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11111111111\IRPS\Manutencao Predial\a\"/>
    </mc:Choice>
  </mc:AlternateContent>
  <xr:revisionPtr revIDLastSave="0" documentId="13_ncr:1_{3DE338C5-A085-4A10-A52D-35CEA4D7305D}" xr6:coauthVersionLast="47" xr6:coauthVersionMax="47" xr10:uidLastSave="{00000000-0000-0000-0000-000000000000}"/>
  <bookViews>
    <workbookView xWindow="-120" yWindow="-120" windowWidth="24240" windowHeight="13020" xr2:uid="{00000000-000D-0000-FFFF-FFFF00000000}"/>
  </bookViews>
  <sheets>
    <sheet name="TODAS" sheetId="1" r:id="rId1"/>
    <sheet name="Alagoa" sheetId="2" r:id="rId2"/>
    <sheet name="Arantina" sheetId="3" r:id="rId3"/>
    <sheet name="Aiuruoca" sheetId="4" r:id="rId4"/>
    <sheet name="Baependi" sheetId="5" r:id="rId5"/>
    <sheet name="Bocaina de Minas" sheetId="6" r:id="rId6"/>
    <sheet name="Cambuquira" sheetId="7" r:id="rId7"/>
    <sheet name="Carmo de Minas" sheetId="8" r:id="rId8"/>
    <sheet name="Caxambu" sheetId="9" r:id="rId9"/>
    <sheet name="Conceição do Rio Verde" sheetId="10" r:id="rId10"/>
    <sheet name="Cristina" sheetId="33" r:id="rId11"/>
    <sheet name="Cruzilia" sheetId="11" r:id="rId12"/>
    <sheet name="Dom Viçoso" sheetId="12" r:id="rId13"/>
    <sheet name="Itamonte" sheetId="13" r:id="rId14"/>
    <sheet name="Itanhandu" sheetId="14" r:id="rId15"/>
    <sheet name="Jesuânia" sheetId="15" r:id="rId16"/>
    <sheet name="Lambari" sheetId="16" r:id="rId17"/>
    <sheet name="Liberdade" sheetId="17" r:id="rId18"/>
    <sheet name="Minduri" sheetId="18" r:id="rId19"/>
    <sheet name="Olimpio Noronha" sheetId="19" r:id="rId20"/>
    <sheet name="Passa Quatro" sheetId="20" r:id="rId21"/>
    <sheet name="Passa Vinte" sheetId="21" r:id="rId22"/>
    <sheet name="Pouso Alto" sheetId="22" r:id="rId23"/>
    <sheet name="São Lourenço" sheetId="23" r:id="rId24"/>
    <sheet name="São Sebastião" sheetId="24" r:id="rId25"/>
    <sheet name="São Thome" sheetId="25" r:id="rId26"/>
    <sheet name="Seritinga" sheetId="26" r:id="rId27"/>
    <sheet name="Serranos" sheetId="27" r:id="rId28"/>
    <sheet name="Soledade de Minas" sheetId="28" r:id="rId29"/>
    <sheet name="Tres Corações" sheetId="29" r:id="rId30"/>
    <sheet name="Virginia" sheetId="30" r:id="rId3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51" i="10" l="1"/>
  <c r="F247" i="1"/>
  <c r="F243" i="1"/>
  <c r="F244" i="1"/>
  <c r="F245" i="1"/>
  <c r="F242" i="1"/>
  <c r="F241" i="1"/>
  <c r="F236" i="1"/>
  <c r="F237" i="1"/>
  <c r="F238" i="1"/>
  <c r="F239" i="1"/>
  <c r="F235" i="1"/>
  <c r="F223" i="1"/>
  <c r="F224" i="1"/>
  <c r="F225" i="1"/>
  <c r="F226" i="1"/>
  <c r="F227" i="1"/>
  <c r="F228" i="1"/>
  <c r="F229" i="1"/>
  <c r="F230" i="1"/>
  <c r="F231" i="1"/>
  <c r="F232" i="1"/>
  <c r="F233" i="1"/>
  <c r="F222" i="1"/>
  <c r="F209" i="1"/>
  <c r="F210" i="1"/>
  <c r="F211" i="1"/>
  <c r="F212" i="1"/>
  <c r="F213" i="1"/>
  <c r="F214" i="1"/>
  <c r="F215" i="1"/>
  <c r="F216" i="1"/>
  <c r="F217" i="1"/>
  <c r="F218" i="1"/>
  <c r="F219" i="1"/>
  <c r="F220" i="1"/>
  <c r="F208" i="1"/>
  <c r="F192" i="1"/>
  <c r="F193" i="1"/>
  <c r="F194" i="1"/>
  <c r="F195" i="1"/>
  <c r="F196" i="1"/>
  <c r="F197" i="1"/>
  <c r="F198" i="1"/>
  <c r="F199" i="1"/>
  <c r="F200" i="1"/>
  <c r="F201" i="1"/>
  <c r="F202" i="1"/>
  <c r="F203" i="1"/>
  <c r="F204" i="1"/>
  <c r="F205" i="1"/>
  <c r="F191" i="1"/>
  <c r="F177" i="1"/>
  <c r="F178" i="1"/>
  <c r="F179" i="1"/>
  <c r="F180" i="1"/>
  <c r="F181" i="1"/>
  <c r="F182" i="1"/>
  <c r="F183" i="1"/>
  <c r="F184" i="1"/>
  <c r="F185" i="1"/>
  <c r="F186" i="1"/>
  <c r="F187" i="1"/>
  <c r="F188" i="1"/>
  <c r="F189" i="1"/>
  <c r="F176" i="1"/>
  <c r="F170" i="1"/>
  <c r="F171" i="1"/>
  <c r="F172" i="1"/>
  <c r="F173" i="1"/>
  <c r="F174" i="1"/>
  <c r="F169" i="1"/>
  <c r="F149" i="1"/>
  <c r="F150" i="1"/>
  <c r="F151" i="1"/>
  <c r="F152" i="1"/>
  <c r="F153" i="1"/>
  <c r="F154" i="1"/>
  <c r="F155" i="1"/>
  <c r="F156" i="1"/>
  <c r="F157" i="1"/>
  <c r="F158" i="1"/>
  <c r="F159" i="1"/>
  <c r="F160" i="1"/>
  <c r="F161" i="1"/>
  <c r="F162" i="1"/>
  <c r="F163" i="1"/>
  <c r="F164" i="1"/>
  <c r="F165" i="1"/>
  <c r="F166" i="1"/>
  <c r="F167" i="1"/>
  <c r="F148" i="1"/>
  <c r="F146" i="1"/>
  <c r="F144" i="1"/>
  <c r="F145" i="1"/>
  <c r="F143" i="1"/>
  <c r="F136" i="1"/>
  <c r="F137" i="1"/>
  <c r="F138" i="1"/>
  <c r="F139" i="1"/>
  <c r="F140" i="1"/>
  <c r="F141" i="1"/>
  <c r="F135"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93"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35" i="1"/>
  <c r="F31" i="1"/>
  <c r="F32" i="1"/>
  <c r="F33" i="1"/>
  <c r="F30" i="1"/>
  <c r="F10" i="1"/>
  <c r="F11" i="1"/>
  <c r="F12" i="1"/>
  <c r="F13" i="1"/>
  <c r="F14" i="1"/>
  <c r="F15" i="1"/>
  <c r="F16" i="1"/>
  <c r="F17" i="1"/>
  <c r="F18" i="1"/>
  <c r="F19" i="1"/>
  <c r="F20" i="1"/>
  <c r="F21" i="1"/>
  <c r="F22" i="1"/>
  <c r="F23" i="1"/>
  <c r="F24" i="1"/>
  <c r="F25" i="1"/>
  <c r="F26" i="1"/>
  <c r="F27" i="1"/>
  <c r="F28" i="1"/>
  <c r="F9" i="1"/>
  <c r="F7" i="1"/>
  <c r="F6" i="1"/>
  <c r="H247" i="33"/>
  <c r="I247" i="33" s="1"/>
  <c r="I246" i="33" s="1"/>
  <c r="H245" i="33"/>
  <c r="I245" i="33" s="1"/>
  <c r="I244" i="33"/>
  <c r="H244" i="33"/>
  <c r="H243" i="33"/>
  <c r="I243" i="33" s="1"/>
  <c r="H242" i="33"/>
  <c r="I242" i="33" s="1"/>
  <c r="H241" i="33"/>
  <c r="I241" i="33" s="1"/>
  <c r="I239" i="33"/>
  <c r="H239" i="33"/>
  <c r="H238" i="33"/>
  <c r="I238" i="33" s="1"/>
  <c r="H237" i="33"/>
  <c r="I237" i="33" s="1"/>
  <c r="H236" i="33"/>
  <c r="I236" i="33" s="1"/>
  <c r="I235" i="33"/>
  <c r="H235" i="33"/>
  <c r="I233" i="33"/>
  <c r="H233" i="33"/>
  <c r="H232" i="33"/>
  <c r="I232" i="33" s="1"/>
  <c r="H231" i="33"/>
  <c r="I231" i="33" s="1"/>
  <c r="H230" i="33"/>
  <c r="I230" i="33" s="1"/>
  <c r="H229" i="33"/>
  <c r="I229" i="33" s="1"/>
  <c r="I228" i="33"/>
  <c r="H228" i="33"/>
  <c r="H227" i="33"/>
  <c r="I227" i="33" s="1"/>
  <c r="H226" i="33"/>
  <c r="I226" i="33" s="1"/>
  <c r="I225" i="33"/>
  <c r="H225" i="33"/>
  <c r="H224" i="33"/>
  <c r="I224" i="33" s="1"/>
  <c r="H223" i="33"/>
  <c r="I223" i="33" s="1"/>
  <c r="H222" i="33"/>
  <c r="I222" i="33" s="1"/>
  <c r="H220" i="33"/>
  <c r="I220" i="33" s="1"/>
  <c r="I219" i="33"/>
  <c r="H219" i="33"/>
  <c r="H218" i="33"/>
  <c r="I218" i="33" s="1"/>
  <c r="H217" i="33"/>
  <c r="I217" i="33" s="1"/>
  <c r="I216" i="33"/>
  <c r="H216" i="33"/>
  <c r="I215" i="33"/>
  <c r="H215" i="33"/>
  <c r="H214" i="33"/>
  <c r="I214" i="33" s="1"/>
  <c r="H213" i="33"/>
  <c r="I213" i="33" s="1"/>
  <c r="H212" i="33"/>
  <c r="I212" i="33" s="1"/>
  <c r="I211" i="33"/>
  <c r="H211" i="33"/>
  <c r="H210" i="33"/>
  <c r="I210" i="33" s="1"/>
  <c r="H209" i="33"/>
  <c r="I209" i="33" s="1"/>
  <c r="H208" i="33"/>
  <c r="I208" i="33" s="1"/>
  <c r="H205" i="33"/>
  <c r="I205" i="33" s="1"/>
  <c r="H204" i="33"/>
  <c r="I204" i="33" s="1"/>
  <c r="H203" i="33"/>
  <c r="I203" i="33" s="1"/>
  <c r="H202" i="33"/>
  <c r="I202" i="33" s="1"/>
  <c r="H201" i="33"/>
  <c r="I201" i="33" s="1"/>
  <c r="H200" i="33"/>
  <c r="I200" i="33" s="1"/>
  <c r="H199" i="33"/>
  <c r="I199" i="33" s="1"/>
  <c r="H198" i="33"/>
  <c r="I198" i="33" s="1"/>
  <c r="H197" i="33"/>
  <c r="I197" i="33" s="1"/>
  <c r="H196" i="33"/>
  <c r="I196" i="33" s="1"/>
  <c r="H195" i="33"/>
  <c r="I195" i="33" s="1"/>
  <c r="H194" i="33"/>
  <c r="I194" i="33" s="1"/>
  <c r="H193" i="33"/>
  <c r="I193" i="33" s="1"/>
  <c r="H192" i="33"/>
  <c r="I192" i="33" s="1"/>
  <c r="H191" i="33"/>
  <c r="I191" i="33" s="1"/>
  <c r="H189" i="33"/>
  <c r="I189" i="33" s="1"/>
  <c r="I188" i="33"/>
  <c r="H188" i="33"/>
  <c r="I187" i="33"/>
  <c r="H187" i="33"/>
  <c r="I186" i="33"/>
  <c r="H186" i="33"/>
  <c r="H185" i="33"/>
  <c r="I185" i="33" s="1"/>
  <c r="H184" i="33"/>
  <c r="I184" i="33" s="1"/>
  <c r="I183" i="33"/>
  <c r="H183" i="33"/>
  <c r="I182" i="33"/>
  <c r="H182" i="33"/>
  <c r="H181" i="33"/>
  <c r="I181" i="33" s="1"/>
  <c r="I180" i="33"/>
  <c r="H180" i="33"/>
  <c r="H179" i="33"/>
  <c r="I179" i="33" s="1"/>
  <c r="I178" i="33"/>
  <c r="H178" i="33"/>
  <c r="H177" i="33"/>
  <c r="I177" i="33" s="1"/>
  <c r="I176" i="33"/>
  <c r="H176" i="33"/>
  <c r="H174" i="33"/>
  <c r="I174" i="33" s="1"/>
  <c r="I173" i="33"/>
  <c r="H173" i="33"/>
  <c r="H172" i="33"/>
  <c r="I172" i="33" s="1"/>
  <c r="H171" i="33"/>
  <c r="I171" i="33" s="1"/>
  <c r="I170" i="33"/>
  <c r="H170" i="33"/>
  <c r="I169" i="33"/>
  <c r="H169" i="33"/>
  <c r="H167" i="33"/>
  <c r="I167" i="33" s="1"/>
  <c r="H166" i="33"/>
  <c r="I166" i="33" s="1"/>
  <c r="H165" i="33"/>
  <c r="I165" i="33" s="1"/>
  <c r="H164" i="33"/>
  <c r="I164" i="33" s="1"/>
  <c r="H163" i="33"/>
  <c r="I163" i="33" s="1"/>
  <c r="H162" i="33"/>
  <c r="I162" i="33" s="1"/>
  <c r="H161" i="33"/>
  <c r="I161" i="33" s="1"/>
  <c r="H160" i="33"/>
  <c r="I160" i="33" s="1"/>
  <c r="H159" i="33"/>
  <c r="I159" i="33" s="1"/>
  <c r="H158" i="33"/>
  <c r="I158" i="33" s="1"/>
  <c r="H157" i="33"/>
  <c r="I157" i="33" s="1"/>
  <c r="H156" i="33"/>
  <c r="I156" i="33" s="1"/>
  <c r="H155" i="33"/>
  <c r="I155" i="33" s="1"/>
  <c r="H154" i="33"/>
  <c r="I154" i="33" s="1"/>
  <c r="H153" i="33"/>
  <c r="I153" i="33" s="1"/>
  <c r="H152" i="33"/>
  <c r="I152" i="33" s="1"/>
  <c r="H151" i="33"/>
  <c r="I151" i="33" s="1"/>
  <c r="H150" i="33"/>
  <c r="I150" i="33" s="1"/>
  <c r="H149" i="33"/>
  <c r="I149" i="33" s="1"/>
  <c r="H148" i="33"/>
  <c r="I148" i="33" s="1"/>
  <c r="I146" i="33"/>
  <c r="H146" i="33"/>
  <c r="I145" i="33"/>
  <c r="H145" i="33"/>
  <c r="H144" i="33"/>
  <c r="I144" i="33" s="1"/>
  <c r="H143" i="33"/>
  <c r="I143" i="33" s="1"/>
  <c r="I141" i="33"/>
  <c r="H141" i="33"/>
  <c r="I140" i="33"/>
  <c r="H140" i="33"/>
  <c r="H139" i="33"/>
  <c r="I139" i="33" s="1"/>
  <c r="H138" i="33"/>
  <c r="I138" i="33" s="1"/>
  <c r="H137" i="33"/>
  <c r="I137" i="33" s="1"/>
  <c r="I136" i="33"/>
  <c r="H136" i="33"/>
  <c r="H135" i="33"/>
  <c r="I135" i="33" s="1"/>
  <c r="H133" i="33"/>
  <c r="I133" i="33" s="1"/>
  <c r="H132" i="33"/>
  <c r="I132" i="33" s="1"/>
  <c r="H131" i="33"/>
  <c r="I131" i="33" s="1"/>
  <c r="H130" i="33"/>
  <c r="I130" i="33" s="1"/>
  <c r="I129" i="33"/>
  <c r="H129" i="33"/>
  <c r="H128" i="33"/>
  <c r="I128" i="33" s="1"/>
  <c r="H127" i="33"/>
  <c r="I127" i="33" s="1"/>
  <c r="H126" i="33"/>
  <c r="I126" i="33" s="1"/>
  <c r="H125" i="33"/>
  <c r="I125" i="33" s="1"/>
  <c r="H124" i="33"/>
  <c r="I124" i="33" s="1"/>
  <c r="H123" i="33"/>
  <c r="I123" i="33" s="1"/>
  <c r="H122" i="33"/>
  <c r="I122" i="33" s="1"/>
  <c r="H121" i="33"/>
  <c r="I121" i="33" s="1"/>
  <c r="H120" i="33"/>
  <c r="I120" i="33" s="1"/>
  <c r="H119" i="33"/>
  <c r="I119" i="33" s="1"/>
  <c r="H118" i="33"/>
  <c r="I118" i="33" s="1"/>
  <c r="H117" i="33"/>
  <c r="I117" i="33" s="1"/>
  <c r="H116" i="33"/>
  <c r="I116" i="33" s="1"/>
  <c r="H115" i="33"/>
  <c r="I115" i="33" s="1"/>
  <c r="H114" i="33"/>
  <c r="I114" i="33" s="1"/>
  <c r="I113" i="33"/>
  <c r="H113" i="33"/>
  <c r="H112" i="33"/>
  <c r="I112" i="33" s="1"/>
  <c r="H111" i="33"/>
  <c r="I111" i="33" s="1"/>
  <c r="H110" i="33"/>
  <c r="I110" i="33" s="1"/>
  <c r="H109" i="33"/>
  <c r="I109" i="33" s="1"/>
  <c r="H108" i="33"/>
  <c r="I108" i="33" s="1"/>
  <c r="H107" i="33"/>
  <c r="I107" i="33" s="1"/>
  <c r="H106" i="33"/>
  <c r="I106" i="33" s="1"/>
  <c r="H105" i="33"/>
  <c r="I105" i="33" s="1"/>
  <c r="H104" i="33"/>
  <c r="I104" i="33" s="1"/>
  <c r="H103" i="33"/>
  <c r="I103" i="33" s="1"/>
  <c r="H102" i="33"/>
  <c r="I102" i="33" s="1"/>
  <c r="H101" i="33"/>
  <c r="I101" i="33" s="1"/>
  <c r="H100" i="33"/>
  <c r="I100" i="33" s="1"/>
  <c r="H99" i="33"/>
  <c r="I99" i="33" s="1"/>
  <c r="H98" i="33"/>
  <c r="I98" i="33" s="1"/>
  <c r="H97" i="33"/>
  <c r="I97" i="33" s="1"/>
  <c r="H96" i="33"/>
  <c r="I96" i="33" s="1"/>
  <c r="H95" i="33"/>
  <c r="I95" i="33" s="1"/>
  <c r="H94" i="33"/>
  <c r="I94" i="33" s="1"/>
  <c r="H93" i="33"/>
  <c r="I93" i="33" s="1"/>
  <c r="H91" i="33"/>
  <c r="I91" i="33" s="1"/>
  <c r="I90" i="33"/>
  <c r="H90" i="33"/>
  <c r="H89" i="33"/>
  <c r="I89" i="33" s="1"/>
  <c r="I88" i="33"/>
  <c r="H88" i="33"/>
  <c r="H87" i="33"/>
  <c r="I87" i="33" s="1"/>
  <c r="I86" i="33"/>
  <c r="H86" i="33"/>
  <c r="H85" i="33"/>
  <c r="I85" i="33" s="1"/>
  <c r="I84" i="33"/>
  <c r="H84" i="33"/>
  <c r="H83" i="33"/>
  <c r="I83" i="33" s="1"/>
  <c r="H82" i="33"/>
  <c r="I82" i="33" s="1"/>
  <c r="H81" i="33"/>
  <c r="I81" i="33" s="1"/>
  <c r="I80" i="33"/>
  <c r="H80" i="33"/>
  <c r="H79" i="33"/>
  <c r="I79" i="33" s="1"/>
  <c r="I78" i="33"/>
  <c r="H78" i="33"/>
  <c r="H77" i="33"/>
  <c r="I77" i="33" s="1"/>
  <c r="I76" i="33"/>
  <c r="H76" i="33"/>
  <c r="H75" i="33"/>
  <c r="I75" i="33" s="1"/>
  <c r="H74" i="33"/>
  <c r="I74" i="33" s="1"/>
  <c r="H73" i="33"/>
  <c r="I73" i="33" s="1"/>
  <c r="I72" i="33"/>
  <c r="H72" i="33"/>
  <c r="H71" i="33"/>
  <c r="I71" i="33" s="1"/>
  <c r="H70" i="33"/>
  <c r="I70" i="33" s="1"/>
  <c r="H69" i="33"/>
  <c r="I69" i="33" s="1"/>
  <c r="I68" i="33"/>
  <c r="H68" i="33"/>
  <c r="H67" i="33"/>
  <c r="I67" i="33" s="1"/>
  <c r="I66" i="33"/>
  <c r="H66" i="33"/>
  <c r="H65" i="33"/>
  <c r="I65" i="33" s="1"/>
  <c r="I64" i="33"/>
  <c r="H64" i="33"/>
  <c r="H63" i="33"/>
  <c r="I63" i="33" s="1"/>
  <c r="I62" i="33"/>
  <c r="H62" i="33"/>
  <c r="H61" i="33"/>
  <c r="I61" i="33" s="1"/>
  <c r="I60" i="33"/>
  <c r="H60" i="33"/>
  <c r="H59" i="33"/>
  <c r="I59" i="33" s="1"/>
  <c r="I58" i="33"/>
  <c r="H58" i="33"/>
  <c r="H57" i="33"/>
  <c r="I57" i="33" s="1"/>
  <c r="I56" i="33"/>
  <c r="H56" i="33"/>
  <c r="H55" i="33"/>
  <c r="I55" i="33" s="1"/>
  <c r="I54" i="33"/>
  <c r="H54" i="33"/>
  <c r="H53" i="33"/>
  <c r="I53" i="33" s="1"/>
  <c r="I52" i="33"/>
  <c r="H52" i="33"/>
  <c r="H51" i="33"/>
  <c r="I51" i="33" s="1"/>
  <c r="H50" i="33"/>
  <c r="I50" i="33" s="1"/>
  <c r="H49" i="33"/>
  <c r="I49" i="33" s="1"/>
  <c r="I48" i="33"/>
  <c r="H48" i="33"/>
  <c r="H47" i="33"/>
  <c r="I47" i="33" s="1"/>
  <c r="H46" i="33"/>
  <c r="I46" i="33" s="1"/>
  <c r="H45" i="33"/>
  <c r="I45" i="33" s="1"/>
  <c r="I44" i="33"/>
  <c r="H44" i="33"/>
  <c r="H43" i="33"/>
  <c r="I43" i="33" s="1"/>
  <c r="I42" i="33"/>
  <c r="H42" i="33"/>
  <c r="H41" i="33"/>
  <c r="I41" i="33" s="1"/>
  <c r="I40" i="33"/>
  <c r="H40" i="33"/>
  <c r="H39" i="33"/>
  <c r="I39" i="33" s="1"/>
  <c r="H38" i="33"/>
  <c r="I38" i="33" s="1"/>
  <c r="H37" i="33"/>
  <c r="I37" i="33" s="1"/>
  <c r="I36" i="33"/>
  <c r="H36" i="33"/>
  <c r="H35" i="33"/>
  <c r="I35" i="33" s="1"/>
  <c r="H33" i="33"/>
  <c r="I33" i="33" s="1"/>
  <c r="H32" i="33"/>
  <c r="I32" i="33" s="1"/>
  <c r="I31" i="33"/>
  <c r="H31" i="33"/>
  <c r="H30" i="33"/>
  <c r="I30" i="33" s="1"/>
  <c r="H28" i="33"/>
  <c r="I28" i="33" s="1"/>
  <c r="H27" i="33"/>
  <c r="I27" i="33" s="1"/>
  <c r="H26" i="33"/>
  <c r="I26" i="33" s="1"/>
  <c r="H25" i="33"/>
  <c r="I25" i="33" s="1"/>
  <c r="H24" i="33"/>
  <c r="I24" i="33" s="1"/>
  <c r="H23" i="33"/>
  <c r="I23" i="33" s="1"/>
  <c r="H22" i="33"/>
  <c r="I22" i="33" s="1"/>
  <c r="H21" i="33"/>
  <c r="I21" i="33" s="1"/>
  <c r="H20" i="33"/>
  <c r="I20" i="33" s="1"/>
  <c r="H19" i="33"/>
  <c r="I19" i="33" s="1"/>
  <c r="H18" i="33"/>
  <c r="I18" i="33" s="1"/>
  <c r="H17" i="33"/>
  <c r="I17" i="33" s="1"/>
  <c r="H16" i="33"/>
  <c r="I16" i="33" s="1"/>
  <c r="H15" i="33"/>
  <c r="I15" i="33" s="1"/>
  <c r="H14" i="33"/>
  <c r="I14" i="33" s="1"/>
  <c r="H13" i="33"/>
  <c r="I13" i="33" s="1"/>
  <c r="H12" i="33"/>
  <c r="I12" i="33" s="1"/>
  <c r="H11" i="33"/>
  <c r="I11" i="33" s="1"/>
  <c r="H10" i="33"/>
  <c r="I10" i="33" s="1"/>
  <c r="H9" i="33"/>
  <c r="I9" i="33" s="1"/>
  <c r="I7" i="33"/>
  <c r="H7" i="33"/>
  <c r="H6" i="33"/>
  <c r="I6" i="33" s="1"/>
  <c r="I175" i="33" l="1"/>
  <c r="I29" i="33"/>
  <c r="I147" i="33"/>
  <c r="I168" i="33"/>
  <c r="I34" i="33"/>
  <c r="I8" i="33"/>
  <c r="I134" i="33"/>
  <c r="I190" i="33"/>
  <c r="I221" i="33"/>
  <c r="I240" i="33"/>
  <c r="I92" i="33"/>
  <c r="I142" i="33"/>
  <c r="I234" i="33"/>
  <c r="I5" i="33"/>
  <c r="I207" i="33"/>
  <c r="H247" i="30"/>
  <c r="I247" i="30" s="1"/>
  <c r="I245" i="30"/>
  <c r="H245" i="30"/>
  <c r="I244" i="30"/>
  <c r="H244" i="30"/>
  <c r="H243" i="30"/>
  <c r="I243" i="30" s="1"/>
  <c r="I242" i="30"/>
  <c r="H242" i="30"/>
  <c r="I241" i="30"/>
  <c r="H241" i="30"/>
  <c r="H239" i="30"/>
  <c r="I239" i="30" s="1"/>
  <c r="H238" i="30"/>
  <c r="I238" i="30" s="1"/>
  <c r="H237" i="30"/>
  <c r="I237" i="30" s="1"/>
  <c r="H236" i="30"/>
  <c r="I236" i="30" s="1"/>
  <c r="H235" i="30"/>
  <c r="I235" i="30" s="1"/>
  <c r="H233" i="30"/>
  <c r="I233" i="30" s="1"/>
  <c r="I232" i="30"/>
  <c r="H232" i="30"/>
  <c r="I231" i="30"/>
  <c r="H231" i="30"/>
  <c r="H230" i="30"/>
  <c r="I230" i="30" s="1"/>
  <c r="I229" i="30"/>
  <c r="H229" i="30"/>
  <c r="I228" i="30"/>
  <c r="H228" i="30"/>
  <c r="H227" i="30"/>
  <c r="I227" i="30" s="1"/>
  <c r="I226" i="30"/>
  <c r="H226" i="30"/>
  <c r="I225" i="30"/>
  <c r="H225" i="30"/>
  <c r="H224" i="30"/>
  <c r="I224" i="30" s="1"/>
  <c r="I223" i="30"/>
  <c r="H223" i="30"/>
  <c r="I222" i="30"/>
  <c r="H222" i="30"/>
  <c r="I220" i="30"/>
  <c r="H220" i="30"/>
  <c r="H219" i="30"/>
  <c r="I219" i="30" s="1"/>
  <c r="H218" i="30"/>
  <c r="I218" i="30" s="1"/>
  <c r="H217" i="30"/>
  <c r="I217" i="30" s="1"/>
  <c r="H216" i="30"/>
  <c r="I216" i="30" s="1"/>
  <c r="H215" i="30"/>
  <c r="I215" i="30" s="1"/>
  <c r="H214" i="30"/>
  <c r="I214" i="30" s="1"/>
  <c r="H213" i="30"/>
  <c r="I213" i="30" s="1"/>
  <c r="H212" i="30"/>
  <c r="I212" i="30" s="1"/>
  <c r="H211" i="30"/>
  <c r="I211" i="30" s="1"/>
  <c r="H210" i="30"/>
  <c r="I210" i="30" s="1"/>
  <c r="H209" i="30"/>
  <c r="I209" i="30" s="1"/>
  <c r="I208" i="30"/>
  <c r="H208" i="30"/>
  <c r="H205" i="30"/>
  <c r="I205" i="30" s="1"/>
  <c r="H204" i="30"/>
  <c r="I204" i="30" s="1"/>
  <c r="H203" i="30"/>
  <c r="I203" i="30" s="1"/>
  <c r="H202" i="30"/>
  <c r="I202" i="30" s="1"/>
  <c r="I201" i="30"/>
  <c r="H201" i="30"/>
  <c r="H200" i="30"/>
  <c r="I200" i="30" s="1"/>
  <c r="H199" i="30"/>
  <c r="I199" i="30" s="1"/>
  <c r="H198" i="30"/>
  <c r="I198" i="30" s="1"/>
  <c r="H197" i="30"/>
  <c r="I197" i="30" s="1"/>
  <c r="H196" i="30"/>
  <c r="I196" i="30" s="1"/>
  <c r="H195" i="30"/>
  <c r="I195" i="30" s="1"/>
  <c r="H194" i="30"/>
  <c r="I194" i="30" s="1"/>
  <c r="H193" i="30"/>
  <c r="I193" i="30" s="1"/>
  <c r="I192" i="30"/>
  <c r="H192" i="30"/>
  <c r="H191" i="30"/>
  <c r="I191" i="30" s="1"/>
  <c r="H189" i="30"/>
  <c r="I189" i="30" s="1"/>
  <c r="I188" i="30"/>
  <c r="H188" i="30"/>
  <c r="I187" i="30"/>
  <c r="H187" i="30"/>
  <c r="H186" i="30"/>
  <c r="I186" i="30" s="1"/>
  <c r="I185" i="30"/>
  <c r="H185" i="30"/>
  <c r="I184" i="30"/>
  <c r="H184" i="30"/>
  <c r="H183" i="30"/>
  <c r="I183" i="30" s="1"/>
  <c r="I182" i="30"/>
  <c r="H182" i="30"/>
  <c r="I181" i="30"/>
  <c r="H181" i="30"/>
  <c r="H180" i="30"/>
  <c r="I180" i="30" s="1"/>
  <c r="I179" i="30"/>
  <c r="H179" i="30"/>
  <c r="I178" i="30"/>
  <c r="H178" i="30"/>
  <c r="H177" i="30"/>
  <c r="I177" i="30" s="1"/>
  <c r="I176" i="30"/>
  <c r="H176" i="30"/>
  <c r="H174" i="30"/>
  <c r="I174" i="30" s="1"/>
  <c r="H173" i="30"/>
  <c r="I173" i="30" s="1"/>
  <c r="H172" i="30"/>
  <c r="I172" i="30" s="1"/>
  <c r="H171" i="30"/>
  <c r="I171" i="30" s="1"/>
  <c r="H170" i="30"/>
  <c r="I170" i="30" s="1"/>
  <c r="H169" i="30"/>
  <c r="I169" i="30" s="1"/>
  <c r="H167" i="30"/>
  <c r="I167" i="30" s="1"/>
  <c r="I166" i="30"/>
  <c r="H166" i="30"/>
  <c r="I165" i="30"/>
  <c r="H165" i="30"/>
  <c r="H164" i="30"/>
  <c r="I164" i="30" s="1"/>
  <c r="I163" i="30"/>
  <c r="H163" i="30"/>
  <c r="I162" i="30"/>
  <c r="H162" i="30"/>
  <c r="H161" i="30"/>
  <c r="I161" i="30" s="1"/>
  <c r="I160" i="30"/>
  <c r="H160" i="30"/>
  <c r="I159" i="30"/>
  <c r="H159" i="30"/>
  <c r="H158" i="30"/>
  <c r="I158" i="30" s="1"/>
  <c r="I157" i="30"/>
  <c r="H157" i="30"/>
  <c r="I156" i="30"/>
  <c r="H156" i="30"/>
  <c r="H155" i="30"/>
  <c r="I155" i="30" s="1"/>
  <c r="I154" i="30"/>
  <c r="H154" i="30"/>
  <c r="I153" i="30"/>
  <c r="H153" i="30"/>
  <c r="H152" i="30"/>
  <c r="I152" i="30" s="1"/>
  <c r="I151" i="30"/>
  <c r="H151" i="30"/>
  <c r="I150" i="30"/>
  <c r="H150" i="30"/>
  <c r="H149" i="30"/>
  <c r="I149" i="30" s="1"/>
  <c r="I148" i="30"/>
  <c r="H148" i="30"/>
  <c r="H146" i="30"/>
  <c r="I146" i="30" s="1"/>
  <c r="I145" i="30"/>
  <c r="H145" i="30"/>
  <c r="H144" i="30"/>
  <c r="I144" i="30" s="1"/>
  <c r="H143" i="30"/>
  <c r="I143" i="30" s="1"/>
  <c r="I141" i="30"/>
  <c r="H141" i="30"/>
  <c r="I140" i="30"/>
  <c r="H140" i="30"/>
  <c r="H139" i="30"/>
  <c r="I139" i="30" s="1"/>
  <c r="I138" i="30"/>
  <c r="H138" i="30"/>
  <c r="I137" i="30"/>
  <c r="H137" i="30"/>
  <c r="H136" i="30"/>
  <c r="I136" i="30" s="1"/>
  <c r="I135" i="30"/>
  <c r="H135" i="30"/>
  <c r="H133" i="30"/>
  <c r="I133" i="30" s="1"/>
  <c r="H132" i="30"/>
  <c r="I132" i="30" s="1"/>
  <c r="H131" i="30"/>
  <c r="I131" i="30" s="1"/>
  <c r="H130" i="30"/>
  <c r="I130" i="30" s="1"/>
  <c r="H129" i="30"/>
  <c r="I129" i="30" s="1"/>
  <c r="H128" i="30"/>
  <c r="I128" i="30" s="1"/>
  <c r="H127" i="30"/>
  <c r="I127" i="30" s="1"/>
  <c r="H126" i="30"/>
  <c r="I126" i="30" s="1"/>
  <c r="H125" i="30"/>
  <c r="I125" i="30" s="1"/>
  <c r="H124" i="30"/>
  <c r="I124" i="30" s="1"/>
  <c r="H123" i="30"/>
  <c r="I123" i="30" s="1"/>
  <c r="H122" i="30"/>
  <c r="I122" i="30" s="1"/>
  <c r="H121" i="30"/>
  <c r="I121" i="30" s="1"/>
  <c r="H120" i="30"/>
  <c r="I120" i="30" s="1"/>
  <c r="H119" i="30"/>
  <c r="I119" i="30" s="1"/>
  <c r="H118" i="30"/>
  <c r="I118" i="30" s="1"/>
  <c r="H117" i="30"/>
  <c r="I117" i="30" s="1"/>
  <c r="H116" i="30"/>
  <c r="I116" i="30" s="1"/>
  <c r="H115" i="30"/>
  <c r="I115" i="30" s="1"/>
  <c r="H114" i="30"/>
  <c r="I114" i="30" s="1"/>
  <c r="H113" i="30"/>
  <c r="I113" i="30" s="1"/>
  <c r="H112" i="30"/>
  <c r="I112" i="30" s="1"/>
  <c r="H111" i="30"/>
  <c r="I111" i="30" s="1"/>
  <c r="H110" i="30"/>
  <c r="I110" i="30" s="1"/>
  <c r="H109" i="30"/>
  <c r="I109" i="30" s="1"/>
  <c r="H108" i="30"/>
  <c r="I108" i="30" s="1"/>
  <c r="H107" i="30"/>
  <c r="I107" i="30" s="1"/>
  <c r="H106" i="30"/>
  <c r="I106" i="30" s="1"/>
  <c r="H105" i="30"/>
  <c r="I105" i="30" s="1"/>
  <c r="H104" i="30"/>
  <c r="I104" i="30" s="1"/>
  <c r="H103" i="30"/>
  <c r="I103" i="30" s="1"/>
  <c r="H102" i="30"/>
  <c r="I102" i="30" s="1"/>
  <c r="H101" i="30"/>
  <c r="I101" i="30" s="1"/>
  <c r="H100" i="30"/>
  <c r="I100" i="30" s="1"/>
  <c r="H99" i="30"/>
  <c r="I99" i="30" s="1"/>
  <c r="H98" i="30"/>
  <c r="I98" i="30" s="1"/>
  <c r="H97" i="30"/>
  <c r="I97" i="30" s="1"/>
  <c r="I96" i="30"/>
  <c r="H96" i="30"/>
  <c r="H95" i="30"/>
  <c r="I95" i="30" s="1"/>
  <c r="H94" i="30"/>
  <c r="I94" i="30" s="1"/>
  <c r="H93" i="30"/>
  <c r="I93" i="30" s="1"/>
  <c r="I91" i="30"/>
  <c r="H91" i="30"/>
  <c r="H90" i="30"/>
  <c r="I90" i="30" s="1"/>
  <c r="I89" i="30"/>
  <c r="H89" i="30"/>
  <c r="I88" i="30"/>
  <c r="H88" i="30"/>
  <c r="H87" i="30"/>
  <c r="I87" i="30" s="1"/>
  <c r="I86" i="30"/>
  <c r="H86" i="30"/>
  <c r="I85" i="30"/>
  <c r="H85" i="30"/>
  <c r="H84" i="30"/>
  <c r="I84" i="30" s="1"/>
  <c r="I83" i="30"/>
  <c r="H83" i="30"/>
  <c r="I82" i="30"/>
  <c r="H82" i="30"/>
  <c r="H81" i="30"/>
  <c r="I81" i="30" s="1"/>
  <c r="I80" i="30"/>
  <c r="H80" i="30"/>
  <c r="I79" i="30"/>
  <c r="H79" i="30"/>
  <c r="H78" i="30"/>
  <c r="I78" i="30" s="1"/>
  <c r="I77" i="30"/>
  <c r="H77" i="30"/>
  <c r="I76" i="30"/>
  <c r="H76" i="30"/>
  <c r="H75" i="30"/>
  <c r="I75" i="30" s="1"/>
  <c r="I74" i="30"/>
  <c r="H74" i="30"/>
  <c r="H73" i="30"/>
  <c r="I73" i="30" s="1"/>
  <c r="H72" i="30"/>
  <c r="I72" i="30" s="1"/>
  <c r="I71" i="30"/>
  <c r="H71" i="30"/>
  <c r="H70" i="30"/>
  <c r="I70" i="30" s="1"/>
  <c r="H69" i="30"/>
  <c r="I69" i="30" s="1"/>
  <c r="I68" i="30"/>
  <c r="H68" i="30"/>
  <c r="H67" i="30"/>
  <c r="I67" i="30" s="1"/>
  <c r="H66" i="30"/>
  <c r="I66" i="30" s="1"/>
  <c r="I65" i="30"/>
  <c r="H65" i="30"/>
  <c r="H64" i="30"/>
  <c r="I64" i="30" s="1"/>
  <c r="H63" i="30"/>
  <c r="I63" i="30" s="1"/>
  <c r="I62" i="30"/>
  <c r="H62" i="30"/>
  <c r="H61" i="30"/>
  <c r="I61" i="30" s="1"/>
  <c r="H60" i="30"/>
  <c r="I60" i="30" s="1"/>
  <c r="I59" i="30"/>
  <c r="H59" i="30"/>
  <c r="H58" i="30"/>
  <c r="I58" i="30" s="1"/>
  <c r="H57" i="30"/>
  <c r="I57" i="30" s="1"/>
  <c r="I56" i="30"/>
  <c r="H56" i="30"/>
  <c r="H55" i="30"/>
  <c r="I55" i="30" s="1"/>
  <c r="H54" i="30"/>
  <c r="I54" i="30" s="1"/>
  <c r="I53" i="30"/>
  <c r="H53" i="30"/>
  <c r="H52" i="30"/>
  <c r="I52" i="30" s="1"/>
  <c r="H51" i="30"/>
  <c r="I51" i="30" s="1"/>
  <c r="I50" i="30"/>
  <c r="H50" i="30"/>
  <c r="H49" i="30"/>
  <c r="I49" i="30" s="1"/>
  <c r="H48" i="30"/>
  <c r="I48" i="30" s="1"/>
  <c r="I47" i="30"/>
  <c r="H47" i="30"/>
  <c r="H46" i="30"/>
  <c r="I46" i="30" s="1"/>
  <c r="H45" i="30"/>
  <c r="I45" i="30" s="1"/>
  <c r="I44" i="30"/>
  <c r="H44" i="30"/>
  <c r="H43" i="30"/>
  <c r="I43" i="30" s="1"/>
  <c r="H42" i="30"/>
  <c r="I42" i="30" s="1"/>
  <c r="I41" i="30"/>
  <c r="H41" i="30"/>
  <c r="H40" i="30"/>
  <c r="I40" i="30" s="1"/>
  <c r="H39" i="30"/>
  <c r="I39" i="30" s="1"/>
  <c r="I38" i="30"/>
  <c r="H38" i="30"/>
  <c r="H37" i="30"/>
  <c r="I37" i="30" s="1"/>
  <c r="H36" i="30"/>
  <c r="I36" i="30" s="1"/>
  <c r="I35" i="30"/>
  <c r="H35" i="30"/>
  <c r="H33" i="30"/>
  <c r="I33" i="30" s="1"/>
  <c r="H32" i="30"/>
  <c r="I32" i="30" s="1"/>
  <c r="H31" i="30"/>
  <c r="I31" i="30" s="1"/>
  <c r="H30" i="30"/>
  <c r="I30" i="30" s="1"/>
  <c r="I28" i="30"/>
  <c r="H28" i="30"/>
  <c r="H27" i="30"/>
  <c r="I27" i="30" s="1"/>
  <c r="H26" i="30"/>
  <c r="I26" i="30" s="1"/>
  <c r="I25" i="30"/>
  <c r="H25" i="30"/>
  <c r="H24" i="30"/>
  <c r="I24" i="30" s="1"/>
  <c r="H23" i="30"/>
  <c r="I23" i="30" s="1"/>
  <c r="I22" i="30"/>
  <c r="H22" i="30"/>
  <c r="H21" i="30"/>
  <c r="I21" i="30" s="1"/>
  <c r="H20" i="30"/>
  <c r="I20" i="30" s="1"/>
  <c r="I19" i="30"/>
  <c r="H19" i="30"/>
  <c r="H18" i="30"/>
  <c r="I18" i="30" s="1"/>
  <c r="H17" i="30"/>
  <c r="I17" i="30" s="1"/>
  <c r="I16" i="30"/>
  <c r="H16" i="30"/>
  <c r="H15" i="30"/>
  <c r="I15" i="30" s="1"/>
  <c r="H14" i="30"/>
  <c r="I14" i="30" s="1"/>
  <c r="I13" i="30"/>
  <c r="H13" i="30"/>
  <c r="H12" i="30"/>
  <c r="I12" i="30" s="1"/>
  <c r="H11" i="30"/>
  <c r="I11" i="30" s="1"/>
  <c r="I10" i="30"/>
  <c r="H10" i="30"/>
  <c r="H9" i="30"/>
  <c r="I9" i="30" s="1"/>
  <c r="I7" i="30"/>
  <c r="H7" i="30"/>
  <c r="H6" i="30"/>
  <c r="I6" i="30" s="1"/>
  <c r="I206" i="33" l="1"/>
  <c r="I92" i="30"/>
  <c r="I29" i="30"/>
  <c r="I168" i="30"/>
  <c r="I190" i="30"/>
  <c r="I207" i="30"/>
  <c r="I134" i="30"/>
  <c r="I221" i="30"/>
  <c r="I240" i="30"/>
  <c r="I8" i="30"/>
  <c r="I234" i="30"/>
  <c r="I142" i="30"/>
  <c r="I5" i="30"/>
  <c r="I147" i="30"/>
  <c r="I175" i="30"/>
  <c r="I246" i="30"/>
  <c r="I34" i="30"/>
  <c r="I251" i="33" l="1"/>
  <c r="I251" i="30"/>
  <c r="J5" i="30"/>
  <c r="J134" i="30"/>
  <c r="J175" i="30"/>
  <c r="J142" i="30"/>
  <c r="J34" i="30"/>
  <c r="J92" i="30"/>
  <c r="J234" i="30"/>
  <c r="J8" i="30"/>
  <c r="I206" i="30"/>
  <c r="J29" i="30"/>
  <c r="J240" i="30"/>
  <c r="J190" i="30"/>
  <c r="I250" i="33" l="1"/>
  <c r="J157" i="33"/>
  <c r="J143" i="33"/>
  <c r="J114" i="33"/>
  <c r="J93" i="33"/>
  <c r="J66" i="33"/>
  <c r="J27" i="33"/>
  <c r="J19" i="33"/>
  <c r="J72" i="33"/>
  <c r="J32" i="33"/>
  <c r="J11" i="33"/>
  <c r="J128" i="33"/>
  <c r="J120" i="33"/>
  <c r="J165" i="33"/>
  <c r="J149" i="33"/>
  <c r="J98" i="33"/>
  <c r="J170" i="33"/>
  <c r="J112" i="33"/>
  <c r="J104" i="33"/>
  <c r="J145" i="33"/>
  <c r="J76" i="33"/>
  <c r="J124" i="33"/>
  <c r="J42" i="33"/>
  <c r="J161" i="33"/>
  <c r="J138" i="33"/>
  <c r="J117" i="33"/>
  <c r="J231" i="33"/>
  <c r="J7" i="33"/>
  <c r="J96" i="33"/>
  <c r="J209" i="33"/>
  <c r="J118" i="33"/>
  <c r="J106" i="33"/>
  <c r="J81" i="33"/>
  <c r="J186" i="33"/>
  <c r="J90" i="33"/>
  <c r="J33" i="33"/>
  <c r="J204" i="33"/>
  <c r="J177" i="33"/>
  <c r="J178" i="33"/>
  <c r="J156" i="33"/>
  <c r="J20" i="33"/>
  <c r="J237" i="33"/>
  <c r="J28" i="33"/>
  <c r="J216" i="33"/>
  <c r="J101" i="33"/>
  <c r="J238" i="33"/>
  <c r="J133" i="33"/>
  <c r="J103" i="33"/>
  <c r="J215" i="33"/>
  <c r="J184" i="33"/>
  <c r="J202" i="33"/>
  <c r="J179" i="33"/>
  <c r="J154" i="33"/>
  <c r="J198" i="33"/>
  <c r="J15" i="33"/>
  <c r="J122" i="33"/>
  <c r="J57" i="33"/>
  <c r="J232" i="33"/>
  <c r="J192" i="33"/>
  <c r="J225" i="33"/>
  <c r="J200" i="33"/>
  <c r="J211" i="33"/>
  <c r="J193" i="33"/>
  <c r="J100" i="33"/>
  <c r="J40" i="33"/>
  <c r="J54" i="33"/>
  <c r="J35" i="33"/>
  <c r="J246" i="33"/>
  <c r="J95" i="33"/>
  <c r="J218" i="33"/>
  <c r="J62" i="33"/>
  <c r="J56" i="33"/>
  <c r="J217" i="33"/>
  <c r="J132" i="33"/>
  <c r="J73" i="33"/>
  <c r="J22" i="33"/>
  <c r="J203" i="33"/>
  <c r="J13" i="33"/>
  <c r="J210" i="33"/>
  <c r="J219" i="33"/>
  <c r="J212" i="33"/>
  <c r="J107" i="33"/>
  <c r="J60" i="33"/>
  <c r="J67" i="33"/>
  <c r="J87" i="33"/>
  <c r="J222" i="33"/>
  <c r="J111" i="33"/>
  <c r="J169" i="33"/>
  <c r="J102" i="33"/>
  <c r="J88" i="33"/>
  <c r="J139" i="33"/>
  <c r="J242" i="33"/>
  <c r="J89" i="33"/>
  <c r="J113" i="33"/>
  <c r="J12" i="33"/>
  <c r="J24" i="33"/>
  <c r="J44" i="33"/>
  <c r="J226" i="33"/>
  <c r="J233" i="33"/>
  <c r="J121" i="33"/>
  <c r="J74" i="33"/>
  <c r="J94" i="33"/>
  <c r="J116" i="33"/>
  <c r="J173" i="33"/>
  <c r="J127" i="33"/>
  <c r="J201" i="33"/>
  <c r="J144" i="33"/>
  <c r="J10" i="33"/>
  <c r="J199" i="33"/>
  <c r="J71" i="33"/>
  <c r="J214" i="33"/>
  <c r="J48" i="33"/>
  <c r="J244" i="33"/>
  <c r="J41" i="33"/>
  <c r="J23" i="33"/>
  <c r="J110" i="33"/>
  <c r="J159" i="33"/>
  <c r="J36" i="33"/>
  <c r="J220" i="33"/>
  <c r="J135" i="33"/>
  <c r="J43" i="33"/>
  <c r="J53" i="33"/>
  <c r="J126" i="33"/>
  <c r="J241" i="33"/>
  <c r="J18" i="33"/>
  <c r="J80" i="33"/>
  <c r="J136" i="33"/>
  <c r="J123" i="33"/>
  <c r="J14" i="33"/>
  <c r="J148" i="33"/>
  <c r="J235" i="33"/>
  <c r="J109" i="33"/>
  <c r="J37" i="33"/>
  <c r="J162" i="33"/>
  <c r="J182" i="33"/>
  <c r="J125" i="33"/>
  <c r="J77" i="33"/>
  <c r="J64" i="33"/>
  <c r="J47" i="33"/>
  <c r="J196" i="33"/>
  <c r="J151" i="33"/>
  <c r="J160" i="33"/>
  <c r="J152" i="33"/>
  <c r="J185" i="33"/>
  <c r="J187" i="33"/>
  <c r="J146" i="33"/>
  <c r="J229" i="33"/>
  <c r="J213" i="33"/>
  <c r="J55" i="33"/>
  <c r="J82" i="33"/>
  <c r="J130" i="33"/>
  <c r="J17" i="33"/>
  <c r="J49" i="33"/>
  <c r="J52" i="33"/>
  <c r="J61" i="33"/>
  <c r="J45" i="33"/>
  <c r="J39" i="33"/>
  <c r="J158" i="33"/>
  <c r="J181" i="33"/>
  <c r="J137" i="33"/>
  <c r="J99" i="33"/>
  <c r="J164" i="33"/>
  <c r="J180" i="33"/>
  <c r="J108" i="33"/>
  <c r="J183" i="33"/>
  <c r="J78" i="33"/>
  <c r="J236" i="33"/>
  <c r="J223" i="33"/>
  <c r="J69" i="33"/>
  <c r="J150" i="33"/>
  <c r="J129" i="33"/>
  <c r="J86" i="33"/>
  <c r="J9" i="33"/>
  <c r="J155" i="33"/>
  <c r="J85" i="33"/>
  <c r="J84" i="33"/>
  <c r="J25" i="33"/>
  <c r="J59" i="33"/>
  <c r="J195" i="33"/>
  <c r="J228" i="33"/>
  <c r="J167" i="33"/>
  <c r="J245" i="33"/>
  <c r="J79" i="33"/>
  <c r="J188" i="33"/>
  <c r="J230" i="33"/>
  <c r="J189" i="33"/>
  <c r="J70" i="33"/>
  <c r="J58" i="33"/>
  <c r="J239" i="33"/>
  <c r="J50" i="33"/>
  <c r="J140" i="33"/>
  <c r="J163" i="33"/>
  <c r="J208" i="33"/>
  <c r="J115" i="33"/>
  <c r="J51" i="33"/>
  <c r="J131" i="33"/>
  <c r="J91" i="33"/>
  <c r="J227" i="33"/>
  <c r="J29" i="33"/>
  <c r="J16" i="33"/>
  <c r="J191" i="33"/>
  <c r="J166" i="33"/>
  <c r="J176" i="33"/>
  <c r="J105" i="33"/>
  <c r="J46" i="33"/>
  <c r="J141" i="33"/>
  <c r="J243" i="33"/>
  <c r="J174" i="33"/>
  <c r="J68" i="33"/>
  <c r="J205" i="33"/>
  <c r="J247" i="33"/>
  <c r="J171" i="33"/>
  <c r="J30" i="33"/>
  <c r="J97" i="33"/>
  <c r="J21" i="33"/>
  <c r="J224" i="33"/>
  <c r="J175" i="33"/>
  <c r="J83" i="33"/>
  <c r="J119" i="33"/>
  <c r="J172" i="33"/>
  <c r="J63" i="33"/>
  <c r="J6" i="33"/>
  <c r="J197" i="33"/>
  <c r="J153" i="33"/>
  <c r="J31" i="33"/>
  <c r="J38" i="33"/>
  <c r="J194" i="33"/>
  <c r="J26" i="33"/>
  <c r="J65" i="33"/>
  <c r="J75" i="33"/>
  <c r="J234" i="33"/>
  <c r="J207" i="33"/>
  <c r="J8" i="33"/>
  <c r="J221" i="33"/>
  <c r="J168" i="33"/>
  <c r="J92" i="33"/>
  <c r="J190" i="33"/>
  <c r="J5" i="33"/>
  <c r="J147" i="33"/>
  <c r="J134" i="33"/>
  <c r="J34" i="33"/>
  <c r="J240" i="33"/>
  <c r="J142" i="33"/>
  <c r="J206" i="33"/>
  <c r="I250" i="30"/>
  <c r="J242" i="30"/>
  <c r="J223" i="30"/>
  <c r="J185" i="30"/>
  <c r="J135" i="30"/>
  <c r="J80" i="30"/>
  <c r="J25" i="30"/>
  <c r="J16" i="30"/>
  <c r="J157" i="30"/>
  <c r="J71" i="30"/>
  <c r="J62" i="30"/>
  <c r="J53" i="30"/>
  <c r="J44" i="30"/>
  <c r="J35" i="30"/>
  <c r="J245" i="30"/>
  <c r="J226" i="30"/>
  <c r="J188" i="30"/>
  <c r="J176" i="30"/>
  <c r="J138" i="30"/>
  <c r="J83" i="30"/>
  <c r="J148" i="30"/>
  <c r="J160" i="30"/>
  <c r="J232" i="30"/>
  <c r="J182" i="30"/>
  <c r="J89" i="30"/>
  <c r="J77" i="30"/>
  <c r="J22" i="30"/>
  <c r="J13" i="30"/>
  <c r="J68" i="30"/>
  <c r="J59" i="30"/>
  <c r="J50" i="30"/>
  <c r="J41" i="30"/>
  <c r="J166" i="30"/>
  <c r="J154" i="30"/>
  <c r="J38" i="30"/>
  <c r="J126" i="30"/>
  <c r="J32" i="30"/>
  <c r="J229" i="30"/>
  <c r="J163" i="30"/>
  <c r="J47" i="30"/>
  <c r="J179" i="30"/>
  <c r="J56" i="30"/>
  <c r="J10" i="30"/>
  <c r="J65" i="30"/>
  <c r="J19" i="30"/>
  <c r="J141" i="30"/>
  <c r="J74" i="30"/>
  <c r="J28" i="30"/>
  <c r="J151" i="30"/>
  <c r="J86" i="30"/>
  <c r="J116" i="30"/>
  <c r="J236" i="30"/>
  <c r="J114" i="30"/>
  <c r="J156" i="30"/>
  <c r="J137" i="30"/>
  <c r="J51" i="30"/>
  <c r="J94" i="30"/>
  <c r="J228" i="30"/>
  <c r="J167" i="30"/>
  <c r="J79" i="30"/>
  <c r="J194" i="30"/>
  <c r="J161" i="30"/>
  <c r="J144" i="30"/>
  <c r="J177" i="30"/>
  <c r="J63" i="30"/>
  <c r="J237" i="30"/>
  <c r="J14" i="30"/>
  <c r="J132" i="30"/>
  <c r="J210" i="30"/>
  <c r="J211" i="30"/>
  <c r="J61" i="30"/>
  <c r="J123" i="30"/>
  <c r="J113" i="30"/>
  <c r="J196" i="30"/>
  <c r="J103" i="30"/>
  <c r="J238" i="30"/>
  <c r="J197" i="30"/>
  <c r="J87" i="30"/>
  <c r="J199" i="30"/>
  <c r="J165" i="30"/>
  <c r="J171" i="30"/>
  <c r="J181" i="30"/>
  <c r="J72" i="30"/>
  <c r="J198" i="30"/>
  <c r="J23" i="30"/>
  <c r="J217" i="30"/>
  <c r="J127" i="30"/>
  <c r="J169" i="30"/>
  <c r="J118" i="30"/>
  <c r="J201" i="30"/>
  <c r="J112" i="30"/>
  <c r="J202" i="30"/>
  <c r="J91" i="30"/>
  <c r="J222" i="30"/>
  <c r="J200" i="30"/>
  <c r="J189" i="30"/>
  <c r="J98" i="30"/>
  <c r="J99" i="30"/>
  <c r="J69" i="30"/>
  <c r="J70" i="30"/>
  <c r="J164" i="30"/>
  <c r="J121" i="30"/>
  <c r="J243" i="30"/>
  <c r="J209" i="30"/>
  <c r="J101" i="30"/>
  <c r="J230" i="30"/>
  <c r="J30" i="30"/>
  <c r="J205" i="30"/>
  <c r="J227" i="30"/>
  <c r="J107" i="30"/>
  <c r="J204" i="30"/>
  <c r="J170" i="30"/>
  <c r="J9" i="30"/>
  <c r="J241" i="30"/>
  <c r="J231" i="30"/>
  <c r="J111" i="30"/>
  <c r="J117" i="30"/>
  <c r="J192" i="30"/>
  <c r="J60" i="30"/>
  <c r="J100" i="30"/>
  <c r="J225" i="30"/>
  <c r="J215" i="30"/>
  <c r="J37" i="30"/>
  <c r="J136" i="30"/>
  <c r="J119" i="30"/>
  <c r="J6" i="30"/>
  <c r="J49" i="30"/>
  <c r="J12" i="30"/>
  <c r="J247" i="30"/>
  <c r="J125" i="30"/>
  <c r="J239" i="30"/>
  <c r="J21" i="30"/>
  <c r="J46" i="30"/>
  <c r="J24" i="30"/>
  <c r="J193" i="30"/>
  <c r="J122" i="30"/>
  <c r="J43" i="30"/>
  <c r="J17" i="30"/>
  <c r="J55" i="30"/>
  <c r="J178" i="30"/>
  <c r="J27" i="30"/>
  <c r="J39" i="30"/>
  <c r="J133" i="30"/>
  <c r="J11" i="30"/>
  <c r="J67" i="30"/>
  <c r="J76" i="30"/>
  <c r="J31" i="30"/>
  <c r="J158" i="30"/>
  <c r="J33" i="30"/>
  <c r="J173" i="30"/>
  <c r="J174" i="30"/>
  <c r="J90" i="30"/>
  <c r="J26" i="30"/>
  <c r="J64" i="30"/>
  <c r="J186" i="30"/>
  <c r="J131" i="30"/>
  <c r="J143" i="30"/>
  <c r="J20" i="30"/>
  <c r="J97" i="30"/>
  <c r="J84" i="30"/>
  <c r="J162" i="30"/>
  <c r="J93" i="30"/>
  <c r="J48" i="30"/>
  <c r="J82" i="30"/>
  <c r="J104" i="30"/>
  <c r="J183" i="30"/>
  <c r="J233" i="30"/>
  <c r="J96" i="30"/>
  <c r="J130" i="30"/>
  <c r="J73" i="30"/>
  <c r="J219" i="30"/>
  <c r="J146" i="30"/>
  <c r="J57" i="30"/>
  <c r="J149" i="30"/>
  <c r="J106" i="30"/>
  <c r="J88" i="30"/>
  <c r="J36" i="30"/>
  <c r="J172" i="30"/>
  <c r="J78" i="30"/>
  <c r="J120" i="30"/>
  <c r="J52" i="30"/>
  <c r="J191" i="30"/>
  <c r="J224" i="30"/>
  <c r="J75" i="30"/>
  <c r="J153" i="30"/>
  <c r="J102" i="30"/>
  <c r="J105" i="30"/>
  <c r="J214" i="30"/>
  <c r="J40" i="30"/>
  <c r="J187" i="30"/>
  <c r="J140" i="30"/>
  <c r="J216" i="30"/>
  <c r="J150" i="30"/>
  <c r="J7" i="30"/>
  <c r="J109" i="30"/>
  <c r="J244" i="30"/>
  <c r="J42" i="30"/>
  <c r="J129" i="30"/>
  <c r="J145" i="30"/>
  <c r="J81" i="30"/>
  <c r="J155" i="30"/>
  <c r="J66" i="30"/>
  <c r="J180" i="30"/>
  <c r="J115" i="30"/>
  <c r="J139" i="30"/>
  <c r="J45" i="30"/>
  <c r="J213" i="30"/>
  <c r="J108" i="30"/>
  <c r="J15" i="30"/>
  <c r="J220" i="30"/>
  <c r="J85" i="30"/>
  <c r="J159" i="30"/>
  <c r="J184" i="30"/>
  <c r="J124" i="30"/>
  <c r="J54" i="30"/>
  <c r="J218" i="30"/>
  <c r="J195" i="30"/>
  <c r="J152" i="30"/>
  <c r="J95" i="30"/>
  <c r="J208" i="30"/>
  <c r="J235" i="30"/>
  <c r="J110" i="30"/>
  <c r="J212" i="30"/>
  <c r="J203" i="30"/>
  <c r="J18" i="30"/>
  <c r="J128" i="30"/>
  <c r="J58" i="30"/>
  <c r="J168" i="30"/>
  <c r="J221" i="30"/>
  <c r="J206" i="30"/>
  <c r="J147" i="30"/>
  <c r="J207" i="30"/>
  <c r="J246" i="30"/>
  <c r="I247" i="29" l="1"/>
  <c r="H247" i="29"/>
  <c r="I246" i="29"/>
  <c r="H245" i="29"/>
  <c r="I245" i="29" s="1"/>
  <c r="H244" i="29"/>
  <c r="I244" i="29" s="1"/>
  <c r="I243" i="29"/>
  <c r="H243" i="29"/>
  <c r="H242" i="29"/>
  <c r="I242" i="29" s="1"/>
  <c r="H241" i="29"/>
  <c r="I241" i="29" s="1"/>
  <c r="I240" i="29"/>
  <c r="I239" i="29"/>
  <c r="H239" i="29"/>
  <c r="H238" i="29"/>
  <c r="I238" i="29" s="1"/>
  <c r="H237" i="29"/>
  <c r="I237" i="29" s="1"/>
  <c r="H236" i="29"/>
  <c r="I236" i="29" s="1"/>
  <c r="H235" i="29"/>
  <c r="I235" i="29" s="1"/>
  <c r="H233" i="29"/>
  <c r="I233" i="29" s="1"/>
  <c r="H232" i="29"/>
  <c r="I232" i="29" s="1"/>
  <c r="I231" i="29"/>
  <c r="H231" i="29"/>
  <c r="H230" i="29"/>
  <c r="I230" i="29" s="1"/>
  <c r="H229" i="29"/>
  <c r="I229" i="29" s="1"/>
  <c r="H228" i="29"/>
  <c r="I228" i="29" s="1"/>
  <c r="H227" i="29"/>
  <c r="I227" i="29" s="1"/>
  <c r="H226" i="29"/>
  <c r="I226" i="29" s="1"/>
  <c r="H225" i="29"/>
  <c r="I225" i="29" s="1"/>
  <c r="I224" i="29"/>
  <c r="H224" i="29"/>
  <c r="H223" i="29"/>
  <c r="I223" i="29" s="1"/>
  <c r="H222" i="29"/>
  <c r="I222" i="29" s="1"/>
  <c r="I220" i="29"/>
  <c r="H220" i="29"/>
  <c r="H219" i="29"/>
  <c r="I219" i="29" s="1"/>
  <c r="H218" i="29"/>
  <c r="I218" i="29" s="1"/>
  <c r="H217" i="29"/>
  <c r="I217" i="29" s="1"/>
  <c r="H216" i="29"/>
  <c r="I216" i="29" s="1"/>
  <c r="H215" i="29"/>
  <c r="I215" i="29" s="1"/>
  <c r="H214" i="29"/>
  <c r="I214" i="29" s="1"/>
  <c r="H213" i="29"/>
  <c r="I213" i="29" s="1"/>
  <c r="H212" i="29"/>
  <c r="I212" i="29" s="1"/>
  <c r="H211" i="29"/>
  <c r="I211" i="29" s="1"/>
  <c r="H210" i="29"/>
  <c r="I210" i="29" s="1"/>
  <c r="I209" i="29"/>
  <c r="H209" i="29"/>
  <c r="I208" i="29"/>
  <c r="H208" i="29"/>
  <c r="H205" i="29"/>
  <c r="I205" i="29" s="1"/>
  <c r="I204" i="29"/>
  <c r="H204" i="29"/>
  <c r="H203" i="29"/>
  <c r="I203" i="29" s="1"/>
  <c r="H202" i="29"/>
  <c r="I202" i="29" s="1"/>
  <c r="H201" i="29"/>
  <c r="I201" i="29" s="1"/>
  <c r="H200" i="29"/>
  <c r="I200" i="29" s="1"/>
  <c r="H199" i="29"/>
  <c r="I199" i="29" s="1"/>
  <c r="H198" i="29"/>
  <c r="I198" i="29" s="1"/>
  <c r="H197" i="29"/>
  <c r="I197" i="29" s="1"/>
  <c r="H196" i="29"/>
  <c r="I196" i="29" s="1"/>
  <c r="H195" i="29"/>
  <c r="I195" i="29" s="1"/>
  <c r="H194" i="29"/>
  <c r="I194" i="29" s="1"/>
  <c r="I193" i="29"/>
  <c r="H193" i="29"/>
  <c r="I192" i="29"/>
  <c r="H192" i="29"/>
  <c r="H191" i="29"/>
  <c r="I191" i="29" s="1"/>
  <c r="I189" i="29"/>
  <c r="H189" i="29"/>
  <c r="H188" i="29"/>
  <c r="I188" i="29" s="1"/>
  <c r="H187" i="29"/>
  <c r="I187" i="29" s="1"/>
  <c r="H186" i="29"/>
  <c r="I186" i="29" s="1"/>
  <c r="H185" i="29"/>
  <c r="I185" i="29" s="1"/>
  <c r="I184" i="29"/>
  <c r="H184" i="29"/>
  <c r="H183" i="29"/>
  <c r="I183" i="29" s="1"/>
  <c r="H182" i="29"/>
  <c r="I182" i="29" s="1"/>
  <c r="H181" i="29"/>
  <c r="I181" i="29" s="1"/>
  <c r="H180" i="29"/>
  <c r="I180" i="29" s="1"/>
  <c r="H179" i="29"/>
  <c r="I179" i="29" s="1"/>
  <c r="I178" i="29"/>
  <c r="H178" i="29"/>
  <c r="I177" i="29"/>
  <c r="H177" i="29"/>
  <c r="H176" i="29"/>
  <c r="I176" i="29" s="1"/>
  <c r="H174" i="29"/>
  <c r="I174" i="29" s="1"/>
  <c r="H173" i="29"/>
  <c r="I173" i="29" s="1"/>
  <c r="H172" i="29"/>
  <c r="I172" i="29" s="1"/>
  <c r="I171" i="29"/>
  <c r="H171" i="29"/>
  <c r="H170" i="29"/>
  <c r="I170" i="29" s="1"/>
  <c r="H169" i="29"/>
  <c r="I169" i="29" s="1"/>
  <c r="I167" i="29"/>
  <c r="H167" i="29"/>
  <c r="H166" i="29"/>
  <c r="I166" i="29" s="1"/>
  <c r="H165" i="29"/>
  <c r="I165" i="29" s="1"/>
  <c r="H164" i="29"/>
  <c r="I164" i="29" s="1"/>
  <c r="H163" i="29"/>
  <c r="I163" i="29" s="1"/>
  <c r="H162" i="29"/>
  <c r="I162" i="29" s="1"/>
  <c r="I161" i="29"/>
  <c r="H161" i="29"/>
  <c r="H160" i="29"/>
  <c r="I160" i="29" s="1"/>
  <c r="H159" i="29"/>
  <c r="I159" i="29" s="1"/>
  <c r="H158" i="29"/>
  <c r="I158" i="29" s="1"/>
  <c r="H157" i="29"/>
  <c r="I157" i="29" s="1"/>
  <c r="I156" i="29"/>
  <c r="H156" i="29"/>
  <c r="H155" i="29"/>
  <c r="I155" i="29" s="1"/>
  <c r="H154" i="29"/>
  <c r="I154" i="29" s="1"/>
  <c r="H153" i="29"/>
  <c r="I153" i="29" s="1"/>
  <c r="H152" i="29"/>
  <c r="I152" i="29" s="1"/>
  <c r="H151" i="29"/>
  <c r="I151" i="29" s="1"/>
  <c r="I150" i="29"/>
  <c r="H150" i="29"/>
  <c r="I149" i="29"/>
  <c r="H149" i="29"/>
  <c r="H148" i="29"/>
  <c r="I148" i="29" s="1"/>
  <c r="I146" i="29"/>
  <c r="H146" i="29"/>
  <c r="H145" i="29"/>
  <c r="I145" i="29" s="1"/>
  <c r="H144" i="29"/>
  <c r="I144" i="29" s="1"/>
  <c r="H143" i="29"/>
  <c r="I143" i="29" s="1"/>
  <c r="I142" i="29" s="1"/>
  <c r="H141" i="29"/>
  <c r="I141" i="29" s="1"/>
  <c r="H140" i="29"/>
  <c r="I140" i="29" s="1"/>
  <c r="H139" i="29"/>
  <c r="I139" i="29" s="1"/>
  <c r="H138" i="29"/>
  <c r="I138" i="29" s="1"/>
  <c r="H137" i="29"/>
  <c r="I137" i="29" s="1"/>
  <c r="I136" i="29"/>
  <c r="H136" i="29"/>
  <c r="H135" i="29"/>
  <c r="I135" i="29" s="1"/>
  <c r="H133" i="29"/>
  <c r="I133" i="29" s="1"/>
  <c r="H132" i="29"/>
  <c r="I132" i="29" s="1"/>
  <c r="H131" i="29"/>
  <c r="I131" i="29" s="1"/>
  <c r="I130" i="29"/>
  <c r="H130" i="29"/>
  <c r="I129" i="29"/>
  <c r="H129" i="29"/>
  <c r="H128" i="29"/>
  <c r="I128" i="29" s="1"/>
  <c r="H127" i="29"/>
  <c r="I127" i="29" s="1"/>
  <c r="H126" i="29"/>
  <c r="I126" i="29" s="1"/>
  <c r="H125" i="29"/>
  <c r="I125" i="29" s="1"/>
  <c r="H124" i="29"/>
  <c r="I124" i="29" s="1"/>
  <c r="I123" i="29"/>
  <c r="H123" i="29"/>
  <c r="H122" i="29"/>
  <c r="I122" i="29" s="1"/>
  <c r="H121" i="29"/>
  <c r="I121" i="29" s="1"/>
  <c r="H120" i="29"/>
  <c r="I120" i="29" s="1"/>
  <c r="H119" i="29"/>
  <c r="I119" i="29" s="1"/>
  <c r="I118" i="29"/>
  <c r="H118" i="29"/>
  <c r="H117" i="29"/>
  <c r="I117" i="29" s="1"/>
  <c r="H116" i="29"/>
  <c r="I116" i="29" s="1"/>
  <c r="H115" i="29"/>
  <c r="I115" i="29" s="1"/>
  <c r="H114" i="29"/>
  <c r="I114" i="29" s="1"/>
  <c r="H113" i="29"/>
  <c r="I113" i="29" s="1"/>
  <c r="I112" i="29"/>
  <c r="H112" i="29"/>
  <c r="I111" i="29"/>
  <c r="H111" i="29"/>
  <c r="H110" i="29"/>
  <c r="I110" i="29" s="1"/>
  <c r="H109" i="29"/>
  <c r="I109" i="29" s="1"/>
  <c r="H108" i="29"/>
  <c r="I108" i="29" s="1"/>
  <c r="H107" i="29"/>
  <c r="I107" i="29" s="1"/>
  <c r="H106" i="29"/>
  <c r="I106" i="29" s="1"/>
  <c r="I105" i="29"/>
  <c r="H105" i="29"/>
  <c r="H104" i="29"/>
  <c r="I104" i="29" s="1"/>
  <c r="H103" i="29"/>
  <c r="I103" i="29" s="1"/>
  <c r="H102" i="29"/>
  <c r="I102" i="29" s="1"/>
  <c r="H101" i="29"/>
  <c r="I101" i="29" s="1"/>
  <c r="I100" i="29"/>
  <c r="H100" i="29"/>
  <c r="H99" i="29"/>
  <c r="I99" i="29" s="1"/>
  <c r="H98" i="29"/>
  <c r="I98" i="29" s="1"/>
  <c r="H97" i="29"/>
  <c r="I97" i="29" s="1"/>
  <c r="H96" i="29"/>
  <c r="I96" i="29" s="1"/>
  <c r="H95" i="29"/>
  <c r="I95" i="29" s="1"/>
  <c r="I94" i="29"/>
  <c r="H94" i="29"/>
  <c r="I93" i="29"/>
  <c r="H93" i="29"/>
  <c r="I91" i="29"/>
  <c r="H91" i="29"/>
  <c r="I90" i="29"/>
  <c r="H90" i="29"/>
  <c r="H89" i="29"/>
  <c r="I89" i="29" s="1"/>
  <c r="I88" i="29"/>
  <c r="H88" i="29"/>
  <c r="H87" i="29"/>
  <c r="I87" i="29" s="1"/>
  <c r="H86" i="29"/>
  <c r="I86" i="29" s="1"/>
  <c r="H85" i="29"/>
  <c r="I85" i="29" s="1"/>
  <c r="I84" i="29"/>
  <c r="H84" i="29"/>
  <c r="H83" i="29"/>
  <c r="I83" i="29" s="1"/>
  <c r="H82" i="29"/>
  <c r="I82" i="29" s="1"/>
  <c r="I81" i="29"/>
  <c r="H81" i="29"/>
  <c r="H80" i="29"/>
  <c r="I80" i="29" s="1"/>
  <c r="I79" i="29"/>
  <c r="H79" i="29"/>
  <c r="H78" i="29"/>
  <c r="I78" i="29" s="1"/>
  <c r="H77" i="29"/>
  <c r="I77" i="29" s="1"/>
  <c r="H76" i="29"/>
  <c r="I76" i="29" s="1"/>
  <c r="H75" i="29"/>
  <c r="I75" i="29" s="1"/>
  <c r="H74" i="29"/>
  <c r="I74" i="29" s="1"/>
  <c r="I73" i="29"/>
  <c r="H73" i="29"/>
  <c r="H72" i="29"/>
  <c r="I72" i="29" s="1"/>
  <c r="H71" i="29"/>
  <c r="I71" i="29" s="1"/>
  <c r="I70" i="29"/>
  <c r="H70" i="29"/>
  <c r="H69" i="29"/>
  <c r="I69" i="29" s="1"/>
  <c r="H68" i="29"/>
  <c r="I68" i="29" s="1"/>
  <c r="H67" i="29"/>
  <c r="I67" i="29" s="1"/>
  <c r="I66" i="29"/>
  <c r="H66" i="29"/>
  <c r="H65" i="29"/>
  <c r="I65" i="29" s="1"/>
  <c r="H64" i="29"/>
  <c r="I64" i="29" s="1"/>
  <c r="I63" i="29"/>
  <c r="H63" i="29"/>
  <c r="H62" i="29"/>
  <c r="I62" i="29" s="1"/>
  <c r="H61" i="29"/>
  <c r="I61" i="29" s="1"/>
  <c r="H60" i="29"/>
  <c r="I60" i="29" s="1"/>
  <c r="H59" i="29"/>
  <c r="I59" i="29" s="1"/>
  <c r="H58" i="29"/>
  <c r="I58" i="29" s="1"/>
  <c r="H57" i="29"/>
  <c r="I57" i="29" s="1"/>
  <c r="H56" i="29"/>
  <c r="I56" i="29" s="1"/>
  <c r="H55" i="29"/>
  <c r="I55" i="29" s="1"/>
  <c r="I54" i="29"/>
  <c r="H54" i="29"/>
  <c r="H53" i="29"/>
  <c r="I53" i="29" s="1"/>
  <c r="H52" i="29"/>
  <c r="I52" i="29" s="1"/>
  <c r="H51" i="29"/>
  <c r="I51" i="29" s="1"/>
  <c r="H50" i="29"/>
  <c r="I50" i="29" s="1"/>
  <c r="I49" i="29"/>
  <c r="H49" i="29"/>
  <c r="H48" i="29"/>
  <c r="I48" i="29" s="1"/>
  <c r="H47" i="29"/>
  <c r="I47" i="29" s="1"/>
  <c r="I46" i="29"/>
  <c r="H46" i="29"/>
  <c r="H45" i="29"/>
  <c r="I45" i="29" s="1"/>
  <c r="H44" i="29"/>
  <c r="I44" i="29" s="1"/>
  <c r="H43" i="29"/>
  <c r="I43" i="29" s="1"/>
  <c r="I42" i="29"/>
  <c r="H42" i="29"/>
  <c r="H41" i="29"/>
  <c r="I41" i="29" s="1"/>
  <c r="H40" i="29"/>
  <c r="I40" i="29" s="1"/>
  <c r="H39" i="29"/>
  <c r="I39" i="29" s="1"/>
  <c r="H38" i="29"/>
  <c r="I38" i="29" s="1"/>
  <c r="H37" i="29"/>
  <c r="I37" i="29" s="1"/>
  <c r="I36" i="29"/>
  <c r="H36" i="29"/>
  <c r="H35" i="29"/>
  <c r="I35" i="29" s="1"/>
  <c r="H33" i="29"/>
  <c r="I33" i="29" s="1"/>
  <c r="I32" i="29"/>
  <c r="H32" i="29"/>
  <c r="H31" i="29"/>
  <c r="I31" i="29" s="1"/>
  <c r="H30" i="29"/>
  <c r="I30" i="29" s="1"/>
  <c r="H28" i="29"/>
  <c r="I28" i="29" s="1"/>
  <c r="H27" i="29"/>
  <c r="I27" i="29" s="1"/>
  <c r="I26" i="29"/>
  <c r="H26" i="29"/>
  <c r="H25" i="29"/>
  <c r="I25" i="29" s="1"/>
  <c r="I24" i="29"/>
  <c r="H24" i="29"/>
  <c r="H23" i="29"/>
  <c r="I23" i="29" s="1"/>
  <c r="H22" i="29"/>
  <c r="I22" i="29" s="1"/>
  <c r="H21" i="29"/>
  <c r="I21" i="29" s="1"/>
  <c r="H20" i="29"/>
  <c r="I20" i="29" s="1"/>
  <c r="H19" i="29"/>
  <c r="I19" i="29" s="1"/>
  <c r="I18" i="29"/>
  <c r="H18" i="29"/>
  <c r="H17" i="29"/>
  <c r="I17" i="29" s="1"/>
  <c r="H16" i="29"/>
  <c r="I16" i="29" s="1"/>
  <c r="I15" i="29"/>
  <c r="H15" i="29"/>
  <c r="H14" i="29"/>
  <c r="I14" i="29" s="1"/>
  <c r="H13" i="29"/>
  <c r="I13" i="29" s="1"/>
  <c r="H12" i="29"/>
  <c r="I12" i="29" s="1"/>
  <c r="I11" i="29"/>
  <c r="H11" i="29"/>
  <c r="H10" i="29"/>
  <c r="I10" i="29" s="1"/>
  <c r="H9" i="29"/>
  <c r="I9" i="29" s="1"/>
  <c r="H7" i="29"/>
  <c r="I7" i="29" s="1"/>
  <c r="H6" i="29"/>
  <c r="I6" i="29" s="1"/>
  <c r="I221" i="29" l="1"/>
  <c r="I29" i="29"/>
  <c r="I8" i="29"/>
  <c r="I190" i="29"/>
  <c r="I34" i="29"/>
  <c r="I168" i="29"/>
  <c r="I207" i="29"/>
  <c r="I5" i="29"/>
  <c r="I234" i="29"/>
  <c r="I92" i="29"/>
  <c r="I134" i="29"/>
  <c r="I175" i="29"/>
  <c r="I147" i="29"/>
  <c r="I206" i="29" l="1"/>
  <c r="I251" i="29" l="1"/>
  <c r="I250" i="29" l="1"/>
  <c r="J166" i="29"/>
  <c r="J148" i="29"/>
  <c r="J226" i="29"/>
  <c r="J179" i="29"/>
  <c r="J26" i="29"/>
  <c r="J13" i="29"/>
  <c r="J49" i="29"/>
  <c r="J63" i="29"/>
  <c r="J16" i="29"/>
  <c r="J138" i="29"/>
  <c r="J86" i="29"/>
  <c r="J57" i="29"/>
  <c r="J36" i="29"/>
  <c r="J68" i="29"/>
  <c r="J245" i="29"/>
  <c r="J81" i="29"/>
  <c r="J186" i="29"/>
  <c r="J154" i="29"/>
  <c r="J33" i="29"/>
  <c r="J28" i="29"/>
  <c r="J211" i="29"/>
  <c r="J74" i="29"/>
  <c r="J233" i="29"/>
  <c r="J47" i="29"/>
  <c r="J46" i="29"/>
  <c r="J15" i="29"/>
  <c r="J232" i="29"/>
  <c r="J56" i="29"/>
  <c r="J18" i="29"/>
  <c r="J32" i="29"/>
  <c r="J218" i="29"/>
  <c r="J217" i="29"/>
  <c r="J44" i="29"/>
  <c r="J94" i="29"/>
  <c r="J9" i="29"/>
  <c r="J185" i="29"/>
  <c r="J20" i="29"/>
  <c r="J71" i="29"/>
  <c r="J48" i="29"/>
  <c r="J143" i="29"/>
  <c r="J6" i="29"/>
  <c r="J103" i="29"/>
  <c r="J83" i="29"/>
  <c r="J236" i="29"/>
  <c r="J97" i="29"/>
  <c r="J109" i="29"/>
  <c r="J122" i="29"/>
  <c r="J235" i="29"/>
  <c r="J203" i="29"/>
  <c r="J195" i="29"/>
  <c r="J227" i="29"/>
  <c r="J126" i="29"/>
  <c r="J208" i="29"/>
  <c r="J129" i="29"/>
  <c r="J193" i="29"/>
  <c r="J101" i="29"/>
  <c r="J201" i="29"/>
  <c r="J174" i="29"/>
  <c r="J128" i="29"/>
  <c r="J192" i="29"/>
  <c r="J158" i="29"/>
  <c r="J19" i="29"/>
  <c r="J135" i="29"/>
  <c r="J41" i="29"/>
  <c r="J178" i="29"/>
  <c r="J43" i="29"/>
  <c r="J169" i="29"/>
  <c r="J140" i="29"/>
  <c r="J231" i="29"/>
  <c r="J117" i="29"/>
  <c r="J170" i="29"/>
  <c r="J17" i="29"/>
  <c r="J31" i="29"/>
  <c r="J136" i="29"/>
  <c r="J243" i="29"/>
  <c r="J90" i="29"/>
  <c r="J22" i="29"/>
  <c r="J50" i="29"/>
  <c r="J239" i="29"/>
  <c r="J223" i="29"/>
  <c r="J64" i="29"/>
  <c r="J200" i="29"/>
  <c r="J23" i="29"/>
  <c r="J116" i="29"/>
  <c r="J220" i="29"/>
  <c r="J37" i="29"/>
  <c r="J142" i="29"/>
  <c r="J105" i="29"/>
  <c r="J42" i="29"/>
  <c r="J187" i="29"/>
  <c r="J85" i="29"/>
  <c r="J76" i="29"/>
  <c r="J149" i="29"/>
  <c r="J108" i="29"/>
  <c r="J11" i="29"/>
  <c r="J139" i="29"/>
  <c r="J124" i="29"/>
  <c r="J219" i="29"/>
  <c r="J113" i="29"/>
  <c r="J141" i="29"/>
  <c r="J210" i="29"/>
  <c r="J110" i="29"/>
  <c r="J14" i="29"/>
  <c r="J10" i="29"/>
  <c r="J84" i="29"/>
  <c r="J244" i="29"/>
  <c r="J182" i="29"/>
  <c r="J162" i="29"/>
  <c r="J88" i="29"/>
  <c r="J25" i="29"/>
  <c r="J67" i="29"/>
  <c r="J172" i="29"/>
  <c r="J35" i="29"/>
  <c r="J164" i="29"/>
  <c r="J133" i="29"/>
  <c r="J59" i="29"/>
  <c r="J230" i="29"/>
  <c r="J160" i="29"/>
  <c r="J156" i="29"/>
  <c r="J196" i="29"/>
  <c r="J173" i="29"/>
  <c r="J144" i="29"/>
  <c r="J54" i="29"/>
  <c r="J52" i="29"/>
  <c r="J7" i="29"/>
  <c r="J55" i="29"/>
  <c r="J237" i="29"/>
  <c r="J224" i="29"/>
  <c r="J60" i="29"/>
  <c r="J75" i="29"/>
  <c r="J61" i="29"/>
  <c r="J180" i="29"/>
  <c r="J65" i="29"/>
  <c r="J205" i="29"/>
  <c r="J100" i="29"/>
  <c r="J132" i="29"/>
  <c r="J181" i="29"/>
  <c r="J58" i="29"/>
  <c r="J118" i="29"/>
  <c r="J93" i="29"/>
  <c r="J127" i="29"/>
  <c r="J145" i="29"/>
  <c r="J146" i="29"/>
  <c r="J176" i="29"/>
  <c r="J238" i="29"/>
  <c r="J73" i="29"/>
  <c r="J51" i="29"/>
  <c r="J114" i="29"/>
  <c r="J209" i="29"/>
  <c r="J155" i="29"/>
  <c r="J157" i="29"/>
  <c r="J70" i="29"/>
  <c r="J106" i="29"/>
  <c r="J137" i="29"/>
  <c r="J119" i="29"/>
  <c r="J27" i="29"/>
  <c r="J80" i="29"/>
  <c r="J159" i="29"/>
  <c r="J241" i="29"/>
  <c r="J40" i="29"/>
  <c r="J184" i="29"/>
  <c r="J107" i="29"/>
  <c r="J161" i="29"/>
  <c r="J115" i="29"/>
  <c r="J24" i="29"/>
  <c r="J77" i="29"/>
  <c r="J131" i="29"/>
  <c r="J202" i="29"/>
  <c r="J102" i="29"/>
  <c r="J215" i="29"/>
  <c r="J38" i="29"/>
  <c r="J240" i="29"/>
  <c r="J198" i="29"/>
  <c r="J153" i="29"/>
  <c r="J53" i="29"/>
  <c r="J111" i="29"/>
  <c r="J194" i="29"/>
  <c r="J197" i="29"/>
  <c r="J163" i="29"/>
  <c r="J66" i="29"/>
  <c r="J78" i="29"/>
  <c r="J82" i="29"/>
  <c r="J216" i="29"/>
  <c r="J112" i="29"/>
  <c r="J130" i="29"/>
  <c r="J30" i="29"/>
  <c r="J99" i="29"/>
  <c r="J222" i="29"/>
  <c r="J79" i="29"/>
  <c r="J121" i="29"/>
  <c r="J171" i="29"/>
  <c r="J150" i="29"/>
  <c r="J151" i="29"/>
  <c r="J98" i="29"/>
  <c r="J177" i="29"/>
  <c r="J188" i="29"/>
  <c r="J152" i="29"/>
  <c r="J191" i="29"/>
  <c r="J95" i="29"/>
  <c r="J91" i="29"/>
  <c r="J123" i="29"/>
  <c r="J21" i="29"/>
  <c r="J225" i="29"/>
  <c r="J72" i="29"/>
  <c r="J87" i="29"/>
  <c r="J89" i="29"/>
  <c r="J39" i="29"/>
  <c r="J189" i="29"/>
  <c r="J120" i="29"/>
  <c r="J62" i="29"/>
  <c r="J167" i="29"/>
  <c r="J45" i="29"/>
  <c r="J213" i="29"/>
  <c r="J199" i="29"/>
  <c r="J246" i="29"/>
  <c r="J125" i="29"/>
  <c r="J212" i="29"/>
  <c r="J183" i="29"/>
  <c r="J204" i="29"/>
  <c r="J214" i="29"/>
  <c r="J229" i="29"/>
  <c r="J242" i="29"/>
  <c r="J12" i="29"/>
  <c r="J96" i="29"/>
  <c r="J247" i="29"/>
  <c r="J165" i="29"/>
  <c r="J228" i="29"/>
  <c r="J69" i="29"/>
  <c r="J104" i="29"/>
  <c r="J147" i="29"/>
  <c r="J168" i="29"/>
  <c r="J234" i="29"/>
  <c r="J29" i="29"/>
  <c r="J34" i="29"/>
  <c r="J221" i="29"/>
  <c r="J92" i="29"/>
  <c r="J5" i="29"/>
  <c r="J8" i="29"/>
  <c r="J190" i="29"/>
  <c r="J207" i="29"/>
  <c r="J134" i="29"/>
  <c r="J175" i="29"/>
  <c r="J206" i="29"/>
  <c r="H247" i="28" l="1"/>
  <c r="I247" i="28" s="1"/>
  <c r="H245" i="28"/>
  <c r="I245" i="28" s="1"/>
  <c r="H244" i="28"/>
  <c r="I244" i="28" s="1"/>
  <c r="H243" i="28"/>
  <c r="I243" i="28" s="1"/>
  <c r="H242" i="28"/>
  <c r="I242" i="28" s="1"/>
  <c r="H241" i="28"/>
  <c r="I241" i="28" s="1"/>
  <c r="H239" i="28"/>
  <c r="I239" i="28" s="1"/>
  <c r="H238" i="28"/>
  <c r="I238" i="28" s="1"/>
  <c r="H237" i="28"/>
  <c r="I237" i="28" s="1"/>
  <c r="H236" i="28"/>
  <c r="I236" i="28" s="1"/>
  <c r="H235" i="28"/>
  <c r="I235" i="28" s="1"/>
  <c r="H233" i="28"/>
  <c r="I233" i="28" s="1"/>
  <c r="H232" i="28"/>
  <c r="I232" i="28" s="1"/>
  <c r="H231" i="28"/>
  <c r="I231" i="28" s="1"/>
  <c r="H230" i="28"/>
  <c r="I230" i="28" s="1"/>
  <c r="H229" i="28"/>
  <c r="I229" i="28" s="1"/>
  <c r="H228" i="28"/>
  <c r="I228" i="28" s="1"/>
  <c r="I227" i="28"/>
  <c r="H227" i="28"/>
  <c r="H226" i="28"/>
  <c r="I226" i="28" s="1"/>
  <c r="H225" i="28"/>
  <c r="I225" i="28" s="1"/>
  <c r="H224" i="28"/>
  <c r="I224" i="28" s="1"/>
  <c r="I221" i="28" s="1"/>
  <c r="H223" i="28"/>
  <c r="I223" i="28" s="1"/>
  <c r="H222" i="28"/>
  <c r="I222" i="28" s="1"/>
  <c r="I220" i="28"/>
  <c r="H220" i="28"/>
  <c r="H219" i="28"/>
  <c r="I219" i="28" s="1"/>
  <c r="H218" i="28"/>
  <c r="I218" i="28" s="1"/>
  <c r="H217" i="28"/>
  <c r="I217" i="28" s="1"/>
  <c r="H216" i="28"/>
  <c r="I216" i="28" s="1"/>
  <c r="I215" i="28"/>
  <c r="H215" i="28"/>
  <c r="H214" i="28"/>
  <c r="I214" i="28" s="1"/>
  <c r="H213" i="28"/>
  <c r="I213" i="28" s="1"/>
  <c r="H212" i="28"/>
  <c r="I212" i="28" s="1"/>
  <c r="H211" i="28"/>
  <c r="I211" i="28" s="1"/>
  <c r="H210" i="28"/>
  <c r="I210" i="28" s="1"/>
  <c r="I209" i="28"/>
  <c r="H209" i="28"/>
  <c r="I208" i="28"/>
  <c r="H208" i="28"/>
  <c r="H205" i="28"/>
  <c r="I205" i="28" s="1"/>
  <c r="I204" i="28"/>
  <c r="H204" i="28"/>
  <c r="H203" i="28"/>
  <c r="I203" i="28" s="1"/>
  <c r="H202" i="28"/>
  <c r="I202" i="28" s="1"/>
  <c r="H201" i="28"/>
  <c r="I201" i="28" s="1"/>
  <c r="H200" i="28"/>
  <c r="I200" i="28" s="1"/>
  <c r="I199" i="28"/>
  <c r="H199" i="28"/>
  <c r="H198" i="28"/>
  <c r="I198" i="28" s="1"/>
  <c r="H197" i="28"/>
  <c r="I197" i="28" s="1"/>
  <c r="H196" i="28"/>
  <c r="I196" i="28" s="1"/>
  <c r="H195" i="28"/>
  <c r="I195" i="28" s="1"/>
  <c r="H194" i="28"/>
  <c r="I194" i="28" s="1"/>
  <c r="I193" i="28"/>
  <c r="H193" i="28"/>
  <c r="I192" i="28"/>
  <c r="H192" i="28"/>
  <c r="H191" i="28"/>
  <c r="I191" i="28" s="1"/>
  <c r="I189" i="28"/>
  <c r="H189" i="28"/>
  <c r="H188" i="28"/>
  <c r="I188" i="28" s="1"/>
  <c r="H187" i="28"/>
  <c r="I187" i="28" s="1"/>
  <c r="H186" i="28"/>
  <c r="I186" i="28" s="1"/>
  <c r="H185" i="28"/>
  <c r="I185" i="28" s="1"/>
  <c r="H184" i="28"/>
  <c r="I184" i="28" s="1"/>
  <c r="H183" i="28"/>
  <c r="I183" i="28" s="1"/>
  <c r="H182" i="28"/>
  <c r="I182" i="28" s="1"/>
  <c r="H181" i="28"/>
  <c r="I181" i="28" s="1"/>
  <c r="H180" i="28"/>
  <c r="I180" i="28" s="1"/>
  <c r="H179" i="28"/>
  <c r="I179" i="28" s="1"/>
  <c r="H178" i="28"/>
  <c r="I178" i="28" s="1"/>
  <c r="H177" i="28"/>
  <c r="I177" i="28" s="1"/>
  <c r="H176" i="28"/>
  <c r="I176" i="28" s="1"/>
  <c r="H174" i="28"/>
  <c r="I174" i="28" s="1"/>
  <c r="H173" i="28"/>
  <c r="I173" i="28" s="1"/>
  <c r="H172" i="28"/>
  <c r="I172" i="28" s="1"/>
  <c r="I171" i="28"/>
  <c r="I168" i="28" s="1"/>
  <c r="H171" i="28"/>
  <c r="H170" i="28"/>
  <c r="I170" i="28" s="1"/>
  <c r="H169" i="28"/>
  <c r="I169" i="28" s="1"/>
  <c r="H167" i="28"/>
  <c r="I167" i="28" s="1"/>
  <c r="H166" i="28"/>
  <c r="I166" i="28" s="1"/>
  <c r="H165" i="28"/>
  <c r="I165" i="28" s="1"/>
  <c r="I164" i="28"/>
  <c r="H164" i="28"/>
  <c r="H163" i="28"/>
  <c r="I163" i="28" s="1"/>
  <c r="H162" i="28"/>
  <c r="I162" i="28" s="1"/>
  <c r="H161" i="28"/>
  <c r="I161" i="28" s="1"/>
  <c r="H160" i="28"/>
  <c r="I160" i="28" s="1"/>
  <c r="H159" i="28"/>
  <c r="I159" i="28" s="1"/>
  <c r="H158" i="28"/>
  <c r="I158" i="28" s="1"/>
  <c r="H157" i="28"/>
  <c r="I157" i="28" s="1"/>
  <c r="H156" i="28"/>
  <c r="I156" i="28" s="1"/>
  <c r="H155" i="28"/>
  <c r="I155" i="28" s="1"/>
  <c r="H154" i="28"/>
  <c r="I154" i="28" s="1"/>
  <c r="H153" i="28"/>
  <c r="I153" i="28" s="1"/>
  <c r="I152" i="28"/>
  <c r="H152" i="28"/>
  <c r="H151" i="28"/>
  <c r="I151" i="28" s="1"/>
  <c r="H150" i="28"/>
  <c r="I150" i="28" s="1"/>
  <c r="H149" i="28"/>
  <c r="I149" i="28" s="1"/>
  <c r="H148" i="28"/>
  <c r="I148" i="28" s="1"/>
  <c r="I146" i="28"/>
  <c r="H146" i="28"/>
  <c r="H145" i="28"/>
  <c r="I145" i="28" s="1"/>
  <c r="H144" i="28"/>
  <c r="I144" i="28" s="1"/>
  <c r="H143" i="28"/>
  <c r="I143" i="28" s="1"/>
  <c r="H141" i="28"/>
  <c r="I141" i="28" s="1"/>
  <c r="H140" i="28"/>
  <c r="I140" i="28" s="1"/>
  <c r="H139" i="28"/>
  <c r="I139" i="28" s="1"/>
  <c r="H138" i="28"/>
  <c r="I138" i="28" s="1"/>
  <c r="H137" i="28"/>
  <c r="I137" i="28" s="1"/>
  <c r="H136" i="28"/>
  <c r="I136" i="28" s="1"/>
  <c r="H135" i="28"/>
  <c r="I135" i="28" s="1"/>
  <c r="H133" i="28"/>
  <c r="I133" i="28" s="1"/>
  <c r="H132" i="28"/>
  <c r="I132" i="28" s="1"/>
  <c r="H131" i="28"/>
  <c r="I131" i="28" s="1"/>
  <c r="H130" i="28"/>
  <c r="I130" i="28" s="1"/>
  <c r="H129" i="28"/>
  <c r="I129" i="28" s="1"/>
  <c r="H128" i="28"/>
  <c r="I128" i="28" s="1"/>
  <c r="H127" i="28"/>
  <c r="I127" i="28" s="1"/>
  <c r="H126" i="28"/>
  <c r="I126" i="28" s="1"/>
  <c r="H125" i="28"/>
  <c r="I125" i="28" s="1"/>
  <c r="H124" i="28"/>
  <c r="I124" i="28" s="1"/>
  <c r="H123" i="28"/>
  <c r="I123" i="28" s="1"/>
  <c r="H122" i="28"/>
  <c r="I122" i="28" s="1"/>
  <c r="H121" i="28"/>
  <c r="I121" i="28" s="1"/>
  <c r="H120" i="28"/>
  <c r="I120" i="28" s="1"/>
  <c r="H119" i="28"/>
  <c r="I119" i="28" s="1"/>
  <c r="H118" i="28"/>
  <c r="I118" i="28" s="1"/>
  <c r="H117" i="28"/>
  <c r="I117" i="28" s="1"/>
  <c r="H116" i="28"/>
  <c r="I116" i="28" s="1"/>
  <c r="H115" i="28"/>
  <c r="I115" i="28" s="1"/>
  <c r="H114" i="28"/>
  <c r="I114" i="28" s="1"/>
  <c r="H113" i="28"/>
  <c r="I113" i="28" s="1"/>
  <c r="H112" i="28"/>
  <c r="I112" i="28" s="1"/>
  <c r="H111" i="28"/>
  <c r="I111" i="28" s="1"/>
  <c r="H110" i="28"/>
  <c r="I110" i="28" s="1"/>
  <c r="H109" i="28"/>
  <c r="I109" i="28" s="1"/>
  <c r="H108" i="28"/>
  <c r="I108" i="28" s="1"/>
  <c r="H107" i="28"/>
  <c r="I107" i="28" s="1"/>
  <c r="H106" i="28"/>
  <c r="I106" i="28" s="1"/>
  <c r="H105" i="28"/>
  <c r="I105" i="28" s="1"/>
  <c r="H104" i="28"/>
  <c r="I104" i="28" s="1"/>
  <c r="H103" i="28"/>
  <c r="I103" i="28" s="1"/>
  <c r="H102" i="28"/>
  <c r="I102" i="28" s="1"/>
  <c r="H101" i="28"/>
  <c r="I101" i="28" s="1"/>
  <c r="H100" i="28"/>
  <c r="I100" i="28" s="1"/>
  <c r="I99" i="28"/>
  <c r="H99" i="28"/>
  <c r="H98" i="28"/>
  <c r="I98" i="28" s="1"/>
  <c r="H97" i="28"/>
  <c r="I97" i="28" s="1"/>
  <c r="H96" i="28"/>
  <c r="I96" i="28" s="1"/>
  <c r="H95" i="28"/>
  <c r="I95" i="28" s="1"/>
  <c r="H94" i="28"/>
  <c r="I94" i="28" s="1"/>
  <c r="H93" i="28"/>
  <c r="I93" i="28" s="1"/>
  <c r="H91" i="28"/>
  <c r="I91" i="28" s="1"/>
  <c r="H90" i="28"/>
  <c r="I90" i="28" s="1"/>
  <c r="H89" i="28"/>
  <c r="I89" i="28" s="1"/>
  <c r="H88" i="28"/>
  <c r="I88" i="28" s="1"/>
  <c r="H87" i="28"/>
  <c r="I87" i="28" s="1"/>
  <c r="H86" i="28"/>
  <c r="I86" i="28" s="1"/>
  <c r="H85" i="28"/>
  <c r="I85" i="28" s="1"/>
  <c r="H84" i="28"/>
  <c r="I84" i="28" s="1"/>
  <c r="H83" i="28"/>
  <c r="I83" i="28" s="1"/>
  <c r="H82" i="28"/>
  <c r="I82" i="28" s="1"/>
  <c r="I81" i="28"/>
  <c r="H81" i="28"/>
  <c r="H80" i="28"/>
  <c r="I80" i="28" s="1"/>
  <c r="H79" i="28"/>
  <c r="I79" i="28" s="1"/>
  <c r="H78" i="28"/>
  <c r="I78" i="28" s="1"/>
  <c r="H77" i="28"/>
  <c r="I77" i="28" s="1"/>
  <c r="H76" i="28"/>
  <c r="I76" i="28" s="1"/>
  <c r="H75" i="28"/>
  <c r="I75" i="28" s="1"/>
  <c r="H74" i="28"/>
  <c r="I74" i="28" s="1"/>
  <c r="H73" i="28"/>
  <c r="I73" i="28" s="1"/>
  <c r="H72" i="28"/>
  <c r="I72" i="28" s="1"/>
  <c r="H71" i="28"/>
  <c r="I71" i="28" s="1"/>
  <c r="H70" i="28"/>
  <c r="I70" i="28" s="1"/>
  <c r="I69" i="28"/>
  <c r="H69" i="28"/>
  <c r="H68" i="28"/>
  <c r="I68" i="28" s="1"/>
  <c r="H67" i="28"/>
  <c r="I67" i="28" s="1"/>
  <c r="H66" i="28"/>
  <c r="I66" i="28" s="1"/>
  <c r="H65" i="28"/>
  <c r="I65" i="28" s="1"/>
  <c r="H64" i="28"/>
  <c r="I64" i="28" s="1"/>
  <c r="H63" i="28"/>
  <c r="I63" i="28" s="1"/>
  <c r="H62" i="28"/>
  <c r="I62" i="28" s="1"/>
  <c r="H61" i="28"/>
  <c r="I61" i="28" s="1"/>
  <c r="H60" i="28"/>
  <c r="I60" i="28" s="1"/>
  <c r="H59" i="28"/>
  <c r="I59" i="28" s="1"/>
  <c r="H58" i="28"/>
  <c r="I58" i="28" s="1"/>
  <c r="I57" i="28"/>
  <c r="H57" i="28"/>
  <c r="H56" i="28"/>
  <c r="I56" i="28" s="1"/>
  <c r="H55" i="28"/>
  <c r="I55" i="28" s="1"/>
  <c r="H54" i="28"/>
  <c r="I54" i="28" s="1"/>
  <c r="H53" i="28"/>
  <c r="I53" i="28" s="1"/>
  <c r="H52" i="28"/>
  <c r="I52" i="28" s="1"/>
  <c r="H51" i="28"/>
  <c r="I51" i="28" s="1"/>
  <c r="H50" i="28"/>
  <c r="I50" i="28" s="1"/>
  <c r="H49" i="28"/>
  <c r="I49" i="28" s="1"/>
  <c r="H48" i="28"/>
  <c r="I48" i="28" s="1"/>
  <c r="H47" i="28"/>
  <c r="I47" i="28" s="1"/>
  <c r="H46" i="28"/>
  <c r="I46" i="28" s="1"/>
  <c r="I45" i="28"/>
  <c r="H45" i="28"/>
  <c r="H44" i="28"/>
  <c r="I44" i="28" s="1"/>
  <c r="H43" i="28"/>
  <c r="I43" i="28" s="1"/>
  <c r="H42" i="28"/>
  <c r="I42" i="28" s="1"/>
  <c r="H41" i="28"/>
  <c r="I41" i="28" s="1"/>
  <c r="H40" i="28"/>
  <c r="I40" i="28" s="1"/>
  <c r="H39" i="28"/>
  <c r="I39" i="28" s="1"/>
  <c r="H38" i="28"/>
  <c r="I38" i="28" s="1"/>
  <c r="H37" i="28"/>
  <c r="I37" i="28" s="1"/>
  <c r="H36" i="28"/>
  <c r="I36" i="28" s="1"/>
  <c r="H35" i="28"/>
  <c r="I35" i="28" s="1"/>
  <c r="H33" i="28"/>
  <c r="I33" i="28" s="1"/>
  <c r="H32" i="28"/>
  <c r="I32" i="28" s="1"/>
  <c r="H31" i="28"/>
  <c r="I31" i="28" s="1"/>
  <c r="I30" i="28"/>
  <c r="I29" i="28" s="1"/>
  <c r="H30" i="28"/>
  <c r="H28" i="28"/>
  <c r="I28" i="28" s="1"/>
  <c r="H27" i="28"/>
  <c r="I27" i="28" s="1"/>
  <c r="H26" i="28"/>
  <c r="I26" i="28" s="1"/>
  <c r="H25" i="28"/>
  <c r="I25" i="28" s="1"/>
  <c r="H24" i="28"/>
  <c r="I24" i="28" s="1"/>
  <c r="H23" i="28"/>
  <c r="I23" i="28" s="1"/>
  <c r="H22" i="28"/>
  <c r="I22" i="28" s="1"/>
  <c r="H21" i="28"/>
  <c r="I21" i="28" s="1"/>
  <c r="H20" i="28"/>
  <c r="I20" i="28" s="1"/>
  <c r="H19" i="28"/>
  <c r="I19" i="28" s="1"/>
  <c r="H18" i="28"/>
  <c r="I18" i="28" s="1"/>
  <c r="H17" i="28"/>
  <c r="I17" i="28" s="1"/>
  <c r="H16" i="28"/>
  <c r="I16" i="28" s="1"/>
  <c r="H15" i="28"/>
  <c r="I15" i="28" s="1"/>
  <c r="H14" i="28"/>
  <c r="I14" i="28" s="1"/>
  <c r="H13" i="28"/>
  <c r="I13" i="28" s="1"/>
  <c r="H12" i="28"/>
  <c r="I12" i="28" s="1"/>
  <c r="H11" i="28"/>
  <c r="I11" i="28" s="1"/>
  <c r="H10" i="28"/>
  <c r="I10" i="28" s="1"/>
  <c r="H9" i="28"/>
  <c r="I9" i="28" s="1"/>
  <c r="I7" i="28"/>
  <c r="I5" i="28" s="1"/>
  <c r="H7" i="28"/>
  <c r="H6" i="28"/>
  <c r="I6" i="28" s="1"/>
  <c r="I8" i="28" l="1"/>
  <c r="I234" i="28"/>
  <c r="I92" i="28"/>
  <c r="I190" i="28"/>
  <c r="I142" i="28"/>
  <c r="I34" i="28"/>
  <c r="I246" i="28"/>
  <c r="I240" i="28"/>
  <c r="I134" i="28"/>
  <c r="I207" i="28"/>
  <c r="I175" i="28"/>
  <c r="I147" i="28"/>
  <c r="I251" i="28" l="1"/>
  <c r="I206" i="28"/>
  <c r="I250" i="28" l="1"/>
  <c r="J223" i="28"/>
  <c r="J138" i="28"/>
  <c r="J160" i="28"/>
  <c r="J89" i="28"/>
  <c r="J41" i="28"/>
  <c r="J53" i="28"/>
  <c r="J14" i="28"/>
  <c r="J193" i="28"/>
  <c r="J13" i="28"/>
  <c r="J245" i="28"/>
  <c r="J220" i="28"/>
  <c r="J164" i="28"/>
  <c r="J120" i="28"/>
  <c r="J115" i="28"/>
  <c r="J7" i="28"/>
  <c r="J209" i="28"/>
  <c r="J148" i="28"/>
  <c r="J109" i="28"/>
  <c r="J77" i="28"/>
  <c r="J66" i="28"/>
  <c r="J22" i="28"/>
  <c r="J65" i="28"/>
  <c r="J106" i="28"/>
  <c r="J152" i="28"/>
  <c r="J168" i="28"/>
  <c r="J161" i="28"/>
  <c r="J103" i="28"/>
  <c r="J38" i="28"/>
  <c r="J93" i="28"/>
  <c r="J12" i="28"/>
  <c r="J80" i="28"/>
  <c r="J182" i="28"/>
  <c r="J215" i="28"/>
  <c r="J23" i="28"/>
  <c r="J199" i="28"/>
  <c r="J101" i="28"/>
  <c r="J70" i="28"/>
  <c r="J31" i="28"/>
  <c r="J122" i="28"/>
  <c r="J107" i="28"/>
  <c r="J213" i="28"/>
  <c r="J54" i="28"/>
  <c r="J151" i="28"/>
  <c r="J6" i="28"/>
  <c r="J91" i="28"/>
  <c r="J18" i="28"/>
  <c r="J33" i="28"/>
  <c r="J149" i="28"/>
  <c r="J216" i="28"/>
  <c r="J124" i="28"/>
  <c r="J177" i="28"/>
  <c r="J29" i="28"/>
  <c r="J37" i="28"/>
  <c r="J146" i="28"/>
  <c r="J59" i="28"/>
  <c r="J114" i="28"/>
  <c r="J17" i="28"/>
  <c r="J221" i="28"/>
  <c r="J198" i="28"/>
  <c r="J232" i="28"/>
  <c r="J227" i="28"/>
  <c r="J111" i="28"/>
  <c r="J82" i="28"/>
  <c r="J165" i="28"/>
  <c r="J150" i="28"/>
  <c r="J178" i="28"/>
  <c r="J129" i="28"/>
  <c r="J236" i="28"/>
  <c r="J32" i="28"/>
  <c r="J5" i="28"/>
  <c r="J100" i="28"/>
  <c r="J200" i="28"/>
  <c r="J43" i="28"/>
  <c r="J176" i="28"/>
  <c r="J242" i="28"/>
  <c r="J241" i="28"/>
  <c r="J64" i="28"/>
  <c r="J42" i="28"/>
  <c r="J183" i="28"/>
  <c r="J74" i="28"/>
  <c r="J179" i="28"/>
  <c r="J163" i="28"/>
  <c r="J113" i="28"/>
  <c r="J119" i="28"/>
  <c r="J50" i="28"/>
  <c r="J118" i="28"/>
  <c r="J226" i="28"/>
  <c r="J25" i="28"/>
  <c r="J35" i="28"/>
  <c r="J233" i="28"/>
  <c r="J132" i="28"/>
  <c r="J203" i="28"/>
  <c r="J135" i="28"/>
  <c r="J194" i="28"/>
  <c r="J162" i="28"/>
  <c r="J40" i="28"/>
  <c r="J71" i="28"/>
  <c r="J112" i="28"/>
  <c r="J169" i="28"/>
  <c r="J95" i="28"/>
  <c r="J211" i="28"/>
  <c r="J187" i="28"/>
  <c r="J15" i="28"/>
  <c r="J36" i="28"/>
  <c r="J140" i="28"/>
  <c r="J204" i="28"/>
  <c r="J237" i="28"/>
  <c r="J75" i="28"/>
  <c r="J173" i="28"/>
  <c r="J174" i="28"/>
  <c r="J157" i="28"/>
  <c r="J217" i="28"/>
  <c r="J156" i="28"/>
  <c r="J62" i="28"/>
  <c r="J247" i="28"/>
  <c r="J144" i="28"/>
  <c r="J219" i="28"/>
  <c r="J125" i="28"/>
  <c r="J235" i="28"/>
  <c r="J222" i="28"/>
  <c r="J97" i="28"/>
  <c r="J141" i="28"/>
  <c r="J19" i="28"/>
  <c r="J52" i="28"/>
  <c r="J127" i="28"/>
  <c r="J181" i="28"/>
  <c r="J131" i="28"/>
  <c r="J10" i="28"/>
  <c r="J11" i="28"/>
  <c r="J90" i="28"/>
  <c r="J202" i="28"/>
  <c r="J243" i="28"/>
  <c r="J158" i="28"/>
  <c r="J136" i="28"/>
  <c r="J30" i="28"/>
  <c r="J28" i="28"/>
  <c r="J83" i="28"/>
  <c r="J155" i="28"/>
  <c r="J244" i="28"/>
  <c r="J172" i="28"/>
  <c r="J238" i="28"/>
  <c r="J67" i="28"/>
  <c r="J24" i="28"/>
  <c r="J230" i="28"/>
  <c r="J195" i="28"/>
  <c r="J39" i="28"/>
  <c r="J78" i="28"/>
  <c r="J133" i="28"/>
  <c r="J123" i="28"/>
  <c r="J86" i="28"/>
  <c r="J218" i="28"/>
  <c r="J44" i="28"/>
  <c r="J186" i="28"/>
  <c r="J189" i="28"/>
  <c r="J61" i="28"/>
  <c r="J45" i="28"/>
  <c r="J239" i="28"/>
  <c r="J57" i="28"/>
  <c r="J21" i="28"/>
  <c r="J228" i="28"/>
  <c r="J76" i="28"/>
  <c r="J225" i="28"/>
  <c r="J121" i="28"/>
  <c r="J47" i="28"/>
  <c r="J102" i="28"/>
  <c r="J20" i="28"/>
  <c r="J229" i="28"/>
  <c r="J196" i="28"/>
  <c r="J166" i="28"/>
  <c r="J60" i="28"/>
  <c r="J85" i="28"/>
  <c r="J94" i="28"/>
  <c r="J51" i="28"/>
  <c r="J143" i="28"/>
  <c r="J9" i="28"/>
  <c r="J63" i="28"/>
  <c r="J231" i="28"/>
  <c r="J98" i="28"/>
  <c r="J55" i="28"/>
  <c r="J88" i="28"/>
  <c r="J185" i="28"/>
  <c r="J224" i="28"/>
  <c r="J167" i="28"/>
  <c r="J197" i="28"/>
  <c r="J130" i="28"/>
  <c r="J188" i="28"/>
  <c r="J84" i="28"/>
  <c r="J46" i="28"/>
  <c r="J110" i="28"/>
  <c r="J191" i="28"/>
  <c r="J210" i="28"/>
  <c r="J139" i="28"/>
  <c r="J201" i="28"/>
  <c r="J214" i="28"/>
  <c r="J69" i="28"/>
  <c r="J170" i="28"/>
  <c r="J105" i="28"/>
  <c r="J171" i="28"/>
  <c r="J184" i="28"/>
  <c r="J128" i="28"/>
  <c r="J27" i="28"/>
  <c r="J108" i="28"/>
  <c r="J26" i="28"/>
  <c r="J180" i="28"/>
  <c r="J208" i="28"/>
  <c r="J212" i="28"/>
  <c r="J81" i="28"/>
  <c r="J192" i="28"/>
  <c r="J145" i="28"/>
  <c r="J99" i="28"/>
  <c r="J56" i="28"/>
  <c r="J154" i="28"/>
  <c r="J73" i="28"/>
  <c r="J68" i="28"/>
  <c r="J159" i="28"/>
  <c r="J116" i="28"/>
  <c r="J79" i="28"/>
  <c r="J137" i="28"/>
  <c r="J153" i="28"/>
  <c r="J126" i="28"/>
  <c r="J16" i="28"/>
  <c r="J87" i="28"/>
  <c r="J48" i="28"/>
  <c r="J72" i="28"/>
  <c r="J117" i="28"/>
  <c r="J49" i="28"/>
  <c r="J205" i="28"/>
  <c r="J96" i="28"/>
  <c r="J58" i="28"/>
  <c r="J104" i="28"/>
  <c r="J175" i="28"/>
  <c r="J147" i="28"/>
  <c r="J34" i="28"/>
  <c r="J8" i="28"/>
  <c r="J234" i="28"/>
  <c r="J246" i="28"/>
  <c r="J240" i="28"/>
  <c r="J190" i="28"/>
  <c r="J206" i="28"/>
  <c r="J134" i="28"/>
  <c r="J142" i="28"/>
  <c r="J207" i="28"/>
  <c r="J92" i="28"/>
  <c r="H247" i="27" l="1"/>
  <c r="I247" i="27" s="1"/>
  <c r="I245" i="27"/>
  <c r="H245" i="27"/>
  <c r="H244" i="27"/>
  <c r="I244" i="27" s="1"/>
  <c r="H243" i="27"/>
  <c r="I243" i="27" s="1"/>
  <c r="I242" i="27"/>
  <c r="H242" i="27"/>
  <c r="I241" i="27"/>
  <c r="H241" i="27"/>
  <c r="H239" i="27"/>
  <c r="I239" i="27" s="1"/>
  <c r="H238" i="27"/>
  <c r="I238" i="27" s="1"/>
  <c r="H237" i="27"/>
  <c r="I237" i="27" s="1"/>
  <c r="H236" i="27"/>
  <c r="I236" i="27" s="1"/>
  <c r="H235" i="27"/>
  <c r="I235" i="27" s="1"/>
  <c r="H233" i="27"/>
  <c r="I233" i="27" s="1"/>
  <c r="I232" i="27"/>
  <c r="H232" i="27"/>
  <c r="H231" i="27"/>
  <c r="I231" i="27" s="1"/>
  <c r="H230" i="27"/>
  <c r="I230" i="27" s="1"/>
  <c r="I229" i="27"/>
  <c r="H229" i="27"/>
  <c r="H228" i="27"/>
  <c r="I228" i="27" s="1"/>
  <c r="H227" i="27"/>
  <c r="I227" i="27" s="1"/>
  <c r="I226" i="27"/>
  <c r="H226" i="27"/>
  <c r="H225" i="27"/>
  <c r="I225" i="27" s="1"/>
  <c r="H224" i="27"/>
  <c r="I224" i="27" s="1"/>
  <c r="I223" i="27"/>
  <c r="H223" i="27"/>
  <c r="H222" i="27"/>
  <c r="I222" i="27" s="1"/>
  <c r="H220" i="27"/>
  <c r="I220" i="27" s="1"/>
  <c r="H219" i="27"/>
  <c r="I219" i="27" s="1"/>
  <c r="I218" i="27"/>
  <c r="H218" i="27"/>
  <c r="H217" i="27"/>
  <c r="I217" i="27" s="1"/>
  <c r="H216" i="27"/>
  <c r="I216" i="27" s="1"/>
  <c r="H215" i="27"/>
  <c r="I215" i="27" s="1"/>
  <c r="I214" i="27"/>
  <c r="H214" i="27"/>
  <c r="H213" i="27"/>
  <c r="I213" i="27" s="1"/>
  <c r="H212" i="27"/>
  <c r="I212" i="27" s="1"/>
  <c r="H211" i="27"/>
  <c r="I211" i="27" s="1"/>
  <c r="H210" i="27"/>
  <c r="I210" i="27" s="1"/>
  <c r="H209" i="27"/>
  <c r="I209" i="27" s="1"/>
  <c r="H208" i="27"/>
  <c r="I208" i="27" s="1"/>
  <c r="H205" i="27"/>
  <c r="I205" i="27" s="1"/>
  <c r="I204" i="27"/>
  <c r="H204" i="27"/>
  <c r="H203" i="27"/>
  <c r="I203" i="27" s="1"/>
  <c r="H202" i="27"/>
  <c r="I202" i="27" s="1"/>
  <c r="H201" i="27"/>
  <c r="I201" i="27" s="1"/>
  <c r="H200" i="27"/>
  <c r="I200" i="27" s="1"/>
  <c r="H199" i="27"/>
  <c r="I199" i="27" s="1"/>
  <c r="H198" i="27"/>
  <c r="I198" i="27" s="1"/>
  <c r="H197" i="27"/>
  <c r="I197" i="27" s="1"/>
  <c r="I196" i="27"/>
  <c r="H196" i="27"/>
  <c r="H195" i="27"/>
  <c r="I195" i="27" s="1"/>
  <c r="H194" i="27"/>
  <c r="I194" i="27" s="1"/>
  <c r="H193" i="27"/>
  <c r="I193" i="27" s="1"/>
  <c r="I192" i="27"/>
  <c r="H192" i="27"/>
  <c r="H191" i="27"/>
  <c r="I191" i="27" s="1"/>
  <c r="H189" i="27"/>
  <c r="I189" i="27" s="1"/>
  <c r="I188" i="27"/>
  <c r="H188" i="27"/>
  <c r="H187" i="27"/>
  <c r="I187" i="27" s="1"/>
  <c r="H186" i="27"/>
  <c r="I186" i="27" s="1"/>
  <c r="I185" i="27"/>
  <c r="H185" i="27"/>
  <c r="I184" i="27"/>
  <c r="H184" i="27"/>
  <c r="H183" i="27"/>
  <c r="I183" i="27" s="1"/>
  <c r="I182" i="27"/>
  <c r="H182" i="27"/>
  <c r="I181" i="27"/>
  <c r="H181" i="27"/>
  <c r="H180" i="27"/>
  <c r="I180" i="27" s="1"/>
  <c r="I179" i="27"/>
  <c r="H179" i="27"/>
  <c r="H178" i="27"/>
  <c r="I178" i="27" s="1"/>
  <c r="H177" i="27"/>
  <c r="I177" i="27" s="1"/>
  <c r="I176" i="27"/>
  <c r="H176" i="27"/>
  <c r="I174" i="27"/>
  <c r="H174" i="27"/>
  <c r="I173" i="27"/>
  <c r="H173" i="27"/>
  <c r="H172" i="27"/>
  <c r="I172" i="27" s="1"/>
  <c r="H171" i="27"/>
  <c r="I171" i="27" s="1"/>
  <c r="I170" i="27"/>
  <c r="H170" i="27"/>
  <c r="H169" i="27"/>
  <c r="I169" i="27" s="1"/>
  <c r="H167" i="27"/>
  <c r="I167" i="27" s="1"/>
  <c r="I166" i="27"/>
  <c r="H166" i="27"/>
  <c r="H165" i="27"/>
  <c r="I165" i="27" s="1"/>
  <c r="H164" i="27"/>
  <c r="I164" i="27" s="1"/>
  <c r="I163" i="27"/>
  <c r="H163" i="27"/>
  <c r="I162" i="27"/>
  <c r="H162" i="27"/>
  <c r="H161" i="27"/>
  <c r="I161" i="27" s="1"/>
  <c r="I160" i="27"/>
  <c r="H160" i="27"/>
  <c r="H159" i="27"/>
  <c r="I159" i="27" s="1"/>
  <c r="H158" i="27"/>
  <c r="I158" i="27" s="1"/>
  <c r="I157" i="27"/>
  <c r="H157" i="27"/>
  <c r="H156" i="27"/>
  <c r="I156" i="27" s="1"/>
  <c r="H155" i="27"/>
  <c r="I155" i="27" s="1"/>
  <c r="I154" i="27"/>
  <c r="H154" i="27"/>
  <c r="H153" i="27"/>
  <c r="I153" i="27" s="1"/>
  <c r="H152" i="27"/>
  <c r="I152" i="27" s="1"/>
  <c r="I151" i="27"/>
  <c r="H151" i="27"/>
  <c r="I150" i="27"/>
  <c r="H150" i="27"/>
  <c r="H149" i="27"/>
  <c r="I149" i="27" s="1"/>
  <c r="I148" i="27"/>
  <c r="H148" i="27"/>
  <c r="I146" i="27"/>
  <c r="H146" i="27"/>
  <c r="H145" i="27"/>
  <c r="I145" i="27" s="1"/>
  <c r="H144" i="27"/>
  <c r="I144" i="27" s="1"/>
  <c r="I143" i="27"/>
  <c r="H143" i="27"/>
  <c r="I141" i="27"/>
  <c r="H141" i="27"/>
  <c r="H140" i="27"/>
  <c r="I140" i="27" s="1"/>
  <c r="H139" i="27"/>
  <c r="I139" i="27" s="1"/>
  <c r="I138" i="27"/>
  <c r="H138" i="27"/>
  <c r="I137" i="27"/>
  <c r="H137" i="27"/>
  <c r="H136" i="27"/>
  <c r="I136" i="27" s="1"/>
  <c r="I135" i="27"/>
  <c r="H135" i="27"/>
  <c r="I133" i="27"/>
  <c r="H133" i="27"/>
  <c r="H132" i="27"/>
  <c r="I132" i="27" s="1"/>
  <c r="H131" i="27"/>
  <c r="I131" i="27" s="1"/>
  <c r="H130" i="27"/>
  <c r="I130" i="27" s="1"/>
  <c r="I129" i="27"/>
  <c r="H129" i="27"/>
  <c r="H128" i="27"/>
  <c r="I128" i="27" s="1"/>
  <c r="H127" i="27"/>
  <c r="I127" i="27" s="1"/>
  <c r="H126" i="27"/>
  <c r="I126" i="27" s="1"/>
  <c r="H125" i="27"/>
  <c r="I125" i="27" s="1"/>
  <c r="H124" i="27"/>
  <c r="I124" i="27" s="1"/>
  <c r="H123" i="27"/>
  <c r="I123" i="27" s="1"/>
  <c r="H122" i="27"/>
  <c r="I122" i="27" s="1"/>
  <c r="I121" i="27"/>
  <c r="H121" i="27"/>
  <c r="H120" i="27"/>
  <c r="I120" i="27" s="1"/>
  <c r="H119" i="27"/>
  <c r="I119" i="27" s="1"/>
  <c r="H118" i="27"/>
  <c r="I118" i="27" s="1"/>
  <c r="I117" i="27"/>
  <c r="H117" i="27"/>
  <c r="H116" i="27"/>
  <c r="I116" i="27" s="1"/>
  <c r="H115" i="27"/>
  <c r="I115" i="27" s="1"/>
  <c r="H114" i="27"/>
  <c r="I114" i="27" s="1"/>
  <c r="H113" i="27"/>
  <c r="I113" i="27" s="1"/>
  <c r="H112" i="27"/>
  <c r="I112" i="27" s="1"/>
  <c r="H111" i="27"/>
  <c r="I111" i="27" s="1"/>
  <c r="H110" i="27"/>
  <c r="I110" i="27" s="1"/>
  <c r="I109" i="27"/>
  <c r="H109" i="27"/>
  <c r="H108" i="27"/>
  <c r="I108" i="27" s="1"/>
  <c r="H107" i="27"/>
  <c r="I107" i="27" s="1"/>
  <c r="H106" i="27"/>
  <c r="I106" i="27" s="1"/>
  <c r="I105" i="27"/>
  <c r="H105" i="27"/>
  <c r="H104" i="27"/>
  <c r="I104" i="27" s="1"/>
  <c r="H103" i="27"/>
  <c r="I103" i="27" s="1"/>
  <c r="H102" i="27"/>
  <c r="I102" i="27" s="1"/>
  <c r="H101" i="27"/>
  <c r="I101" i="27" s="1"/>
  <c r="H100" i="27"/>
  <c r="I100" i="27" s="1"/>
  <c r="H99" i="27"/>
  <c r="I99" i="27" s="1"/>
  <c r="H98" i="27"/>
  <c r="I98" i="27" s="1"/>
  <c r="I97" i="27"/>
  <c r="H97" i="27"/>
  <c r="H96" i="27"/>
  <c r="I96" i="27" s="1"/>
  <c r="H95" i="27"/>
  <c r="I95" i="27" s="1"/>
  <c r="H94" i="27"/>
  <c r="I94" i="27" s="1"/>
  <c r="I93" i="27"/>
  <c r="H93" i="27"/>
  <c r="H91" i="27"/>
  <c r="I91" i="27" s="1"/>
  <c r="H90" i="27"/>
  <c r="I90" i="27" s="1"/>
  <c r="I89" i="27"/>
  <c r="H89" i="27"/>
  <c r="I88" i="27"/>
  <c r="H88" i="27"/>
  <c r="H87" i="27"/>
  <c r="I87" i="27" s="1"/>
  <c r="I86" i="27"/>
  <c r="H86" i="27"/>
  <c r="I85" i="27"/>
  <c r="H85" i="27"/>
  <c r="H84" i="27"/>
  <c r="I84" i="27" s="1"/>
  <c r="I83" i="27"/>
  <c r="H83" i="27"/>
  <c r="H82" i="27"/>
  <c r="I82" i="27" s="1"/>
  <c r="H81" i="27"/>
  <c r="I81" i="27" s="1"/>
  <c r="I80" i="27"/>
  <c r="H80" i="27"/>
  <c r="H79" i="27"/>
  <c r="I79" i="27" s="1"/>
  <c r="H78" i="27"/>
  <c r="I78" i="27" s="1"/>
  <c r="I77" i="27"/>
  <c r="H77" i="27"/>
  <c r="H76" i="27"/>
  <c r="I76" i="27" s="1"/>
  <c r="H75" i="27"/>
  <c r="I75" i="27" s="1"/>
  <c r="I74" i="27"/>
  <c r="H74" i="27"/>
  <c r="H73" i="27"/>
  <c r="I73" i="27" s="1"/>
  <c r="H72" i="27"/>
  <c r="I72" i="27" s="1"/>
  <c r="I71" i="27"/>
  <c r="H71" i="27"/>
  <c r="I70" i="27"/>
  <c r="H70" i="27"/>
  <c r="H69" i="27"/>
  <c r="I69" i="27" s="1"/>
  <c r="I68" i="27"/>
  <c r="H68" i="27"/>
  <c r="I67" i="27"/>
  <c r="H67" i="27"/>
  <c r="H66" i="27"/>
  <c r="I66" i="27" s="1"/>
  <c r="I65" i="27"/>
  <c r="H65" i="27"/>
  <c r="H64" i="27"/>
  <c r="I64" i="27" s="1"/>
  <c r="H63" i="27"/>
  <c r="I63" i="27" s="1"/>
  <c r="I62" i="27"/>
  <c r="H62" i="27"/>
  <c r="H61" i="27"/>
  <c r="I61" i="27" s="1"/>
  <c r="H60" i="27"/>
  <c r="I60" i="27" s="1"/>
  <c r="I59" i="27"/>
  <c r="H59" i="27"/>
  <c r="H58" i="27"/>
  <c r="I58" i="27" s="1"/>
  <c r="H57" i="27"/>
  <c r="I57" i="27" s="1"/>
  <c r="I56" i="27"/>
  <c r="H56" i="27"/>
  <c r="H55" i="27"/>
  <c r="I55" i="27" s="1"/>
  <c r="H54" i="27"/>
  <c r="I54" i="27" s="1"/>
  <c r="I53" i="27"/>
  <c r="H53" i="27"/>
  <c r="I52" i="27"/>
  <c r="H52" i="27"/>
  <c r="H51" i="27"/>
  <c r="I51" i="27" s="1"/>
  <c r="I50" i="27"/>
  <c r="H50" i="27"/>
  <c r="I49" i="27"/>
  <c r="H49" i="27"/>
  <c r="H48" i="27"/>
  <c r="I48" i="27" s="1"/>
  <c r="I47" i="27"/>
  <c r="H47" i="27"/>
  <c r="H46" i="27"/>
  <c r="I46" i="27" s="1"/>
  <c r="H45" i="27"/>
  <c r="I45" i="27" s="1"/>
  <c r="I44" i="27"/>
  <c r="H44" i="27"/>
  <c r="H43" i="27"/>
  <c r="I43" i="27" s="1"/>
  <c r="H42" i="27"/>
  <c r="I42" i="27" s="1"/>
  <c r="I41" i="27"/>
  <c r="H41" i="27"/>
  <c r="H40" i="27"/>
  <c r="I40" i="27" s="1"/>
  <c r="H39" i="27"/>
  <c r="I39" i="27" s="1"/>
  <c r="I38" i="27"/>
  <c r="H38" i="27"/>
  <c r="H37" i="27"/>
  <c r="I37" i="27" s="1"/>
  <c r="H36" i="27"/>
  <c r="I36" i="27" s="1"/>
  <c r="I35" i="27"/>
  <c r="H35" i="27"/>
  <c r="H33" i="27"/>
  <c r="I33" i="27" s="1"/>
  <c r="H32" i="27"/>
  <c r="I32" i="27" s="1"/>
  <c r="H31" i="27"/>
  <c r="I31" i="27" s="1"/>
  <c r="I30" i="27"/>
  <c r="H30" i="27"/>
  <c r="I28" i="27"/>
  <c r="H28" i="27"/>
  <c r="H27" i="27"/>
  <c r="I27" i="27" s="1"/>
  <c r="H26" i="27"/>
  <c r="I26" i="27" s="1"/>
  <c r="I25" i="27"/>
  <c r="H25" i="27"/>
  <c r="H24" i="27"/>
  <c r="I24" i="27" s="1"/>
  <c r="H23" i="27"/>
  <c r="I23" i="27" s="1"/>
  <c r="I22" i="27"/>
  <c r="H22" i="27"/>
  <c r="H21" i="27"/>
  <c r="I21" i="27" s="1"/>
  <c r="H20" i="27"/>
  <c r="I20" i="27" s="1"/>
  <c r="I19" i="27"/>
  <c r="H19" i="27"/>
  <c r="I18" i="27"/>
  <c r="H18" i="27"/>
  <c r="H17" i="27"/>
  <c r="I17" i="27" s="1"/>
  <c r="I16" i="27"/>
  <c r="H16" i="27"/>
  <c r="H15" i="27"/>
  <c r="I15" i="27" s="1"/>
  <c r="H14" i="27"/>
  <c r="I14" i="27" s="1"/>
  <c r="I13" i="27"/>
  <c r="H13" i="27"/>
  <c r="I12" i="27"/>
  <c r="H12" i="27"/>
  <c r="H11" i="27"/>
  <c r="I11" i="27" s="1"/>
  <c r="I10" i="27"/>
  <c r="H10" i="27"/>
  <c r="H9" i="27"/>
  <c r="I9" i="27" s="1"/>
  <c r="I7" i="27"/>
  <c r="H7" i="27"/>
  <c r="H6" i="27"/>
  <c r="I6" i="27" s="1"/>
  <c r="I5" i="27" l="1"/>
  <c r="I207" i="27"/>
  <c r="I8" i="27"/>
  <c r="I168" i="27"/>
  <c r="I29" i="27"/>
  <c r="I221" i="27"/>
  <c r="I246" i="27"/>
  <c r="I240" i="27"/>
  <c r="I190" i="27"/>
  <c r="I147" i="27"/>
  <c r="I34" i="27"/>
  <c r="I134" i="27"/>
  <c r="I175" i="27"/>
  <c r="I142" i="27"/>
  <c r="I92" i="27"/>
  <c r="I234" i="27"/>
  <c r="I206" i="27" l="1"/>
  <c r="I251" i="27" l="1"/>
  <c r="I250" i="27" l="1"/>
  <c r="J243" i="27"/>
  <c r="J230" i="27"/>
  <c r="J218" i="27"/>
  <c r="J196" i="27"/>
  <c r="J177" i="27"/>
  <c r="J157" i="27"/>
  <c r="J81" i="27"/>
  <c r="J63" i="27"/>
  <c r="J45" i="27"/>
  <c r="J25" i="27"/>
  <c r="J182" i="27"/>
  <c r="J224" i="27"/>
  <c r="J189" i="27"/>
  <c r="J151" i="27"/>
  <c r="J57" i="27"/>
  <c r="J19" i="27"/>
  <c r="J226" i="27"/>
  <c r="J164" i="27"/>
  <c r="J77" i="27"/>
  <c r="J59" i="27"/>
  <c r="J41" i="27"/>
  <c r="J14" i="27"/>
  <c r="J232" i="27"/>
  <c r="J179" i="27"/>
  <c r="J83" i="27"/>
  <c r="J65" i="27"/>
  <c r="J47" i="27"/>
  <c r="J166" i="27"/>
  <c r="J148" i="27"/>
  <c r="J16" i="27"/>
  <c r="J135" i="27"/>
  <c r="J86" i="27"/>
  <c r="J68" i="27"/>
  <c r="J50" i="27"/>
  <c r="J75" i="27"/>
  <c r="J39" i="27"/>
  <c r="J154" i="27"/>
  <c r="J22" i="27"/>
  <c r="J223" i="27"/>
  <c r="J141" i="27"/>
  <c r="J160" i="27"/>
  <c r="J28" i="27"/>
  <c r="J10" i="27"/>
  <c r="J242" i="27"/>
  <c r="J229" i="27"/>
  <c r="J176" i="27"/>
  <c r="J80" i="27"/>
  <c r="J62" i="27"/>
  <c r="J44" i="27"/>
  <c r="J163" i="27"/>
  <c r="J13" i="27"/>
  <c r="J245" i="27"/>
  <c r="J188" i="27"/>
  <c r="J161" i="27"/>
  <c r="J185" i="27"/>
  <c r="J138" i="27"/>
  <c r="J89" i="27"/>
  <c r="J71" i="27"/>
  <c r="J53" i="27"/>
  <c r="J35" i="27"/>
  <c r="J11" i="27"/>
  <c r="J97" i="27"/>
  <c r="J38" i="27"/>
  <c r="J133" i="27"/>
  <c r="J56" i="27"/>
  <c r="J121" i="27"/>
  <c r="J74" i="27"/>
  <c r="J109" i="27"/>
  <c r="J33" i="27"/>
  <c r="J72" i="27"/>
  <c r="J78" i="27"/>
  <c r="J126" i="27"/>
  <c r="J180" i="27"/>
  <c r="J96" i="27"/>
  <c r="J103" i="27"/>
  <c r="J118" i="27"/>
  <c r="J156" i="27"/>
  <c r="J203" i="27"/>
  <c r="J220" i="27"/>
  <c r="J88" i="27"/>
  <c r="J129" i="27"/>
  <c r="J7" i="27"/>
  <c r="J158" i="27"/>
  <c r="J51" i="27"/>
  <c r="J76" i="27"/>
  <c r="J236" i="27"/>
  <c r="J210" i="27"/>
  <c r="J169" i="27"/>
  <c r="J90" i="27"/>
  <c r="J184" i="27"/>
  <c r="J214" i="27"/>
  <c r="J49" i="27"/>
  <c r="J73" i="27"/>
  <c r="J9" i="27"/>
  <c r="J60" i="27"/>
  <c r="J155" i="27"/>
  <c r="J26" i="27"/>
  <c r="J149" i="27"/>
  <c r="J200" i="27"/>
  <c r="J239" i="27"/>
  <c r="J17" i="27"/>
  <c r="J32" i="27"/>
  <c r="J213" i="27"/>
  <c r="J204" i="27"/>
  <c r="J146" i="27"/>
  <c r="J58" i="27"/>
  <c r="J115" i="27"/>
  <c r="J153" i="27"/>
  <c r="J209" i="27"/>
  <c r="J30" i="27"/>
  <c r="J20" i="27"/>
  <c r="J199" i="27"/>
  <c r="J145" i="27"/>
  <c r="J187" i="27"/>
  <c r="J217" i="27"/>
  <c r="J137" i="27"/>
  <c r="J162" i="27"/>
  <c r="J150" i="27"/>
  <c r="J87" i="27"/>
  <c r="J195" i="27"/>
  <c r="J244" i="27"/>
  <c r="J42" i="27"/>
  <c r="J241" i="27"/>
  <c r="J104" i="27"/>
  <c r="J36" i="27"/>
  <c r="J205" i="27"/>
  <c r="J24" i="27"/>
  <c r="J106" i="27"/>
  <c r="J123" i="27"/>
  <c r="J193" i="27"/>
  <c r="J116" i="27"/>
  <c r="J95" i="27"/>
  <c r="J194" i="27"/>
  <c r="J120" i="27"/>
  <c r="J208" i="27"/>
  <c r="J46" i="27"/>
  <c r="J111" i="27"/>
  <c r="J112" i="27"/>
  <c r="J139" i="27"/>
  <c r="J21" i="27"/>
  <c r="J212" i="27"/>
  <c r="J128" i="27"/>
  <c r="J107" i="27"/>
  <c r="J192" i="27"/>
  <c r="J18" i="27"/>
  <c r="J237" i="27"/>
  <c r="J201" i="27"/>
  <c r="J222" i="27"/>
  <c r="J198" i="27"/>
  <c r="J98" i="27"/>
  <c r="J119" i="27"/>
  <c r="J136" i="27"/>
  <c r="J100" i="27"/>
  <c r="J165" i="27"/>
  <c r="J110" i="27"/>
  <c r="J131" i="27"/>
  <c r="J93" i="27"/>
  <c r="J227" i="27"/>
  <c r="J152" i="27"/>
  <c r="J23" i="27"/>
  <c r="J55" i="27"/>
  <c r="J127" i="27"/>
  <c r="J15" i="27"/>
  <c r="J171" i="27"/>
  <c r="J247" i="27"/>
  <c r="J43" i="27"/>
  <c r="J122" i="27"/>
  <c r="J6" i="27"/>
  <c r="J181" i="27"/>
  <c r="J101" i="27"/>
  <c r="J225" i="27"/>
  <c r="J69" i="27"/>
  <c r="J159" i="27"/>
  <c r="J211" i="27"/>
  <c r="J67" i="27"/>
  <c r="J238" i="27"/>
  <c r="J219" i="27"/>
  <c r="J113" i="27"/>
  <c r="J27" i="27"/>
  <c r="J132" i="27"/>
  <c r="J66" i="27"/>
  <c r="J183" i="27"/>
  <c r="J117" i="27"/>
  <c r="J82" i="27"/>
  <c r="J99" i="27"/>
  <c r="J215" i="27"/>
  <c r="J233" i="27"/>
  <c r="J108" i="27"/>
  <c r="J12" i="27"/>
  <c r="J31" i="27"/>
  <c r="J124" i="27"/>
  <c r="J167" i="27"/>
  <c r="J40" i="27"/>
  <c r="J79" i="27"/>
  <c r="J143" i="27"/>
  <c r="J37" i="27"/>
  <c r="J186" i="27"/>
  <c r="J140" i="27"/>
  <c r="J48" i="27"/>
  <c r="J170" i="27"/>
  <c r="J172" i="27"/>
  <c r="J144" i="27"/>
  <c r="J197" i="27"/>
  <c r="J105" i="27"/>
  <c r="J178" i="27"/>
  <c r="J84" i="27"/>
  <c r="J61" i="27"/>
  <c r="J130" i="27"/>
  <c r="J216" i="27"/>
  <c r="J54" i="27"/>
  <c r="J94" i="27"/>
  <c r="J202" i="27"/>
  <c r="J228" i="27"/>
  <c r="J91" i="27"/>
  <c r="J173" i="27"/>
  <c r="J52" i="27"/>
  <c r="J235" i="27"/>
  <c r="J114" i="27"/>
  <c r="J64" i="27"/>
  <c r="J174" i="27"/>
  <c r="J85" i="27"/>
  <c r="J102" i="27"/>
  <c r="J191" i="27"/>
  <c r="J70" i="27"/>
  <c r="J125" i="27"/>
  <c r="J231" i="27"/>
  <c r="J8" i="27"/>
  <c r="J240" i="27"/>
  <c r="J147" i="27"/>
  <c r="J246" i="27"/>
  <c r="J92" i="27"/>
  <c r="J134" i="27"/>
  <c r="J5" i="27"/>
  <c r="J190" i="27"/>
  <c r="J142" i="27"/>
  <c r="J234" i="27"/>
  <c r="J29" i="27"/>
  <c r="J168" i="27"/>
  <c r="J207" i="27"/>
  <c r="J34" i="27"/>
  <c r="J175" i="27"/>
  <c r="J221" i="27"/>
  <c r="J206" i="27"/>
  <c r="H247" i="26" l="1"/>
  <c r="I247" i="26" s="1"/>
  <c r="I246" i="26"/>
  <c r="I245" i="26"/>
  <c r="H245" i="26"/>
  <c r="I244" i="26"/>
  <c r="H244" i="26"/>
  <c r="H243" i="26"/>
  <c r="I243" i="26" s="1"/>
  <c r="I242" i="26"/>
  <c r="H242" i="26"/>
  <c r="I241" i="26"/>
  <c r="H241" i="26"/>
  <c r="I239" i="26"/>
  <c r="H239" i="26"/>
  <c r="H238" i="26"/>
  <c r="I238" i="26" s="1"/>
  <c r="H237" i="26"/>
  <c r="I237" i="26" s="1"/>
  <c r="I236" i="26"/>
  <c r="H236" i="26"/>
  <c r="H235" i="26"/>
  <c r="I235" i="26" s="1"/>
  <c r="H233" i="26"/>
  <c r="I233" i="26" s="1"/>
  <c r="I232" i="26"/>
  <c r="H232" i="26"/>
  <c r="I231" i="26"/>
  <c r="H231" i="26"/>
  <c r="H230" i="26"/>
  <c r="I230" i="26" s="1"/>
  <c r="I229" i="26"/>
  <c r="H229" i="26"/>
  <c r="I228" i="26"/>
  <c r="H228" i="26"/>
  <c r="H227" i="26"/>
  <c r="I227" i="26" s="1"/>
  <c r="I226" i="26"/>
  <c r="H226" i="26"/>
  <c r="I225" i="26"/>
  <c r="H225" i="26"/>
  <c r="I224" i="26"/>
  <c r="H224" i="26"/>
  <c r="I223" i="26"/>
  <c r="H223" i="26"/>
  <c r="I222" i="26"/>
  <c r="H222" i="26"/>
  <c r="H220" i="26"/>
  <c r="I220" i="26" s="1"/>
  <c r="H219" i="26"/>
  <c r="I219" i="26" s="1"/>
  <c r="H218" i="26"/>
  <c r="I218" i="26" s="1"/>
  <c r="H217" i="26"/>
  <c r="I217" i="26" s="1"/>
  <c r="H216" i="26"/>
  <c r="I216" i="26" s="1"/>
  <c r="H215" i="26"/>
  <c r="I215" i="26" s="1"/>
  <c r="H214" i="26"/>
  <c r="I214" i="26" s="1"/>
  <c r="H213" i="26"/>
  <c r="I213" i="26" s="1"/>
  <c r="H212" i="26"/>
  <c r="I212" i="26" s="1"/>
  <c r="H211" i="26"/>
  <c r="I211" i="26" s="1"/>
  <c r="H210" i="26"/>
  <c r="I210" i="26" s="1"/>
  <c r="H209" i="26"/>
  <c r="I209" i="26" s="1"/>
  <c r="H208" i="26"/>
  <c r="I208" i="26" s="1"/>
  <c r="H205" i="26"/>
  <c r="I205" i="26" s="1"/>
  <c r="I204" i="26"/>
  <c r="H204" i="26"/>
  <c r="H203" i="26"/>
  <c r="I203" i="26" s="1"/>
  <c r="H202" i="26"/>
  <c r="I202" i="26" s="1"/>
  <c r="H201" i="26"/>
  <c r="I201" i="26" s="1"/>
  <c r="H200" i="26"/>
  <c r="I200" i="26" s="1"/>
  <c r="H199" i="26"/>
  <c r="I199" i="26" s="1"/>
  <c r="I198" i="26"/>
  <c r="H198" i="26"/>
  <c r="H197" i="26"/>
  <c r="I197" i="26" s="1"/>
  <c r="H196" i="26"/>
  <c r="I196" i="26" s="1"/>
  <c r="I195" i="26"/>
  <c r="H195" i="26"/>
  <c r="H194" i="26"/>
  <c r="I194" i="26" s="1"/>
  <c r="H193" i="26"/>
  <c r="I193" i="26" s="1"/>
  <c r="I192" i="26"/>
  <c r="H192" i="26"/>
  <c r="H191" i="26"/>
  <c r="I191" i="26" s="1"/>
  <c r="H189" i="26"/>
  <c r="I189" i="26" s="1"/>
  <c r="I188" i="26"/>
  <c r="H188" i="26"/>
  <c r="I187" i="26"/>
  <c r="H187" i="26"/>
  <c r="I186" i="26"/>
  <c r="H186" i="26"/>
  <c r="I185" i="26"/>
  <c r="H185" i="26"/>
  <c r="I184" i="26"/>
  <c r="H184" i="26"/>
  <c r="I183" i="26"/>
  <c r="H183" i="26"/>
  <c r="I182" i="26"/>
  <c r="H182" i="26"/>
  <c r="I181" i="26"/>
  <c r="H181" i="26"/>
  <c r="I180" i="26"/>
  <c r="H180" i="26"/>
  <c r="I179" i="26"/>
  <c r="H179" i="26"/>
  <c r="I178" i="26"/>
  <c r="H178" i="26"/>
  <c r="H177" i="26"/>
  <c r="I177" i="26" s="1"/>
  <c r="I176" i="26"/>
  <c r="H176" i="26"/>
  <c r="H174" i="26"/>
  <c r="I174" i="26" s="1"/>
  <c r="I173" i="26"/>
  <c r="H173" i="26"/>
  <c r="H172" i="26"/>
  <c r="I172" i="26" s="1"/>
  <c r="H171" i="26"/>
  <c r="I171" i="26" s="1"/>
  <c r="I170" i="26"/>
  <c r="H170" i="26"/>
  <c r="H169" i="26"/>
  <c r="I169" i="26" s="1"/>
  <c r="H167" i="26"/>
  <c r="I167" i="26" s="1"/>
  <c r="I166" i="26"/>
  <c r="H166" i="26"/>
  <c r="I165" i="26"/>
  <c r="H165" i="26"/>
  <c r="I164" i="26"/>
  <c r="H164" i="26"/>
  <c r="I163" i="26"/>
  <c r="H163" i="26"/>
  <c r="I162" i="26"/>
  <c r="H162" i="26"/>
  <c r="H161" i="26"/>
  <c r="I161" i="26" s="1"/>
  <c r="I160" i="26"/>
  <c r="H160" i="26"/>
  <c r="I159" i="26"/>
  <c r="H159" i="26"/>
  <c r="I158" i="26"/>
  <c r="H158" i="26"/>
  <c r="I157" i="26"/>
  <c r="H157" i="26"/>
  <c r="I156" i="26"/>
  <c r="H156" i="26"/>
  <c r="H155" i="26"/>
  <c r="I155" i="26" s="1"/>
  <c r="I154" i="26"/>
  <c r="H154" i="26"/>
  <c r="I153" i="26"/>
  <c r="H153" i="26"/>
  <c r="I152" i="26"/>
  <c r="H152" i="26"/>
  <c r="I151" i="26"/>
  <c r="H151" i="26"/>
  <c r="I150" i="26"/>
  <c r="H150" i="26"/>
  <c r="I149" i="26"/>
  <c r="H149" i="26"/>
  <c r="I148" i="26"/>
  <c r="H148" i="26"/>
  <c r="H146" i="26"/>
  <c r="I146" i="26" s="1"/>
  <c r="H145" i="26"/>
  <c r="I145" i="26" s="1"/>
  <c r="H144" i="26"/>
  <c r="I144" i="26" s="1"/>
  <c r="H143" i="26"/>
  <c r="I143" i="26" s="1"/>
  <c r="I141" i="26"/>
  <c r="H141" i="26"/>
  <c r="I140" i="26"/>
  <c r="H140" i="26"/>
  <c r="I139" i="26"/>
  <c r="H139" i="26"/>
  <c r="I138" i="26"/>
  <c r="H138" i="26"/>
  <c r="I137" i="26"/>
  <c r="H137" i="26"/>
  <c r="H136" i="26"/>
  <c r="I136" i="26" s="1"/>
  <c r="I135" i="26"/>
  <c r="H135" i="26"/>
  <c r="H133" i="26"/>
  <c r="I133" i="26" s="1"/>
  <c r="H132" i="26"/>
  <c r="I132" i="26" s="1"/>
  <c r="H131" i="26"/>
  <c r="I131" i="26" s="1"/>
  <c r="H130" i="26"/>
  <c r="I130" i="26" s="1"/>
  <c r="H129" i="26"/>
  <c r="I129" i="26" s="1"/>
  <c r="H128" i="26"/>
  <c r="I128" i="26" s="1"/>
  <c r="H127" i="26"/>
  <c r="I127" i="26" s="1"/>
  <c r="H126" i="26"/>
  <c r="I126" i="26" s="1"/>
  <c r="H125" i="26"/>
  <c r="I125" i="26" s="1"/>
  <c r="H124" i="26"/>
  <c r="I124" i="26" s="1"/>
  <c r="H123" i="26"/>
  <c r="I123" i="26" s="1"/>
  <c r="H122" i="26"/>
  <c r="I122" i="26" s="1"/>
  <c r="H121" i="26"/>
  <c r="I121" i="26" s="1"/>
  <c r="H120" i="26"/>
  <c r="I120" i="26" s="1"/>
  <c r="H119" i="26"/>
  <c r="I119" i="26" s="1"/>
  <c r="H118" i="26"/>
  <c r="I118" i="26" s="1"/>
  <c r="H117" i="26"/>
  <c r="I117" i="26" s="1"/>
  <c r="H116" i="26"/>
  <c r="I116" i="26" s="1"/>
  <c r="H115" i="26"/>
  <c r="I115" i="26" s="1"/>
  <c r="I114" i="26"/>
  <c r="H114" i="26"/>
  <c r="H113" i="26"/>
  <c r="I113" i="26" s="1"/>
  <c r="H112" i="26"/>
  <c r="I112" i="26" s="1"/>
  <c r="H111" i="26"/>
  <c r="I111" i="26" s="1"/>
  <c r="H110" i="26"/>
  <c r="I110" i="26" s="1"/>
  <c r="H109" i="26"/>
  <c r="I109" i="26" s="1"/>
  <c r="H108" i="26"/>
  <c r="I108" i="26" s="1"/>
  <c r="H107" i="26"/>
  <c r="I107" i="26" s="1"/>
  <c r="H106" i="26"/>
  <c r="I106" i="26" s="1"/>
  <c r="H105" i="26"/>
  <c r="I105" i="26" s="1"/>
  <c r="H104" i="26"/>
  <c r="I104" i="26" s="1"/>
  <c r="H103" i="26"/>
  <c r="I103" i="26" s="1"/>
  <c r="H102" i="26"/>
  <c r="I102" i="26" s="1"/>
  <c r="H101" i="26"/>
  <c r="I101" i="26" s="1"/>
  <c r="H100" i="26"/>
  <c r="I100" i="26" s="1"/>
  <c r="H99" i="26"/>
  <c r="I99" i="26" s="1"/>
  <c r="H98" i="26"/>
  <c r="I98" i="26" s="1"/>
  <c r="H97" i="26"/>
  <c r="I97" i="26" s="1"/>
  <c r="H96" i="26"/>
  <c r="I96" i="26" s="1"/>
  <c r="H95" i="26"/>
  <c r="I95" i="26" s="1"/>
  <c r="H94" i="26"/>
  <c r="I94" i="26" s="1"/>
  <c r="H93" i="26"/>
  <c r="I93" i="26" s="1"/>
  <c r="I91" i="26"/>
  <c r="H91" i="26"/>
  <c r="I90" i="26"/>
  <c r="H90" i="26"/>
  <c r="I89" i="26"/>
  <c r="H89" i="26"/>
  <c r="I88" i="26"/>
  <c r="H88" i="26"/>
  <c r="H87" i="26"/>
  <c r="I87" i="26" s="1"/>
  <c r="I86" i="26"/>
  <c r="H86" i="26"/>
  <c r="I85" i="26"/>
  <c r="H85" i="26"/>
  <c r="H84" i="26"/>
  <c r="I84" i="26" s="1"/>
  <c r="I83" i="26"/>
  <c r="H83" i="26"/>
  <c r="I82" i="26"/>
  <c r="H82" i="26"/>
  <c r="H81" i="26"/>
  <c r="I81" i="26" s="1"/>
  <c r="I80" i="26"/>
  <c r="H80" i="26"/>
  <c r="I79" i="26"/>
  <c r="H79" i="26"/>
  <c r="I78" i="26"/>
  <c r="H78" i="26"/>
  <c r="I77" i="26"/>
  <c r="H77" i="26"/>
  <c r="I76" i="26"/>
  <c r="H76" i="26"/>
  <c r="H75" i="26"/>
  <c r="I75" i="26" s="1"/>
  <c r="I74" i="26"/>
  <c r="H74" i="26"/>
  <c r="I73" i="26"/>
  <c r="H73" i="26"/>
  <c r="H72" i="26"/>
  <c r="I72" i="26" s="1"/>
  <c r="I71" i="26"/>
  <c r="H71" i="26"/>
  <c r="I70" i="26"/>
  <c r="H70" i="26"/>
  <c r="H69" i="26"/>
  <c r="I69" i="26" s="1"/>
  <c r="I68" i="26"/>
  <c r="H68" i="26"/>
  <c r="I67" i="26"/>
  <c r="H67" i="26"/>
  <c r="I66" i="26"/>
  <c r="H66" i="26"/>
  <c r="I65" i="26"/>
  <c r="H65" i="26"/>
  <c r="I64" i="26"/>
  <c r="H64" i="26"/>
  <c r="H63" i="26"/>
  <c r="I63" i="26" s="1"/>
  <c r="I62" i="26"/>
  <c r="H62" i="26"/>
  <c r="I61" i="26"/>
  <c r="H61" i="26"/>
  <c r="H60" i="26"/>
  <c r="I60" i="26" s="1"/>
  <c r="I59" i="26"/>
  <c r="H59" i="26"/>
  <c r="I58" i="26"/>
  <c r="H58" i="26"/>
  <c r="H57" i="26"/>
  <c r="I57" i="26" s="1"/>
  <c r="I56" i="26"/>
  <c r="H56" i="26"/>
  <c r="I55" i="26"/>
  <c r="H55" i="26"/>
  <c r="I54" i="26"/>
  <c r="H54" i="26"/>
  <c r="I53" i="26"/>
  <c r="H53" i="26"/>
  <c r="I52" i="26"/>
  <c r="H52" i="26"/>
  <c r="I51" i="26"/>
  <c r="H51" i="26"/>
  <c r="I50" i="26"/>
  <c r="H50" i="26"/>
  <c r="I49" i="26"/>
  <c r="H49" i="26"/>
  <c r="H48" i="26"/>
  <c r="I48" i="26" s="1"/>
  <c r="I47" i="26"/>
  <c r="H47" i="26"/>
  <c r="I46" i="26"/>
  <c r="H46" i="26"/>
  <c r="I45" i="26"/>
  <c r="H45" i="26"/>
  <c r="I44" i="26"/>
  <c r="H44" i="26"/>
  <c r="I43" i="26"/>
  <c r="H43" i="26"/>
  <c r="H42" i="26"/>
  <c r="I42" i="26" s="1"/>
  <c r="I41" i="26"/>
  <c r="H41" i="26"/>
  <c r="I40" i="26"/>
  <c r="H40" i="26"/>
  <c r="H39" i="26"/>
  <c r="I39" i="26" s="1"/>
  <c r="I38" i="26"/>
  <c r="H38" i="26"/>
  <c r="I37" i="26"/>
  <c r="H37" i="26"/>
  <c r="H36" i="26"/>
  <c r="I36" i="26" s="1"/>
  <c r="I35" i="26"/>
  <c r="H35" i="26"/>
  <c r="H33" i="26"/>
  <c r="I33" i="26" s="1"/>
  <c r="I32" i="26"/>
  <c r="H32" i="26"/>
  <c r="H31" i="26"/>
  <c r="I31" i="26" s="1"/>
  <c r="H30" i="26"/>
  <c r="I30" i="26" s="1"/>
  <c r="I28" i="26"/>
  <c r="H28" i="26"/>
  <c r="I27" i="26"/>
  <c r="H27" i="26"/>
  <c r="H26" i="26"/>
  <c r="I26" i="26" s="1"/>
  <c r="I25" i="26"/>
  <c r="H25" i="26"/>
  <c r="I24" i="26"/>
  <c r="H24" i="26"/>
  <c r="I23" i="26"/>
  <c r="H23" i="26"/>
  <c r="I22" i="26"/>
  <c r="H22" i="26"/>
  <c r="I21" i="26"/>
  <c r="H21" i="26"/>
  <c r="I20" i="26"/>
  <c r="H20" i="26"/>
  <c r="I19" i="26"/>
  <c r="H19" i="26"/>
  <c r="I18" i="26"/>
  <c r="H18" i="26"/>
  <c r="H17" i="26"/>
  <c r="I17" i="26" s="1"/>
  <c r="I16" i="26"/>
  <c r="H16" i="26"/>
  <c r="I15" i="26"/>
  <c r="H15" i="26"/>
  <c r="H14" i="26"/>
  <c r="I14" i="26" s="1"/>
  <c r="I13" i="26"/>
  <c r="H13" i="26"/>
  <c r="I12" i="26"/>
  <c r="H12" i="26"/>
  <c r="I11" i="26"/>
  <c r="H11" i="26"/>
  <c r="I10" i="26"/>
  <c r="H10" i="26"/>
  <c r="I9" i="26"/>
  <c r="H9" i="26"/>
  <c r="I7" i="26"/>
  <c r="H7" i="26"/>
  <c r="H6" i="26"/>
  <c r="I6" i="26" s="1"/>
  <c r="I29" i="26" l="1"/>
  <c r="I134" i="26"/>
  <c r="I142" i="26"/>
  <c r="I147" i="26"/>
  <c r="I207" i="26"/>
  <c r="I8" i="26"/>
  <c r="I5" i="26"/>
  <c r="I175" i="26"/>
  <c r="I34" i="26"/>
  <c r="I190" i="26"/>
  <c r="I92" i="26"/>
  <c r="I168" i="26"/>
  <c r="I234" i="26"/>
  <c r="I221" i="26"/>
  <c r="I240" i="26"/>
  <c r="I206" i="26" l="1"/>
  <c r="I251" i="26" l="1"/>
  <c r="I250" i="26" l="1"/>
  <c r="J188" i="26"/>
  <c r="J160" i="26"/>
  <c r="J59" i="26"/>
  <c r="J62" i="26"/>
  <c r="J229" i="26"/>
  <c r="J182" i="26"/>
  <c r="J151" i="26"/>
  <c r="J83" i="26"/>
  <c r="J47" i="26"/>
  <c r="J28" i="26"/>
  <c r="J223" i="26"/>
  <c r="J154" i="26"/>
  <c r="J135" i="26"/>
  <c r="J86" i="26"/>
  <c r="J50" i="26"/>
  <c r="J185" i="26"/>
  <c r="J157" i="26"/>
  <c r="J138" i="26"/>
  <c r="J89" i="26"/>
  <c r="J53" i="26"/>
  <c r="J226" i="26"/>
  <c r="J141" i="26"/>
  <c r="J56" i="26"/>
  <c r="J74" i="26"/>
  <c r="J242" i="26"/>
  <c r="J163" i="26"/>
  <c r="J148" i="26"/>
  <c r="J77" i="26"/>
  <c r="J19" i="26"/>
  <c r="J80" i="26"/>
  <c r="J245" i="26"/>
  <c r="J166" i="26"/>
  <c r="J65" i="26"/>
  <c r="J35" i="26"/>
  <c r="J22" i="26"/>
  <c r="J25" i="26"/>
  <c r="J68" i="26"/>
  <c r="J176" i="26"/>
  <c r="J44" i="26"/>
  <c r="J139" i="26"/>
  <c r="J16" i="26"/>
  <c r="J149" i="26"/>
  <c r="J179" i="26"/>
  <c r="J13" i="26"/>
  <c r="J71" i="26"/>
  <c r="J114" i="26"/>
  <c r="J38" i="26"/>
  <c r="J232" i="26"/>
  <c r="J41" i="26"/>
  <c r="J10" i="26"/>
  <c r="J81" i="26"/>
  <c r="J75" i="26"/>
  <c r="J32" i="26"/>
  <c r="J87" i="26"/>
  <c r="J220" i="26"/>
  <c r="J197" i="26"/>
  <c r="J180" i="26"/>
  <c r="J101" i="26"/>
  <c r="J137" i="26"/>
  <c r="J128" i="26"/>
  <c r="J196" i="26"/>
  <c r="J76" i="26"/>
  <c r="J73" i="26"/>
  <c r="J199" i="26"/>
  <c r="J247" i="26"/>
  <c r="J205" i="26"/>
  <c r="J212" i="26"/>
  <c r="J106" i="26"/>
  <c r="J192" i="26"/>
  <c r="J136" i="26"/>
  <c r="J66" i="26"/>
  <c r="J126" i="26"/>
  <c r="J195" i="26"/>
  <c r="J12" i="26"/>
  <c r="J236" i="26"/>
  <c r="J184" i="26"/>
  <c r="J122" i="26"/>
  <c r="J172" i="26"/>
  <c r="J159" i="26"/>
  <c r="J24" i="26"/>
  <c r="J169" i="26"/>
  <c r="J94" i="26"/>
  <c r="J210" i="26"/>
  <c r="J211" i="26"/>
  <c r="J243" i="26"/>
  <c r="J233" i="26"/>
  <c r="J99" i="26"/>
  <c r="J96" i="26"/>
  <c r="J156" i="26"/>
  <c r="J132" i="26"/>
  <c r="J187" i="26"/>
  <c r="J20" i="26"/>
  <c r="J17" i="26"/>
  <c r="J198" i="26"/>
  <c r="J158" i="26"/>
  <c r="J30" i="26"/>
  <c r="J167" i="26"/>
  <c r="J43" i="26"/>
  <c r="J103" i="26"/>
  <c r="J219" i="26"/>
  <c r="J49" i="26"/>
  <c r="J102" i="26"/>
  <c r="J204" i="26"/>
  <c r="J118" i="26"/>
  <c r="J95" i="26"/>
  <c r="J225" i="26"/>
  <c r="J200" i="26"/>
  <c r="J98" i="26"/>
  <c r="J194" i="26"/>
  <c r="J121" i="26"/>
  <c r="J46" i="26"/>
  <c r="J123" i="26"/>
  <c r="J55" i="26"/>
  <c r="J111" i="26"/>
  <c r="J217" i="26"/>
  <c r="J107" i="26"/>
  <c r="J130" i="26"/>
  <c r="J48" i="26"/>
  <c r="J170" i="26"/>
  <c r="J161" i="26"/>
  <c r="J183" i="26"/>
  <c r="J105" i="26"/>
  <c r="J64" i="26"/>
  <c r="J215" i="26"/>
  <c r="J191" i="26"/>
  <c r="J79" i="26"/>
  <c r="J178" i="26"/>
  <c r="J112" i="26"/>
  <c r="J85" i="26"/>
  <c r="J27" i="26"/>
  <c r="J78" i="26"/>
  <c r="J144" i="26"/>
  <c r="J177" i="26"/>
  <c r="J97" i="26"/>
  <c r="J14" i="26"/>
  <c r="J42" i="26"/>
  <c r="J110" i="26"/>
  <c r="J189" i="26"/>
  <c r="J227" i="26"/>
  <c r="J203" i="26"/>
  <c r="J82" i="26"/>
  <c r="J84" i="26"/>
  <c r="J45" i="26"/>
  <c r="J228" i="26"/>
  <c r="J54" i="26"/>
  <c r="J120" i="26"/>
  <c r="J186" i="26"/>
  <c r="J131" i="26"/>
  <c r="J140" i="26"/>
  <c r="J216" i="26"/>
  <c r="J231" i="26"/>
  <c r="J246" i="26"/>
  <c r="J116" i="26"/>
  <c r="J209" i="26"/>
  <c r="J244" i="26"/>
  <c r="J115" i="26"/>
  <c r="J150" i="26"/>
  <c r="J26" i="26"/>
  <c r="J57" i="26"/>
  <c r="J155" i="26"/>
  <c r="J63" i="26"/>
  <c r="J152" i="26"/>
  <c r="J9" i="26"/>
  <c r="J239" i="26"/>
  <c r="J162" i="26"/>
  <c r="J241" i="26"/>
  <c r="J7" i="26"/>
  <c r="J58" i="26"/>
  <c r="J125" i="26"/>
  <c r="J218" i="26"/>
  <c r="J15" i="26"/>
  <c r="J124" i="26"/>
  <c r="J181" i="26"/>
  <c r="J201" i="26"/>
  <c r="J90" i="26"/>
  <c r="J237" i="26"/>
  <c r="J67" i="26"/>
  <c r="J39" i="26"/>
  <c r="J52" i="26"/>
  <c r="J171" i="26"/>
  <c r="J11" i="26"/>
  <c r="J88" i="26"/>
  <c r="J146" i="26"/>
  <c r="J235" i="26"/>
  <c r="J33" i="26"/>
  <c r="J133" i="26"/>
  <c r="J193" i="26"/>
  <c r="J51" i="26"/>
  <c r="J108" i="26"/>
  <c r="J109" i="26"/>
  <c r="J104" i="26"/>
  <c r="J117" i="26"/>
  <c r="J60" i="26"/>
  <c r="J230" i="26"/>
  <c r="J61" i="26"/>
  <c r="J36" i="26"/>
  <c r="J164" i="26"/>
  <c r="J70" i="26"/>
  <c r="J153" i="26"/>
  <c r="J202" i="26"/>
  <c r="J238" i="26"/>
  <c r="J23" i="26"/>
  <c r="J214" i="26"/>
  <c r="J173" i="26"/>
  <c r="J100" i="26"/>
  <c r="J127" i="26"/>
  <c r="J113" i="26"/>
  <c r="J129" i="26"/>
  <c r="J40" i="26"/>
  <c r="J37" i="26"/>
  <c r="J31" i="26"/>
  <c r="J119" i="26"/>
  <c r="J224" i="26"/>
  <c r="J143" i="26"/>
  <c r="J208" i="26"/>
  <c r="J145" i="26"/>
  <c r="J72" i="26"/>
  <c r="J6" i="26"/>
  <c r="J69" i="26"/>
  <c r="J91" i="26"/>
  <c r="J93" i="26"/>
  <c r="J21" i="26"/>
  <c r="J18" i="26"/>
  <c r="J165" i="26"/>
  <c r="J222" i="26"/>
  <c r="J213" i="26"/>
  <c r="J174" i="26"/>
  <c r="J190" i="26"/>
  <c r="J8" i="26"/>
  <c r="J5" i="26"/>
  <c r="J175" i="26"/>
  <c r="J142" i="26"/>
  <c r="J168" i="26"/>
  <c r="J29" i="26"/>
  <c r="J147" i="26"/>
  <c r="J240" i="26"/>
  <c r="J134" i="26"/>
  <c r="J221" i="26"/>
  <c r="J234" i="26"/>
  <c r="J92" i="26"/>
  <c r="J207" i="26"/>
  <c r="J34" i="26"/>
  <c r="J206" i="26"/>
  <c r="H247" i="25" l="1"/>
  <c r="I247" i="25" s="1"/>
  <c r="I246" i="25"/>
  <c r="I245" i="25"/>
  <c r="H245" i="25"/>
  <c r="H244" i="25"/>
  <c r="I244" i="25" s="1"/>
  <c r="H243" i="25"/>
  <c r="I243" i="25" s="1"/>
  <c r="I242" i="25"/>
  <c r="H242" i="25"/>
  <c r="H241" i="25"/>
  <c r="I241" i="25" s="1"/>
  <c r="H239" i="25"/>
  <c r="I239" i="25" s="1"/>
  <c r="H238" i="25"/>
  <c r="I238" i="25" s="1"/>
  <c r="H237" i="25"/>
  <c r="I237" i="25" s="1"/>
  <c r="H236" i="25"/>
  <c r="I236" i="25" s="1"/>
  <c r="H235" i="25"/>
  <c r="I235" i="25" s="1"/>
  <c r="H233" i="25"/>
  <c r="I233" i="25" s="1"/>
  <c r="I232" i="25"/>
  <c r="H232" i="25"/>
  <c r="H231" i="25"/>
  <c r="I231" i="25" s="1"/>
  <c r="H230" i="25"/>
  <c r="I230" i="25" s="1"/>
  <c r="I229" i="25"/>
  <c r="H229" i="25"/>
  <c r="H228" i="25"/>
  <c r="I228" i="25" s="1"/>
  <c r="H227" i="25"/>
  <c r="I227" i="25" s="1"/>
  <c r="I226" i="25"/>
  <c r="H226" i="25"/>
  <c r="H225" i="25"/>
  <c r="I225" i="25" s="1"/>
  <c r="H224" i="25"/>
  <c r="I224" i="25" s="1"/>
  <c r="I223" i="25"/>
  <c r="H223" i="25"/>
  <c r="H222" i="25"/>
  <c r="I222" i="25" s="1"/>
  <c r="I221" i="25"/>
  <c r="I220" i="25"/>
  <c r="H220" i="25"/>
  <c r="H219" i="25"/>
  <c r="I219" i="25" s="1"/>
  <c r="H218" i="25"/>
  <c r="I218" i="25" s="1"/>
  <c r="H217" i="25"/>
  <c r="I217" i="25" s="1"/>
  <c r="H216" i="25"/>
  <c r="I216" i="25" s="1"/>
  <c r="I215" i="25"/>
  <c r="H215" i="25"/>
  <c r="H214" i="25"/>
  <c r="I214" i="25" s="1"/>
  <c r="H213" i="25"/>
  <c r="I213" i="25" s="1"/>
  <c r="H212" i="25"/>
  <c r="I212" i="25" s="1"/>
  <c r="H211" i="25"/>
  <c r="I211" i="25" s="1"/>
  <c r="H210" i="25"/>
  <c r="I210" i="25" s="1"/>
  <c r="I209" i="25"/>
  <c r="H209" i="25"/>
  <c r="I208" i="25"/>
  <c r="H208" i="25"/>
  <c r="H205" i="25"/>
  <c r="I205" i="25" s="1"/>
  <c r="I204" i="25"/>
  <c r="H204" i="25"/>
  <c r="H203" i="25"/>
  <c r="I203" i="25" s="1"/>
  <c r="H202" i="25"/>
  <c r="I202" i="25" s="1"/>
  <c r="H201" i="25"/>
  <c r="I201" i="25" s="1"/>
  <c r="H200" i="25"/>
  <c r="I200" i="25" s="1"/>
  <c r="I199" i="25"/>
  <c r="H199" i="25"/>
  <c r="H198" i="25"/>
  <c r="I198" i="25" s="1"/>
  <c r="H197" i="25"/>
  <c r="I197" i="25" s="1"/>
  <c r="H196" i="25"/>
  <c r="I196" i="25" s="1"/>
  <c r="H195" i="25"/>
  <c r="I195" i="25" s="1"/>
  <c r="H194" i="25"/>
  <c r="I194" i="25" s="1"/>
  <c r="I193" i="25"/>
  <c r="H193" i="25"/>
  <c r="I192" i="25"/>
  <c r="H192" i="25"/>
  <c r="H191" i="25"/>
  <c r="I191" i="25" s="1"/>
  <c r="H189" i="25"/>
  <c r="I189" i="25" s="1"/>
  <c r="I188" i="25"/>
  <c r="H188" i="25"/>
  <c r="H187" i="25"/>
  <c r="I187" i="25" s="1"/>
  <c r="H186" i="25"/>
  <c r="I186" i="25" s="1"/>
  <c r="I185" i="25"/>
  <c r="H185" i="25"/>
  <c r="H184" i="25"/>
  <c r="I184" i="25" s="1"/>
  <c r="H183" i="25"/>
  <c r="I183" i="25" s="1"/>
  <c r="I182" i="25"/>
  <c r="H182" i="25"/>
  <c r="H181" i="25"/>
  <c r="I181" i="25" s="1"/>
  <c r="H180" i="25"/>
  <c r="I180" i="25" s="1"/>
  <c r="I179" i="25"/>
  <c r="H179" i="25"/>
  <c r="H178" i="25"/>
  <c r="I178" i="25" s="1"/>
  <c r="H177" i="25"/>
  <c r="I177" i="25" s="1"/>
  <c r="I176" i="25"/>
  <c r="H176" i="25"/>
  <c r="H174" i="25"/>
  <c r="I174" i="25" s="1"/>
  <c r="H173" i="25"/>
  <c r="I173" i="25" s="1"/>
  <c r="H172" i="25"/>
  <c r="I172" i="25" s="1"/>
  <c r="I171" i="25"/>
  <c r="H171" i="25"/>
  <c r="H170" i="25"/>
  <c r="I170" i="25" s="1"/>
  <c r="H169" i="25"/>
  <c r="I169" i="25" s="1"/>
  <c r="H167" i="25"/>
  <c r="I167" i="25" s="1"/>
  <c r="I166" i="25"/>
  <c r="H166" i="25"/>
  <c r="H165" i="25"/>
  <c r="I165" i="25" s="1"/>
  <c r="H164" i="25"/>
  <c r="I164" i="25" s="1"/>
  <c r="I163" i="25"/>
  <c r="H163" i="25"/>
  <c r="H162" i="25"/>
  <c r="I162" i="25" s="1"/>
  <c r="I161" i="25"/>
  <c r="H161" i="25"/>
  <c r="I160" i="25"/>
  <c r="H160" i="25"/>
  <c r="H159" i="25"/>
  <c r="I159" i="25" s="1"/>
  <c r="H158" i="25"/>
  <c r="I158" i="25" s="1"/>
  <c r="I157" i="25"/>
  <c r="H157" i="25"/>
  <c r="H156" i="25"/>
  <c r="I156" i="25" s="1"/>
  <c r="I155" i="25"/>
  <c r="H155" i="25"/>
  <c r="I154" i="25"/>
  <c r="H154" i="25"/>
  <c r="H153" i="25"/>
  <c r="I153" i="25" s="1"/>
  <c r="I152" i="25"/>
  <c r="H152" i="25"/>
  <c r="I151" i="25"/>
  <c r="H151" i="25"/>
  <c r="H150" i="25"/>
  <c r="I150" i="25" s="1"/>
  <c r="I149" i="25"/>
  <c r="H149" i="25"/>
  <c r="I148" i="25"/>
  <c r="H148" i="25"/>
  <c r="I146" i="25"/>
  <c r="H146" i="25"/>
  <c r="H145" i="25"/>
  <c r="I145" i="25" s="1"/>
  <c r="H144" i="25"/>
  <c r="I144" i="25" s="1"/>
  <c r="H143" i="25"/>
  <c r="I143" i="25" s="1"/>
  <c r="I141" i="25"/>
  <c r="H141" i="25"/>
  <c r="H140" i="25"/>
  <c r="I140" i="25" s="1"/>
  <c r="H139" i="25"/>
  <c r="I139" i="25" s="1"/>
  <c r="I138" i="25"/>
  <c r="H138" i="25"/>
  <c r="H137" i="25"/>
  <c r="I137" i="25" s="1"/>
  <c r="I136" i="25"/>
  <c r="H136" i="25"/>
  <c r="I135" i="25"/>
  <c r="H135" i="25"/>
  <c r="H133" i="25"/>
  <c r="I133" i="25" s="1"/>
  <c r="I132" i="25"/>
  <c r="H132" i="25"/>
  <c r="H131" i="25"/>
  <c r="I131" i="25" s="1"/>
  <c r="H130" i="25"/>
  <c r="I130" i="25" s="1"/>
  <c r="H129" i="25"/>
  <c r="I129" i="25" s="1"/>
  <c r="H128" i="25"/>
  <c r="I128" i="25" s="1"/>
  <c r="I127" i="25"/>
  <c r="H127" i="25"/>
  <c r="I126" i="25"/>
  <c r="H126" i="25"/>
  <c r="H125" i="25"/>
  <c r="I125" i="25" s="1"/>
  <c r="H124" i="25"/>
  <c r="I124" i="25" s="1"/>
  <c r="H123" i="25"/>
  <c r="I123" i="25" s="1"/>
  <c r="H122" i="25"/>
  <c r="I122" i="25" s="1"/>
  <c r="I121" i="25"/>
  <c r="H121" i="25"/>
  <c r="I120" i="25"/>
  <c r="H120" i="25"/>
  <c r="H119" i="25"/>
  <c r="I119" i="25" s="1"/>
  <c r="H118" i="25"/>
  <c r="I118" i="25" s="1"/>
  <c r="H117" i="25"/>
  <c r="I117" i="25" s="1"/>
  <c r="H116" i="25"/>
  <c r="I116" i="25" s="1"/>
  <c r="I115" i="25"/>
  <c r="H115" i="25"/>
  <c r="I114" i="25"/>
  <c r="H114" i="25"/>
  <c r="H113" i="25"/>
  <c r="I113" i="25" s="1"/>
  <c r="H112" i="25"/>
  <c r="I112" i="25" s="1"/>
  <c r="I111" i="25"/>
  <c r="H111" i="25"/>
  <c r="H110" i="25"/>
  <c r="I110" i="25" s="1"/>
  <c r="I109" i="25"/>
  <c r="H109" i="25"/>
  <c r="H108" i="25"/>
  <c r="I108" i="25" s="1"/>
  <c r="H107" i="25"/>
  <c r="I107" i="25" s="1"/>
  <c r="H106" i="25"/>
  <c r="I106" i="25" s="1"/>
  <c r="H105" i="25"/>
  <c r="I105" i="25" s="1"/>
  <c r="H104" i="25"/>
  <c r="I104" i="25" s="1"/>
  <c r="I103" i="25"/>
  <c r="H103" i="25"/>
  <c r="I102" i="25"/>
  <c r="H102" i="25"/>
  <c r="H101" i="25"/>
  <c r="I101" i="25" s="1"/>
  <c r="I100" i="25"/>
  <c r="H100" i="25"/>
  <c r="H99" i="25"/>
  <c r="I99" i="25" s="1"/>
  <c r="H98" i="25"/>
  <c r="I98" i="25" s="1"/>
  <c r="H97" i="25"/>
  <c r="I97" i="25" s="1"/>
  <c r="I96" i="25"/>
  <c r="H96" i="25"/>
  <c r="H95" i="25"/>
  <c r="I95" i="25" s="1"/>
  <c r="H94" i="25"/>
  <c r="I94" i="25" s="1"/>
  <c r="H93" i="25"/>
  <c r="I93" i="25" s="1"/>
  <c r="H91" i="25"/>
  <c r="I91" i="25" s="1"/>
  <c r="I90" i="25"/>
  <c r="H90" i="25"/>
  <c r="I89" i="25"/>
  <c r="H89" i="25"/>
  <c r="H88" i="25"/>
  <c r="I88" i="25" s="1"/>
  <c r="H87" i="25"/>
  <c r="I87" i="25" s="1"/>
  <c r="I86" i="25"/>
  <c r="H86" i="25"/>
  <c r="H85" i="25"/>
  <c r="I85" i="25" s="1"/>
  <c r="I84" i="25"/>
  <c r="H84" i="25"/>
  <c r="I83" i="25"/>
  <c r="H83" i="25"/>
  <c r="H82" i="25"/>
  <c r="I82" i="25" s="1"/>
  <c r="H81" i="25"/>
  <c r="I81" i="25" s="1"/>
  <c r="I80" i="25"/>
  <c r="H80" i="25"/>
  <c r="H79" i="25"/>
  <c r="I79" i="25" s="1"/>
  <c r="H78" i="25"/>
  <c r="I78" i="25" s="1"/>
  <c r="I77" i="25"/>
  <c r="H77" i="25"/>
  <c r="H76" i="25"/>
  <c r="I76" i="25" s="1"/>
  <c r="H75" i="25"/>
  <c r="I75" i="25" s="1"/>
  <c r="I74" i="25"/>
  <c r="H74" i="25"/>
  <c r="H73" i="25"/>
  <c r="I73" i="25" s="1"/>
  <c r="I72" i="25"/>
  <c r="H72" i="25"/>
  <c r="I71" i="25"/>
  <c r="H71" i="25"/>
  <c r="H70" i="25"/>
  <c r="I70" i="25" s="1"/>
  <c r="H69" i="25"/>
  <c r="I69" i="25" s="1"/>
  <c r="I68" i="25"/>
  <c r="H68" i="25"/>
  <c r="H67" i="25"/>
  <c r="I67" i="25" s="1"/>
  <c r="I66" i="25"/>
  <c r="H66" i="25"/>
  <c r="I65" i="25"/>
  <c r="H65" i="25"/>
  <c r="H64" i="25"/>
  <c r="I64" i="25" s="1"/>
  <c r="H63" i="25"/>
  <c r="I63" i="25" s="1"/>
  <c r="I62" i="25"/>
  <c r="H62" i="25"/>
  <c r="H61" i="25"/>
  <c r="I61" i="25" s="1"/>
  <c r="H60" i="25"/>
  <c r="I60" i="25" s="1"/>
  <c r="I59" i="25"/>
  <c r="H59" i="25"/>
  <c r="H58" i="25"/>
  <c r="I58" i="25" s="1"/>
  <c r="H57" i="25"/>
  <c r="I57" i="25" s="1"/>
  <c r="I56" i="25"/>
  <c r="H56" i="25"/>
  <c r="H55" i="25"/>
  <c r="I55" i="25" s="1"/>
  <c r="I54" i="25"/>
  <c r="H54" i="25"/>
  <c r="I53" i="25"/>
  <c r="H53" i="25"/>
  <c r="H52" i="25"/>
  <c r="I52" i="25" s="1"/>
  <c r="H51" i="25"/>
  <c r="I51" i="25" s="1"/>
  <c r="I50" i="25"/>
  <c r="H50" i="25"/>
  <c r="H49" i="25"/>
  <c r="I49" i="25" s="1"/>
  <c r="I48" i="25"/>
  <c r="H48" i="25"/>
  <c r="I47" i="25"/>
  <c r="H47" i="25"/>
  <c r="H46" i="25"/>
  <c r="I46" i="25" s="1"/>
  <c r="H45" i="25"/>
  <c r="I45" i="25" s="1"/>
  <c r="I44" i="25"/>
  <c r="H44" i="25"/>
  <c r="H43" i="25"/>
  <c r="I43" i="25" s="1"/>
  <c r="H42" i="25"/>
  <c r="I42" i="25" s="1"/>
  <c r="I41" i="25"/>
  <c r="H41" i="25"/>
  <c r="H40" i="25"/>
  <c r="I40" i="25" s="1"/>
  <c r="H39" i="25"/>
  <c r="I39" i="25" s="1"/>
  <c r="I38" i="25"/>
  <c r="H38" i="25"/>
  <c r="H37" i="25"/>
  <c r="I37" i="25" s="1"/>
  <c r="I36" i="25"/>
  <c r="H36" i="25"/>
  <c r="I35" i="25"/>
  <c r="H35" i="25"/>
  <c r="H33" i="25"/>
  <c r="I33" i="25" s="1"/>
  <c r="H32" i="25"/>
  <c r="I32" i="25" s="1"/>
  <c r="H31" i="25"/>
  <c r="I31" i="25" s="1"/>
  <c r="H30" i="25"/>
  <c r="I30" i="25" s="1"/>
  <c r="I28" i="25"/>
  <c r="H28" i="25"/>
  <c r="H27" i="25"/>
  <c r="I27" i="25" s="1"/>
  <c r="I26" i="25"/>
  <c r="H26" i="25"/>
  <c r="I25" i="25"/>
  <c r="H25" i="25"/>
  <c r="H24" i="25"/>
  <c r="I24" i="25" s="1"/>
  <c r="I23" i="25"/>
  <c r="H23" i="25"/>
  <c r="I22" i="25"/>
  <c r="H22" i="25"/>
  <c r="H21" i="25"/>
  <c r="I21" i="25" s="1"/>
  <c r="H20" i="25"/>
  <c r="I20" i="25" s="1"/>
  <c r="I19" i="25"/>
  <c r="H19" i="25"/>
  <c r="H18" i="25"/>
  <c r="I18" i="25" s="1"/>
  <c r="H17" i="25"/>
  <c r="I17" i="25" s="1"/>
  <c r="I16" i="25"/>
  <c r="H16" i="25"/>
  <c r="H15" i="25"/>
  <c r="I15" i="25" s="1"/>
  <c r="H14" i="25"/>
  <c r="I14" i="25" s="1"/>
  <c r="I13" i="25"/>
  <c r="H13" i="25"/>
  <c r="H12" i="25"/>
  <c r="I12" i="25" s="1"/>
  <c r="H11" i="25"/>
  <c r="I11" i="25" s="1"/>
  <c r="I10" i="25"/>
  <c r="H10" i="25"/>
  <c r="H9" i="25"/>
  <c r="I9" i="25" s="1"/>
  <c r="H7" i="25"/>
  <c r="I7" i="25" s="1"/>
  <c r="H6" i="25"/>
  <c r="I6" i="25" s="1"/>
  <c r="I34" i="25" l="1"/>
  <c r="I175" i="25"/>
  <c r="I92" i="25"/>
  <c r="I5" i="25"/>
  <c r="I29" i="25"/>
  <c r="I234" i="25"/>
  <c r="I134" i="25"/>
  <c r="I168" i="25"/>
  <c r="I190" i="25"/>
  <c r="I207" i="25"/>
  <c r="I147" i="25"/>
  <c r="I142" i="25"/>
  <c r="I8" i="25"/>
  <c r="I240" i="25"/>
  <c r="I206" i="25" l="1"/>
  <c r="I251" i="25" l="1"/>
  <c r="I250" i="25" l="1"/>
  <c r="J157" i="25"/>
  <c r="J138" i="25"/>
  <c r="J86" i="25"/>
  <c r="J68" i="25"/>
  <c r="J50" i="25"/>
  <c r="J226" i="25"/>
  <c r="J176" i="25"/>
  <c r="J160" i="25"/>
  <c r="J141" i="25"/>
  <c r="J89" i="25"/>
  <c r="J71" i="25"/>
  <c r="J53" i="25"/>
  <c r="J151" i="25"/>
  <c r="J80" i="25"/>
  <c r="J62" i="25"/>
  <c r="J44" i="25"/>
  <c r="J19" i="25"/>
  <c r="J188" i="25"/>
  <c r="J22" i="25"/>
  <c r="J223" i="25"/>
  <c r="J245" i="25"/>
  <c r="J13" i="25"/>
  <c r="J179" i="25"/>
  <c r="J77" i="25"/>
  <c r="J56" i="25"/>
  <c r="J16" i="25"/>
  <c r="J229" i="25"/>
  <c r="J148" i="25"/>
  <c r="J233" i="25"/>
  <c r="J224" i="25"/>
  <c r="J204" i="25"/>
  <c r="J111" i="25"/>
  <c r="J84" i="25"/>
  <c r="J72" i="25"/>
  <c r="J47" i="25"/>
  <c r="J23" i="25"/>
  <c r="J41" i="25"/>
  <c r="J90" i="25"/>
  <c r="J65" i="25"/>
  <c r="J182" i="25"/>
  <c r="J155" i="25"/>
  <c r="J102" i="25"/>
  <c r="J35" i="25"/>
  <c r="J26" i="25"/>
  <c r="J12" i="25"/>
  <c r="J83" i="25"/>
  <c r="J242" i="25"/>
  <c r="J185" i="25"/>
  <c r="J154" i="25"/>
  <c r="J25" i="25"/>
  <c r="J28" i="25"/>
  <c r="J135" i="25"/>
  <c r="J10" i="25"/>
  <c r="J59" i="25"/>
  <c r="J15" i="25"/>
  <c r="J232" i="25"/>
  <c r="J163" i="25"/>
  <c r="J38" i="25"/>
  <c r="J74" i="25"/>
  <c r="J166" i="25"/>
  <c r="J48" i="25"/>
  <c r="J81" i="25"/>
  <c r="J173" i="25"/>
  <c r="J66" i="25"/>
  <c r="J121" i="25"/>
  <c r="J177" i="25"/>
  <c r="J140" i="25"/>
  <c r="J136" i="25"/>
  <c r="J58" i="25"/>
  <c r="J107" i="25"/>
  <c r="J104" i="25"/>
  <c r="J99" i="25"/>
  <c r="J69" i="25"/>
  <c r="J73" i="25"/>
  <c r="J119" i="25"/>
  <c r="J116" i="25"/>
  <c r="J152" i="25"/>
  <c r="J212" i="25"/>
  <c r="J225" i="25"/>
  <c r="J101" i="25"/>
  <c r="J145" i="25"/>
  <c r="J201" i="25"/>
  <c r="J133" i="25"/>
  <c r="J186" i="25"/>
  <c r="J42" i="25"/>
  <c r="J30" i="25"/>
  <c r="J202" i="25"/>
  <c r="J194" i="25"/>
  <c r="J131" i="25"/>
  <c r="J115" i="25"/>
  <c r="J246" i="25"/>
  <c r="J125" i="25"/>
  <c r="J117" i="25"/>
  <c r="J91" i="25"/>
  <c r="J153" i="25"/>
  <c r="J150" i="25"/>
  <c r="J32" i="25"/>
  <c r="J189" i="25"/>
  <c r="J85" i="25"/>
  <c r="J193" i="25"/>
  <c r="J27" i="25"/>
  <c r="J118" i="25"/>
  <c r="J192" i="25"/>
  <c r="J108" i="25"/>
  <c r="J36" i="25"/>
  <c r="J213" i="25"/>
  <c r="J243" i="25"/>
  <c r="J158" i="25"/>
  <c r="J124" i="25"/>
  <c r="J31" i="25"/>
  <c r="J156" i="25"/>
  <c r="J184" i="25"/>
  <c r="J110" i="25"/>
  <c r="J191" i="25"/>
  <c r="J113" i="25"/>
  <c r="J132" i="25"/>
  <c r="J210" i="25"/>
  <c r="J216" i="25"/>
  <c r="J60" i="25"/>
  <c r="J217" i="25"/>
  <c r="J120" i="25"/>
  <c r="J205" i="25"/>
  <c r="J14" i="25"/>
  <c r="J171" i="25"/>
  <c r="J127" i="25"/>
  <c r="J122" i="25"/>
  <c r="J67" i="25"/>
  <c r="J137" i="25"/>
  <c r="J94" i="25"/>
  <c r="J165" i="25"/>
  <c r="J197" i="25"/>
  <c r="J128" i="25"/>
  <c r="J222" i="25"/>
  <c r="J63" i="25"/>
  <c r="J187" i="25"/>
  <c r="J49" i="25"/>
  <c r="J11" i="25"/>
  <c r="J167" i="25"/>
  <c r="J129" i="25"/>
  <c r="J24" i="25"/>
  <c r="J199" i="25"/>
  <c r="J239" i="25"/>
  <c r="J227" i="25"/>
  <c r="J76" i="25"/>
  <c r="J208" i="25"/>
  <c r="J164" i="25"/>
  <c r="J183" i="25"/>
  <c r="J230" i="25"/>
  <c r="J162" i="25"/>
  <c r="J103" i="25"/>
  <c r="J214" i="25"/>
  <c r="J161" i="25"/>
  <c r="J96" i="25"/>
  <c r="J18" i="25"/>
  <c r="J169" i="25"/>
  <c r="J247" i="25"/>
  <c r="J195" i="25"/>
  <c r="J143" i="25"/>
  <c r="J196" i="25"/>
  <c r="J241" i="25"/>
  <c r="J200" i="25"/>
  <c r="J172" i="25"/>
  <c r="J54" i="25"/>
  <c r="J139" i="25"/>
  <c r="J75" i="25"/>
  <c r="J87" i="25"/>
  <c r="J57" i="25"/>
  <c r="J123" i="25"/>
  <c r="J109" i="25"/>
  <c r="J100" i="25"/>
  <c r="J170" i="25"/>
  <c r="J93" i="25"/>
  <c r="J178" i="25"/>
  <c r="J105" i="25"/>
  <c r="J126" i="25"/>
  <c r="J215" i="25"/>
  <c r="J95" i="25"/>
  <c r="J219" i="25"/>
  <c r="J228" i="25"/>
  <c r="J235" i="25"/>
  <c r="J45" i="25"/>
  <c r="J46" i="25"/>
  <c r="J20" i="25"/>
  <c r="J51" i="25"/>
  <c r="J52" i="25"/>
  <c r="J55" i="25"/>
  <c r="J98" i="25"/>
  <c r="J17" i="25"/>
  <c r="J174" i="25"/>
  <c r="J198" i="25"/>
  <c r="J146" i="25"/>
  <c r="J236" i="25"/>
  <c r="J203" i="25"/>
  <c r="J159" i="25"/>
  <c r="J130" i="25"/>
  <c r="J112" i="25"/>
  <c r="J244" i="25"/>
  <c r="J43" i="25"/>
  <c r="J6" i="25"/>
  <c r="J33" i="25"/>
  <c r="J180" i="25"/>
  <c r="J209" i="25"/>
  <c r="J221" i="25"/>
  <c r="J114" i="25"/>
  <c r="J21" i="25"/>
  <c r="J88" i="25"/>
  <c r="J238" i="25"/>
  <c r="J218" i="25"/>
  <c r="J9" i="25"/>
  <c r="J144" i="25"/>
  <c r="J181" i="25"/>
  <c r="J64" i="25"/>
  <c r="J61" i="25"/>
  <c r="J7" i="25"/>
  <c r="J78" i="25"/>
  <c r="J237" i="25"/>
  <c r="J220" i="25"/>
  <c r="J97" i="25"/>
  <c r="J231" i="25"/>
  <c r="J106" i="25"/>
  <c r="J70" i="25"/>
  <c r="J39" i="25"/>
  <c r="J149" i="25"/>
  <c r="J40" i="25"/>
  <c r="J211" i="25"/>
  <c r="J37" i="25"/>
  <c r="J82" i="25"/>
  <c r="J79" i="25"/>
  <c r="J5" i="25"/>
  <c r="J175" i="25"/>
  <c r="J147" i="25"/>
  <c r="J92" i="25"/>
  <c r="J8" i="25"/>
  <c r="J29" i="25"/>
  <c r="J190" i="25"/>
  <c r="J134" i="25"/>
  <c r="J234" i="25"/>
  <c r="J34" i="25"/>
  <c r="J142" i="25"/>
  <c r="J240" i="25"/>
  <c r="J168" i="25"/>
  <c r="J207" i="25"/>
  <c r="J206" i="25"/>
  <c r="H247" i="24" l="1"/>
  <c r="I247" i="24" s="1"/>
  <c r="I245" i="24"/>
  <c r="H245" i="24"/>
  <c r="I244" i="24"/>
  <c r="H244" i="24"/>
  <c r="H243" i="24"/>
  <c r="I243" i="24" s="1"/>
  <c r="I242" i="24"/>
  <c r="H242" i="24"/>
  <c r="H241" i="24"/>
  <c r="I241" i="24" s="1"/>
  <c r="H239" i="24"/>
  <c r="I239" i="24" s="1"/>
  <c r="H238" i="24"/>
  <c r="I238" i="24" s="1"/>
  <c r="H237" i="24"/>
  <c r="I237" i="24" s="1"/>
  <c r="H236" i="24"/>
  <c r="I236" i="24" s="1"/>
  <c r="H235" i="24"/>
  <c r="I235" i="24" s="1"/>
  <c r="H233" i="24"/>
  <c r="I233" i="24" s="1"/>
  <c r="I232" i="24"/>
  <c r="H232" i="24"/>
  <c r="H231" i="24"/>
  <c r="I231" i="24" s="1"/>
  <c r="H230" i="24"/>
  <c r="I230" i="24" s="1"/>
  <c r="I229" i="24"/>
  <c r="H229" i="24"/>
  <c r="H228" i="24"/>
  <c r="I228" i="24" s="1"/>
  <c r="H227" i="24"/>
  <c r="I227" i="24" s="1"/>
  <c r="I226" i="24"/>
  <c r="H226" i="24"/>
  <c r="H225" i="24"/>
  <c r="I225" i="24" s="1"/>
  <c r="I224" i="24"/>
  <c r="H224" i="24"/>
  <c r="I223" i="24"/>
  <c r="H223" i="24"/>
  <c r="H222" i="24"/>
  <c r="I222" i="24" s="1"/>
  <c r="H220" i="24"/>
  <c r="I220" i="24" s="1"/>
  <c r="H219" i="24"/>
  <c r="I219" i="24" s="1"/>
  <c r="H218" i="24"/>
  <c r="I218" i="24" s="1"/>
  <c r="H217" i="24"/>
  <c r="I217" i="24" s="1"/>
  <c r="H216" i="24"/>
  <c r="I216" i="24" s="1"/>
  <c r="I215" i="24"/>
  <c r="H215" i="24"/>
  <c r="H214" i="24"/>
  <c r="I214" i="24" s="1"/>
  <c r="H213" i="24"/>
  <c r="I213" i="24" s="1"/>
  <c r="H212" i="24"/>
  <c r="I212" i="24" s="1"/>
  <c r="H211" i="24"/>
  <c r="I211" i="24" s="1"/>
  <c r="H210" i="24"/>
  <c r="I210" i="24" s="1"/>
  <c r="H209" i="24"/>
  <c r="I209" i="24" s="1"/>
  <c r="I208" i="24"/>
  <c r="H208" i="24"/>
  <c r="H205" i="24"/>
  <c r="I205" i="24" s="1"/>
  <c r="H204" i="24"/>
  <c r="I204" i="24" s="1"/>
  <c r="H203" i="24"/>
  <c r="I203" i="24" s="1"/>
  <c r="H202" i="24"/>
  <c r="I202" i="24" s="1"/>
  <c r="H201" i="24"/>
  <c r="I201" i="24" s="1"/>
  <c r="H200" i="24"/>
  <c r="I200" i="24" s="1"/>
  <c r="I199" i="24"/>
  <c r="H199" i="24"/>
  <c r="H198" i="24"/>
  <c r="I198" i="24" s="1"/>
  <c r="H197" i="24"/>
  <c r="I197" i="24" s="1"/>
  <c r="H196" i="24"/>
  <c r="I196" i="24" s="1"/>
  <c r="H195" i="24"/>
  <c r="I195" i="24" s="1"/>
  <c r="H194" i="24"/>
  <c r="I194" i="24" s="1"/>
  <c r="H193" i="24"/>
  <c r="I193" i="24" s="1"/>
  <c r="I192" i="24"/>
  <c r="H192" i="24"/>
  <c r="H191" i="24"/>
  <c r="I191" i="24" s="1"/>
  <c r="H189" i="24"/>
  <c r="I189" i="24" s="1"/>
  <c r="I188" i="24"/>
  <c r="H188" i="24"/>
  <c r="H187" i="24"/>
  <c r="I187" i="24" s="1"/>
  <c r="I186" i="24"/>
  <c r="H186" i="24"/>
  <c r="I185" i="24"/>
  <c r="H185" i="24"/>
  <c r="H184" i="24"/>
  <c r="I184" i="24" s="1"/>
  <c r="H183" i="24"/>
  <c r="I183" i="24" s="1"/>
  <c r="I182" i="24"/>
  <c r="H182" i="24"/>
  <c r="H181" i="24"/>
  <c r="I181" i="24" s="1"/>
  <c r="H180" i="24"/>
  <c r="I180" i="24" s="1"/>
  <c r="I179" i="24"/>
  <c r="H179" i="24"/>
  <c r="I178" i="24"/>
  <c r="H178" i="24"/>
  <c r="H177" i="24"/>
  <c r="I177" i="24" s="1"/>
  <c r="I176" i="24"/>
  <c r="H176" i="24"/>
  <c r="I174" i="24"/>
  <c r="H174" i="24"/>
  <c r="H173" i="24"/>
  <c r="I173" i="24" s="1"/>
  <c r="H172" i="24"/>
  <c r="I172" i="24" s="1"/>
  <c r="H171" i="24"/>
  <c r="I171" i="24" s="1"/>
  <c r="H170" i="24"/>
  <c r="I170" i="24" s="1"/>
  <c r="H169" i="24"/>
  <c r="I169" i="24" s="1"/>
  <c r="H167" i="24"/>
  <c r="I167" i="24" s="1"/>
  <c r="I166" i="24"/>
  <c r="H166" i="24"/>
  <c r="H165" i="24"/>
  <c r="I165" i="24" s="1"/>
  <c r="H164" i="24"/>
  <c r="I164" i="24" s="1"/>
  <c r="I163" i="24"/>
  <c r="H163" i="24"/>
  <c r="H162" i="24"/>
  <c r="I162" i="24" s="1"/>
  <c r="H161" i="24"/>
  <c r="I161" i="24" s="1"/>
  <c r="I160" i="24"/>
  <c r="H160" i="24"/>
  <c r="H159" i="24"/>
  <c r="I159" i="24" s="1"/>
  <c r="I158" i="24"/>
  <c r="H158" i="24"/>
  <c r="I157" i="24"/>
  <c r="H157" i="24"/>
  <c r="H156" i="24"/>
  <c r="I156" i="24" s="1"/>
  <c r="H155" i="24"/>
  <c r="I155" i="24" s="1"/>
  <c r="I154" i="24"/>
  <c r="H154" i="24"/>
  <c r="H153" i="24"/>
  <c r="I153" i="24" s="1"/>
  <c r="H152" i="24"/>
  <c r="I152" i="24" s="1"/>
  <c r="I151" i="24"/>
  <c r="H151" i="24"/>
  <c r="H150" i="24"/>
  <c r="I150" i="24" s="1"/>
  <c r="H149" i="24"/>
  <c r="I149" i="24" s="1"/>
  <c r="I148" i="24"/>
  <c r="H148" i="24"/>
  <c r="H146" i="24"/>
  <c r="I146" i="24" s="1"/>
  <c r="H145" i="24"/>
  <c r="I145" i="24" s="1"/>
  <c r="H144" i="24"/>
  <c r="I144" i="24" s="1"/>
  <c r="I143" i="24"/>
  <c r="I142" i="24" s="1"/>
  <c r="H143" i="24"/>
  <c r="I141" i="24"/>
  <c r="H141" i="24"/>
  <c r="H140" i="24"/>
  <c r="I140" i="24" s="1"/>
  <c r="H139" i="24"/>
  <c r="I139" i="24" s="1"/>
  <c r="I138" i="24"/>
  <c r="H138" i="24"/>
  <c r="H137" i="24"/>
  <c r="I137" i="24" s="1"/>
  <c r="H136" i="24"/>
  <c r="I136" i="24" s="1"/>
  <c r="I135" i="24"/>
  <c r="H135" i="24"/>
  <c r="I133" i="24"/>
  <c r="H133" i="24"/>
  <c r="H132" i="24"/>
  <c r="I132" i="24" s="1"/>
  <c r="H131" i="24"/>
  <c r="I131" i="24" s="1"/>
  <c r="H130" i="24"/>
  <c r="I130" i="24" s="1"/>
  <c r="H129" i="24"/>
  <c r="I129" i="24" s="1"/>
  <c r="H128" i="24"/>
  <c r="I128" i="24" s="1"/>
  <c r="I127" i="24"/>
  <c r="H127" i="24"/>
  <c r="I126" i="24"/>
  <c r="H126" i="24"/>
  <c r="H125" i="24"/>
  <c r="I125" i="24" s="1"/>
  <c r="H124" i="24"/>
  <c r="I124" i="24" s="1"/>
  <c r="H123" i="24"/>
  <c r="I123" i="24" s="1"/>
  <c r="H122" i="24"/>
  <c r="I122" i="24" s="1"/>
  <c r="H121" i="24"/>
  <c r="I121" i="24" s="1"/>
  <c r="I120" i="24"/>
  <c r="H120" i="24"/>
  <c r="H119" i="24"/>
  <c r="I119" i="24" s="1"/>
  <c r="H118" i="24"/>
  <c r="I118" i="24" s="1"/>
  <c r="H117" i="24"/>
  <c r="I117" i="24" s="1"/>
  <c r="H116" i="24"/>
  <c r="I116" i="24" s="1"/>
  <c r="I115" i="24"/>
  <c r="H115" i="24"/>
  <c r="H114" i="24"/>
  <c r="I114" i="24" s="1"/>
  <c r="H113" i="24"/>
  <c r="I113" i="24" s="1"/>
  <c r="H112" i="24"/>
  <c r="I112" i="24" s="1"/>
  <c r="H111" i="24"/>
  <c r="I111" i="24" s="1"/>
  <c r="H110" i="24"/>
  <c r="I110" i="24" s="1"/>
  <c r="I109" i="24"/>
  <c r="H109" i="24"/>
  <c r="I108" i="24"/>
  <c r="H108" i="24"/>
  <c r="H107" i="24"/>
  <c r="I107" i="24" s="1"/>
  <c r="H106" i="24"/>
  <c r="I106" i="24" s="1"/>
  <c r="H105" i="24"/>
  <c r="I105" i="24" s="1"/>
  <c r="H104" i="24"/>
  <c r="I104" i="24" s="1"/>
  <c r="H103" i="24"/>
  <c r="I103" i="24" s="1"/>
  <c r="I102" i="24"/>
  <c r="H102" i="24"/>
  <c r="H101" i="24"/>
  <c r="I101" i="24" s="1"/>
  <c r="H100" i="24"/>
  <c r="I100" i="24" s="1"/>
  <c r="H99" i="24"/>
  <c r="I99" i="24" s="1"/>
  <c r="H98" i="24"/>
  <c r="I98" i="24" s="1"/>
  <c r="I97" i="24"/>
  <c r="H97" i="24"/>
  <c r="H96" i="24"/>
  <c r="I96" i="24" s="1"/>
  <c r="H95" i="24"/>
  <c r="I95" i="24" s="1"/>
  <c r="H94" i="24"/>
  <c r="I94" i="24" s="1"/>
  <c r="H93" i="24"/>
  <c r="I93" i="24" s="1"/>
  <c r="H91" i="24"/>
  <c r="I91" i="24" s="1"/>
  <c r="H90" i="24"/>
  <c r="I90" i="24" s="1"/>
  <c r="I89" i="24"/>
  <c r="H89" i="24"/>
  <c r="H88" i="24"/>
  <c r="I88" i="24" s="1"/>
  <c r="H87" i="24"/>
  <c r="I87" i="24" s="1"/>
  <c r="I86" i="24"/>
  <c r="H86" i="24"/>
  <c r="H85" i="24"/>
  <c r="I85" i="24" s="1"/>
  <c r="H84" i="24"/>
  <c r="I84" i="24" s="1"/>
  <c r="I83" i="24"/>
  <c r="H83" i="24"/>
  <c r="H82" i="24"/>
  <c r="I82" i="24" s="1"/>
  <c r="H81" i="24"/>
  <c r="I81" i="24" s="1"/>
  <c r="I80" i="24"/>
  <c r="H80" i="24"/>
  <c r="H79" i="24"/>
  <c r="I79" i="24" s="1"/>
  <c r="H78" i="24"/>
  <c r="I78" i="24" s="1"/>
  <c r="I77" i="24"/>
  <c r="H77" i="24"/>
  <c r="H76" i="24"/>
  <c r="I76" i="24" s="1"/>
  <c r="H75" i="24"/>
  <c r="I75" i="24" s="1"/>
  <c r="I74" i="24"/>
  <c r="H74" i="24"/>
  <c r="H73" i="24"/>
  <c r="I73" i="24" s="1"/>
  <c r="H72" i="24"/>
  <c r="I72" i="24" s="1"/>
  <c r="I71" i="24"/>
  <c r="H71" i="24"/>
  <c r="H70" i="24"/>
  <c r="I70" i="24" s="1"/>
  <c r="H69" i="24"/>
  <c r="I69" i="24" s="1"/>
  <c r="I68" i="24"/>
  <c r="H68" i="24"/>
  <c r="H67" i="24"/>
  <c r="I67" i="24" s="1"/>
  <c r="H66" i="24"/>
  <c r="I66" i="24" s="1"/>
  <c r="I65" i="24"/>
  <c r="H65" i="24"/>
  <c r="H64" i="24"/>
  <c r="I64" i="24" s="1"/>
  <c r="H63" i="24"/>
  <c r="I63" i="24" s="1"/>
  <c r="I62" i="24"/>
  <c r="H62" i="24"/>
  <c r="H61" i="24"/>
  <c r="I61" i="24" s="1"/>
  <c r="H60" i="24"/>
  <c r="I60" i="24" s="1"/>
  <c r="I59" i="24"/>
  <c r="H59" i="24"/>
  <c r="H58" i="24"/>
  <c r="I58" i="24" s="1"/>
  <c r="H57" i="24"/>
  <c r="I57" i="24" s="1"/>
  <c r="I56" i="24"/>
  <c r="H56" i="24"/>
  <c r="H55" i="24"/>
  <c r="I55" i="24" s="1"/>
  <c r="H54" i="24"/>
  <c r="I54" i="24" s="1"/>
  <c r="I53" i="24"/>
  <c r="H53" i="24"/>
  <c r="H52" i="24"/>
  <c r="I52" i="24" s="1"/>
  <c r="H51" i="24"/>
  <c r="I51" i="24" s="1"/>
  <c r="I50" i="24"/>
  <c r="H50" i="24"/>
  <c r="H49" i="24"/>
  <c r="I49" i="24" s="1"/>
  <c r="H48" i="24"/>
  <c r="I48" i="24" s="1"/>
  <c r="I47" i="24"/>
  <c r="H47" i="24"/>
  <c r="H46" i="24"/>
  <c r="I46" i="24" s="1"/>
  <c r="H45" i="24"/>
  <c r="I45" i="24" s="1"/>
  <c r="I44" i="24"/>
  <c r="H44" i="24"/>
  <c r="H43" i="24"/>
  <c r="I43" i="24" s="1"/>
  <c r="H42" i="24"/>
  <c r="I42" i="24" s="1"/>
  <c r="I41" i="24"/>
  <c r="H41" i="24"/>
  <c r="H40" i="24"/>
  <c r="I40" i="24" s="1"/>
  <c r="H39" i="24"/>
  <c r="I39" i="24" s="1"/>
  <c r="I38" i="24"/>
  <c r="H38" i="24"/>
  <c r="H37" i="24"/>
  <c r="I37" i="24" s="1"/>
  <c r="H36" i="24"/>
  <c r="I36" i="24" s="1"/>
  <c r="I35" i="24"/>
  <c r="H35" i="24"/>
  <c r="I33" i="24"/>
  <c r="H33" i="24"/>
  <c r="I32" i="24"/>
  <c r="H32" i="24"/>
  <c r="H31" i="24"/>
  <c r="I31" i="24" s="1"/>
  <c r="H30" i="24"/>
  <c r="I30" i="24" s="1"/>
  <c r="I28" i="24"/>
  <c r="H28" i="24"/>
  <c r="H27" i="24"/>
  <c r="I27" i="24" s="1"/>
  <c r="I26" i="24"/>
  <c r="H26" i="24"/>
  <c r="I25" i="24"/>
  <c r="H25" i="24"/>
  <c r="H24" i="24"/>
  <c r="I24" i="24" s="1"/>
  <c r="I23" i="24"/>
  <c r="H23" i="24"/>
  <c r="I22" i="24"/>
  <c r="H22" i="24"/>
  <c r="H21" i="24"/>
  <c r="I21" i="24" s="1"/>
  <c r="I20" i="24"/>
  <c r="H20" i="24"/>
  <c r="I19" i="24"/>
  <c r="H19" i="24"/>
  <c r="H18" i="24"/>
  <c r="I18" i="24" s="1"/>
  <c r="I17" i="24"/>
  <c r="H17" i="24"/>
  <c r="I16" i="24"/>
  <c r="H16" i="24"/>
  <c r="H15" i="24"/>
  <c r="I15" i="24" s="1"/>
  <c r="I14" i="24"/>
  <c r="H14" i="24"/>
  <c r="I13" i="24"/>
  <c r="H13" i="24"/>
  <c r="H12" i="24"/>
  <c r="I12" i="24" s="1"/>
  <c r="I11" i="24"/>
  <c r="H11" i="24"/>
  <c r="I10" i="24"/>
  <c r="H10" i="24"/>
  <c r="H9" i="24"/>
  <c r="I9" i="24" s="1"/>
  <c r="H7" i="24"/>
  <c r="I7" i="24" s="1"/>
  <c r="H6" i="24"/>
  <c r="I6" i="24" s="1"/>
  <c r="I5" i="24" s="1"/>
  <c r="I234" i="24" l="1"/>
  <c r="I175" i="24"/>
  <c r="I168" i="24"/>
  <c r="I221" i="24"/>
  <c r="I190" i="24"/>
  <c r="I29" i="24"/>
  <c r="I134" i="24"/>
  <c r="I147" i="24"/>
  <c r="I240" i="24"/>
  <c r="I8" i="24"/>
  <c r="I34" i="24"/>
  <c r="I246" i="24"/>
  <c r="I92" i="24"/>
  <c r="I207" i="24"/>
  <c r="I206" i="24" l="1"/>
  <c r="I251" i="24" l="1"/>
  <c r="I250" i="24" l="1"/>
  <c r="J229" i="24"/>
  <c r="J163" i="24"/>
  <c r="J141" i="24"/>
  <c r="J135" i="24"/>
  <c r="J242" i="24"/>
  <c r="J223" i="24"/>
  <c r="J232" i="24"/>
  <c r="J166" i="24"/>
  <c r="J138" i="24"/>
  <c r="J245" i="24"/>
  <c r="J185" i="24"/>
  <c r="J176" i="24"/>
  <c r="J157" i="24"/>
  <c r="J179" i="24"/>
  <c r="J151" i="24"/>
  <c r="J148" i="24"/>
  <c r="J182" i="24"/>
  <c r="J154" i="24"/>
  <c r="J174" i="24"/>
  <c r="J25" i="24"/>
  <c r="J13" i="24"/>
  <c r="J226" i="24"/>
  <c r="J215" i="24"/>
  <c r="J192" i="24"/>
  <c r="J160" i="24"/>
  <c r="J199" i="24"/>
  <c r="J188" i="24"/>
  <c r="J208" i="24"/>
  <c r="J143" i="24"/>
  <c r="J42" i="24"/>
  <c r="J236" i="24"/>
  <c r="J127" i="24"/>
  <c r="J209" i="24"/>
  <c r="J198" i="24"/>
  <c r="J102" i="24"/>
  <c r="J106" i="24"/>
  <c r="J124" i="24"/>
  <c r="J35" i="24"/>
  <c r="J91" i="24"/>
  <c r="J217" i="24"/>
  <c r="J61" i="24"/>
  <c r="J225" i="24"/>
  <c r="J203" i="24"/>
  <c r="J137" i="24"/>
  <c r="J172" i="24"/>
  <c r="J31" i="24"/>
  <c r="J16" i="24"/>
  <c r="J72" i="24"/>
  <c r="J202" i="24"/>
  <c r="J14" i="24"/>
  <c r="J133" i="24"/>
  <c r="J53" i="24"/>
  <c r="J161" i="24"/>
  <c r="J55" i="24"/>
  <c r="J114" i="24"/>
  <c r="J233" i="24"/>
  <c r="J71" i="24"/>
  <c r="J181" i="24"/>
  <c r="J189" i="24"/>
  <c r="J125" i="24"/>
  <c r="J23" i="24"/>
  <c r="J115" i="24"/>
  <c r="J9" i="24"/>
  <c r="J111" i="24"/>
  <c r="J224" i="24"/>
  <c r="J113" i="24"/>
  <c r="J121" i="24"/>
  <c r="J44" i="24"/>
  <c r="J89" i="24"/>
  <c r="J193" i="24"/>
  <c r="J153" i="24"/>
  <c r="J150" i="24"/>
  <c r="J51" i="24"/>
  <c r="J238" i="24"/>
  <c r="J48" i="24"/>
  <c r="J155" i="24"/>
  <c r="J170" i="24"/>
  <c r="J220" i="24"/>
  <c r="J222" i="24"/>
  <c r="J129" i="24"/>
  <c r="J15" i="24"/>
  <c r="J146" i="24"/>
  <c r="J45" i="24"/>
  <c r="J103" i="24"/>
  <c r="J228" i="24"/>
  <c r="J66" i="24"/>
  <c r="J73" i="24"/>
  <c r="J49" i="24"/>
  <c r="J158" i="24"/>
  <c r="J213" i="24"/>
  <c r="J107" i="24"/>
  <c r="J204" i="24"/>
  <c r="J169" i="24"/>
  <c r="J19" i="24"/>
  <c r="J164" i="24"/>
  <c r="J5" i="24"/>
  <c r="J79" i="24"/>
  <c r="J80" i="24"/>
  <c r="J17" i="24"/>
  <c r="J197" i="24"/>
  <c r="J10" i="24"/>
  <c r="J18" i="24"/>
  <c r="J97" i="24"/>
  <c r="J144" i="24"/>
  <c r="J22" i="24"/>
  <c r="J82" i="24"/>
  <c r="J27" i="24"/>
  <c r="J26" i="24"/>
  <c r="J165" i="24"/>
  <c r="J244" i="24"/>
  <c r="J37" i="24"/>
  <c r="J117" i="24"/>
  <c r="J173" i="24"/>
  <c r="J60" i="24"/>
  <c r="J130" i="24"/>
  <c r="J241" i="24"/>
  <c r="J76" i="24"/>
  <c r="J43" i="24"/>
  <c r="J28" i="24"/>
  <c r="J195" i="24"/>
  <c r="J194" i="24"/>
  <c r="J119" i="24"/>
  <c r="J75" i="24"/>
  <c r="J62" i="24"/>
  <c r="J139" i="24"/>
  <c r="J88" i="24"/>
  <c r="J11" i="24"/>
  <c r="J87" i="24"/>
  <c r="J64" i="24"/>
  <c r="J183" i="24"/>
  <c r="J65" i="24"/>
  <c r="J136" i="24"/>
  <c r="J81" i="24"/>
  <c r="J58" i="24"/>
  <c r="J70" i="24"/>
  <c r="J218" i="24"/>
  <c r="J191" i="24"/>
  <c r="J95" i="24"/>
  <c r="J94" i="24"/>
  <c r="J86" i="24"/>
  <c r="J177" i="24"/>
  <c r="J6" i="24"/>
  <c r="J67" i="24"/>
  <c r="J196" i="24"/>
  <c r="J231" i="24"/>
  <c r="J38" i="24"/>
  <c r="J69" i="24"/>
  <c r="J59" i="24"/>
  <c r="J52" i="24"/>
  <c r="J187" i="24"/>
  <c r="J211" i="24"/>
  <c r="J108" i="24"/>
  <c r="J162" i="24"/>
  <c r="J21" i="24"/>
  <c r="J247" i="24"/>
  <c r="J237" i="24"/>
  <c r="J56" i="24"/>
  <c r="J200" i="24"/>
  <c r="J131" i="24"/>
  <c r="J104" i="24"/>
  <c r="J180" i="24"/>
  <c r="J171" i="24"/>
  <c r="J24" i="24"/>
  <c r="J40" i="24"/>
  <c r="J68" i="24"/>
  <c r="J149" i="24"/>
  <c r="J156" i="24"/>
  <c r="J63" i="24"/>
  <c r="J20" i="24"/>
  <c r="J212" i="24"/>
  <c r="J132" i="24"/>
  <c r="J120" i="24"/>
  <c r="J128" i="24"/>
  <c r="J33" i="24"/>
  <c r="J126" i="24"/>
  <c r="J219" i="24"/>
  <c r="J99" i="24"/>
  <c r="J78" i="24"/>
  <c r="J74" i="24"/>
  <c r="J140" i="24"/>
  <c r="J159" i="24"/>
  <c r="J54" i="24"/>
  <c r="J227" i="24"/>
  <c r="J152" i="24"/>
  <c r="J167" i="24"/>
  <c r="J39" i="24"/>
  <c r="J216" i="24"/>
  <c r="J210" i="24"/>
  <c r="J122" i="24"/>
  <c r="J142" i="24"/>
  <c r="J32" i="24"/>
  <c r="J47" i="24"/>
  <c r="J83" i="24"/>
  <c r="J96" i="24"/>
  <c r="J12" i="24"/>
  <c r="J214" i="24"/>
  <c r="J118" i="24"/>
  <c r="J239" i="24"/>
  <c r="J30" i="24"/>
  <c r="J184" i="24"/>
  <c r="J36" i="24"/>
  <c r="J57" i="24"/>
  <c r="J84" i="24"/>
  <c r="J93" i="24"/>
  <c r="J98" i="24"/>
  <c r="J235" i="24"/>
  <c r="J178" i="24"/>
  <c r="J100" i="24"/>
  <c r="J105" i="24"/>
  <c r="J123" i="24"/>
  <c r="J230" i="24"/>
  <c r="J7" i="24"/>
  <c r="J205" i="24"/>
  <c r="J41" i="24"/>
  <c r="J77" i="24"/>
  <c r="J112" i="24"/>
  <c r="J109" i="24"/>
  <c r="J116" i="24"/>
  <c r="J110" i="24"/>
  <c r="J201" i="24"/>
  <c r="J186" i="24"/>
  <c r="J90" i="24"/>
  <c r="J85" i="24"/>
  <c r="J50" i="24"/>
  <c r="J46" i="24"/>
  <c r="J145" i="24"/>
  <c r="J101" i="24"/>
  <c r="J243" i="24"/>
  <c r="J190" i="24"/>
  <c r="J207" i="24"/>
  <c r="J175" i="24"/>
  <c r="J221" i="24"/>
  <c r="J92" i="24"/>
  <c r="J168" i="24"/>
  <c r="J246" i="24"/>
  <c r="J34" i="24"/>
  <c r="J29" i="24"/>
  <c r="J240" i="24"/>
  <c r="J8" i="24"/>
  <c r="J134" i="24"/>
  <c r="J234" i="24"/>
  <c r="J147" i="24"/>
  <c r="J206" i="24"/>
  <c r="H247" i="23" l="1"/>
  <c r="I247" i="23" s="1"/>
  <c r="I245" i="23"/>
  <c r="H245" i="23"/>
  <c r="H244" i="23"/>
  <c r="I244" i="23" s="1"/>
  <c r="H243" i="23"/>
  <c r="I243" i="23" s="1"/>
  <c r="I242" i="23"/>
  <c r="H242" i="23"/>
  <c r="H241" i="23"/>
  <c r="I241" i="23" s="1"/>
  <c r="H239" i="23"/>
  <c r="I239" i="23" s="1"/>
  <c r="H238" i="23"/>
  <c r="I238" i="23" s="1"/>
  <c r="H237" i="23"/>
  <c r="I237" i="23" s="1"/>
  <c r="H236" i="23"/>
  <c r="I236" i="23" s="1"/>
  <c r="H235" i="23"/>
  <c r="I235" i="23" s="1"/>
  <c r="H233" i="23"/>
  <c r="I233" i="23" s="1"/>
  <c r="I232" i="23"/>
  <c r="H232" i="23"/>
  <c r="H231" i="23"/>
  <c r="I231" i="23" s="1"/>
  <c r="H230" i="23"/>
  <c r="I230" i="23" s="1"/>
  <c r="I229" i="23"/>
  <c r="H229" i="23"/>
  <c r="H228" i="23"/>
  <c r="I228" i="23" s="1"/>
  <c r="H227" i="23"/>
  <c r="I227" i="23" s="1"/>
  <c r="I226" i="23"/>
  <c r="H226" i="23"/>
  <c r="H225" i="23"/>
  <c r="I225" i="23" s="1"/>
  <c r="H224" i="23"/>
  <c r="I224" i="23" s="1"/>
  <c r="I223" i="23"/>
  <c r="H223" i="23"/>
  <c r="H222" i="23"/>
  <c r="I222" i="23" s="1"/>
  <c r="H220" i="23"/>
  <c r="I220" i="23" s="1"/>
  <c r="H219" i="23"/>
  <c r="I219" i="23" s="1"/>
  <c r="H218" i="23"/>
  <c r="I218" i="23" s="1"/>
  <c r="H217" i="23"/>
  <c r="I217" i="23" s="1"/>
  <c r="H216" i="23"/>
  <c r="I216" i="23" s="1"/>
  <c r="I215" i="23"/>
  <c r="H215" i="23"/>
  <c r="I214" i="23"/>
  <c r="H214" i="23"/>
  <c r="H213" i="23"/>
  <c r="I213" i="23" s="1"/>
  <c r="H212" i="23"/>
  <c r="I212" i="23" s="1"/>
  <c r="H211" i="23"/>
  <c r="I211" i="23" s="1"/>
  <c r="H210" i="23"/>
  <c r="I210" i="23" s="1"/>
  <c r="H209" i="23"/>
  <c r="I209" i="23" s="1"/>
  <c r="I208" i="23"/>
  <c r="H208" i="23"/>
  <c r="I205" i="23"/>
  <c r="H205" i="23"/>
  <c r="H204" i="23"/>
  <c r="I204" i="23" s="1"/>
  <c r="H203" i="23"/>
  <c r="I203" i="23" s="1"/>
  <c r="H202" i="23"/>
  <c r="I202" i="23" s="1"/>
  <c r="H201" i="23"/>
  <c r="I201" i="23" s="1"/>
  <c r="H200" i="23"/>
  <c r="I200" i="23" s="1"/>
  <c r="I199" i="23"/>
  <c r="H199" i="23"/>
  <c r="I198" i="23"/>
  <c r="H198" i="23"/>
  <c r="H197" i="23"/>
  <c r="I197" i="23" s="1"/>
  <c r="H196" i="23"/>
  <c r="I196" i="23" s="1"/>
  <c r="H195" i="23"/>
  <c r="I195" i="23" s="1"/>
  <c r="H194" i="23"/>
  <c r="I194" i="23" s="1"/>
  <c r="H193" i="23"/>
  <c r="I193" i="23" s="1"/>
  <c r="I192" i="23"/>
  <c r="I190" i="23" s="1"/>
  <c r="H192" i="23"/>
  <c r="H191" i="23"/>
  <c r="I191" i="23" s="1"/>
  <c r="H189" i="23"/>
  <c r="I189" i="23" s="1"/>
  <c r="I188" i="23"/>
  <c r="H188" i="23"/>
  <c r="H187" i="23"/>
  <c r="I187" i="23" s="1"/>
  <c r="H186" i="23"/>
  <c r="I186" i="23" s="1"/>
  <c r="I185" i="23"/>
  <c r="H185" i="23"/>
  <c r="H184" i="23"/>
  <c r="I184" i="23" s="1"/>
  <c r="H183" i="23"/>
  <c r="I183" i="23" s="1"/>
  <c r="I182" i="23"/>
  <c r="H182" i="23"/>
  <c r="H181" i="23"/>
  <c r="I181" i="23" s="1"/>
  <c r="H180" i="23"/>
  <c r="I180" i="23" s="1"/>
  <c r="I179" i="23"/>
  <c r="H179" i="23"/>
  <c r="H178" i="23"/>
  <c r="I178" i="23" s="1"/>
  <c r="H177" i="23"/>
  <c r="I177" i="23" s="1"/>
  <c r="I176" i="23"/>
  <c r="H176" i="23"/>
  <c r="H174" i="23"/>
  <c r="I174" i="23" s="1"/>
  <c r="H173" i="23"/>
  <c r="I173" i="23" s="1"/>
  <c r="H172" i="23"/>
  <c r="I172" i="23" s="1"/>
  <c r="I171" i="23"/>
  <c r="I168" i="23" s="1"/>
  <c r="H171" i="23"/>
  <c r="I170" i="23"/>
  <c r="H170" i="23"/>
  <c r="H169" i="23"/>
  <c r="I169" i="23" s="1"/>
  <c r="H167" i="23"/>
  <c r="I167" i="23" s="1"/>
  <c r="I147" i="23" s="1"/>
  <c r="I166" i="23"/>
  <c r="H166" i="23"/>
  <c r="H165" i="23"/>
  <c r="I165" i="23" s="1"/>
  <c r="H164" i="23"/>
  <c r="I164" i="23" s="1"/>
  <c r="I163" i="23"/>
  <c r="H163" i="23"/>
  <c r="H162" i="23"/>
  <c r="I162" i="23" s="1"/>
  <c r="H161" i="23"/>
  <c r="I161" i="23" s="1"/>
  <c r="I160" i="23"/>
  <c r="H160" i="23"/>
  <c r="H159" i="23"/>
  <c r="I159" i="23" s="1"/>
  <c r="H158" i="23"/>
  <c r="I158" i="23" s="1"/>
  <c r="I157" i="23"/>
  <c r="H157" i="23"/>
  <c r="H156" i="23"/>
  <c r="I156" i="23" s="1"/>
  <c r="H155" i="23"/>
  <c r="I155" i="23" s="1"/>
  <c r="I154" i="23"/>
  <c r="H154" i="23"/>
  <c r="H153" i="23"/>
  <c r="I153" i="23" s="1"/>
  <c r="H152" i="23"/>
  <c r="I152" i="23" s="1"/>
  <c r="I151" i="23"/>
  <c r="H151" i="23"/>
  <c r="H150" i="23"/>
  <c r="I150" i="23" s="1"/>
  <c r="H149" i="23"/>
  <c r="I149" i="23" s="1"/>
  <c r="I148" i="23"/>
  <c r="H148" i="23"/>
  <c r="H146" i="23"/>
  <c r="I146" i="23" s="1"/>
  <c r="H145" i="23"/>
  <c r="I145" i="23" s="1"/>
  <c r="H144" i="23"/>
  <c r="I144" i="23" s="1"/>
  <c r="I143" i="23"/>
  <c r="H143" i="23"/>
  <c r="I141" i="23"/>
  <c r="H141" i="23"/>
  <c r="H140" i="23"/>
  <c r="I140" i="23" s="1"/>
  <c r="H139" i="23"/>
  <c r="I139" i="23" s="1"/>
  <c r="I138" i="23"/>
  <c r="H138" i="23"/>
  <c r="H137" i="23"/>
  <c r="I137" i="23" s="1"/>
  <c r="H136" i="23"/>
  <c r="I136" i="23" s="1"/>
  <c r="I134" i="23" s="1"/>
  <c r="I135" i="23"/>
  <c r="H135" i="23"/>
  <c r="H133" i="23"/>
  <c r="I133" i="23" s="1"/>
  <c r="H132" i="23"/>
  <c r="I132" i="23" s="1"/>
  <c r="H131" i="23"/>
  <c r="I131" i="23" s="1"/>
  <c r="I130" i="23"/>
  <c r="H130" i="23"/>
  <c r="H129" i="23"/>
  <c r="I129" i="23" s="1"/>
  <c r="H128" i="23"/>
  <c r="I128" i="23" s="1"/>
  <c r="H127" i="23"/>
  <c r="I127" i="23" s="1"/>
  <c r="H126" i="23"/>
  <c r="I126" i="23" s="1"/>
  <c r="H125" i="23"/>
  <c r="I125" i="23" s="1"/>
  <c r="I124" i="23"/>
  <c r="H124" i="23"/>
  <c r="I123" i="23"/>
  <c r="H123" i="23"/>
  <c r="H122" i="23"/>
  <c r="I122" i="23" s="1"/>
  <c r="H121" i="23"/>
  <c r="I121" i="23" s="1"/>
  <c r="H120" i="23"/>
  <c r="I120" i="23" s="1"/>
  <c r="H119" i="23"/>
  <c r="I119" i="23" s="1"/>
  <c r="H118" i="23"/>
  <c r="I118" i="23" s="1"/>
  <c r="I117" i="23"/>
  <c r="H117" i="23"/>
  <c r="H116" i="23"/>
  <c r="I116" i="23" s="1"/>
  <c r="H115" i="23"/>
  <c r="I115" i="23" s="1"/>
  <c r="H114" i="23"/>
  <c r="I114" i="23" s="1"/>
  <c r="H113" i="23"/>
  <c r="I113" i="23" s="1"/>
  <c r="I112" i="23"/>
  <c r="H112" i="23"/>
  <c r="H111" i="23"/>
  <c r="I111" i="23" s="1"/>
  <c r="H110" i="23"/>
  <c r="I110" i="23" s="1"/>
  <c r="H109" i="23"/>
  <c r="I109" i="23" s="1"/>
  <c r="H108" i="23"/>
  <c r="I108" i="23" s="1"/>
  <c r="H107" i="23"/>
  <c r="I107" i="23" s="1"/>
  <c r="I106" i="23"/>
  <c r="H106" i="23"/>
  <c r="I105" i="23"/>
  <c r="H105" i="23"/>
  <c r="H104" i="23"/>
  <c r="I104" i="23" s="1"/>
  <c r="H103" i="23"/>
  <c r="I103" i="23" s="1"/>
  <c r="H102" i="23"/>
  <c r="I102" i="23" s="1"/>
  <c r="H101" i="23"/>
  <c r="I101" i="23" s="1"/>
  <c r="H100" i="23"/>
  <c r="I100" i="23" s="1"/>
  <c r="I99" i="23"/>
  <c r="H99" i="23"/>
  <c r="H98" i="23"/>
  <c r="I98" i="23" s="1"/>
  <c r="H97" i="23"/>
  <c r="I97" i="23" s="1"/>
  <c r="H96" i="23"/>
  <c r="I96" i="23" s="1"/>
  <c r="H95" i="23"/>
  <c r="I95" i="23" s="1"/>
  <c r="I94" i="23"/>
  <c r="H94" i="23"/>
  <c r="H93" i="23"/>
  <c r="I93" i="23" s="1"/>
  <c r="H91" i="23"/>
  <c r="I91" i="23" s="1"/>
  <c r="H90" i="23"/>
  <c r="I90" i="23" s="1"/>
  <c r="I89" i="23"/>
  <c r="H89" i="23"/>
  <c r="H88" i="23"/>
  <c r="I88" i="23" s="1"/>
  <c r="H87" i="23"/>
  <c r="I87" i="23" s="1"/>
  <c r="I86" i="23"/>
  <c r="H86" i="23"/>
  <c r="H85" i="23"/>
  <c r="I85" i="23" s="1"/>
  <c r="H84" i="23"/>
  <c r="I84" i="23" s="1"/>
  <c r="I83" i="23"/>
  <c r="H83" i="23"/>
  <c r="H82" i="23"/>
  <c r="I82" i="23" s="1"/>
  <c r="H81" i="23"/>
  <c r="I81" i="23" s="1"/>
  <c r="I80" i="23"/>
  <c r="H80" i="23"/>
  <c r="H79" i="23"/>
  <c r="I79" i="23" s="1"/>
  <c r="H78" i="23"/>
  <c r="I78" i="23" s="1"/>
  <c r="I77" i="23"/>
  <c r="H77" i="23"/>
  <c r="H76" i="23"/>
  <c r="I76" i="23" s="1"/>
  <c r="H75" i="23"/>
  <c r="I75" i="23" s="1"/>
  <c r="I74" i="23"/>
  <c r="H74" i="23"/>
  <c r="H73" i="23"/>
  <c r="I73" i="23" s="1"/>
  <c r="H72" i="23"/>
  <c r="I72" i="23" s="1"/>
  <c r="I71" i="23"/>
  <c r="H71" i="23"/>
  <c r="H70" i="23"/>
  <c r="I70" i="23" s="1"/>
  <c r="H69" i="23"/>
  <c r="I69" i="23" s="1"/>
  <c r="I68" i="23"/>
  <c r="H68" i="23"/>
  <c r="H67" i="23"/>
  <c r="I67" i="23" s="1"/>
  <c r="H66" i="23"/>
  <c r="I66" i="23" s="1"/>
  <c r="I65" i="23"/>
  <c r="H65" i="23"/>
  <c r="H64" i="23"/>
  <c r="I64" i="23" s="1"/>
  <c r="H63" i="23"/>
  <c r="I63" i="23" s="1"/>
  <c r="I62" i="23"/>
  <c r="H62" i="23"/>
  <c r="H61" i="23"/>
  <c r="I61" i="23" s="1"/>
  <c r="H60" i="23"/>
  <c r="I60" i="23" s="1"/>
  <c r="I59" i="23"/>
  <c r="H59" i="23"/>
  <c r="H58" i="23"/>
  <c r="I58" i="23" s="1"/>
  <c r="H57" i="23"/>
  <c r="I57" i="23" s="1"/>
  <c r="I56" i="23"/>
  <c r="H56" i="23"/>
  <c r="H55" i="23"/>
  <c r="I55" i="23" s="1"/>
  <c r="H54" i="23"/>
  <c r="I54" i="23" s="1"/>
  <c r="I53" i="23"/>
  <c r="H53" i="23"/>
  <c r="H52" i="23"/>
  <c r="I52" i="23" s="1"/>
  <c r="H51" i="23"/>
  <c r="I51" i="23" s="1"/>
  <c r="I50" i="23"/>
  <c r="H50" i="23"/>
  <c r="H49" i="23"/>
  <c r="I49" i="23" s="1"/>
  <c r="H48" i="23"/>
  <c r="I48" i="23" s="1"/>
  <c r="I47" i="23"/>
  <c r="H47" i="23"/>
  <c r="H46" i="23"/>
  <c r="I46" i="23" s="1"/>
  <c r="H45" i="23"/>
  <c r="I45" i="23" s="1"/>
  <c r="I44" i="23"/>
  <c r="H44" i="23"/>
  <c r="H43" i="23"/>
  <c r="I43" i="23" s="1"/>
  <c r="H42" i="23"/>
  <c r="I42" i="23" s="1"/>
  <c r="I41" i="23"/>
  <c r="H41" i="23"/>
  <c r="H40" i="23"/>
  <c r="I40" i="23" s="1"/>
  <c r="H39" i="23"/>
  <c r="I39" i="23" s="1"/>
  <c r="I38" i="23"/>
  <c r="H38" i="23"/>
  <c r="H37" i="23"/>
  <c r="I37" i="23" s="1"/>
  <c r="H36" i="23"/>
  <c r="I36" i="23" s="1"/>
  <c r="I35" i="23"/>
  <c r="H35" i="23"/>
  <c r="H33" i="23"/>
  <c r="I33" i="23" s="1"/>
  <c r="H32" i="23"/>
  <c r="I32" i="23" s="1"/>
  <c r="H31" i="23"/>
  <c r="I31" i="23" s="1"/>
  <c r="H30" i="23"/>
  <c r="I30" i="23" s="1"/>
  <c r="I29" i="23" s="1"/>
  <c r="I28" i="23"/>
  <c r="H28" i="23"/>
  <c r="H27" i="23"/>
  <c r="I27" i="23" s="1"/>
  <c r="H26" i="23"/>
  <c r="I26" i="23" s="1"/>
  <c r="I25" i="23"/>
  <c r="H25" i="23"/>
  <c r="H24" i="23"/>
  <c r="I24" i="23" s="1"/>
  <c r="H23" i="23"/>
  <c r="I23" i="23" s="1"/>
  <c r="I22" i="23"/>
  <c r="H22" i="23"/>
  <c r="H21" i="23"/>
  <c r="I21" i="23" s="1"/>
  <c r="I20" i="23"/>
  <c r="H20" i="23"/>
  <c r="I19" i="23"/>
  <c r="H19" i="23"/>
  <c r="H18" i="23"/>
  <c r="I18" i="23" s="1"/>
  <c r="I17" i="23"/>
  <c r="H17" i="23"/>
  <c r="I16" i="23"/>
  <c r="H16" i="23"/>
  <c r="H15" i="23"/>
  <c r="I15" i="23" s="1"/>
  <c r="H14" i="23"/>
  <c r="I14" i="23" s="1"/>
  <c r="I13" i="23"/>
  <c r="H13" i="23"/>
  <c r="H12" i="23"/>
  <c r="I12" i="23" s="1"/>
  <c r="H11" i="23"/>
  <c r="I11" i="23" s="1"/>
  <c r="I10" i="23"/>
  <c r="H10" i="23"/>
  <c r="H9" i="23"/>
  <c r="I9" i="23" s="1"/>
  <c r="I7" i="23"/>
  <c r="H7" i="23"/>
  <c r="H6" i="23"/>
  <c r="I6" i="23" s="1"/>
  <c r="I234" i="23" l="1"/>
  <c r="I221" i="23"/>
  <c r="I8" i="23"/>
  <c r="I5" i="23"/>
  <c r="I240" i="23"/>
  <c r="I92" i="23"/>
  <c r="I142" i="23"/>
  <c r="I207" i="23"/>
  <c r="I246" i="23"/>
  <c r="I34" i="23"/>
  <c r="I175" i="23"/>
  <c r="I206" i="23" l="1"/>
  <c r="I251" i="23" l="1"/>
  <c r="I250" i="23" l="1"/>
  <c r="J166" i="23"/>
  <c r="J83" i="23"/>
  <c r="J65" i="23"/>
  <c r="J47" i="23"/>
  <c r="J13" i="23"/>
  <c r="J182" i="23"/>
  <c r="J86" i="23"/>
  <c r="J68" i="23"/>
  <c r="J242" i="23"/>
  <c r="J57" i="23"/>
  <c r="J43" i="23"/>
  <c r="J22" i="23"/>
  <c r="J9" i="23"/>
  <c r="J148" i="23"/>
  <c r="J163" i="23"/>
  <c r="J226" i="23"/>
  <c r="J154" i="23"/>
  <c r="J138" i="23"/>
  <c r="J16" i="23"/>
  <c r="J50" i="23"/>
  <c r="J161" i="23"/>
  <c r="J75" i="23"/>
  <c r="J19" i="23"/>
  <c r="J141" i="23"/>
  <c r="J245" i="23"/>
  <c r="J232" i="23"/>
  <c r="J229" i="23"/>
  <c r="J157" i="23"/>
  <c r="J89" i="23"/>
  <c r="J71" i="23"/>
  <c r="J53" i="23"/>
  <c r="J25" i="23"/>
  <c r="J185" i="23"/>
  <c r="J28" i="23"/>
  <c r="J160" i="23"/>
  <c r="J74" i="23"/>
  <c r="J56" i="23"/>
  <c r="J188" i="23"/>
  <c r="J176" i="23"/>
  <c r="J77" i="23"/>
  <c r="J59" i="23"/>
  <c r="J35" i="23"/>
  <c r="J10" i="23"/>
  <c r="J62" i="23"/>
  <c r="J80" i="23"/>
  <c r="J183" i="23"/>
  <c r="J41" i="23"/>
  <c r="J135" i="23"/>
  <c r="J69" i="23"/>
  <c r="J155" i="23"/>
  <c r="J87" i="23"/>
  <c r="J38" i="23"/>
  <c r="J223" i="23"/>
  <c r="J179" i="23"/>
  <c r="J51" i="23"/>
  <c r="J44" i="23"/>
  <c r="J151" i="23"/>
  <c r="J147" i="23"/>
  <c r="J117" i="23"/>
  <c r="J64" i="23"/>
  <c r="J202" i="23"/>
  <c r="J70" i="23"/>
  <c r="J18" i="23"/>
  <c r="J102" i="23"/>
  <c r="J198" i="23"/>
  <c r="J42" i="23"/>
  <c r="J170" i="23"/>
  <c r="J103" i="23"/>
  <c r="J197" i="23"/>
  <c r="J222" i="23"/>
  <c r="J191" i="23"/>
  <c r="J23" i="23"/>
  <c r="J17" i="23"/>
  <c r="J146" i="23"/>
  <c r="J78" i="23"/>
  <c r="J121" i="23"/>
  <c r="J52" i="23"/>
  <c r="J112" i="23"/>
  <c r="J7" i="23"/>
  <c r="J45" i="23"/>
  <c r="J66" i="23"/>
  <c r="J201" i="23"/>
  <c r="J118" i="23"/>
  <c r="J153" i="23"/>
  <c r="J181" i="23"/>
  <c r="J6" i="23"/>
  <c r="J162" i="23"/>
  <c r="J145" i="23"/>
  <c r="J32" i="23"/>
  <c r="J143" i="23"/>
  <c r="J27" i="23"/>
  <c r="J12" i="23"/>
  <c r="J11" i="23"/>
  <c r="J209" i="23"/>
  <c r="J137" i="23"/>
  <c r="J76" i="23"/>
  <c r="J133" i="23"/>
  <c r="J244" i="23"/>
  <c r="J79" i="23"/>
  <c r="J225" i="23"/>
  <c r="J95" i="23"/>
  <c r="J233" i="23"/>
  <c r="J14" i="23"/>
  <c r="J55" i="23"/>
  <c r="J30" i="23"/>
  <c r="J40" i="23"/>
  <c r="J109" i="23"/>
  <c r="J26" i="23"/>
  <c r="J127" i="23"/>
  <c r="J180" i="23"/>
  <c r="J120" i="23"/>
  <c r="J218" i="23"/>
  <c r="J107" i="23"/>
  <c r="J101" i="23"/>
  <c r="J235" i="23"/>
  <c r="J113" i="23"/>
  <c r="J99" i="23"/>
  <c r="J220" i="23"/>
  <c r="J149" i="23"/>
  <c r="J196" i="23"/>
  <c r="J158" i="23"/>
  <c r="J224" i="23"/>
  <c r="J144" i="23"/>
  <c r="J119" i="23"/>
  <c r="J131" i="23"/>
  <c r="J227" i="23"/>
  <c r="J214" i="23"/>
  <c r="J48" i="23"/>
  <c r="J200" i="23"/>
  <c r="J91" i="23"/>
  <c r="J94" i="23"/>
  <c r="J211" i="23"/>
  <c r="J61" i="23"/>
  <c r="J134" i="23"/>
  <c r="J184" i="23"/>
  <c r="J199" i="23"/>
  <c r="J124" i="23"/>
  <c r="J231" i="23"/>
  <c r="J219" i="23"/>
  <c r="J111" i="23"/>
  <c r="J174" i="23"/>
  <c r="J49" i="23"/>
  <c r="J93" i="23"/>
  <c r="J237" i="23"/>
  <c r="J195" i="23"/>
  <c r="J247" i="23"/>
  <c r="J156" i="23"/>
  <c r="J165" i="23"/>
  <c r="J241" i="23"/>
  <c r="J187" i="23"/>
  <c r="J73" i="23"/>
  <c r="J215" i="23"/>
  <c r="J60" i="23"/>
  <c r="J24" i="23"/>
  <c r="J115" i="23"/>
  <c r="J173" i="23"/>
  <c r="J217" i="23"/>
  <c r="J63" i="23"/>
  <c r="J190" i="23"/>
  <c r="J31" i="23"/>
  <c r="J205" i="23"/>
  <c r="J172" i="23"/>
  <c r="J194" i="23"/>
  <c r="J104" i="23"/>
  <c r="J236" i="23"/>
  <c r="J37" i="23"/>
  <c r="J15" i="23"/>
  <c r="J210" i="23"/>
  <c r="J239" i="23"/>
  <c r="J105" i="23"/>
  <c r="J192" i="23"/>
  <c r="J193" i="23"/>
  <c r="J90" i="23"/>
  <c r="J33" i="23"/>
  <c r="J186" i="23"/>
  <c r="J114" i="23"/>
  <c r="J100" i="23"/>
  <c r="J72" i="23"/>
  <c r="J216" i="23"/>
  <c r="J136" i="23"/>
  <c r="J213" i="23"/>
  <c r="J140" i="23"/>
  <c r="J212" i="23"/>
  <c r="J126" i="23"/>
  <c r="J150" i="23"/>
  <c r="J130" i="23"/>
  <c r="J139" i="23"/>
  <c r="J159" i="23"/>
  <c r="J110" i="23"/>
  <c r="J88" i="23"/>
  <c r="J243" i="23"/>
  <c r="J132" i="23"/>
  <c r="J67" i="23"/>
  <c r="J54" i="23"/>
  <c r="J177" i="23"/>
  <c r="J167" i="23"/>
  <c r="J123" i="23"/>
  <c r="J39" i="23"/>
  <c r="J228" i="23"/>
  <c r="J169" i="23"/>
  <c r="J178" i="23"/>
  <c r="J106" i="23"/>
  <c r="J203" i="23"/>
  <c r="J82" i="23"/>
  <c r="J208" i="23"/>
  <c r="J168" i="23"/>
  <c r="J20" i="23"/>
  <c r="J108" i="23"/>
  <c r="J152" i="23"/>
  <c r="J36" i="23"/>
  <c r="J21" i="23"/>
  <c r="J189" i="23"/>
  <c r="J81" i="23"/>
  <c r="J29" i="23"/>
  <c r="J230" i="23"/>
  <c r="J85" i="23"/>
  <c r="J128" i="23"/>
  <c r="J58" i="23"/>
  <c r="J125" i="23"/>
  <c r="J238" i="23"/>
  <c r="J98" i="23"/>
  <c r="J204" i="23"/>
  <c r="J129" i="23"/>
  <c r="J46" i="23"/>
  <c r="J97" i="23"/>
  <c r="J171" i="23"/>
  <c r="J164" i="23"/>
  <c r="J122" i="23"/>
  <c r="J116" i="23"/>
  <c r="J96" i="23"/>
  <c r="J84" i="23"/>
  <c r="J34" i="23"/>
  <c r="J234" i="23"/>
  <c r="J246" i="23"/>
  <c r="J175" i="23"/>
  <c r="J92" i="23"/>
  <c r="J142" i="23"/>
  <c r="J240" i="23"/>
  <c r="J8" i="23"/>
  <c r="J221" i="23"/>
  <c r="J5" i="23"/>
  <c r="J207" i="23"/>
  <c r="J206" i="23"/>
  <c r="I247" i="22" l="1"/>
  <c r="H247" i="22"/>
  <c r="I246" i="22"/>
  <c r="H245" i="22"/>
  <c r="I245" i="22" s="1"/>
  <c r="H244" i="22"/>
  <c r="I244" i="22" s="1"/>
  <c r="H243" i="22"/>
  <c r="I243" i="22" s="1"/>
  <c r="H242" i="22"/>
  <c r="I242" i="22" s="1"/>
  <c r="H241" i="22"/>
  <c r="I241" i="22" s="1"/>
  <c r="I239" i="22"/>
  <c r="H239" i="22"/>
  <c r="I238" i="22"/>
  <c r="H238" i="22"/>
  <c r="I237" i="22"/>
  <c r="H237" i="22"/>
  <c r="I236" i="22"/>
  <c r="I234" i="22" s="1"/>
  <c r="H236" i="22"/>
  <c r="I235" i="22"/>
  <c r="H235" i="22"/>
  <c r="H233" i="22"/>
  <c r="I233" i="22" s="1"/>
  <c r="H232" i="22"/>
  <c r="I232" i="22" s="1"/>
  <c r="H231" i="22"/>
  <c r="I231" i="22" s="1"/>
  <c r="H230" i="22"/>
  <c r="I230" i="22" s="1"/>
  <c r="H229" i="22"/>
  <c r="I229" i="22" s="1"/>
  <c r="H228" i="22"/>
  <c r="I228" i="22" s="1"/>
  <c r="H227" i="22"/>
  <c r="I227" i="22" s="1"/>
  <c r="H226" i="22"/>
  <c r="I226" i="22" s="1"/>
  <c r="H225" i="22"/>
  <c r="I225" i="22" s="1"/>
  <c r="H224" i="22"/>
  <c r="I224" i="22" s="1"/>
  <c r="H223" i="22"/>
  <c r="I223" i="22" s="1"/>
  <c r="H222" i="22"/>
  <c r="I222" i="22" s="1"/>
  <c r="I220" i="22"/>
  <c r="H220" i="22"/>
  <c r="I219" i="22"/>
  <c r="H219" i="22"/>
  <c r="I218" i="22"/>
  <c r="H218" i="22"/>
  <c r="I217" i="22"/>
  <c r="H217" i="22"/>
  <c r="I216" i="22"/>
  <c r="H216" i="22"/>
  <c r="I215" i="22"/>
  <c r="H215" i="22"/>
  <c r="H214" i="22"/>
  <c r="I214" i="22" s="1"/>
  <c r="I213" i="22"/>
  <c r="H213" i="22"/>
  <c r="I212" i="22"/>
  <c r="H212" i="22"/>
  <c r="H211" i="22"/>
  <c r="I211" i="22" s="1"/>
  <c r="I210" i="22"/>
  <c r="H210" i="22"/>
  <c r="I209" i="22"/>
  <c r="H209" i="22"/>
  <c r="H208" i="22"/>
  <c r="I208" i="22" s="1"/>
  <c r="I205" i="22"/>
  <c r="H205" i="22"/>
  <c r="H204" i="22"/>
  <c r="I204" i="22" s="1"/>
  <c r="I203" i="22"/>
  <c r="H203" i="22"/>
  <c r="I202" i="22"/>
  <c r="H202" i="22"/>
  <c r="I201" i="22"/>
  <c r="H201" i="22"/>
  <c r="I200" i="22"/>
  <c r="H200" i="22"/>
  <c r="I199" i="22"/>
  <c r="H199" i="22"/>
  <c r="H198" i="22"/>
  <c r="I198" i="22" s="1"/>
  <c r="I197" i="22"/>
  <c r="H197" i="22"/>
  <c r="I196" i="22"/>
  <c r="H196" i="22"/>
  <c r="H195" i="22"/>
  <c r="I195" i="22" s="1"/>
  <c r="I194" i="22"/>
  <c r="H194" i="22"/>
  <c r="I193" i="22"/>
  <c r="H193" i="22"/>
  <c r="I192" i="22"/>
  <c r="H192" i="22"/>
  <c r="I191" i="22"/>
  <c r="H191" i="22"/>
  <c r="H189" i="22"/>
  <c r="I189" i="22" s="1"/>
  <c r="H188" i="22"/>
  <c r="I188" i="22" s="1"/>
  <c r="H187" i="22"/>
  <c r="I187" i="22" s="1"/>
  <c r="H186" i="22"/>
  <c r="I186" i="22" s="1"/>
  <c r="H185" i="22"/>
  <c r="I185" i="22" s="1"/>
  <c r="H184" i="22"/>
  <c r="I184" i="22" s="1"/>
  <c r="H183" i="22"/>
  <c r="I183" i="22" s="1"/>
  <c r="H182" i="22"/>
  <c r="I182" i="22" s="1"/>
  <c r="H181" i="22"/>
  <c r="I181" i="22" s="1"/>
  <c r="H180" i="22"/>
  <c r="I180" i="22" s="1"/>
  <c r="H179" i="22"/>
  <c r="I179" i="22" s="1"/>
  <c r="H178" i="22"/>
  <c r="I178" i="22" s="1"/>
  <c r="H177" i="22"/>
  <c r="I177" i="22" s="1"/>
  <c r="H176" i="22"/>
  <c r="I176" i="22" s="1"/>
  <c r="I174" i="22"/>
  <c r="H174" i="22"/>
  <c r="H173" i="22"/>
  <c r="I173" i="22" s="1"/>
  <c r="I172" i="22"/>
  <c r="H172" i="22"/>
  <c r="I171" i="22"/>
  <c r="H171" i="22"/>
  <c r="H170" i="22"/>
  <c r="I170" i="22" s="1"/>
  <c r="I169" i="22"/>
  <c r="H169" i="22"/>
  <c r="H167" i="22"/>
  <c r="I167" i="22" s="1"/>
  <c r="H166" i="22"/>
  <c r="I166" i="22" s="1"/>
  <c r="H165" i="22"/>
  <c r="I165" i="22" s="1"/>
  <c r="H164" i="22"/>
  <c r="I164" i="22" s="1"/>
  <c r="H163" i="22"/>
  <c r="I163" i="22" s="1"/>
  <c r="H162" i="22"/>
  <c r="I162" i="22" s="1"/>
  <c r="H161" i="22"/>
  <c r="I161" i="22" s="1"/>
  <c r="H160" i="22"/>
  <c r="I160" i="22" s="1"/>
  <c r="H159" i="22"/>
  <c r="I159" i="22" s="1"/>
  <c r="H158" i="22"/>
  <c r="I158" i="22" s="1"/>
  <c r="H157" i="22"/>
  <c r="I157" i="22" s="1"/>
  <c r="H156" i="22"/>
  <c r="I156" i="22" s="1"/>
  <c r="H155" i="22"/>
  <c r="I155" i="22" s="1"/>
  <c r="H154" i="22"/>
  <c r="I154" i="22" s="1"/>
  <c r="H153" i="22"/>
  <c r="I153" i="22" s="1"/>
  <c r="H152" i="22"/>
  <c r="I152" i="22" s="1"/>
  <c r="H151" i="22"/>
  <c r="I151" i="22" s="1"/>
  <c r="H150" i="22"/>
  <c r="I150" i="22" s="1"/>
  <c r="H149" i="22"/>
  <c r="I149" i="22" s="1"/>
  <c r="H148" i="22"/>
  <c r="I148" i="22" s="1"/>
  <c r="I146" i="22"/>
  <c r="H146" i="22"/>
  <c r="H145" i="22"/>
  <c r="I145" i="22" s="1"/>
  <c r="I144" i="22"/>
  <c r="H144" i="22"/>
  <c r="I143" i="22"/>
  <c r="I142" i="22" s="1"/>
  <c r="H143" i="22"/>
  <c r="H141" i="22"/>
  <c r="I141" i="22" s="1"/>
  <c r="H140" i="22"/>
  <c r="I140" i="22" s="1"/>
  <c r="H139" i="22"/>
  <c r="I139" i="22" s="1"/>
  <c r="H138" i="22"/>
  <c r="I138" i="22" s="1"/>
  <c r="H137" i="22"/>
  <c r="I137" i="22" s="1"/>
  <c r="H136" i="22"/>
  <c r="I136" i="22" s="1"/>
  <c r="H135" i="22"/>
  <c r="I135" i="22" s="1"/>
  <c r="I133" i="22"/>
  <c r="H133" i="22"/>
  <c r="H132" i="22"/>
  <c r="I132" i="22" s="1"/>
  <c r="I131" i="22"/>
  <c r="H131" i="22"/>
  <c r="I130" i="22"/>
  <c r="H130" i="22"/>
  <c r="I129" i="22"/>
  <c r="H129" i="22"/>
  <c r="I128" i="22"/>
  <c r="H128" i="22"/>
  <c r="I127" i="22"/>
  <c r="H127" i="22"/>
  <c r="H126" i="22"/>
  <c r="I126" i="22" s="1"/>
  <c r="I125" i="22"/>
  <c r="H125" i="22"/>
  <c r="I124" i="22"/>
  <c r="H124" i="22"/>
  <c r="H123" i="22"/>
  <c r="I123" i="22" s="1"/>
  <c r="I122" i="22"/>
  <c r="H122" i="22"/>
  <c r="I121" i="22"/>
  <c r="H121" i="22"/>
  <c r="I120" i="22"/>
  <c r="H120" i="22"/>
  <c r="I119" i="22"/>
  <c r="H119" i="22"/>
  <c r="I118" i="22"/>
  <c r="H118" i="22"/>
  <c r="I117" i="22"/>
  <c r="H117" i="22"/>
  <c r="I116" i="22"/>
  <c r="H116" i="22"/>
  <c r="I115" i="22"/>
  <c r="H115" i="22"/>
  <c r="H114" i="22"/>
  <c r="I114" i="22" s="1"/>
  <c r="I113" i="22"/>
  <c r="H113" i="22"/>
  <c r="I112" i="22"/>
  <c r="H112" i="22"/>
  <c r="H111" i="22"/>
  <c r="I111" i="22" s="1"/>
  <c r="I110" i="22"/>
  <c r="H110" i="22"/>
  <c r="I109" i="22"/>
  <c r="H109" i="22"/>
  <c r="H108" i="22"/>
  <c r="I108" i="22" s="1"/>
  <c r="I107" i="22"/>
  <c r="H107" i="22"/>
  <c r="I106" i="22"/>
  <c r="H106" i="22"/>
  <c r="H105" i="22"/>
  <c r="I105" i="22" s="1"/>
  <c r="I104" i="22"/>
  <c r="H104" i="22"/>
  <c r="I103" i="22"/>
  <c r="H103" i="22"/>
  <c r="H102" i="22"/>
  <c r="I102" i="22" s="1"/>
  <c r="I101" i="22"/>
  <c r="H101" i="22"/>
  <c r="I100" i="22"/>
  <c r="H100" i="22"/>
  <c r="H99" i="22"/>
  <c r="I99" i="22" s="1"/>
  <c r="I98" i="22"/>
  <c r="H98" i="22"/>
  <c r="I97" i="22"/>
  <c r="H97" i="22"/>
  <c r="H96" i="22"/>
  <c r="I96" i="22" s="1"/>
  <c r="I95" i="22"/>
  <c r="H95" i="22"/>
  <c r="I94" i="22"/>
  <c r="H94" i="22"/>
  <c r="I93" i="22"/>
  <c r="H93" i="22"/>
  <c r="H91" i="22"/>
  <c r="I91" i="22" s="1"/>
  <c r="H90" i="22"/>
  <c r="I90" i="22" s="1"/>
  <c r="I89" i="22"/>
  <c r="H89" i="22"/>
  <c r="I88" i="22"/>
  <c r="H88" i="22"/>
  <c r="H87" i="22"/>
  <c r="I87" i="22" s="1"/>
  <c r="I86" i="22"/>
  <c r="H86" i="22"/>
  <c r="I85" i="22"/>
  <c r="H85" i="22"/>
  <c r="H84" i="22"/>
  <c r="I84" i="22" s="1"/>
  <c r="I83" i="22"/>
  <c r="H83" i="22"/>
  <c r="H82" i="22"/>
  <c r="I82" i="22" s="1"/>
  <c r="H81" i="22"/>
  <c r="I81" i="22" s="1"/>
  <c r="I80" i="22"/>
  <c r="H80" i="22"/>
  <c r="H79" i="22"/>
  <c r="I79" i="22" s="1"/>
  <c r="H78" i="22"/>
  <c r="I78" i="22" s="1"/>
  <c r="I77" i="22"/>
  <c r="H77" i="22"/>
  <c r="I76" i="22"/>
  <c r="H76" i="22"/>
  <c r="H75" i="22"/>
  <c r="I75" i="22" s="1"/>
  <c r="I74" i="22"/>
  <c r="H74" i="22"/>
  <c r="I73" i="22"/>
  <c r="H73" i="22"/>
  <c r="H72" i="22"/>
  <c r="I72" i="22" s="1"/>
  <c r="I71" i="22"/>
  <c r="H71" i="22"/>
  <c r="H70" i="22"/>
  <c r="I70" i="22" s="1"/>
  <c r="H69" i="22"/>
  <c r="I69" i="22" s="1"/>
  <c r="I68" i="22"/>
  <c r="H68" i="22"/>
  <c r="H67" i="22"/>
  <c r="I67" i="22" s="1"/>
  <c r="H66" i="22"/>
  <c r="I66" i="22" s="1"/>
  <c r="I65" i="22"/>
  <c r="H65" i="22"/>
  <c r="I64" i="22"/>
  <c r="H64" i="22"/>
  <c r="H63" i="22"/>
  <c r="I63" i="22" s="1"/>
  <c r="I62" i="22"/>
  <c r="H62" i="22"/>
  <c r="I61" i="22"/>
  <c r="H61" i="22"/>
  <c r="H60" i="22"/>
  <c r="I60" i="22" s="1"/>
  <c r="H59" i="22"/>
  <c r="I59" i="22" s="1"/>
  <c r="H58" i="22"/>
  <c r="I58" i="22" s="1"/>
  <c r="H57" i="22"/>
  <c r="I57" i="22" s="1"/>
  <c r="H56" i="22"/>
  <c r="I56" i="22" s="1"/>
  <c r="H55" i="22"/>
  <c r="I55" i="22" s="1"/>
  <c r="H54" i="22"/>
  <c r="I54" i="22" s="1"/>
  <c r="H53" i="22"/>
  <c r="I53" i="22" s="1"/>
  <c r="I52" i="22"/>
  <c r="H52" i="22"/>
  <c r="H51" i="22"/>
  <c r="I51" i="22" s="1"/>
  <c r="H50" i="22"/>
  <c r="I50" i="22" s="1"/>
  <c r="H49" i="22"/>
  <c r="I49" i="22" s="1"/>
  <c r="H48" i="22"/>
  <c r="I48" i="22" s="1"/>
  <c r="H47" i="22"/>
  <c r="I47" i="22" s="1"/>
  <c r="H46" i="22"/>
  <c r="I46" i="22" s="1"/>
  <c r="H45" i="22"/>
  <c r="I45" i="22" s="1"/>
  <c r="H44" i="22"/>
  <c r="I44" i="22" s="1"/>
  <c r="I43" i="22"/>
  <c r="H43" i="22"/>
  <c r="H42" i="22"/>
  <c r="I42" i="22" s="1"/>
  <c r="H41" i="22"/>
  <c r="I41" i="22" s="1"/>
  <c r="H40" i="22"/>
  <c r="I40" i="22" s="1"/>
  <c r="I39" i="22"/>
  <c r="H39" i="22"/>
  <c r="H38" i="22"/>
  <c r="I38" i="22" s="1"/>
  <c r="H37" i="22"/>
  <c r="I37" i="22" s="1"/>
  <c r="H36" i="22"/>
  <c r="I36" i="22" s="1"/>
  <c r="H35" i="22"/>
  <c r="I35" i="22" s="1"/>
  <c r="I33" i="22"/>
  <c r="H33" i="22"/>
  <c r="H32" i="22"/>
  <c r="I32" i="22" s="1"/>
  <c r="I31" i="22"/>
  <c r="H31" i="22"/>
  <c r="I30" i="22"/>
  <c r="I29" i="22" s="1"/>
  <c r="H30" i="22"/>
  <c r="H28" i="22"/>
  <c r="I28" i="22" s="1"/>
  <c r="I27" i="22"/>
  <c r="H27" i="22"/>
  <c r="H26" i="22"/>
  <c r="I26" i="22" s="1"/>
  <c r="H25" i="22"/>
  <c r="I25" i="22" s="1"/>
  <c r="H24" i="22"/>
  <c r="I24" i="22" s="1"/>
  <c r="I23" i="22"/>
  <c r="H23" i="22"/>
  <c r="H22" i="22"/>
  <c r="I22" i="22" s="1"/>
  <c r="H21" i="22"/>
  <c r="I21" i="22" s="1"/>
  <c r="H20" i="22"/>
  <c r="I20" i="22" s="1"/>
  <c r="H19" i="22"/>
  <c r="I19" i="22" s="1"/>
  <c r="H18" i="22"/>
  <c r="I18" i="22" s="1"/>
  <c r="H17" i="22"/>
  <c r="I17" i="22" s="1"/>
  <c r="H16" i="22"/>
  <c r="I16" i="22" s="1"/>
  <c r="I15" i="22"/>
  <c r="H15" i="22"/>
  <c r="H14" i="22"/>
  <c r="I14" i="22" s="1"/>
  <c r="H13" i="22"/>
  <c r="I13" i="22" s="1"/>
  <c r="H12" i="22"/>
  <c r="I12" i="22" s="1"/>
  <c r="I11" i="22"/>
  <c r="H11" i="22"/>
  <c r="H10" i="22"/>
  <c r="I10" i="22" s="1"/>
  <c r="H9" i="22"/>
  <c r="I9" i="22" s="1"/>
  <c r="I7" i="22"/>
  <c r="H7" i="22"/>
  <c r="I6" i="22"/>
  <c r="H6" i="22"/>
  <c r="I168" i="22" l="1"/>
  <c r="I8" i="22"/>
  <c r="I207" i="22"/>
  <c r="I190" i="22"/>
  <c r="I134" i="22"/>
  <c r="I92" i="22"/>
  <c r="I175" i="22"/>
  <c r="I34" i="22"/>
  <c r="I147" i="22"/>
  <c r="I240" i="22"/>
  <c r="I221" i="22"/>
  <c r="I5" i="22"/>
  <c r="I206" i="22" l="1"/>
  <c r="I251" i="22"/>
  <c r="J5" i="22" s="1"/>
  <c r="J34" i="22"/>
  <c r="J175" i="22"/>
  <c r="J134" i="22"/>
  <c r="J92" i="22"/>
  <c r="I250" i="22" l="1"/>
  <c r="J83" i="22"/>
  <c r="J71" i="22"/>
  <c r="J62" i="22"/>
  <c r="J86" i="22"/>
  <c r="J74" i="22"/>
  <c r="J163" i="22"/>
  <c r="J100" i="22"/>
  <c r="J80" i="22"/>
  <c r="J68" i="22"/>
  <c r="J229" i="22"/>
  <c r="J209" i="22"/>
  <c r="J171" i="22"/>
  <c r="J109" i="22"/>
  <c r="J33" i="22"/>
  <c r="J192" i="22"/>
  <c r="J120" i="22"/>
  <c r="J35" i="22"/>
  <c r="J97" i="22"/>
  <c r="J133" i="22"/>
  <c r="J205" i="22"/>
  <c r="J89" i="22"/>
  <c r="J239" i="22"/>
  <c r="J65" i="22"/>
  <c r="J148" i="22"/>
  <c r="J77" i="22"/>
  <c r="J182" i="22"/>
  <c r="J220" i="22"/>
  <c r="J19" i="22"/>
  <c r="J117" i="22"/>
  <c r="J106" i="22"/>
  <c r="J237" i="22"/>
  <c r="J159" i="22"/>
  <c r="J11" i="22"/>
  <c r="J12" i="22"/>
  <c r="J9" i="22"/>
  <c r="J10" i="22"/>
  <c r="J56" i="22"/>
  <c r="J215" i="22"/>
  <c r="J231" i="22"/>
  <c r="J88" i="22"/>
  <c r="J116" i="22"/>
  <c r="J225" i="22"/>
  <c r="J75" i="22"/>
  <c r="J98" i="22"/>
  <c r="J189" i="22"/>
  <c r="J130" i="22"/>
  <c r="J154" i="22"/>
  <c r="J188" i="22"/>
  <c r="J198" i="22"/>
  <c r="J22" i="22"/>
  <c r="J28" i="22"/>
  <c r="J118" i="22"/>
  <c r="J107" i="22"/>
  <c r="J236" i="22"/>
  <c r="J66" i="22"/>
  <c r="J152" i="22"/>
  <c r="J230" i="22"/>
  <c r="J153" i="22"/>
  <c r="J87" i="22"/>
  <c r="J135" i="22"/>
  <c r="J203" i="22"/>
  <c r="J114" i="22"/>
  <c r="J20" i="22"/>
  <c r="J26" i="22"/>
  <c r="J44" i="22"/>
  <c r="J112" i="22"/>
  <c r="J38" i="22"/>
  <c r="J149" i="22"/>
  <c r="J172" i="22"/>
  <c r="J222" i="22"/>
  <c r="J146" i="22"/>
  <c r="J129" i="22"/>
  <c r="J226" i="22"/>
  <c r="J166" i="22"/>
  <c r="J212" i="22"/>
  <c r="J15" i="22"/>
  <c r="J27" i="22"/>
  <c r="J103" i="22"/>
  <c r="J25" i="22"/>
  <c r="J32" i="22"/>
  <c r="J18" i="22"/>
  <c r="J247" i="22"/>
  <c r="J119" i="22"/>
  <c r="J244" i="22"/>
  <c r="J158" i="22"/>
  <c r="J128" i="22"/>
  <c r="J165" i="22"/>
  <c r="J125" i="22"/>
  <c r="J7" i="22"/>
  <c r="J48" i="22"/>
  <c r="J23" i="22"/>
  <c r="J13" i="22"/>
  <c r="J162" i="22"/>
  <c r="J181" i="22"/>
  <c r="J136" i="22"/>
  <c r="J156" i="22"/>
  <c r="J94" i="22"/>
  <c r="J104" i="22"/>
  <c r="J55" i="22"/>
  <c r="J138" i="22"/>
  <c r="J24" i="22"/>
  <c r="J16" i="22"/>
  <c r="J57" i="22"/>
  <c r="J67" i="22"/>
  <c r="J42" i="22"/>
  <c r="J191" i="22"/>
  <c r="J216" i="22"/>
  <c r="J52" i="22"/>
  <c r="J210" i="22"/>
  <c r="J228" i="22"/>
  <c r="J227" i="22"/>
  <c r="J197" i="22"/>
  <c r="J58" i="22"/>
  <c r="J193" i="22"/>
  <c r="J14" i="22"/>
  <c r="J70" i="22"/>
  <c r="J179" i="22"/>
  <c r="J144" i="22"/>
  <c r="J79" i="22"/>
  <c r="J99" i="22"/>
  <c r="J139" i="22"/>
  <c r="J51" i="22"/>
  <c r="J219" i="22"/>
  <c r="J235" i="22"/>
  <c r="J61" i="22"/>
  <c r="J78" i="22"/>
  <c r="J233" i="22"/>
  <c r="J246" i="22"/>
  <c r="J82" i="22"/>
  <c r="J102" i="22"/>
  <c r="J195" i="22"/>
  <c r="J204" i="22"/>
  <c r="J59" i="22"/>
  <c r="J111" i="22"/>
  <c r="J108" i="22"/>
  <c r="J145" i="22"/>
  <c r="J60" i="22"/>
  <c r="J224" i="22"/>
  <c r="J6" i="22"/>
  <c r="J69" i="22"/>
  <c r="J241" i="22"/>
  <c r="J90" i="22"/>
  <c r="J54" i="22"/>
  <c r="J122" i="22"/>
  <c r="J49" i="22"/>
  <c r="J185" i="22"/>
  <c r="J164" i="22"/>
  <c r="J208" i="22"/>
  <c r="J39" i="22"/>
  <c r="J196" i="22"/>
  <c r="J211" i="22"/>
  <c r="J84" i="22"/>
  <c r="J93" i="22"/>
  <c r="J63" i="22"/>
  <c r="J202" i="22"/>
  <c r="J242" i="22"/>
  <c r="J41" i="22"/>
  <c r="J21" i="22"/>
  <c r="J50" i="22"/>
  <c r="J132" i="22"/>
  <c r="J217" i="22"/>
  <c r="J160" i="22"/>
  <c r="J40" i="22"/>
  <c r="J46" i="22"/>
  <c r="J183" i="22"/>
  <c r="J167" i="22"/>
  <c r="J186" i="22"/>
  <c r="J43" i="22"/>
  <c r="J187" i="22"/>
  <c r="J200" i="22"/>
  <c r="J161" i="22"/>
  <c r="J123" i="22"/>
  <c r="J36" i="22"/>
  <c r="J96" i="22"/>
  <c r="J126" i="22"/>
  <c r="J213" i="22"/>
  <c r="J232" i="22"/>
  <c r="J170" i="22"/>
  <c r="J53" i="22"/>
  <c r="J115" i="22"/>
  <c r="J214" i="22"/>
  <c r="J234" i="22"/>
  <c r="J31" i="22"/>
  <c r="J127" i="22"/>
  <c r="J124" i="22"/>
  <c r="J151" i="22"/>
  <c r="J64" i="22"/>
  <c r="J238" i="22"/>
  <c r="J113" i="22"/>
  <c r="J73" i="22"/>
  <c r="J101" i="22"/>
  <c r="J95" i="22"/>
  <c r="J137" i="22"/>
  <c r="J37" i="22"/>
  <c r="J105" i="22"/>
  <c r="J142" i="22"/>
  <c r="J218" i="22"/>
  <c r="J29" i="22"/>
  <c r="J141" i="22"/>
  <c r="J199" i="22"/>
  <c r="J169" i="22"/>
  <c r="J157" i="22"/>
  <c r="J72" i="22"/>
  <c r="J243" i="22"/>
  <c r="J143" i="22"/>
  <c r="J81" i="22"/>
  <c r="J45" i="22"/>
  <c r="J178" i="22"/>
  <c r="J150" i="22"/>
  <c r="J180" i="22"/>
  <c r="J177" i="22"/>
  <c r="J201" i="22"/>
  <c r="J121" i="22"/>
  <c r="J223" i="22"/>
  <c r="J173" i="22"/>
  <c r="J47" i="22"/>
  <c r="J17" i="22"/>
  <c r="J174" i="22"/>
  <c r="J76" i="22"/>
  <c r="J30" i="22"/>
  <c r="J176" i="22"/>
  <c r="J85" i="22"/>
  <c r="J131" i="22"/>
  <c r="J140" i="22"/>
  <c r="J155" i="22"/>
  <c r="J194" i="22"/>
  <c r="J91" i="22"/>
  <c r="J110" i="22"/>
  <c r="J245" i="22"/>
  <c r="J184" i="22"/>
  <c r="J240" i="22"/>
  <c r="J206" i="22"/>
  <c r="J221" i="22"/>
  <c r="J168" i="22"/>
  <c r="J147" i="22"/>
  <c r="J207" i="22"/>
  <c r="J8" i="22"/>
  <c r="J190" i="22"/>
  <c r="H247" i="21" l="1"/>
  <c r="I247" i="21" s="1"/>
  <c r="H245" i="21"/>
  <c r="I245" i="21" s="1"/>
  <c r="H244" i="21"/>
  <c r="I244" i="21" s="1"/>
  <c r="H243" i="21"/>
  <c r="I243" i="21" s="1"/>
  <c r="H242" i="21"/>
  <c r="I242" i="21" s="1"/>
  <c r="H241" i="21"/>
  <c r="I241" i="21" s="1"/>
  <c r="I240" i="21" s="1"/>
  <c r="H239" i="21"/>
  <c r="I239" i="21" s="1"/>
  <c r="H238" i="21"/>
  <c r="I238" i="21" s="1"/>
  <c r="H237" i="21"/>
  <c r="I237" i="21" s="1"/>
  <c r="H236" i="21"/>
  <c r="I236" i="21" s="1"/>
  <c r="H235" i="21"/>
  <c r="I235" i="21" s="1"/>
  <c r="H233" i="21"/>
  <c r="I233" i="21" s="1"/>
  <c r="H232" i="21"/>
  <c r="I232" i="21" s="1"/>
  <c r="H231" i="21"/>
  <c r="I231" i="21" s="1"/>
  <c r="H230" i="21"/>
  <c r="I230" i="21" s="1"/>
  <c r="H229" i="21"/>
  <c r="I229" i="21" s="1"/>
  <c r="H228" i="21"/>
  <c r="I228" i="21" s="1"/>
  <c r="I227" i="21"/>
  <c r="H227" i="21"/>
  <c r="H226" i="21"/>
  <c r="I226" i="21" s="1"/>
  <c r="H225" i="21"/>
  <c r="I225" i="21" s="1"/>
  <c r="I224" i="21"/>
  <c r="H224" i="21"/>
  <c r="H223" i="21"/>
  <c r="I223" i="21" s="1"/>
  <c r="H222" i="21"/>
  <c r="I222" i="21" s="1"/>
  <c r="H220" i="21"/>
  <c r="I220" i="21" s="1"/>
  <c r="H219" i="21"/>
  <c r="I219" i="21" s="1"/>
  <c r="H218" i="21"/>
  <c r="I218" i="21" s="1"/>
  <c r="H217" i="21"/>
  <c r="I217" i="21" s="1"/>
  <c r="H216" i="21"/>
  <c r="I216" i="21" s="1"/>
  <c r="I215" i="21"/>
  <c r="H215" i="21"/>
  <c r="H214" i="21"/>
  <c r="I214" i="21" s="1"/>
  <c r="H213" i="21"/>
  <c r="I213" i="21" s="1"/>
  <c r="H212" i="21"/>
  <c r="I212" i="21" s="1"/>
  <c r="H211" i="21"/>
  <c r="I211" i="21" s="1"/>
  <c r="H210" i="21"/>
  <c r="I210" i="21" s="1"/>
  <c r="H209" i="21"/>
  <c r="I209" i="21" s="1"/>
  <c r="I208" i="21"/>
  <c r="H208" i="21"/>
  <c r="H205" i="21"/>
  <c r="I205" i="21" s="1"/>
  <c r="H204" i="21"/>
  <c r="I204" i="21" s="1"/>
  <c r="H203" i="21"/>
  <c r="I203" i="21" s="1"/>
  <c r="H202" i="21"/>
  <c r="I202" i="21" s="1"/>
  <c r="H201" i="21"/>
  <c r="I201" i="21" s="1"/>
  <c r="H200" i="21"/>
  <c r="I200" i="21" s="1"/>
  <c r="I199" i="21"/>
  <c r="H199" i="21"/>
  <c r="H198" i="21"/>
  <c r="I198" i="21" s="1"/>
  <c r="H197" i="21"/>
  <c r="I197" i="21" s="1"/>
  <c r="H196" i="21"/>
  <c r="I196" i="21" s="1"/>
  <c r="H195" i="21"/>
  <c r="I195" i="21" s="1"/>
  <c r="H194" i="21"/>
  <c r="I194" i="21" s="1"/>
  <c r="H193" i="21"/>
  <c r="I193" i="21" s="1"/>
  <c r="I192" i="21"/>
  <c r="I190" i="21" s="1"/>
  <c r="H192" i="21"/>
  <c r="H191" i="21"/>
  <c r="I191" i="21" s="1"/>
  <c r="H189" i="21"/>
  <c r="I189" i="21" s="1"/>
  <c r="H188" i="21"/>
  <c r="I188" i="21" s="1"/>
  <c r="H187" i="21"/>
  <c r="I187" i="21" s="1"/>
  <c r="H186" i="21"/>
  <c r="I186" i="21" s="1"/>
  <c r="H185" i="21"/>
  <c r="I185" i="21" s="1"/>
  <c r="H184" i="21"/>
  <c r="I184" i="21" s="1"/>
  <c r="I183" i="21"/>
  <c r="H183" i="21"/>
  <c r="H182" i="21"/>
  <c r="I182" i="21" s="1"/>
  <c r="H181" i="21"/>
  <c r="I181" i="21" s="1"/>
  <c r="H180" i="21"/>
  <c r="I180" i="21" s="1"/>
  <c r="H179" i="21"/>
  <c r="I179" i="21" s="1"/>
  <c r="H178" i="21"/>
  <c r="I178" i="21" s="1"/>
  <c r="H177" i="21"/>
  <c r="I177" i="21" s="1"/>
  <c r="H176" i="21"/>
  <c r="I176" i="21" s="1"/>
  <c r="H174" i="21"/>
  <c r="I174" i="21" s="1"/>
  <c r="H173" i="21"/>
  <c r="I173" i="21" s="1"/>
  <c r="H172" i="21"/>
  <c r="I172" i="21" s="1"/>
  <c r="I171" i="21"/>
  <c r="H171" i="21"/>
  <c r="H170" i="21"/>
  <c r="I170" i="21" s="1"/>
  <c r="H169" i="21"/>
  <c r="I169" i="21" s="1"/>
  <c r="H167" i="21"/>
  <c r="I167" i="21" s="1"/>
  <c r="H166" i="21"/>
  <c r="I166" i="21" s="1"/>
  <c r="H165" i="21"/>
  <c r="I165" i="21" s="1"/>
  <c r="H164" i="21"/>
  <c r="I164" i="21" s="1"/>
  <c r="H163" i="21"/>
  <c r="I163" i="21" s="1"/>
  <c r="H162" i="21"/>
  <c r="I162" i="21" s="1"/>
  <c r="H161" i="21"/>
  <c r="I161" i="21" s="1"/>
  <c r="H160" i="21"/>
  <c r="I160" i="21" s="1"/>
  <c r="H159" i="21"/>
  <c r="I159" i="21" s="1"/>
  <c r="H158" i="21"/>
  <c r="I158" i="21" s="1"/>
  <c r="H157" i="21"/>
  <c r="I157" i="21" s="1"/>
  <c r="H156" i="21"/>
  <c r="I156" i="21" s="1"/>
  <c r="H155" i="21"/>
  <c r="I155" i="21" s="1"/>
  <c r="H154" i="21"/>
  <c r="I154" i="21" s="1"/>
  <c r="H153" i="21"/>
  <c r="I153" i="21" s="1"/>
  <c r="H152" i="21"/>
  <c r="I152" i="21" s="1"/>
  <c r="H151" i="21"/>
  <c r="I151" i="21" s="1"/>
  <c r="H150" i="21"/>
  <c r="I150" i="21" s="1"/>
  <c r="H149" i="21"/>
  <c r="I149" i="21" s="1"/>
  <c r="H148" i="21"/>
  <c r="I148" i="21" s="1"/>
  <c r="I146" i="21"/>
  <c r="H146" i="21"/>
  <c r="H145" i="21"/>
  <c r="I145" i="21" s="1"/>
  <c r="H144" i="21"/>
  <c r="I144" i="21" s="1"/>
  <c r="H143" i="21"/>
  <c r="I143" i="21" s="1"/>
  <c r="I142" i="21" s="1"/>
  <c r="H141" i="21"/>
  <c r="I141" i="21" s="1"/>
  <c r="H140" i="21"/>
  <c r="I140" i="21" s="1"/>
  <c r="I139" i="21"/>
  <c r="H139" i="21"/>
  <c r="H138" i="21"/>
  <c r="I138" i="21" s="1"/>
  <c r="H137" i="21"/>
  <c r="I137" i="21" s="1"/>
  <c r="H136" i="21"/>
  <c r="I136" i="21" s="1"/>
  <c r="H135" i="21"/>
  <c r="I135" i="21" s="1"/>
  <c r="I133" i="21"/>
  <c r="H133" i="21"/>
  <c r="H132" i="21"/>
  <c r="I132" i="21" s="1"/>
  <c r="H131" i="21"/>
  <c r="I131" i="21" s="1"/>
  <c r="H130" i="21"/>
  <c r="I130" i="21" s="1"/>
  <c r="H129" i="21"/>
  <c r="I129" i="21" s="1"/>
  <c r="H128" i="21"/>
  <c r="I128" i="21" s="1"/>
  <c r="I127" i="21"/>
  <c r="H127" i="21"/>
  <c r="I126" i="21"/>
  <c r="H126" i="21"/>
  <c r="H125" i="21"/>
  <c r="I125" i="21" s="1"/>
  <c r="H124" i="21"/>
  <c r="I124" i="21" s="1"/>
  <c r="H123" i="21"/>
  <c r="I123" i="21" s="1"/>
  <c r="H122" i="21"/>
  <c r="I122" i="21" s="1"/>
  <c r="H121" i="21"/>
  <c r="I121" i="21" s="1"/>
  <c r="I120" i="21"/>
  <c r="H120" i="21"/>
  <c r="H119" i="21"/>
  <c r="I119" i="21" s="1"/>
  <c r="H118" i="21"/>
  <c r="I118" i="21" s="1"/>
  <c r="H117" i="21"/>
  <c r="I117" i="21" s="1"/>
  <c r="H116" i="21"/>
  <c r="I116" i="21" s="1"/>
  <c r="I115" i="21"/>
  <c r="H115" i="21"/>
  <c r="H114" i="21"/>
  <c r="I114" i="21" s="1"/>
  <c r="H113" i="21"/>
  <c r="I113" i="21" s="1"/>
  <c r="H112" i="21"/>
  <c r="I112" i="21" s="1"/>
  <c r="H111" i="21"/>
  <c r="I111" i="21" s="1"/>
  <c r="H110" i="21"/>
  <c r="I110" i="21" s="1"/>
  <c r="I109" i="21"/>
  <c r="H109" i="21"/>
  <c r="I108" i="21"/>
  <c r="H108" i="21"/>
  <c r="H107" i="21"/>
  <c r="I107" i="21" s="1"/>
  <c r="H106" i="21"/>
  <c r="I106" i="21" s="1"/>
  <c r="H105" i="21"/>
  <c r="I105" i="21" s="1"/>
  <c r="H104" i="21"/>
  <c r="I104" i="21" s="1"/>
  <c r="H103" i="21"/>
  <c r="I103" i="21" s="1"/>
  <c r="I102" i="21"/>
  <c r="H102" i="21"/>
  <c r="H101" i="21"/>
  <c r="I101" i="21" s="1"/>
  <c r="H100" i="21"/>
  <c r="I100" i="21" s="1"/>
  <c r="H99" i="21"/>
  <c r="I99" i="21" s="1"/>
  <c r="H98" i="21"/>
  <c r="I98" i="21" s="1"/>
  <c r="H97" i="21"/>
  <c r="I97" i="21" s="1"/>
  <c r="H96" i="21"/>
  <c r="I96" i="21" s="1"/>
  <c r="H95" i="21"/>
  <c r="I95" i="21" s="1"/>
  <c r="H94" i="21"/>
  <c r="I94" i="21" s="1"/>
  <c r="H93" i="21"/>
  <c r="I93" i="21" s="1"/>
  <c r="H91" i="21"/>
  <c r="I91" i="21" s="1"/>
  <c r="I90" i="21"/>
  <c r="H90" i="21"/>
  <c r="H89" i="21"/>
  <c r="I89" i="21" s="1"/>
  <c r="H88" i="21"/>
  <c r="I88" i="21" s="1"/>
  <c r="H87" i="21"/>
  <c r="I87" i="21" s="1"/>
  <c r="H86" i="21"/>
  <c r="I86" i="21" s="1"/>
  <c r="H85" i="21"/>
  <c r="I85" i="21" s="1"/>
  <c r="H84" i="21"/>
  <c r="I84" i="21" s="1"/>
  <c r="H83" i="21"/>
  <c r="I83" i="21" s="1"/>
  <c r="H82" i="21"/>
  <c r="I82" i="21" s="1"/>
  <c r="I81" i="21"/>
  <c r="H81" i="21"/>
  <c r="H80" i="21"/>
  <c r="I80" i="21" s="1"/>
  <c r="H79" i="21"/>
  <c r="I79" i="21" s="1"/>
  <c r="I78" i="21"/>
  <c r="H78" i="21"/>
  <c r="H77" i="21"/>
  <c r="I77" i="21" s="1"/>
  <c r="H76" i="21"/>
  <c r="I76" i="21" s="1"/>
  <c r="H75" i="21"/>
  <c r="I75" i="21" s="1"/>
  <c r="H74" i="21"/>
  <c r="I74" i="21" s="1"/>
  <c r="H73" i="21"/>
  <c r="I73" i="21" s="1"/>
  <c r="H72" i="21"/>
  <c r="I72" i="21" s="1"/>
  <c r="H71" i="21"/>
  <c r="I71" i="21" s="1"/>
  <c r="H70" i="21"/>
  <c r="I70" i="21" s="1"/>
  <c r="I69" i="21"/>
  <c r="H69" i="21"/>
  <c r="H68" i="21"/>
  <c r="I68" i="21" s="1"/>
  <c r="H67" i="21"/>
  <c r="I67" i="21" s="1"/>
  <c r="I66" i="21"/>
  <c r="H66" i="21"/>
  <c r="H65" i="21"/>
  <c r="I65" i="21" s="1"/>
  <c r="H64" i="21"/>
  <c r="I64" i="21" s="1"/>
  <c r="H63" i="21"/>
  <c r="I63" i="21" s="1"/>
  <c r="H62" i="21"/>
  <c r="I62" i="21" s="1"/>
  <c r="H61" i="21"/>
  <c r="I61" i="21" s="1"/>
  <c r="H60" i="21"/>
  <c r="I60" i="21" s="1"/>
  <c r="H59" i="21"/>
  <c r="I59" i="21" s="1"/>
  <c r="H58" i="21"/>
  <c r="I58" i="21" s="1"/>
  <c r="I57" i="21"/>
  <c r="H57" i="21"/>
  <c r="H56" i="21"/>
  <c r="I56" i="21" s="1"/>
  <c r="H55" i="21"/>
  <c r="I55" i="21" s="1"/>
  <c r="I54" i="21"/>
  <c r="H54" i="21"/>
  <c r="H53" i="21"/>
  <c r="I53" i="21" s="1"/>
  <c r="H52" i="21"/>
  <c r="I52" i="21" s="1"/>
  <c r="H51" i="21"/>
  <c r="I51" i="21" s="1"/>
  <c r="H50" i="21"/>
  <c r="I50" i="21" s="1"/>
  <c r="H49" i="21"/>
  <c r="I49" i="21" s="1"/>
  <c r="H48" i="21"/>
  <c r="I48" i="21" s="1"/>
  <c r="H47" i="21"/>
  <c r="I47" i="21" s="1"/>
  <c r="I46" i="21"/>
  <c r="H46" i="21"/>
  <c r="I45" i="21"/>
  <c r="H45" i="21"/>
  <c r="H44" i="21"/>
  <c r="I44" i="21" s="1"/>
  <c r="H43" i="21"/>
  <c r="I43" i="21" s="1"/>
  <c r="H42" i="21"/>
  <c r="I42" i="21" s="1"/>
  <c r="H41" i="21"/>
  <c r="I41" i="21" s="1"/>
  <c r="H40" i="21"/>
  <c r="I40" i="21" s="1"/>
  <c r="H39" i="21"/>
  <c r="I39" i="21" s="1"/>
  <c r="H38" i="21"/>
  <c r="I38" i="21" s="1"/>
  <c r="H37" i="21"/>
  <c r="I37" i="21" s="1"/>
  <c r="H36" i="21"/>
  <c r="I36" i="21" s="1"/>
  <c r="H35" i="21"/>
  <c r="I35" i="21" s="1"/>
  <c r="I33" i="21"/>
  <c r="H33" i="21"/>
  <c r="H32" i="21"/>
  <c r="I32" i="21" s="1"/>
  <c r="H31" i="21"/>
  <c r="I31" i="21" s="1"/>
  <c r="H30" i="21"/>
  <c r="I30" i="21" s="1"/>
  <c r="H28" i="21"/>
  <c r="I28" i="21" s="1"/>
  <c r="H27" i="21"/>
  <c r="I27" i="21" s="1"/>
  <c r="H26" i="21"/>
  <c r="I26" i="21" s="1"/>
  <c r="H25" i="21"/>
  <c r="I25" i="21" s="1"/>
  <c r="H24" i="21"/>
  <c r="I24" i="21" s="1"/>
  <c r="I23" i="21"/>
  <c r="H23" i="21"/>
  <c r="H22" i="21"/>
  <c r="I22" i="21" s="1"/>
  <c r="H21" i="21"/>
  <c r="I21" i="21" s="1"/>
  <c r="H20" i="21"/>
  <c r="I20" i="21" s="1"/>
  <c r="H19" i="21"/>
  <c r="I19" i="21" s="1"/>
  <c r="I18" i="21"/>
  <c r="H18" i="21"/>
  <c r="H17" i="21"/>
  <c r="I17" i="21" s="1"/>
  <c r="H16" i="21"/>
  <c r="I16" i="21" s="1"/>
  <c r="H15" i="21"/>
  <c r="I15" i="21" s="1"/>
  <c r="H14" i="21"/>
  <c r="I14" i="21" s="1"/>
  <c r="H13" i="21"/>
  <c r="I13" i="21" s="1"/>
  <c r="I12" i="21"/>
  <c r="H12" i="21"/>
  <c r="I11" i="21"/>
  <c r="H11" i="21"/>
  <c r="H10" i="21"/>
  <c r="I10" i="21" s="1"/>
  <c r="H9" i="21"/>
  <c r="I9" i="21" s="1"/>
  <c r="I7" i="21"/>
  <c r="H7" i="21"/>
  <c r="H6" i="21"/>
  <c r="I6" i="21" s="1"/>
  <c r="I5" i="21"/>
  <c r="I8" i="21" l="1"/>
  <c r="I168" i="21"/>
  <c r="I221" i="21"/>
  <c r="I92" i="21"/>
  <c r="I147" i="21"/>
  <c r="I246" i="21"/>
  <c r="I234" i="21"/>
  <c r="I29" i="21"/>
  <c r="I207" i="21"/>
  <c r="I175" i="21"/>
  <c r="I34" i="21"/>
  <c r="I134" i="21"/>
  <c r="I206" i="21" l="1"/>
  <c r="J206" i="21" l="1"/>
  <c r="I251" i="21"/>
  <c r="I250" i="21" l="1"/>
  <c r="J179" i="21"/>
  <c r="J41" i="21"/>
  <c r="J223" i="21"/>
  <c r="J183" i="21"/>
  <c r="J138" i="21"/>
  <c r="J133" i="21"/>
  <c r="J126" i="21"/>
  <c r="J115" i="21"/>
  <c r="J108" i="21"/>
  <c r="J89" i="21"/>
  <c r="J77" i="21"/>
  <c r="J65" i="21"/>
  <c r="J53" i="21"/>
  <c r="J45" i="21"/>
  <c r="J33" i="21"/>
  <c r="J22" i="21"/>
  <c r="J11" i="21"/>
  <c r="J7" i="21"/>
  <c r="J62" i="21"/>
  <c r="J135" i="21"/>
  <c r="J232" i="21"/>
  <c r="J109" i="21"/>
  <c r="J23" i="21"/>
  <c r="J35" i="21"/>
  <c r="J86" i="21"/>
  <c r="J50" i="21"/>
  <c r="J74" i="21"/>
  <c r="J180" i="21"/>
  <c r="J42" i="21"/>
  <c r="J127" i="21"/>
  <c r="J9" i="21"/>
  <c r="J112" i="21"/>
  <c r="J103" i="21"/>
  <c r="J15" i="21"/>
  <c r="J177" i="21"/>
  <c r="J87" i="21"/>
  <c r="J68" i="21"/>
  <c r="J145" i="21"/>
  <c r="J136" i="21"/>
  <c r="J57" i="21"/>
  <c r="J151" i="21"/>
  <c r="J13" i="21"/>
  <c r="J73" i="21"/>
  <c r="J244" i="21"/>
  <c r="J165" i="21"/>
  <c r="J222" i="21"/>
  <c r="J104" i="21"/>
  <c r="J155" i="21"/>
  <c r="J196" i="21"/>
  <c r="J170" i="21"/>
  <c r="J124" i="21"/>
  <c r="J32" i="21"/>
  <c r="J188" i="21"/>
  <c r="J121" i="21"/>
  <c r="J27" i="21"/>
  <c r="J141" i="21"/>
  <c r="J149" i="21"/>
  <c r="J157" i="21"/>
  <c r="J85" i="21"/>
  <c r="J194" i="21"/>
  <c r="J43" i="21"/>
  <c r="J122" i="21"/>
  <c r="J66" i="21"/>
  <c r="J204" i="21"/>
  <c r="J171" i="21"/>
  <c r="J48" i="21"/>
  <c r="J218" i="21"/>
  <c r="J93" i="21"/>
  <c r="J143" i="21"/>
  <c r="J164" i="21"/>
  <c r="J190" i="21"/>
  <c r="J182" i="21"/>
  <c r="J30" i="21"/>
  <c r="J101" i="21"/>
  <c r="J98" i="21"/>
  <c r="J210" i="21"/>
  <c r="J213" i="21"/>
  <c r="J150" i="21"/>
  <c r="J116" i="21"/>
  <c r="J174" i="21"/>
  <c r="J5" i="21"/>
  <c r="J96" i="21"/>
  <c r="J172" i="21"/>
  <c r="J114" i="21"/>
  <c r="J198" i="21"/>
  <c r="J100" i="21"/>
  <c r="J91" i="21"/>
  <c r="J78" i="21"/>
  <c r="J38" i="21"/>
  <c r="J160" i="21"/>
  <c r="J75" i="21"/>
  <c r="J105" i="21"/>
  <c r="J176" i="21"/>
  <c r="J128" i="21"/>
  <c r="J110" i="21"/>
  <c r="J241" i="21"/>
  <c r="J16" i="21"/>
  <c r="J230" i="21"/>
  <c r="J83" i="21"/>
  <c r="J44" i="21"/>
  <c r="J28" i="21"/>
  <c r="J220" i="21"/>
  <c r="J111" i="21"/>
  <c r="J245" i="21"/>
  <c r="J166" i="21"/>
  <c r="J25" i="21"/>
  <c r="J118" i="21"/>
  <c r="J173" i="21"/>
  <c r="J159" i="21"/>
  <c r="J184" i="21"/>
  <c r="J238" i="21"/>
  <c r="J225" i="21"/>
  <c r="J67" i="21"/>
  <c r="J90" i="21"/>
  <c r="J84" i="21"/>
  <c r="J6" i="21"/>
  <c r="J39" i="21"/>
  <c r="J186" i="21"/>
  <c r="J243" i="21"/>
  <c r="J189" i="21"/>
  <c r="J193" i="21"/>
  <c r="J113" i="21"/>
  <c r="J99" i="21"/>
  <c r="J211" i="21"/>
  <c r="J200" i="21"/>
  <c r="J148" i="21"/>
  <c r="J106" i="21"/>
  <c r="J94" i="21"/>
  <c r="J119" i="21"/>
  <c r="J169" i="21"/>
  <c r="J55" i="21"/>
  <c r="J162" i="21"/>
  <c r="J139" i="21"/>
  <c r="J24" i="21"/>
  <c r="J195" i="21"/>
  <c r="J20" i="21"/>
  <c r="J154" i="21"/>
  <c r="J236" i="21"/>
  <c r="J235" i="21"/>
  <c r="J19" i="21"/>
  <c r="J80" i="21"/>
  <c r="J47" i="21"/>
  <c r="J26" i="21"/>
  <c r="J12" i="21"/>
  <c r="J209" i="21"/>
  <c r="J146" i="21"/>
  <c r="J10" i="21"/>
  <c r="J231" i="21"/>
  <c r="J60" i="21"/>
  <c r="J59" i="21"/>
  <c r="J14" i="21"/>
  <c r="J36" i="21"/>
  <c r="J70" i="21"/>
  <c r="J107" i="21"/>
  <c r="J120" i="21"/>
  <c r="J228" i="21"/>
  <c r="J152" i="21"/>
  <c r="J240" i="21"/>
  <c r="J199" i="21"/>
  <c r="J129" i="21"/>
  <c r="J37" i="21"/>
  <c r="J69" i="21"/>
  <c r="J46" i="21"/>
  <c r="J239" i="21"/>
  <c r="J132" i="21"/>
  <c r="J158" i="21"/>
  <c r="J215" i="21"/>
  <c r="J192" i="21"/>
  <c r="J181" i="21"/>
  <c r="J76" i="21"/>
  <c r="J102" i="21"/>
  <c r="J58" i="21"/>
  <c r="J237" i="21"/>
  <c r="J63" i="21"/>
  <c r="J224" i="21"/>
  <c r="J201" i="21"/>
  <c r="J131" i="21"/>
  <c r="J163" i="21"/>
  <c r="J72" i="21"/>
  <c r="J247" i="21"/>
  <c r="J242" i="21"/>
  <c r="J81" i="21"/>
  <c r="J227" i="21"/>
  <c r="J203" i="21"/>
  <c r="J197" i="21"/>
  <c r="J88" i="21"/>
  <c r="J125" i="21"/>
  <c r="J18" i="21"/>
  <c r="J212" i="21"/>
  <c r="J156" i="21"/>
  <c r="J17" i="21"/>
  <c r="J95" i="21"/>
  <c r="J51" i="21"/>
  <c r="J161" i="21"/>
  <c r="J205" i="21"/>
  <c r="J82" i="21"/>
  <c r="J229" i="21"/>
  <c r="J214" i="21"/>
  <c r="J49" i="21"/>
  <c r="J208" i="21"/>
  <c r="J79" i="21"/>
  <c r="J137" i="21"/>
  <c r="J187" i="21"/>
  <c r="J54" i="21"/>
  <c r="J217" i="21"/>
  <c r="J40" i="21"/>
  <c r="J216" i="21"/>
  <c r="J123" i="21"/>
  <c r="J56" i="21"/>
  <c r="J233" i="21"/>
  <c r="J97" i="21"/>
  <c r="J130" i="21"/>
  <c r="J31" i="21"/>
  <c r="J21" i="21"/>
  <c r="J226" i="21"/>
  <c r="J61" i="21"/>
  <c r="J219" i="21"/>
  <c r="J153" i="21"/>
  <c r="J191" i="21"/>
  <c r="J64" i="21"/>
  <c r="J142" i="21"/>
  <c r="J167" i="21"/>
  <c r="J71" i="21"/>
  <c r="J117" i="21"/>
  <c r="J202" i="21"/>
  <c r="J185" i="21"/>
  <c r="J144" i="21"/>
  <c r="J52" i="21"/>
  <c r="J140" i="21"/>
  <c r="J178" i="21"/>
  <c r="J246" i="21"/>
  <c r="J92" i="21"/>
  <c r="J207" i="21"/>
  <c r="J34" i="21"/>
  <c r="J221" i="21"/>
  <c r="J8" i="21"/>
  <c r="J175" i="21"/>
  <c r="J234" i="21"/>
  <c r="J134" i="21"/>
  <c r="J147" i="21"/>
  <c r="J29" i="21"/>
  <c r="J168" i="21"/>
  <c r="H247" i="20" l="1"/>
  <c r="I247" i="20" s="1"/>
  <c r="I246" i="20" s="1"/>
  <c r="H245" i="20"/>
  <c r="I245" i="20" s="1"/>
  <c r="H244" i="20"/>
  <c r="I244" i="20" s="1"/>
  <c r="H243" i="20"/>
  <c r="I243" i="20" s="1"/>
  <c r="I240" i="20" s="1"/>
  <c r="H242" i="20"/>
  <c r="I242" i="20" s="1"/>
  <c r="H241" i="20"/>
  <c r="I241" i="20" s="1"/>
  <c r="H239" i="20"/>
  <c r="I239" i="20" s="1"/>
  <c r="H238" i="20"/>
  <c r="I238" i="20" s="1"/>
  <c r="I237" i="20"/>
  <c r="H237" i="20"/>
  <c r="H236" i="20"/>
  <c r="I236" i="20" s="1"/>
  <c r="H235" i="20"/>
  <c r="I235" i="20" s="1"/>
  <c r="H233" i="20"/>
  <c r="I233" i="20" s="1"/>
  <c r="H232" i="20"/>
  <c r="I232" i="20" s="1"/>
  <c r="H231" i="20"/>
  <c r="I231" i="20" s="1"/>
  <c r="H230" i="20"/>
  <c r="I230" i="20" s="1"/>
  <c r="H229" i="20"/>
  <c r="I229" i="20" s="1"/>
  <c r="H228" i="20"/>
  <c r="I228" i="20" s="1"/>
  <c r="H227" i="20"/>
  <c r="I227" i="20" s="1"/>
  <c r="H226" i="20"/>
  <c r="I226" i="20" s="1"/>
  <c r="H225" i="20"/>
  <c r="I225" i="20" s="1"/>
  <c r="H224" i="20"/>
  <c r="I224" i="20" s="1"/>
  <c r="H223" i="20"/>
  <c r="I223" i="20" s="1"/>
  <c r="H222" i="20"/>
  <c r="I222" i="20" s="1"/>
  <c r="H220" i="20"/>
  <c r="I220" i="20" s="1"/>
  <c r="H219" i="20"/>
  <c r="I219" i="20" s="1"/>
  <c r="I218" i="20"/>
  <c r="H218" i="20"/>
  <c r="H217" i="20"/>
  <c r="I217" i="20" s="1"/>
  <c r="H216" i="20"/>
  <c r="I216" i="20" s="1"/>
  <c r="H215" i="20"/>
  <c r="I215" i="20" s="1"/>
  <c r="H214" i="20"/>
  <c r="I214" i="20" s="1"/>
  <c r="H213" i="20"/>
  <c r="I213" i="20" s="1"/>
  <c r="H212" i="20"/>
  <c r="I212" i="20" s="1"/>
  <c r="I211" i="20"/>
  <c r="H211" i="20"/>
  <c r="H210" i="20"/>
  <c r="I210" i="20" s="1"/>
  <c r="H209" i="20"/>
  <c r="I209" i="20" s="1"/>
  <c r="H208" i="20"/>
  <c r="I208" i="20" s="1"/>
  <c r="I205" i="20"/>
  <c r="H205" i="20"/>
  <c r="H204" i="20"/>
  <c r="I204" i="20" s="1"/>
  <c r="H203" i="20"/>
  <c r="I203" i="20" s="1"/>
  <c r="H202" i="20"/>
  <c r="I202" i="20" s="1"/>
  <c r="I201" i="20"/>
  <c r="H201" i="20"/>
  <c r="H200" i="20"/>
  <c r="I200" i="20" s="1"/>
  <c r="H199" i="20"/>
  <c r="I199" i="20" s="1"/>
  <c r="I198" i="20"/>
  <c r="H198" i="20"/>
  <c r="H197" i="20"/>
  <c r="I197" i="20" s="1"/>
  <c r="H196" i="20"/>
  <c r="I196" i="20" s="1"/>
  <c r="H195" i="20"/>
  <c r="I195" i="20" s="1"/>
  <c r="H194" i="20"/>
  <c r="I194" i="20" s="1"/>
  <c r="I193" i="20"/>
  <c r="H193" i="20"/>
  <c r="H192" i="20"/>
  <c r="I192" i="20" s="1"/>
  <c r="H191" i="20"/>
  <c r="I191" i="20" s="1"/>
  <c r="I189" i="20"/>
  <c r="H189" i="20"/>
  <c r="H188" i="20"/>
  <c r="I188" i="20" s="1"/>
  <c r="H187" i="20"/>
  <c r="I187" i="20" s="1"/>
  <c r="H186" i="20"/>
  <c r="I186" i="20" s="1"/>
  <c r="H185" i="20"/>
  <c r="I185" i="20" s="1"/>
  <c r="H184" i="20"/>
  <c r="I184" i="20" s="1"/>
  <c r="H183" i="20"/>
  <c r="I183" i="20" s="1"/>
  <c r="H182" i="20"/>
  <c r="I182" i="20" s="1"/>
  <c r="H181" i="20"/>
  <c r="I181" i="20" s="1"/>
  <c r="H180" i="20"/>
  <c r="I180" i="20" s="1"/>
  <c r="H179" i="20"/>
  <c r="I179" i="20" s="1"/>
  <c r="H178" i="20"/>
  <c r="I178" i="20" s="1"/>
  <c r="I177" i="20"/>
  <c r="H177" i="20"/>
  <c r="H176" i="20"/>
  <c r="I176" i="20" s="1"/>
  <c r="H174" i="20"/>
  <c r="I174" i="20" s="1"/>
  <c r="I173" i="20"/>
  <c r="H173" i="20"/>
  <c r="H172" i="20"/>
  <c r="I172" i="20" s="1"/>
  <c r="H171" i="20"/>
  <c r="I171" i="20" s="1"/>
  <c r="I170" i="20"/>
  <c r="H170" i="20"/>
  <c r="H169" i="20"/>
  <c r="I169" i="20" s="1"/>
  <c r="H167" i="20"/>
  <c r="I167" i="20" s="1"/>
  <c r="H166" i="20"/>
  <c r="I166" i="20" s="1"/>
  <c r="H165" i="20"/>
  <c r="I165" i="20" s="1"/>
  <c r="I164" i="20"/>
  <c r="H164" i="20"/>
  <c r="H163" i="20"/>
  <c r="I163" i="20" s="1"/>
  <c r="H162" i="20"/>
  <c r="I162" i="20" s="1"/>
  <c r="I161" i="20"/>
  <c r="H161" i="20"/>
  <c r="H160" i="20"/>
  <c r="I160" i="20" s="1"/>
  <c r="H159" i="20"/>
  <c r="I159" i="20" s="1"/>
  <c r="I158" i="20"/>
  <c r="H158" i="20"/>
  <c r="H157" i="20"/>
  <c r="I157" i="20" s="1"/>
  <c r="H156" i="20"/>
  <c r="I156" i="20" s="1"/>
  <c r="H155" i="20"/>
  <c r="I155" i="20" s="1"/>
  <c r="H154" i="20"/>
  <c r="I154" i="20" s="1"/>
  <c r="H153" i="20"/>
  <c r="I153" i="20" s="1"/>
  <c r="H152" i="20"/>
  <c r="I152" i="20" s="1"/>
  <c r="I147" i="20" s="1"/>
  <c r="H151" i="20"/>
  <c r="I151" i="20" s="1"/>
  <c r="H150" i="20"/>
  <c r="I150" i="20" s="1"/>
  <c r="H149" i="20"/>
  <c r="I149" i="20" s="1"/>
  <c r="H148" i="20"/>
  <c r="I148" i="20" s="1"/>
  <c r="H146" i="20"/>
  <c r="I146" i="20" s="1"/>
  <c r="H145" i="20"/>
  <c r="I145" i="20" s="1"/>
  <c r="H144" i="20"/>
  <c r="I144" i="20" s="1"/>
  <c r="H143" i="20"/>
  <c r="I143" i="20" s="1"/>
  <c r="H141" i="20"/>
  <c r="I141" i="20" s="1"/>
  <c r="H140" i="20"/>
  <c r="I140" i="20" s="1"/>
  <c r="H139" i="20"/>
  <c r="I139" i="20" s="1"/>
  <c r="H138" i="20"/>
  <c r="I138" i="20" s="1"/>
  <c r="H137" i="20"/>
  <c r="I137" i="20" s="1"/>
  <c r="H136" i="20"/>
  <c r="I136" i="20" s="1"/>
  <c r="H135" i="20"/>
  <c r="I135" i="20" s="1"/>
  <c r="I133" i="20"/>
  <c r="H133" i="20"/>
  <c r="H132" i="20"/>
  <c r="I132" i="20" s="1"/>
  <c r="H131" i="20"/>
  <c r="I131" i="20" s="1"/>
  <c r="I130" i="20"/>
  <c r="H130" i="20"/>
  <c r="I129" i="20"/>
  <c r="H129" i="20"/>
  <c r="H128" i="20"/>
  <c r="I128" i="20" s="1"/>
  <c r="H127" i="20"/>
  <c r="I127" i="20" s="1"/>
  <c r="H126" i="20"/>
  <c r="I126" i="20" s="1"/>
  <c r="H125" i="20"/>
  <c r="I125" i="20" s="1"/>
  <c r="H124" i="20"/>
  <c r="I124" i="20" s="1"/>
  <c r="H123" i="20"/>
  <c r="I123" i="20" s="1"/>
  <c r="H122" i="20"/>
  <c r="I122" i="20" s="1"/>
  <c r="I121" i="20"/>
  <c r="H121" i="20"/>
  <c r="H120" i="20"/>
  <c r="I120" i="20" s="1"/>
  <c r="H119" i="20"/>
  <c r="I119" i="20" s="1"/>
  <c r="I118" i="20"/>
  <c r="H118" i="20"/>
  <c r="I117" i="20"/>
  <c r="H117" i="20"/>
  <c r="H116" i="20"/>
  <c r="I116" i="20" s="1"/>
  <c r="H115" i="20"/>
  <c r="I115" i="20" s="1"/>
  <c r="H114" i="20"/>
  <c r="I114" i="20" s="1"/>
  <c r="H113" i="20"/>
  <c r="I113" i="20" s="1"/>
  <c r="H112" i="20"/>
  <c r="I112" i="20" s="1"/>
  <c r="H111" i="20"/>
  <c r="I111" i="20" s="1"/>
  <c r="H110" i="20"/>
  <c r="I110" i="20" s="1"/>
  <c r="I109" i="20"/>
  <c r="H109" i="20"/>
  <c r="H108" i="20"/>
  <c r="I108" i="20" s="1"/>
  <c r="H107" i="20"/>
  <c r="I107" i="20" s="1"/>
  <c r="I106" i="20"/>
  <c r="H106" i="20"/>
  <c r="I105" i="20"/>
  <c r="H105" i="20"/>
  <c r="H104" i="20"/>
  <c r="I104" i="20" s="1"/>
  <c r="H103" i="20"/>
  <c r="I103" i="20" s="1"/>
  <c r="H102" i="20"/>
  <c r="I102" i="20" s="1"/>
  <c r="H101" i="20"/>
  <c r="I101" i="20" s="1"/>
  <c r="H100" i="20"/>
  <c r="I100" i="20" s="1"/>
  <c r="H99" i="20"/>
  <c r="I99" i="20" s="1"/>
  <c r="H98" i="20"/>
  <c r="I98" i="20" s="1"/>
  <c r="I97" i="20"/>
  <c r="H97" i="20"/>
  <c r="H96" i="20"/>
  <c r="I96" i="20" s="1"/>
  <c r="H95" i="20"/>
  <c r="I95" i="20" s="1"/>
  <c r="I94" i="20"/>
  <c r="H94" i="20"/>
  <c r="I93" i="20"/>
  <c r="H93" i="20"/>
  <c r="H91" i="20"/>
  <c r="I91" i="20" s="1"/>
  <c r="H90" i="20"/>
  <c r="I90" i="20" s="1"/>
  <c r="H89" i="20"/>
  <c r="I89" i="20" s="1"/>
  <c r="H88" i="20"/>
  <c r="I88" i="20" s="1"/>
  <c r="H87" i="20"/>
  <c r="I87" i="20" s="1"/>
  <c r="H86" i="20"/>
  <c r="I86" i="20" s="1"/>
  <c r="H85" i="20"/>
  <c r="I85" i="20" s="1"/>
  <c r="H84" i="20"/>
  <c r="I84" i="20" s="1"/>
  <c r="H83" i="20"/>
  <c r="I83" i="20" s="1"/>
  <c r="H82" i="20"/>
  <c r="I82" i="20" s="1"/>
  <c r="H81" i="20"/>
  <c r="I81" i="20" s="1"/>
  <c r="H80" i="20"/>
  <c r="I80" i="20" s="1"/>
  <c r="H79" i="20"/>
  <c r="I79" i="20" s="1"/>
  <c r="I78" i="20"/>
  <c r="H78" i="20"/>
  <c r="H77" i="20"/>
  <c r="I77" i="20" s="1"/>
  <c r="H76" i="20"/>
  <c r="I76" i="20" s="1"/>
  <c r="H75" i="20"/>
  <c r="I75" i="20" s="1"/>
  <c r="H74" i="20"/>
  <c r="I74" i="20" s="1"/>
  <c r="H73" i="20"/>
  <c r="I73" i="20" s="1"/>
  <c r="H72" i="20"/>
  <c r="I72" i="20" s="1"/>
  <c r="H71" i="20"/>
  <c r="I71" i="20" s="1"/>
  <c r="H70" i="20"/>
  <c r="I70" i="20" s="1"/>
  <c r="H69" i="20"/>
  <c r="I69" i="20" s="1"/>
  <c r="H68" i="20"/>
  <c r="I68" i="20" s="1"/>
  <c r="H67" i="20"/>
  <c r="I67" i="20" s="1"/>
  <c r="H66" i="20"/>
  <c r="I66" i="20" s="1"/>
  <c r="H65" i="20"/>
  <c r="I65" i="20" s="1"/>
  <c r="H64" i="20"/>
  <c r="I64" i="20" s="1"/>
  <c r="H63" i="20"/>
  <c r="I63" i="20" s="1"/>
  <c r="H62" i="20"/>
  <c r="I62" i="20" s="1"/>
  <c r="H61" i="20"/>
  <c r="I61" i="20" s="1"/>
  <c r="I60" i="20"/>
  <c r="H60" i="20"/>
  <c r="H59" i="20"/>
  <c r="I59" i="20" s="1"/>
  <c r="H58" i="20"/>
  <c r="I58" i="20" s="1"/>
  <c r="H57" i="20"/>
  <c r="I57" i="20" s="1"/>
  <c r="H56" i="20"/>
  <c r="I56" i="20" s="1"/>
  <c r="H55" i="20"/>
  <c r="I55" i="20" s="1"/>
  <c r="H54" i="20"/>
  <c r="I54" i="20" s="1"/>
  <c r="H53" i="20"/>
  <c r="I53" i="20" s="1"/>
  <c r="H52" i="20"/>
  <c r="I52" i="20" s="1"/>
  <c r="H51" i="20"/>
  <c r="I51" i="20" s="1"/>
  <c r="H50" i="20"/>
  <c r="I50" i="20" s="1"/>
  <c r="H49" i="20"/>
  <c r="I49" i="20" s="1"/>
  <c r="H48" i="20"/>
  <c r="I48" i="20" s="1"/>
  <c r="H47" i="20"/>
  <c r="I47" i="20" s="1"/>
  <c r="H46" i="20"/>
  <c r="I46" i="20" s="1"/>
  <c r="H45" i="20"/>
  <c r="I45" i="20" s="1"/>
  <c r="H44" i="20"/>
  <c r="I44" i="20" s="1"/>
  <c r="H43" i="20"/>
  <c r="I43" i="20" s="1"/>
  <c r="I42" i="20"/>
  <c r="H42" i="20"/>
  <c r="H41" i="20"/>
  <c r="I41" i="20" s="1"/>
  <c r="H40" i="20"/>
  <c r="I40" i="20" s="1"/>
  <c r="H39" i="20"/>
  <c r="I39" i="20" s="1"/>
  <c r="H38" i="20"/>
  <c r="I38" i="20" s="1"/>
  <c r="H37" i="20"/>
  <c r="I37" i="20" s="1"/>
  <c r="I36" i="20"/>
  <c r="H36" i="20"/>
  <c r="H35" i="20"/>
  <c r="I35" i="20" s="1"/>
  <c r="H33" i="20"/>
  <c r="I33" i="20" s="1"/>
  <c r="H32" i="20"/>
  <c r="I32" i="20" s="1"/>
  <c r="H31" i="20"/>
  <c r="I31" i="20" s="1"/>
  <c r="I30" i="20"/>
  <c r="H30" i="20"/>
  <c r="H28" i="20"/>
  <c r="I28" i="20" s="1"/>
  <c r="H27" i="20"/>
  <c r="I27" i="20" s="1"/>
  <c r="I26" i="20"/>
  <c r="H26" i="20"/>
  <c r="H25" i="20"/>
  <c r="I25" i="20" s="1"/>
  <c r="H24" i="20"/>
  <c r="I24" i="20" s="1"/>
  <c r="H23" i="20"/>
  <c r="I23" i="20" s="1"/>
  <c r="H22" i="20"/>
  <c r="I22" i="20" s="1"/>
  <c r="H21" i="20"/>
  <c r="I21" i="20" s="1"/>
  <c r="H20" i="20"/>
  <c r="I20" i="20" s="1"/>
  <c r="H19" i="20"/>
  <c r="I19" i="20" s="1"/>
  <c r="H18" i="20"/>
  <c r="I18" i="20" s="1"/>
  <c r="H17" i="20"/>
  <c r="I17" i="20" s="1"/>
  <c r="H16" i="20"/>
  <c r="I16" i="20" s="1"/>
  <c r="H15" i="20"/>
  <c r="I15" i="20" s="1"/>
  <c r="H14" i="20"/>
  <c r="I14" i="20" s="1"/>
  <c r="H13" i="20"/>
  <c r="I13" i="20" s="1"/>
  <c r="H12" i="20"/>
  <c r="I12" i="20" s="1"/>
  <c r="H11" i="20"/>
  <c r="I11" i="20" s="1"/>
  <c r="I8" i="20" s="1"/>
  <c r="H10" i="20"/>
  <c r="I10" i="20" s="1"/>
  <c r="H9" i="20"/>
  <c r="I9" i="20" s="1"/>
  <c r="H7" i="20"/>
  <c r="I7" i="20" s="1"/>
  <c r="H6" i="20"/>
  <c r="I6" i="20" s="1"/>
  <c r="I207" i="20" l="1"/>
  <c r="I221" i="20"/>
  <c r="I134" i="20"/>
  <c r="I175" i="20"/>
  <c r="I142" i="20"/>
  <c r="I34" i="20"/>
  <c r="I29" i="20"/>
  <c r="I234" i="20"/>
  <c r="I190" i="20"/>
  <c r="I5" i="20"/>
  <c r="I92" i="20"/>
  <c r="I168" i="20"/>
  <c r="J29" i="20" l="1"/>
  <c r="I251" i="20"/>
  <c r="J5" i="20" s="1"/>
  <c r="J221" i="20"/>
  <c r="J190" i="20"/>
  <c r="J142" i="20"/>
  <c r="J207" i="20"/>
  <c r="I206" i="20"/>
  <c r="J234" i="20"/>
  <c r="J175" i="20" l="1"/>
  <c r="J134" i="20"/>
  <c r="I250" i="20"/>
  <c r="J242" i="20"/>
  <c r="J232" i="20"/>
  <c r="J223" i="20"/>
  <c r="J188" i="20"/>
  <c r="J177" i="20"/>
  <c r="J164" i="20"/>
  <c r="J157" i="20"/>
  <c r="J141" i="20"/>
  <c r="J129" i="20"/>
  <c r="J117" i="20"/>
  <c r="J105" i="20"/>
  <c r="J93" i="20"/>
  <c r="J85" i="20"/>
  <c r="J67" i="20"/>
  <c r="J49" i="20"/>
  <c r="J15" i="20"/>
  <c r="J227" i="20"/>
  <c r="J184" i="20"/>
  <c r="J153" i="20"/>
  <c r="J137" i="20"/>
  <c r="J74" i="20"/>
  <c r="J56" i="20"/>
  <c r="J38" i="20"/>
  <c r="J22" i="20"/>
  <c r="J201" i="20"/>
  <c r="J181" i="20"/>
  <c r="J173" i="20"/>
  <c r="J150" i="20"/>
  <c r="J89" i="20"/>
  <c r="J78" i="20"/>
  <c r="J71" i="20"/>
  <c r="J60" i="20"/>
  <c r="J53" i="20"/>
  <c r="J42" i="20"/>
  <c r="J224" i="20"/>
  <c r="J233" i="20"/>
  <c r="J75" i="20"/>
  <c r="J65" i="20"/>
  <c r="J50" i="20"/>
  <c r="J26" i="20"/>
  <c r="J178" i="20"/>
  <c r="J35" i="20"/>
  <c r="J165" i="20"/>
  <c r="J19" i="20"/>
  <c r="J83" i="20"/>
  <c r="J68" i="20"/>
  <c r="J102" i="20"/>
  <c r="J86" i="20"/>
  <c r="J243" i="20"/>
  <c r="J16" i="20"/>
  <c r="J27" i="20"/>
  <c r="J47" i="20"/>
  <c r="J189" i="20"/>
  <c r="J82" i="20"/>
  <c r="J76" i="20"/>
  <c r="J186" i="20"/>
  <c r="J91" i="20"/>
  <c r="J143" i="20"/>
  <c r="J24" i="20"/>
  <c r="J236" i="20"/>
  <c r="J161" i="20"/>
  <c r="J108" i="20"/>
  <c r="J217" i="20"/>
  <c r="J231" i="20"/>
  <c r="J247" i="20"/>
  <c r="J237" i="20"/>
  <c r="J9" i="20"/>
  <c r="J147" i="20"/>
  <c r="J118" i="20"/>
  <c r="J195" i="20"/>
  <c r="J192" i="20"/>
  <c r="J87" i="20"/>
  <c r="J70" i="20"/>
  <c r="J185" i="20"/>
  <c r="J166" i="20"/>
  <c r="J196" i="20"/>
  <c r="J193" i="20"/>
  <c r="J179" i="20"/>
  <c r="J241" i="20"/>
  <c r="J225" i="20"/>
  <c r="J114" i="20"/>
  <c r="J94" i="20"/>
  <c r="J99" i="20"/>
  <c r="J160" i="20"/>
  <c r="J156" i="20"/>
  <c r="J199" i="20"/>
  <c r="J37" i="20"/>
  <c r="J202" i="20"/>
  <c r="J182" i="20"/>
  <c r="J64" i="20"/>
  <c r="J73" i="20"/>
  <c r="J132" i="20"/>
  <c r="J63" i="20"/>
  <c r="J43" i="20"/>
  <c r="J52" i="20"/>
  <c r="J103" i="20"/>
  <c r="J235" i="20"/>
  <c r="J197" i="20"/>
  <c r="J57" i="20"/>
  <c r="J36" i="20"/>
  <c r="J208" i="20"/>
  <c r="J163" i="20"/>
  <c r="J152" i="20"/>
  <c r="J214" i="20"/>
  <c r="J140" i="20"/>
  <c r="J155" i="20"/>
  <c r="J111" i="20"/>
  <c r="J7" i="20"/>
  <c r="J194" i="20"/>
  <c r="J12" i="20"/>
  <c r="J205" i="20"/>
  <c r="J191" i="20"/>
  <c r="J210" i="20"/>
  <c r="J144" i="20"/>
  <c r="J158" i="20"/>
  <c r="J20" i="20"/>
  <c r="J17" i="20"/>
  <c r="J40" i="20"/>
  <c r="J219" i="20"/>
  <c r="J119" i="20"/>
  <c r="J54" i="20"/>
  <c r="J32" i="20"/>
  <c r="J124" i="20"/>
  <c r="J120" i="20"/>
  <c r="J33" i="20"/>
  <c r="J187" i="20"/>
  <c r="J216" i="20"/>
  <c r="J45" i="20"/>
  <c r="J204" i="20"/>
  <c r="J62" i="20"/>
  <c r="J228" i="20"/>
  <c r="J203" i="20"/>
  <c r="J244" i="20"/>
  <c r="J30" i="20"/>
  <c r="J151" i="20"/>
  <c r="J170" i="20"/>
  <c r="J79" i="20"/>
  <c r="J230" i="20"/>
  <c r="J18" i="20"/>
  <c r="J136" i="20"/>
  <c r="J115" i="20"/>
  <c r="J14" i="20"/>
  <c r="J239" i="20"/>
  <c r="J55" i="20"/>
  <c r="J246" i="20"/>
  <c r="J10" i="20"/>
  <c r="J31" i="20"/>
  <c r="J6" i="20"/>
  <c r="J104" i="20"/>
  <c r="J97" i="20"/>
  <c r="J126" i="20"/>
  <c r="J39" i="20"/>
  <c r="J240" i="20"/>
  <c r="J48" i="20"/>
  <c r="J149" i="20"/>
  <c r="J130" i="20"/>
  <c r="J28" i="20"/>
  <c r="J46" i="20"/>
  <c r="J80" i="20"/>
  <c r="J51" i="20"/>
  <c r="J25" i="20"/>
  <c r="J98" i="20"/>
  <c r="J128" i="20"/>
  <c r="J109" i="20"/>
  <c r="J13" i="20"/>
  <c r="J44" i="20"/>
  <c r="J162" i="20"/>
  <c r="J106" i="20"/>
  <c r="J167" i="20"/>
  <c r="J112" i="20"/>
  <c r="J122" i="20"/>
  <c r="J116" i="20"/>
  <c r="J101" i="20"/>
  <c r="J133" i="20"/>
  <c r="J229" i="20"/>
  <c r="J226" i="20"/>
  <c r="J95" i="20"/>
  <c r="J11" i="20"/>
  <c r="J127" i="20"/>
  <c r="J123" i="20"/>
  <c r="J145" i="20"/>
  <c r="J238" i="20"/>
  <c r="J172" i="20"/>
  <c r="J113" i="20"/>
  <c r="J169" i="20"/>
  <c r="J8" i="20"/>
  <c r="J146" i="20"/>
  <c r="J125" i="20"/>
  <c r="J61" i="20"/>
  <c r="J84" i="20"/>
  <c r="J138" i="20"/>
  <c r="J77" i="20"/>
  <c r="J222" i="20"/>
  <c r="J212" i="20"/>
  <c r="J215" i="20"/>
  <c r="J66" i="20"/>
  <c r="J198" i="20"/>
  <c r="J139" i="20"/>
  <c r="J90" i="20"/>
  <c r="J69" i="20"/>
  <c r="J183" i="20"/>
  <c r="J41" i="20"/>
  <c r="J135" i="20"/>
  <c r="J100" i="20"/>
  <c r="J154" i="20"/>
  <c r="J159" i="20"/>
  <c r="J174" i="20"/>
  <c r="J72" i="20"/>
  <c r="J220" i="20"/>
  <c r="J88" i="20"/>
  <c r="J58" i="20"/>
  <c r="J59" i="20"/>
  <c r="J176" i="20"/>
  <c r="J107" i="20"/>
  <c r="J96" i="20"/>
  <c r="J81" i="20"/>
  <c r="J110" i="20"/>
  <c r="J213" i="20"/>
  <c r="J121" i="20"/>
  <c r="J209" i="20"/>
  <c r="J148" i="20"/>
  <c r="J180" i="20"/>
  <c r="J171" i="20"/>
  <c r="J21" i="20"/>
  <c r="J131" i="20"/>
  <c r="J200" i="20"/>
  <c r="J23" i="20"/>
  <c r="J245" i="20"/>
  <c r="J211" i="20"/>
  <c r="J218" i="20"/>
  <c r="J168" i="20"/>
  <c r="J34" i="20"/>
  <c r="J206" i="20"/>
  <c r="J92" i="20"/>
  <c r="H247" i="19" l="1"/>
  <c r="I247" i="19" s="1"/>
  <c r="I246" i="19"/>
  <c r="I245" i="19"/>
  <c r="H245" i="19"/>
  <c r="I244" i="19"/>
  <c r="H244" i="19"/>
  <c r="H243" i="19"/>
  <c r="I243" i="19" s="1"/>
  <c r="I242" i="19"/>
  <c r="H242" i="19"/>
  <c r="I241" i="19"/>
  <c r="H241" i="19"/>
  <c r="H239" i="19"/>
  <c r="I239" i="19" s="1"/>
  <c r="H238" i="19"/>
  <c r="I238" i="19" s="1"/>
  <c r="H237" i="19"/>
  <c r="I237" i="19" s="1"/>
  <c r="H236" i="19"/>
  <c r="I236" i="19" s="1"/>
  <c r="H235" i="19"/>
  <c r="I235" i="19" s="1"/>
  <c r="H233" i="19"/>
  <c r="I233" i="19" s="1"/>
  <c r="I232" i="19"/>
  <c r="H232" i="19"/>
  <c r="I231" i="19"/>
  <c r="H231" i="19"/>
  <c r="H230" i="19"/>
  <c r="I230" i="19" s="1"/>
  <c r="I229" i="19"/>
  <c r="H229" i="19"/>
  <c r="I228" i="19"/>
  <c r="H228" i="19"/>
  <c r="H227" i="19"/>
  <c r="I227" i="19" s="1"/>
  <c r="I226" i="19"/>
  <c r="H226" i="19"/>
  <c r="I225" i="19"/>
  <c r="H225" i="19"/>
  <c r="H224" i="19"/>
  <c r="I224" i="19" s="1"/>
  <c r="I223" i="19"/>
  <c r="H223" i="19"/>
  <c r="I222" i="19"/>
  <c r="H222" i="19"/>
  <c r="H220" i="19"/>
  <c r="I220" i="19" s="1"/>
  <c r="H219" i="19"/>
  <c r="I219" i="19" s="1"/>
  <c r="H218" i="19"/>
  <c r="I218" i="19" s="1"/>
  <c r="H217" i="19"/>
  <c r="I217" i="19" s="1"/>
  <c r="H216" i="19"/>
  <c r="I216" i="19" s="1"/>
  <c r="H215" i="19"/>
  <c r="I215" i="19" s="1"/>
  <c r="H214" i="19"/>
  <c r="I214" i="19" s="1"/>
  <c r="H213" i="19"/>
  <c r="I213" i="19" s="1"/>
  <c r="H212" i="19"/>
  <c r="I212" i="19" s="1"/>
  <c r="H211" i="19"/>
  <c r="I211" i="19" s="1"/>
  <c r="H210" i="19"/>
  <c r="I210" i="19" s="1"/>
  <c r="H209" i="19"/>
  <c r="I209" i="19" s="1"/>
  <c r="H208" i="19"/>
  <c r="I208" i="19" s="1"/>
  <c r="H205" i="19"/>
  <c r="I205" i="19" s="1"/>
  <c r="H204" i="19"/>
  <c r="I204" i="19" s="1"/>
  <c r="H203" i="19"/>
  <c r="I203" i="19" s="1"/>
  <c r="H202" i="19"/>
  <c r="I202" i="19" s="1"/>
  <c r="H201" i="19"/>
  <c r="I201" i="19" s="1"/>
  <c r="H200" i="19"/>
  <c r="I200" i="19" s="1"/>
  <c r="H199" i="19"/>
  <c r="I199" i="19" s="1"/>
  <c r="I198" i="19"/>
  <c r="H198" i="19"/>
  <c r="H197" i="19"/>
  <c r="I197" i="19" s="1"/>
  <c r="H196" i="19"/>
  <c r="I196" i="19" s="1"/>
  <c r="H195" i="19"/>
  <c r="I195" i="19" s="1"/>
  <c r="H194" i="19"/>
  <c r="I194" i="19" s="1"/>
  <c r="H193" i="19"/>
  <c r="I193" i="19" s="1"/>
  <c r="H192" i="19"/>
  <c r="I192" i="19" s="1"/>
  <c r="H191" i="19"/>
  <c r="I191" i="19" s="1"/>
  <c r="H189" i="19"/>
  <c r="I189" i="19" s="1"/>
  <c r="I188" i="19"/>
  <c r="H188" i="19"/>
  <c r="I187" i="19"/>
  <c r="H187" i="19"/>
  <c r="H186" i="19"/>
  <c r="I186" i="19" s="1"/>
  <c r="I185" i="19"/>
  <c r="H185" i="19"/>
  <c r="I184" i="19"/>
  <c r="H184" i="19"/>
  <c r="H183" i="19"/>
  <c r="I183" i="19" s="1"/>
  <c r="I182" i="19"/>
  <c r="H182" i="19"/>
  <c r="I181" i="19"/>
  <c r="H181" i="19"/>
  <c r="H180" i="19"/>
  <c r="I180" i="19" s="1"/>
  <c r="I179" i="19"/>
  <c r="H179" i="19"/>
  <c r="I178" i="19"/>
  <c r="H178" i="19"/>
  <c r="H177" i="19"/>
  <c r="I177" i="19" s="1"/>
  <c r="I176" i="19"/>
  <c r="H176" i="19"/>
  <c r="H174" i="19"/>
  <c r="I174" i="19" s="1"/>
  <c r="I173" i="19"/>
  <c r="H173" i="19"/>
  <c r="H172" i="19"/>
  <c r="I172" i="19" s="1"/>
  <c r="H171" i="19"/>
  <c r="I171" i="19" s="1"/>
  <c r="H170" i="19"/>
  <c r="I170" i="19" s="1"/>
  <c r="H169" i="19"/>
  <c r="I169" i="19" s="1"/>
  <c r="H167" i="19"/>
  <c r="I167" i="19" s="1"/>
  <c r="I166" i="19"/>
  <c r="H166" i="19"/>
  <c r="I165" i="19"/>
  <c r="H165" i="19"/>
  <c r="H164" i="19"/>
  <c r="I164" i="19" s="1"/>
  <c r="I163" i="19"/>
  <c r="H163" i="19"/>
  <c r="I162" i="19"/>
  <c r="H162" i="19"/>
  <c r="I161" i="19"/>
  <c r="H161" i="19"/>
  <c r="I160" i="19"/>
  <c r="H160" i="19"/>
  <c r="I159" i="19"/>
  <c r="H159" i="19"/>
  <c r="H158" i="19"/>
  <c r="I158" i="19" s="1"/>
  <c r="I157" i="19"/>
  <c r="H157" i="19"/>
  <c r="I156" i="19"/>
  <c r="H156" i="19"/>
  <c r="H155" i="19"/>
  <c r="I155" i="19" s="1"/>
  <c r="I154" i="19"/>
  <c r="H154" i="19"/>
  <c r="I153" i="19"/>
  <c r="H153" i="19"/>
  <c r="H152" i="19"/>
  <c r="I152" i="19" s="1"/>
  <c r="I151" i="19"/>
  <c r="H151" i="19"/>
  <c r="I150" i="19"/>
  <c r="H150" i="19"/>
  <c r="H149" i="19"/>
  <c r="I149" i="19" s="1"/>
  <c r="I148" i="19"/>
  <c r="H148" i="19"/>
  <c r="H146" i="19"/>
  <c r="I146" i="19" s="1"/>
  <c r="H145" i="19"/>
  <c r="I145" i="19" s="1"/>
  <c r="H144" i="19"/>
  <c r="I144" i="19" s="1"/>
  <c r="H143" i="19"/>
  <c r="I143" i="19" s="1"/>
  <c r="I141" i="19"/>
  <c r="H141" i="19"/>
  <c r="I140" i="19"/>
  <c r="H140" i="19"/>
  <c r="I139" i="19"/>
  <c r="H139" i="19"/>
  <c r="I138" i="19"/>
  <c r="H138" i="19"/>
  <c r="I137" i="19"/>
  <c r="H137" i="19"/>
  <c r="H136" i="19"/>
  <c r="I136" i="19" s="1"/>
  <c r="I135" i="19"/>
  <c r="H135" i="19"/>
  <c r="H133" i="19"/>
  <c r="I133" i="19" s="1"/>
  <c r="H132" i="19"/>
  <c r="I132" i="19" s="1"/>
  <c r="H131" i="19"/>
  <c r="I131" i="19" s="1"/>
  <c r="H130" i="19"/>
  <c r="I130" i="19" s="1"/>
  <c r="H129" i="19"/>
  <c r="I129" i="19" s="1"/>
  <c r="H128" i="19"/>
  <c r="I128" i="19" s="1"/>
  <c r="H127" i="19"/>
  <c r="I127" i="19" s="1"/>
  <c r="H126" i="19"/>
  <c r="I126" i="19" s="1"/>
  <c r="H125" i="19"/>
  <c r="I125" i="19" s="1"/>
  <c r="H124" i="19"/>
  <c r="I124" i="19" s="1"/>
  <c r="H123" i="19"/>
  <c r="I123" i="19" s="1"/>
  <c r="H122" i="19"/>
  <c r="I122" i="19" s="1"/>
  <c r="H121" i="19"/>
  <c r="I121" i="19" s="1"/>
  <c r="H120" i="19"/>
  <c r="I120" i="19" s="1"/>
  <c r="H119" i="19"/>
  <c r="I119" i="19" s="1"/>
  <c r="H118" i="19"/>
  <c r="I118" i="19" s="1"/>
  <c r="H117" i="19"/>
  <c r="I117" i="19" s="1"/>
  <c r="H116" i="19"/>
  <c r="I116" i="19" s="1"/>
  <c r="H115" i="19"/>
  <c r="I115" i="19" s="1"/>
  <c r="H114" i="19"/>
  <c r="I114" i="19" s="1"/>
  <c r="H113" i="19"/>
  <c r="I113" i="19" s="1"/>
  <c r="H112" i="19"/>
  <c r="I112" i="19" s="1"/>
  <c r="H111" i="19"/>
  <c r="I111" i="19" s="1"/>
  <c r="H110" i="19"/>
  <c r="I110" i="19" s="1"/>
  <c r="H109" i="19"/>
  <c r="I109" i="19" s="1"/>
  <c r="H108" i="19"/>
  <c r="I108" i="19" s="1"/>
  <c r="H107" i="19"/>
  <c r="I107" i="19" s="1"/>
  <c r="H106" i="19"/>
  <c r="I106" i="19" s="1"/>
  <c r="H105" i="19"/>
  <c r="I105" i="19" s="1"/>
  <c r="H104" i="19"/>
  <c r="I104" i="19" s="1"/>
  <c r="H103" i="19"/>
  <c r="I103" i="19" s="1"/>
  <c r="H102" i="19"/>
  <c r="I102" i="19" s="1"/>
  <c r="H101" i="19"/>
  <c r="I101" i="19" s="1"/>
  <c r="H100" i="19"/>
  <c r="I100" i="19" s="1"/>
  <c r="H99" i="19"/>
  <c r="I99" i="19" s="1"/>
  <c r="H98" i="19"/>
  <c r="I98" i="19" s="1"/>
  <c r="H97" i="19"/>
  <c r="I97" i="19" s="1"/>
  <c r="H96" i="19"/>
  <c r="I96" i="19" s="1"/>
  <c r="H95" i="19"/>
  <c r="I95" i="19" s="1"/>
  <c r="H94" i="19"/>
  <c r="I94" i="19" s="1"/>
  <c r="H93" i="19"/>
  <c r="I93" i="19" s="1"/>
  <c r="I91" i="19"/>
  <c r="H91" i="19"/>
  <c r="H90" i="19"/>
  <c r="I90" i="19" s="1"/>
  <c r="I89" i="19"/>
  <c r="H89" i="19"/>
  <c r="I88" i="19"/>
  <c r="H88" i="19"/>
  <c r="I87" i="19"/>
  <c r="H87" i="19"/>
  <c r="I86" i="19"/>
  <c r="H86" i="19"/>
  <c r="I85" i="19"/>
  <c r="H85" i="19"/>
  <c r="H84" i="19"/>
  <c r="I84" i="19" s="1"/>
  <c r="I83" i="19"/>
  <c r="H83" i="19"/>
  <c r="I82" i="19"/>
  <c r="H82" i="19"/>
  <c r="H81" i="19"/>
  <c r="I81" i="19" s="1"/>
  <c r="I80" i="19"/>
  <c r="H80" i="19"/>
  <c r="I79" i="19"/>
  <c r="H79" i="19"/>
  <c r="H78" i="19"/>
  <c r="I78" i="19" s="1"/>
  <c r="I77" i="19"/>
  <c r="H77" i="19"/>
  <c r="I76" i="19"/>
  <c r="H76" i="19"/>
  <c r="H75" i="19"/>
  <c r="I75" i="19" s="1"/>
  <c r="I74" i="19"/>
  <c r="H74" i="19"/>
  <c r="I73" i="19"/>
  <c r="H73" i="19"/>
  <c r="H72" i="19"/>
  <c r="I72" i="19" s="1"/>
  <c r="I71" i="19"/>
  <c r="H71" i="19"/>
  <c r="I70" i="19"/>
  <c r="H70" i="19"/>
  <c r="H69" i="19"/>
  <c r="I69" i="19" s="1"/>
  <c r="I68" i="19"/>
  <c r="H68" i="19"/>
  <c r="I67" i="19"/>
  <c r="H67" i="19"/>
  <c r="H66" i="19"/>
  <c r="I66" i="19" s="1"/>
  <c r="I65" i="19"/>
  <c r="H65" i="19"/>
  <c r="I64" i="19"/>
  <c r="H64" i="19"/>
  <c r="H63" i="19"/>
  <c r="I63" i="19" s="1"/>
  <c r="I62" i="19"/>
  <c r="H62" i="19"/>
  <c r="I61" i="19"/>
  <c r="H61" i="19"/>
  <c r="I60" i="19"/>
  <c r="H60" i="19"/>
  <c r="I59" i="19"/>
  <c r="H59" i="19"/>
  <c r="H58" i="19"/>
  <c r="I58" i="19" s="1"/>
  <c r="H57" i="19"/>
  <c r="I57" i="19" s="1"/>
  <c r="I56" i="19"/>
  <c r="H56" i="19"/>
  <c r="H55" i="19"/>
  <c r="I55" i="19" s="1"/>
  <c r="H54" i="19"/>
  <c r="I54" i="19" s="1"/>
  <c r="I53" i="19"/>
  <c r="H53" i="19"/>
  <c r="H52" i="19"/>
  <c r="I52" i="19" s="1"/>
  <c r="I51" i="19"/>
  <c r="H51" i="19"/>
  <c r="I50" i="19"/>
  <c r="H50" i="19"/>
  <c r="H49" i="19"/>
  <c r="I49" i="19" s="1"/>
  <c r="H48" i="19"/>
  <c r="I48" i="19" s="1"/>
  <c r="I47" i="19"/>
  <c r="H47" i="19"/>
  <c r="H46" i="19"/>
  <c r="I46" i="19" s="1"/>
  <c r="H45" i="19"/>
  <c r="I45" i="19" s="1"/>
  <c r="I44" i="19"/>
  <c r="H44" i="19"/>
  <c r="H43" i="19"/>
  <c r="I43" i="19" s="1"/>
  <c r="H42" i="19"/>
  <c r="I42" i="19" s="1"/>
  <c r="I41" i="19"/>
  <c r="H41" i="19"/>
  <c r="H40" i="19"/>
  <c r="I40" i="19" s="1"/>
  <c r="H39" i="19"/>
  <c r="I39" i="19" s="1"/>
  <c r="I38" i="19"/>
  <c r="H38" i="19"/>
  <c r="H37" i="19"/>
  <c r="I37" i="19" s="1"/>
  <c r="H36" i="19"/>
  <c r="I36" i="19" s="1"/>
  <c r="I35" i="19"/>
  <c r="H35" i="19"/>
  <c r="H33" i="19"/>
  <c r="I33" i="19" s="1"/>
  <c r="H32" i="19"/>
  <c r="I32" i="19" s="1"/>
  <c r="H31" i="19"/>
  <c r="I31" i="19" s="1"/>
  <c r="I29" i="19" s="1"/>
  <c r="H30" i="19"/>
  <c r="I30" i="19" s="1"/>
  <c r="I28" i="19"/>
  <c r="H28" i="19"/>
  <c r="H27" i="19"/>
  <c r="I27" i="19" s="1"/>
  <c r="H26" i="19"/>
  <c r="I26" i="19" s="1"/>
  <c r="I25" i="19"/>
  <c r="H25" i="19"/>
  <c r="H24" i="19"/>
  <c r="I24" i="19" s="1"/>
  <c r="I23" i="19"/>
  <c r="H23" i="19"/>
  <c r="I22" i="19"/>
  <c r="H22" i="19"/>
  <c r="H21" i="19"/>
  <c r="I21" i="19" s="1"/>
  <c r="H20" i="19"/>
  <c r="I20" i="19" s="1"/>
  <c r="I19" i="19"/>
  <c r="H19" i="19"/>
  <c r="H18" i="19"/>
  <c r="I18" i="19" s="1"/>
  <c r="H17" i="19"/>
  <c r="I17" i="19" s="1"/>
  <c r="I16" i="19"/>
  <c r="H16" i="19"/>
  <c r="H15" i="19"/>
  <c r="I15" i="19" s="1"/>
  <c r="H14" i="19"/>
  <c r="I14" i="19" s="1"/>
  <c r="I13" i="19"/>
  <c r="H13" i="19"/>
  <c r="H12" i="19"/>
  <c r="I12" i="19" s="1"/>
  <c r="H11" i="19"/>
  <c r="I11" i="19" s="1"/>
  <c r="I10" i="19"/>
  <c r="H10" i="19"/>
  <c r="H9" i="19"/>
  <c r="I9" i="19" s="1"/>
  <c r="H7" i="19"/>
  <c r="I7" i="19" s="1"/>
  <c r="H6" i="19"/>
  <c r="I6" i="19" s="1"/>
  <c r="I142" i="19" l="1"/>
  <c r="I34" i="19"/>
  <c r="I175" i="19"/>
  <c r="I8" i="19"/>
  <c r="I134" i="19"/>
  <c r="I92" i="19"/>
  <c r="I147" i="19"/>
  <c r="I207" i="19"/>
  <c r="I221" i="19"/>
  <c r="I5" i="19"/>
  <c r="I168" i="19"/>
  <c r="I190" i="19"/>
  <c r="I234" i="19"/>
  <c r="I240" i="19"/>
  <c r="I206" i="19" l="1"/>
  <c r="I251" i="19"/>
  <c r="J34" i="19" s="1"/>
  <c r="J5" i="19"/>
  <c r="I250" i="19" l="1"/>
  <c r="J163" i="19"/>
  <c r="J141" i="19"/>
  <c r="J89" i="19"/>
  <c r="J53" i="19"/>
  <c r="J25" i="19"/>
  <c r="J182" i="19"/>
  <c r="J223" i="19"/>
  <c r="J71" i="19"/>
  <c r="J148" i="19"/>
  <c r="J10" i="19"/>
  <c r="J30" i="19"/>
  <c r="J13" i="19"/>
  <c r="J242" i="19"/>
  <c r="J232" i="19"/>
  <c r="J176" i="19"/>
  <c r="J166" i="19"/>
  <c r="J56" i="19"/>
  <c r="J28" i="19"/>
  <c r="J59" i="19"/>
  <c r="J179" i="19"/>
  <c r="J62" i="19"/>
  <c r="J35" i="19"/>
  <c r="J64" i="19"/>
  <c r="J245" i="19"/>
  <c r="J65" i="19"/>
  <c r="J68" i="19"/>
  <c r="J38" i="19"/>
  <c r="J185" i="19"/>
  <c r="J77" i="19"/>
  <c r="J41" i="19"/>
  <c r="J226" i="19"/>
  <c r="J151" i="19"/>
  <c r="J188" i="19"/>
  <c r="J154" i="19"/>
  <c r="J80" i="19"/>
  <c r="J44" i="19"/>
  <c r="J16" i="19"/>
  <c r="J229" i="19"/>
  <c r="J157" i="19"/>
  <c r="J135" i="19"/>
  <c r="J83" i="19"/>
  <c r="J47" i="19"/>
  <c r="J19" i="19"/>
  <c r="J160" i="19"/>
  <c r="J138" i="19"/>
  <c r="J86" i="19"/>
  <c r="J73" i="19"/>
  <c r="J50" i="19"/>
  <c r="J33" i="19"/>
  <c r="J22" i="19"/>
  <c r="J74" i="19"/>
  <c r="J11" i="19"/>
  <c r="J132" i="19"/>
  <c r="J159" i="19"/>
  <c r="J46" i="19"/>
  <c r="J14" i="19"/>
  <c r="J224" i="19"/>
  <c r="J84" i="19"/>
  <c r="J170" i="19"/>
  <c r="J85" i="19"/>
  <c r="J6" i="19"/>
  <c r="J233" i="19"/>
  <c r="J202" i="19"/>
  <c r="J244" i="19"/>
  <c r="J115" i="19"/>
  <c r="J187" i="19"/>
  <c r="J110" i="19"/>
  <c r="J26" i="19"/>
  <c r="J180" i="19"/>
  <c r="J217" i="19"/>
  <c r="J24" i="19"/>
  <c r="J164" i="19"/>
  <c r="J88" i="19"/>
  <c r="J7" i="19"/>
  <c r="J149" i="19"/>
  <c r="J100" i="19"/>
  <c r="J243" i="19"/>
  <c r="J213" i="19"/>
  <c r="J23" i="19"/>
  <c r="J124" i="19"/>
  <c r="J196" i="19"/>
  <c r="J128" i="19"/>
  <c r="J49" i="19"/>
  <c r="J167" i="19"/>
  <c r="J189" i="19"/>
  <c r="J239" i="19"/>
  <c r="J61" i="19"/>
  <c r="J91" i="19"/>
  <c r="J15" i="19"/>
  <c r="J211" i="19"/>
  <c r="J60" i="19"/>
  <c r="J222" i="19"/>
  <c r="J109" i="19"/>
  <c r="J87" i="19"/>
  <c r="J133" i="19"/>
  <c r="J205" i="19"/>
  <c r="J174" i="19"/>
  <c r="J63" i="19"/>
  <c r="J195" i="19"/>
  <c r="J40" i="19"/>
  <c r="J36" i="19"/>
  <c r="J70" i="19"/>
  <c r="J20" i="19"/>
  <c r="J158" i="19"/>
  <c r="J94" i="19"/>
  <c r="J118" i="19"/>
  <c r="J191" i="19"/>
  <c r="J216" i="19"/>
  <c r="J210" i="19"/>
  <c r="J241" i="19"/>
  <c r="J99" i="19"/>
  <c r="J72" i="19"/>
  <c r="J39" i="19"/>
  <c r="J45" i="19"/>
  <c r="J79" i="19"/>
  <c r="J117" i="19"/>
  <c r="J29" i="19"/>
  <c r="J93" i="19"/>
  <c r="J162" i="19"/>
  <c r="J103" i="19"/>
  <c r="J127" i="19"/>
  <c r="J161" i="19"/>
  <c r="J247" i="19"/>
  <c r="J81" i="19"/>
  <c r="J54" i="19"/>
  <c r="J55" i="19"/>
  <c r="J105" i="19"/>
  <c r="J136" i="19"/>
  <c r="J186" i="19"/>
  <c r="J43" i="19"/>
  <c r="J111" i="19"/>
  <c r="J173" i="19"/>
  <c r="J112" i="19"/>
  <c r="J95" i="19"/>
  <c r="J169" i="19"/>
  <c r="J101" i="19"/>
  <c r="J228" i="19"/>
  <c r="J51" i="19"/>
  <c r="J96" i="19"/>
  <c r="J90" i="19"/>
  <c r="J82" i="19"/>
  <c r="J123" i="19"/>
  <c r="J37" i="19"/>
  <c r="J48" i="19"/>
  <c r="J129" i="19"/>
  <c r="J121" i="19"/>
  <c r="J104" i="19"/>
  <c r="J119" i="19"/>
  <c r="J246" i="19"/>
  <c r="J143" i="19"/>
  <c r="J200" i="19"/>
  <c r="J102" i="19"/>
  <c r="J201" i="19"/>
  <c r="J155" i="19"/>
  <c r="J156" i="19"/>
  <c r="J140" i="19"/>
  <c r="J42" i="19"/>
  <c r="J58" i="19"/>
  <c r="J192" i="19"/>
  <c r="J208" i="19"/>
  <c r="J130" i="19"/>
  <c r="J113" i="19"/>
  <c r="J178" i="19"/>
  <c r="J199" i="19"/>
  <c r="J98" i="19"/>
  <c r="J235" i="19"/>
  <c r="J215" i="19"/>
  <c r="J108" i="19"/>
  <c r="J12" i="19"/>
  <c r="J227" i="19"/>
  <c r="J152" i="19"/>
  <c r="J52" i="19"/>
  <c r="J137" i="19"/>
  <c r="J21" i="19"/>
  <c r="J214" i="19"/>
  <c r="J172" i="19"/>
  <c r="J122" i="19"/>
  <c r="J194" i="19"/>
  <c r="J219" i="19"/>
  <c r="J107" i="19"/>
  <c r="J237" i="19"/>
  <c r="J114" i="19"/>
  <c r="J18" i="19"/>
  <c r="J177" i="19"/>
  <c r="J165" i="19"/>
  <c r="J57" i="19"/>
  <c r="J153" i="19"/>
  <c r="J220" i="19"/>
  <c r="J184" i="19"/>
  <c r="J131" i="19"/>
  <c r="J203" i="19"/>
  <c r="J231" i="19"/>
  <c r="J116" i="19"/>
  <c r="J146" i="19"/>
  <c r="J17" i="19"/>
  <c r="J32" i="19"/>
  <c r="J120" i="19"/>
  <c r="J27" i="19"/>
  <c r="J69" i="19"/>
  <c r="J198" i="19"/>
  <c r="J66" i="19"/>
  <c r="J183" i="19"/>
  <c r="J67" i="19"/>
  <c r="J236" i="19"/>
  <c r="J197" i="19"/>
  <c r="J181" i="19"/>
  <c r="J209" i="19"/>
  <c r="J97" i="19"/>
  <c r="J125" i="19"/>
  <c r="J31" i="19"/>
  <c r="J225" i="19"/>
  <c r="J126" i="19"/>
  <c r="J150" i="19"/>
  <c r="J145" i="19"/>
  <c r="J9" i="19"/>
  <c r="J204" i="19"/>
  <c r="J75" i="19"/>
  <c r="J78" i="19"/>
  <c r="J76" i="19"/>
  <c r="J230" i="19"/>
  <c r="J212" i="19"/>
  <c r="J193" i="19"/>
  <c r="J218" i="19"/>
  <c r="J106" i="19"/>
  <c r="J171" i="19"/>
  <c r="J144" i="19"/>
  <c r="J238" i="19"/>
  <c r="J139" i="19"/>
  <c r="J190" i="19"/>
  <c r="J240" i="19"/>
  <c r="J134" i="19"/>
  <c r="J206" i="19"/>
  <c r="J207" i="19"/>
  <c r="J168" i="19"/>
  <c r="J147" i="19"/>
  <c r="J175" i="19"/>
  <c r="J92" i="19"/>
  <c r="J234" i="19"/>
  <c r="J142" i="19"/>
  <c r="J221" i="19"/>
  <c r="J8" i="19"/>
  <c r="H247" i="18" l="1"/>
  <c r="I247" i="18" s="1"/>
  <c r="I245" i="18"/>
  <c r="H245" i="18"/>
  <c r="H244" i="18"/>
  <c r="I244" i="18" s="1"/>
  <c r="I240" i="18" s="1"/>
  <c r="H243" i="18"/>
  <c r="I243" i="18" s="1"/>
  <c r="I242" i="18"/>
  <c r="H242" i="18"/>
  <c r="H241" i="18"/>
  <c r="I241" i="18" s="1"/>
  <c r="H239" i="18"/>
  <c r="I239" i="18" s="1"/>
  <c r="H238" i="18"/>
  <c r="I238" i="18" s="1"/>
  <c r="H237" i="18"/>
  <c r="I237" i="18" s="1"/>
  <c r="H236" i="18"/>
  <c r="I236" i="18" s="1"/>
  <c r="H235" i="18"/>
  <c r="I235" i="18" s="1"/>
  <c r="H233" i="18"/>
  <c r="I233" i="18" s="1"/>
  <c r="I232" i="18"/>
  <c r="H232" i="18"/>
  <c r="H231" i="18"/>
  <c r="I231" i="18" s="1"/>
  <c r="H230" i="18"/>
  <c r="I230" i="18" s="1"/>
  <c r="I229" i="18"/>
  <c r="H229" i="18"/>
  <c r="H228" i="18"/>
  <c r="I228" i="18" s="1"/>
  <c r="H227" i="18"/>
  <c r="I227" i="18" s="1"/>
  <c r="I226" i="18"/>
  <c r="H226" i="18"/>
  <c r="H225" i="18"/>
  <c r="I225" i="18" s="1"/>
  <c r="H224" i="18"/>
  <c r="I224" i="18" s="1"/>
  <c r="I223" i="18"/>
  <c r="H223" i="18"/>
  <c r="H222" i="18"/>
  <c r="I222" i="18" s="1"/>
  <c r="H220" i="18"/>
  <c r="I220" i="18" s="1"/>
  <c r="H219" i="18"/>
  <c r="I219" i="18" s="1"/>
  <c r="I218" i="18"/>
  <c r="H218" i="18"/>
  <c r="H217" i="18"/>
  <c r="I217" i="18" s="1"/>
  <c r="H216" i="18"/>
  <c r="I216" i="18" s="1"/>
  <c r="H215" i="18"/>
  <c r="I215" i="18" s="1"/>
  <c r="I214" i="18"/>
  <c r="H214" i="18"/>
  <c r="H213" i="18"/>
  <c r="I213" i="18" s="1"/>
  <c r="H212" i="18"/>
  <c r="I212" i="18" s="1"/>
  <c r="H211" i="18"/>
  <c r="I211" i="18" s="1"/>
  <c r="H210" i="18"/>
  <c r="I210" i="18" s="1"/>
  <c r="H209" i="18"/>
  <c r="I209" i="18" s="1"/>
  <c r="H208" i="18"/>
  <c r="I208" i="18" s="1"/>
  <c r="H205" i="18"/>
  <c r="I205" i="18" s="1"/>
  <c r="H204" i="18"/>
  <c r="I204" i="18" s="1"/>
  <c r="H203" i="18"/>
  <c r="I203" i="18" s="1"/>
  <c r="H202" i="18"/>
  <c r="I202" i="18" s="1"/>
  <c r="H201" i="18"/>
  <c r="I201" i="18" s="1"/>
  <c r="H200" i="18"/>
  <c r="I200" i="18" s="1"/>
  <c r="I199" i="18"/>
  <c r="H199" i="18"/>
  <c r="H198" i="18"/>
  <c r="I198" i="18" s="1"/>
  <c r="H197" i="18"/>
  <c r="I197" i="18" s="1"/>
  <c r="H196" i="18"/>
  <c r="I196" i="18" s="1"/>
  <c r="I195" i="18"/>
  <c r="H195" i="18"/>
  <c r="H194" i="18"/>
  <c r="I194" i="18" s="1"/>
  <c r="H193" i="18"/>
  <c r="I193" i="18" s="1"/>
  <c r="H192" i="18"/>
  <c r="I192" i="18" s="1"/>
  <c r="H191" i="18"/>
  <c r="I191" i="18" s="1"/>
  <c r="H189" i="18"/>
  <c r="I189" i="18" s="1"/>
  <c r="I188" i="18"/>
  <c r="H188" i="18"/>
  <c r="H187" i="18"/>
  <c r="I187" i="18" s="1"/>
  <c r="H186" i="18"/>
  <c r="I186" i="18" s="1"/>
  <c r="I185" i="18"/>
  <c r="H185" i="18"/>
  <c r="H184" i="18"/>
  <c r="I184" i="18" s="1"/>
  <c r="H183" i="18"/>
  <c r="I183" i="18" s="1"/>
  <c r="I182" i="18"/>
  <c r="H182" i="18"/>
  <c r="H181" i="18"/>
  <c r="I181" i="18" s="1"/>
  <c r="H180" i="18"/>
  <c r="I180" i="18" s="1"/>
  <c r="I179" i="18"/>
  <c r="H179" i="18"/>
  <c r="H178" i="18"/>
  <c r="I178" i="18" s="1"/>
  <c r="H177" i="18"/>
  <c r="I177" i="18" s="1"/>
  <c r="I176" i="18"/>
  <c r="H176" i="18"/>
  <c r="H174" i="18"/>
  <c r="I174" i="18" s="1"/>
  <c r="H173" i="18"/>
  <c r="I173" i="18" s="1"/>
  <c r="H172" i="18"/>
  <c r="I172" i="18" s="1"/>
  <c r="I171" i="18"/>
  <c r="H171" i="18"/>
  <c r="H170" i="18"/>
  <c r="I170" i="18" s="1"/>
  <c r="H169" i="18"/>
  <c r="I169" i="18" s="1"/>
  <c r="H167" i="18"/>
  <c r="I167" i="18" s="1"/>
  <c r="I166" i="18"/>
  <c r="H166" i="18"/>
  <c r="H165" i="18"/>
  <c r="I165" i="18" s="1"/>
  <c r="H164" i="18"/>
  <c r="I164" i="18" s="1"/>
  <c r="I163" i="18"/>
  <c r="H163" i="18"/>
  <c r="H162" i="18"/>
  <c r="I162" i="18" s="1"/>
  <c r="H161" i="18"/>
  <c r="I161" i="18" s="1"/>
  <c r="I160" i="18"/>
  <c r="H160" i="18"/>
  <c r="H159" i="18"/>
  <c r="I159" i="18" s="1"/>
  <c r="H158" i="18"/>
  <c r="I158" i="18" s="1"/>
  <c r="I157" i="18"/>
  <c r="H157" i="18"/>
  <c r="H156" i="18"/>
  <c r="I156" i="18" s="1"/>
  <c r="H155" i="18"/>
  <c r="I155" i="18" s="1"/>
  <c r="I154" i="18"/>
  <c r="H154" i="18"/>
  <c r="H153" i="18"/>
  <c r="I153" i="18" s="1"/>
  <c r="H152" i="18"/>
  <c r="I152" i="18" s="1"/>
  <c r="I151" i="18"/>
  <c r="H151" i="18"/>
  <c r="H150" i="18"/>
  <c r="I150" i="18" s="1"/>
  <c r="H149" i="18"/>
  <c r="I149" i="18" s="1"/>
  <c r="I148" i="18"/>
  <c r="H148" i="18"/>
  <c r="H146" i="18"/>
  <c r="I146" i="18" s="1"/>
  <c r="I145" i="18"/>
  <c r="H145" i="18"/>
  <c r="H144" i="18"/>
  <c r="I144" i="18" s="1"/>
  <c r="H143" i="18"/>
  <c r="I143" i="18" s="1"/>
  <c r="I141" i="18"/>
  <c r="H141" i="18"/>
  <c r="H140" i="18"/>
  <c r="I140" i="18" s="1"/>
  <c r="H139" i="18"/>
  <c r="I139" i="18" s="1"/>
  <c r="I138" i="18"/>
  <c r="H138" i="18"/>
  <c r="H137" i="18"/>
  <c r="I137" i="18" s="1"/>
  <c r="H136" i="18"/>
  <c r="I136" i="18" s="1"/>
  <c r="I135" i="18"/>
  <c r="H135" i="18"/>
  <c r="H133" i="18"/>
  <c r="I133" i="18" s="1"/>
  <c r="H132" i="18"/>
  <c r="I132" i="18" s="1"/>
  <c r="H131" i="18"/>
  <c r="I131" i="18" s="1"/>
  <c r="H130" i="18"/>
  <c r="I130" i="18" s="1"/>
  <c r="H129" i="18"/>
  <c r="I129" i="18" s="1"/>
  <c r="H128" i="18"/>
  <c r="I128" i="18" s="1"/>
  <c r="I127" i="18"/>
  <c r="H127" i="18"/>
  <c r="H126" i="18"/>
  <c r="I126" i="18" s="1"/>
  <c r="H125" i="18"/>
  <c r="I125" i="18" s="1"/>
  <c r="H124" i="18"/>
  <c r="I124" i="18" s="1"/>
  <c r="I123" i="18"/>
  <c r="H123" i="18"/>
  <c r="H122" i="18"/>
  <c r="I122" i="18" s="1"/>
  <c r="H121" i="18"/>
  <c r="I121" i="18" s="1"/>
  <c r="H120" i="18"/>
  <c r="I120" i="18" s="1"/>
  <c r="H119" i="18"/>
  <c r="I119" i="18" s="1"/>
  <c r="H118" i="18"/>
  <c r="I118" i="18" s="1"/>
  <c r="H117" i="18"/>
  <c r="I117" i="18" s="1"/>
  <c r="H116" i="18"/>
  <c r="I116" i="18" s="1"/>
  <c r="I115" i="18"/>
  <c r="H115" i="18"/>
  <c r="H114" i="18"/>
  <c r="I114" i="18" s="1"/>
  <c r="H113" i="18"/>
  <c r="I113" i="18" s="1"/>
  <c r="I112" i="18"/>
  <c r="H112" i="18"/>
  <c r="H111" i="18"/>
  <c r="I111" i="18" s="1"/>
  <c r="H110" i="18"/>
  <c r="I110" i="18" s="1"/>
  <c r="H109" i="18"/>
  <c r="I109" i="18" s="1"/>
  <c r="I108" i="18"/>
  <c r="H108" i="18"/>
  <c r="H107" i="18"/>
  <c r="I107" i="18" s="1"/>
  <c r="H106" i="18"/>
  <c r="I106" i="18" s="1"/>
  <c r="H105" i="18"/>
  <c r="I105" i="18" s="1"/>
  <c r="H104" i="18"/>
  <c r="I104" i="18" s="1"/>
  <c r="H103" i="18"/>
  <c r="I103" i="18" s="1"/>
  <c r="H102" i="18"/>
  <c r="I102" i="18" s="1"/>
  <c r="H101" i="18"/>
  <c r="I101" i="18" s="1"/>
  <c r="I100" i="18"/>
  <c r="H100" i="18"/>
  <c r="H99" i="18"/>
  <c r="I99" i="18" s="1"/>
  <c r="H98" i="18"/>
  <c r="I98" i="18" s="1"/>
  <c r="H97" i="18"/>
  <c r="I97" i="18" s="1"/>
  <c r="I96" i="18"/>
  <c r="H96" i="18"/>
  <c r="H95" i="18"/>
  <c r="I95" i="18" s="1"/>
  <c r="H94" i="18"/>
  <c r="I94" i="18" s="1"/>
  <c r="H93" i="18"/>
  <c r="I93" i="18" s="1"/>
  <c r="H91" i="18"/>
  <c r="I91" i="18" s="1"/>
  <c r="H90" i="18"/>
  <c r="I90" i="18" s="1"/>
  <c r="I89" i="18"/>
  <c r="H89" i="18"/>
  <c r="H88" i="18"/>
  <c r="I88" i="18" s="1"/>
  <c r="H87" i="18"/>
  <c r="I87" i="18" s="1"/>
  <c r="I86" i="18"/>
  <c r="H86" i="18"/>
  <c r="H85" i="18"/>
  <c r="I85" i="18" s="1"/>
  <c r="H84" i="18"/>
  <c r="I84" i="18" s="1"/>
  <c r="I83" i="18"/>
  <c r="H83" i="18"/>
  <c r="H82" i="18"/>
  <c r="I82" i="18" s="1"/>
  <c r="H81" i="18"/>
  <c r="I81" i="18" s="1"/>
  <c r="I80" i="18"/>
  <c r="H80" i="18"/>
  <c r="H79" i="18"/>
  <c r="I79" i="18" s="1"/>
  <c r="H78" i="18"/>
  <c r="I78" i="18" s="1"/>
  <c r="I77" i="18"/>
  <c r="H77" i="18"/>
  <c r="H76" i="18"/>
  <c r="I76" i="18" s="1"/>
  <c r="H75" i="18"/>
  <c r="I75" i="18" s="1"/>
  <c r="I74" i="18"/>
  <c r="H74" i="18"/>
  <c r="H73" i="18"/>
  <c r="I73" i="18" s="1"/>
  <c r="H72" i="18"/>
  <c r="I72" i="18" s="1"/>
  <c r="I71" i="18"/>
  <c r="H71" i="18"/>
  <c r="H70" i="18"/>
  <c r="I70" i="18" s="1"/>
  <c r="H69" i="18"/>
  <c r="I69" i="18" s="1"/>
  <c r="I68" i="18"/>
  <c r="H68" i="18"/>
  <c r="H67" i="18"/>
  <c r="I67" i="18" s="1"/>
  <c r="H66" i="18"/>
  <c r="I66" i="18" s="1"/>
  <c r="I65" i="18"/>
  <c r="H65" i="18"/>
  <c r="H64" i="18"/>
  <c r="I64" i="18" s="1"/>
  <c r="H63" i="18"/>
  <c r="I63" i="18" s="1"/>
  <c r="I62" i="18"/>
  <c r="H62" i="18"/>
  <c r="H61" i="18"/>
  <c r="I61" i="18" s="1"/>
  <c r="H60" i="18"/>
  <c r="I60" i="18" s="1"/>
  <c r="I59" i="18"/>
  <c r="H59" i="18"/>
  <c r="H58" i="18"/>
  <c r="I58" i="18" s="1"/>
  <c r="H57" i="18"/>
  <c r="I57" i="18" s="1"/>
  <c r="I56" i="18"/>
  <c r="H56" i="18"/>
  <c r="H55" i="18"/>
  <c r="I55" i="18" s="1"/>
  <c r="H54" i="18"/>
  <c r="I54" i="18" s="1"/>
  <c r="I53" i="18"/>
  <c r="H53" i="18"/>
  <c r="H52" i="18"/>
  <c r="I52" i="18" s="1"/>
  <c r="H51" i="18"/>
  <c r="I51" i="18" s="1"/>
  <c r="I50" i="18"/>
  <c r="H50" i="18"/>
  <c r="H49" i="18"/>
  <c r="I49" i="18" s="1"/>
  <c r="H48" i="18"/>
  <c r="I48" i="18" s="1"/>
  <c r="I47" i="18"/>
  <c r="H47" i="18"/>
  <c r="H46" i="18"/>
  <c r="I46" i="18" s="1"/>
  <c r="H45" i="18"/>
  <c r="I45" i="18" s="1"/>
  <c r="I44" i="18"/>
  <c r="H44" i="18"/>
  <c r="I43" i="18"/>
  <c r="H43" i="18"/>
  <c r="H42" i="18"/>
  <c r="I42" i="18" s="1"/>
  <c r="I41" i="18"/>
  <c r="H41" i="18"/>
  <c r="I40" i="18"/>
  <c r="H40" i="18"/>
  <c r="H39" i="18"/>
  <c r="I39" i="18" s="1"/>
  <c r="I38" i="18"/>
  <c r="H38" i="18"/>
  <c r="H37" i="18"/>
  <c r="I37" i="18" s="1"/>
  <c r="H36" i="18"/>
  <c r="I36" i="18" s="1"/>
  <c r="I35" i="18"/>
  <c r="H35" i="18"/>
  <c r="H33" i="18"/>
  <c r="I33" i="18" s="1"/>
  <c r="H32" i="18"/>
  <c r="I32" i="18" s="1"/>
  <c r="H31" i="18"/>
  <c r="I31" i="18" s="1"/>
  <c r="H30" i="18"/>
  <c r="I30" i="18" s="1"/>
  <c r="I28" i="18"/>
  <c r="H28" i="18"/>
  <c r="H27" i="18"/>
  <c r="I27" i="18" s="1"/>
  <c r="H26" i="18"/>
  <c r="I26" i="18" s="1"/>
  <c r="I25" i="18"/>
  <c r="H25" i="18"/>
  <c r="H24" i="18"/>
  <c r="I24" i="18" s="1"/>
  <c r="H23" i="18"/>
  <c r="I23" i="18" s="1"/>
  <c r="I22" i="18"/>
  <c r="H22" i="18"/>
  <c r="H21" i="18"/>
  <c r="I21" i="18" s="1"/>
  <c r="H20" i="18"/>
  <c r="I20" i="18" s="1"/>
  <c r="I19" i="18"/>
  <c r="H19" i="18"/>
  <c r="H18" i="18"/>
  <c r="I18" i="18" s="1"/>
  <c r="H17" i="18"/>
  <c r="I17" i="18" s="1"/>
  <c r="I16" i="18"/>
  <c r="H16" i="18"/>
  <c r="H15" i="18"/>
  <c r="I15" i="18" s="1"/>
  <c r="H14" i="18"/>
  <c r="I14" i="18" s="1"/>
  <c r="I13" i="18"/>
  <c r="H13" i="18"/>
  <c r="H12" i="18"/>
  <c r="I12" i="18" s="1"/>
  <c r="H11" i="18"/>
  <c r="I11" i="18" s="1"/>
  <c r="I10" i="18"/>
  <c r="H10" i="18"/>
  <c r="H9" i="18"/>
  <c r="I9" i="18" s="1"/>
  <c r="H7" i="18"/>
  <c r="I7" i="18" s="1"/>
  <c r="H6" i="18"/>
  <c r="I6" i="18" s="1"/>
  <c r="I5" i="18" s="1"/>
  <c r="I168" i="18" l="1"/>
  <c r="I142" i="18"/>
  <c r="I234" i="18"/>
  <c r="I207" i="18"/>
  <c r="I29" i="18"/>
  <c r="I190" i="18"/>
  <c r="I92" i="18"/>
  <c r="I8" i="18"/>
  <c r="I246" i="18"/>
  <c r="I34" i="18"/>
  <c r="I175" i="18"/>
  <c r="I147" i="18"/>
  <c r="I221" i="18"/>
  <c r="I134" i="18"/>
  <c r="I206" i="18" l="1"/>
  <c r="J234" i="18"/>
  <c r="J168" i="18"/>
  <c r="J29" i="18"/>
  <c r="I251" i="18"/>
  <c r="J134" i="18" s="1"/>
  <c r="J175" i="18" l="1"/>
  <c r="I250" i="18"/>
  <c r="J157" i="18"/>
  <c r="J16" i="18"/>
  <c r="J186" i="18"/>
  <c r="J90" i="18"/>
  <c r="J78" i="18"/>
  <c r="J74" i="18"/>
  <c r="J66" i="18"/>
  <c r="J62" i="18"/>
  <c r="J50" i="18"/>
  <c r="J35" i="18"/>
  <c r="J19" i="18"/>
  <c r="J160" i="18"/>
  <c r="J232" i="18"/>
  <c r="J185" i="18"/>
  <c r="J53" i="18"/>
  <c r="J25" i="18"/>
  <c r="J68" i="18"/>
  <c r="J56" i="18"/>
  <c r="J233" i="18"/>
  <c r="J229" i="18"/>
  <c r="J182" i="18"/>
  <c r="J86" i="18"/>
  <c r="J77" i="18"/>
  <c r="J22" i="18"/>
  <c r="J138" i="18"/>
  <c r="J163" i="18"/>
  <c r="J176" i="18"/>
  <c r="J166" i="18"/>
  <c r="J242" i="18"/>
  <c r="J135" i="18"/>
  <c r="J148" i="18"/>
  <c r="J38" i="18"/>
  <c r="J89" i="18"/>
  <c r="J245" i="18"/>
  <c r="J223" i="18"/>
  <c r="J44" i="18"/>
  <c r="J28" i="18"/>
  <c r="J188" i="18"/>
  <c r="J80" i="18"/>
  <c r="J141" i="18"/>
  <c r="J158" i="18"/>
  <c r="J17" i="18"/>
  <c r="J65" i="18"/>
  <c r="J41" i="18"/>
  <c r="J151" i="18"/>
  <c r="J10" i="18"/>
  <c r="J154" i="18"/>
  <c r="J226" i="18"/>
  <c r="J179" i="18"/>
  <c r="J83" i="18"/>
  <c r="J71" i="18"/>
  <c r="J59" i="18"/>
  <c r="J47" i="18"/>
  <c r="J13" i="18"/>
  <c r="J243" i="18"/>
  <c r="J136" i="18"/>
  <c r="J20" i="18"/>
  <c r="J12" i="18"/>
  <c r="J143" i="18"/>
  <c r="J120" i="18"/>
  <c r="J54" i="18"/>
  <c r="J189" i="18"/>
  <c r="J100" i="18"/>
  <c r="J24" i="18"/>
  <c r="J152" i="18"/>
  <c r="J36" i="18"/>
  <c r="J125" i="18"/>
  <c r="J181" i="18"/>
  <c r="J40" i="18"/>
  <c r="J195" i="18"/>
  <c r="J123" i="18"/>
  <c r="J97" i="18"/>
  <c r="J177" i="18"/>
  <c r="J171" i="18"/>
  <c r="J126" i="18"/>
  <c r="J201" i="18"/>
  <c r="J106" i="18"/>
  <c r="J99" i="18"/>
  <c r="J174" i="18"/>
  <c r="J247" i="18"/>
  <c r="J43" i="18"/>
  <c r="J116" i="18"/>
  <c r="J159" i="18"/>
  <c r="J156" i="18"/>
  <c r="J244" i="18"/>
  <c r="J203" i="18"/>
  <c r="J153" i="18"/>
  <c r="J130" i="18"/>
  <c r="J230" i="18"/>
  <c r="J42" i="18"/>
  <c r="J115" i="18"/>
  <c r="J204" i="18"/>
  <c r="J128" i="18"/>
  <c r="J46" i="18"/>
  <c r="J164" i="18"/>
  <c r="J57" i="18"/>
  <c r="J9" i="18"/>
  <c r="J212" i="18"/>
  <c r="J51" i="18"/>
  <c r="J150" i="18"/>
  <c r="J58" i="18"/>
  <c r="J238" i="18"/>
  <c r="J202" i="18"/>
  <c r="J121" i="18"/>
  <c r="J48" i="18"/>
  <c r="J187" i="18"/>
  <c r="J184" i="18"/>
  <c r="J199" i="18"/>
  <c r="J183" i="18"/>
  <c r="J167" i="18"/>
  <c r="J180" i="18"/>
  <c r="J55" i="18"/>
  <c r="J61" i="18"/>
  <c r="J219" i="18"/>
  <c r="J165" i="18"/>
  <c r="J205" i="18"/>
  <c r="J193" i="18"/>
  <c r="J237" i="18"/>
  <c r="J67" i="18"/>
  <c r="J98" i="18"/>
  <c r="J111" i="18"/>
  <c r="J107" i="18"/>
  <c r="J18" i="18"/>
  <c r="J155" i="18"/>
  <c r="J224" i="18"/>
  <c r="J218" i="18"/>
  <c r="J240" i="18"/>
  <c r="J30" i="18"/>
  <c r="J114" i="18"/>
  <c r="J11" i="18"/>
  <c r="J79" i="18"/>
  <c r="J162" i="18"/>
  <c r="J210" i="18"/>
  <c r="J70" i="18"/>
  <c r="J228" i="18"/>
  <c r="J214" i="18"/>
  <c r="J140" i="18"/>
  <c r="J209" i="18"/>
  <c r="J170" i="18"/>
  <c r="J236" i="18"/>
  <c r="J102" i="18"/>
  <c r="J127" i="18"/>
  <c r="J227" i="18"/>
  <c r="J37" i="18"/>
  <c r="J21" i="18"/>
  <c r="J33" i="18"/>
  <c r="J91" i="18"/>
  <c r="J200" i="18"/>
  <c r="J82" i="18"/>
  <c r="J122" i="18"/>
  <c r="J64" i="18"/>
  <c r="J149" i="18"/>
  <c r="J27" i="18"/>
  <c r="J169" i="18"/>
  <c r="J7" i="18"/>
  <c r="J87" i="18"/>
  <c r="J133" i="18"/>
  <c r="J239" i="18"/>
  <c r="J105" i="18"/>
  <c r="J26" i="18"/>
  <c r="J39" i="18"/>
  <c r="J104" i="18"/>
  <c r="J235" i="18"/>
  <c r="J101" i="18"/>
  <c r="J95" i="18"/>
  <c r="J194" i="18"/>
  <c r="J231" i="18"/>
  <c r="J213" i="18"/>
  <c r="J139" i="18"/>
  <c r="J69" i="18"/>
  <c r="J88" i="18"/>
  <c r="J172" i="18"/>
  <c r="J5" i="18"/>
  <c r="J23" i="18"/>
  <c r="J132" i="18"/>
  <c r="J173" i="18"/>
  <c r="J124" i="18"/>
  <c r="J32" i="18"/>
  <c r="J84" i="18"/>
  <c r="J118" i="18"/>
  <c r="J96" i="18"/>
  <c r="J137" i="18"/>
  <c r="J197" i="18"/>
  <c r="J144" i="18"/>
  <c r="J216" i="18"/>
  <c r="J49" i="18"/>
  <c r="J220" i="18"/>
  <c r="J161" i="18"/>
  <c r="J15" i="18"/>
  <c r="J211" i="18"/>
  <c r="J217" i="18"/>
  <c r="J113" i="18"/>
  <c r="J6" i="18"/>
  <c r="J119" i="18"/>
  <c r="J60" i="18"/>
  <c r="J45" i="18"/>
  <c r="J208" i="18"/>
  <c r="J72" i="18"/>
  <c r="J196" i="18"/>
  <c r="J75" i="18"/>
  <c r="J63" i="18"/>
  <c r="J112" i="18"/>
  <c r="J129" i="18"/>
  <c r="J108" i="18"/>
  <c r="J52" i="18"/>
  <c r="J241" i="18"/>
  <c r="J178" i="18"/>
  <c r="J131" i="18"/>
  <c r="J85" i="18"/>
  <c r="J146" i="18"/>
  <c r="J110" i="18"/>
  <c r="J103" i="18"/>
  <c r="J81" i="18"/>
  <c r="J14" i="18"/>
  <c r="J94" i="18"/>
  <c r="J215" i="18"/>
  <c r="J117" i="18"/>
  <c r="J192" i="18"/>
  <c r="J198" i="18"/>
  <c r="J145" i="18"/>
  <c r="J76" i="18"/>
  <c r="J73" i="18"/>
  <c r="J225" i="18"/>
  <c r="J31" i="18"/>
  <c r="J109" i="18"/>
  <c r="J93" i="18"/>
  <c r="J222" i="18"/>
  <c r="J191" i="18"/>
  <c r="J8" i="18"/>
  <c r="J206" i="18"/>
  <c r="J246" i="18"/>
  <c r="J207" i="18"/>
  <c r="J34" i="18"/>
  <c r="J142" i="18"/>
  <c r="J221" i="18"/>
  <c r="J92" i="18"/>
  <c r="J190" i="18"/>
  <c r="J147" i="18"/>
  <c r="H247" i="17" l="1"/>
  <c r="I247" i="17" s="1"/>
  <c r="I245" i="17"/>
  <c r="H245" i="17"/>
  <c r="I244" i="17"/>
  <c r="H244" i="17"/>
  <c r="H243" i="17"/>
  <c r="I243" i="17" s="1"/>
  <c r="I240" i="17" s="1"/>
  <c r="I242" i="17"/>
  <c r="H242" i="17"/>
  <c r="I241" i="17"/>
  <c r="H241" i="17"/>
  <c r="H239" i="17"/>
  <c r="I239" i="17" s="1"/>
  <c r="H238" i="17"/>
  <c r="I238" i="17" s="1"/>
  <c r="H237" i="17"/>
  <c r="I237" i="17" s="1"/>
  <c r="H236" i="17"/>
  <c r="I236" i="17" s="1"/>
  <c r="H235" i="17"/>
  <c r="I235" i="17" s="1"/>
  <c r="H233" i="17"/>
  <c r="I233" i="17" s="1"/>
  <c r="I232" i="17"/>
  <c r="H232" i="17"/>
  <c r="I231" i="17"/>
  <c r="H231" i="17"/>
  <c r="H230" i="17"/>
  <c r="I230" i="17" s="1"/>
  <c r="I229" i="17"/>
  <c r="H229" i="17"/>
  <c r="I228" i="17"/>
  <c r="H228" i="17"/>
  <c r="H227" i="17"/>
  <c r="I227" i="17" s="1"/>
  <c r="I226" i="17"/>
  <c r="H226" i="17"/>
  <c r="I225" i="17"/>
  <c r="H225" i="17"/>
  <c r="H224" i="17"/>
  <c r="I224" i="17" s="1"/>
  <c r="I223" i="17"/>
  <c r="H223" i="17"/>
  <c r="I222" i="17"/>
  <c r="H222" i="17"/>
  <c r="I221" i="17"/>
  <c r="H220" i="17"/>
  <c r="I220" i="17" s="1"/>
  <c r="H219" i="17"/>
  <c r="I219" i="17" s="1"/>
  <c r="H218" i="17"/>
  <c r="I218" i="17" s="1"/>
  <c r="H217" i="17"/>
  <c r="I217" i="17" s="1"/>
  <c r="H216" i="17"/>
  <c r="I216" i="17" s="1"/>
  <c r="H215" i="17"/>
  <c r="I215" i="17" s="1"/>
  <c r="I214" i="17"/>
  <c r="H214" i="17"/>
  <c r="H213" i="17"/>
  <c r="I213" i="17" s="1"/>
  <c r="H212" i="17"/>
  <c r="I212" i="17" s="1"/>
  <c r="H211" i="17"/>
  <c r="I211" i="17" s="1"/>
  <c r="H210" i="17"/>
  <c r="I210" i="17" s="1"/>
  <c r="H209" i="17"/>
  <c r="I209" i="17" s="1"/>
  <c r="H208" i="17"/>
  <c r="I208" i="17" s="1"/>
  <c r="H205" i="17"/>
  <c r="I205" i="17" s="1"/>
  <c r="H204" i="17"/>
  <c r="I204" i="17" s="1"/>
  <c r="H203" i="17"/>
  <c r="I203" i="17" s="1"/>
  <c r="H202" i="17"/>
  <c r="I202" i="17" s="1"/>
  <c r="H201" i="17"/>
  <c r="I201" i="17" s="1"/>
  <c r="H200" i="17"/>
  <c r="I200" i="17" s="1"/>
  <c r="H199" i="17"/>
  <c r="I199" i="17" s="1"/>
  <c r="H198" i="17"/>
  <c r="I198" i="17" s="1"/>
  <c r="H197" i="17"/>
  <c r="I197" i="17" s="1"/>
  <c r="H196" i="17"/>
  <c r="I196" i="17" s="1"/>
  <c r="H195" i="17"/>
  <c r="I195" i="17" s="1"/>
  <c r="H194" i="17"/>
  <c r="I194" i="17" s="1"/>
  <c r="H193" i="17"/>
  <c r="I193" i="17" s="1"/>
  <c r="I192" i="17"/>
  <c r="H192" i="17"/>
  <c r="H191" i="17"/>
  <c r="I191" i="17" s="1"/>
  <c r="H189" i="17"/>
  <c r="I189" i="17" s="1"/>
  <c r="I188" i="17"/>
  <c r="H188" i="17"/>
  <c r="I187" i="17"/>
  <c r="H187" i="17"/>
  <c r="H186" i="17"/>
  <c r="I186" i="17" s="1"/>
  <c r="I185" i="17"/>
  <c r="H185" i="17"/>
  <c r="I184" i="17"/>
  <c r="H184" i="17"/>
  <c r="H183" i="17"/>
  <c r="I183" i="17" s="1"/>
  <c r="I182" i="17"/>
  <c r="H182" i="17"/>
  <c r="I181" i="17"/>
  <c r="H181" i="17"/>
  <c r="H180" i="17"/>
  <c r="I180" i="17" s="1"/>
  <c r="I179" i="17"/>
  <c r="H179" i="17"/>
  <c r="I178" i="17"/>
  <c r="H178" i="17"/>
  <c r="H177" i="17"/>
  <c r="I177" i="17" s="1"/>
  <c r="I175" i="17" s="1"/>
  <c r="I176" i="17"/>
  <c r="H176" i="17"/>
  <c r="H174" i="17"/>
  <c r="I174" i="17" s="1"/>
  <c r="H173" i="17"/>
  <c r="I173" i="17" s="1"/>
  <c r="H172" i="17"/>
  <c r="I172" i="17" s="1"/>
  <c r="H171" i="17"/>
  <c r="I171" i="17" s="1"/>
  <c r="I170" i="17"/>
  <c r="H170" i="17"/>
  <c r="H169" i="17"/>
  <c r="I169" i="17" s="1"/>
  <c r="H167" i="17"/>
  <c r="I167" i="17" s="1"/>
  <c r="I166" i="17"/>
  <c r="H166" i="17"/>
  <c r="I165" i="17"/>
  <c r="H165" i="17"/>
  <c r="H164" i="17"/>
  <c r="I164" i="17" s="1"/>
  <c r="I163" i="17"/>
  <c r="H163" i="17"/>
  <c r="I162" i="17"/>
  <c r="H162" i="17"/>
  <c r="H161" i="17"/>
  <c r="I161" i="17" s="1"/>
  <c r="I160" i="17"/>
  <c r="H160" i="17"/>
  <c r="I159" i="17"/>
  <c r="H159" i="17"/>
  <c r="H158" i="17"/>
  <c r="I158" i="17" s="1"/>
  <c r="I157" i="17"/>
  <c r="H157" i="17"/>
  <c r="I156" i="17"/>
  <c r="H156" i="17"/>
  <c r="H155" i="17"/>
  <c r="I155" i="17" s="1"/>
  <c r="I154" i="17"/>
  <c r="H154" i="17"/>
  <c r="I153" i="17"/>
  <c r="H153" i="17"/>
  <c r="H152" i="17"/>
  <c r="I152" i="17" s="1"/>
  <c r="I151" i="17"/>
  <c r="H151" i="17"/>
  <c r="I150" i="17"/>
  <c r="H150" i="17"/>
  <c r="H149" i="17"/>
  <c r="I149" i="17" s="1"/>
  <c r="I148" i="17"/>
  <c r="H148" i="17"/>
  <c r="H146" i="17"/>
  <c r="I146" i="17" s="1"/>
  <c r="H145" i="17"/>
  <c r="I145" i="17" s="1"/>
  <c r="H144" i="17"/>
  <c r="I144" i="17" s="1"/>
  <c r="H143" i="17"/>
  <c r="I143" i="17" s="1"/>
  <c r="I141" i="17"/>
  <c r="H141" i="17"/>
  <c r="I140" i="17"/>
  <c r="H140" i="17"/>
  <c r="H139" i="17"/>
  <c r="I139" i="17" s="1"/>
  <c r="I138" i="17"/>
  <c r="H138" i="17"/>
  <c r="I137" i="17"/>
  <c r="H137" i="17"/>
  <c r="H136" i="17"/>
  <c r="I136" i="17" s="1"/>
  <c r="I135" i="17"/>
  <c r="H135" i="17"/>
  <c r="H133" i="17"/>
  <c r="I133" i="17" s="1"/>
  <c r="I132" i="17"/>
  <c r="H132" i="17"/>
  <c r="H131" i="17"/>
  <c r="I131" i="17" s="1"/>
  <c r="H130" i="17"/>
  <c r="I130" i="17" s="1"/>
  <c r="H129" i="17"/>
  <c r="I129" i="17" s="1"/>
  <c r="H128" i="17"/>
  <c r="I128" i="17" s="1"/>
  <c r="H127" i="17"/>
  <c r="I127" i="17" s="1"/>
  <c r="H126" i="17"/>
  <c r="I126" i="17" s="1"/>
  <c r="H125" i="17"/>
  <c r="I125" i="17" s="1"/>
  <c r="H124" i="17"/>
  <c r="I124" i="17" s="1"/>
  <c r="H123" i="17"/>
  <c r="I123" i="17" s="1"/>
  <c r="H122" i="17"/>
  <c r="I122" i="17" s="1"/>
  <c r="H121" i="17"/>
  <c r="I121" i="17" s="1"/>
  <c r="H120" i="17"/>
  <c r="I120" i="17" s="1"/>
  <c r="H119" i="17"/>
  <c r="I119" i="17" s="1"/>
  <c r="H118" i="17"/>
  <c r="I118" i="17" s="1"/>
  <c r="I117" i="17"/>
  <c r="H117" i="17"/>
  <c r="H116" i="17"/>
  <c r="I116" i="17" s="1"/>
  <c r="H115" i="17"/>
  <c r="I115" i="17" s="1"/>
  <c r="H114" i="17"/>
  <c r="I114" i="17" s="1"/>
  <c r="H113" i="17"/>
  <c r="I113" i="17" s="1"/>
  <c r="H112" i="17"/>
  <c r="I112" i="17" s="1"/>
  <c r="H111" i="17"/>
  <c r="I111" i="17" s="1"/>
  <c r="H110" i="17"/>
  <c r="I110" i="17" s="1"/>
  <c r="H109" i="17"/>
  <c r="I109" i="17" s="1"/>
  <c r="H108" i="17"/>
  <c r="I108" i="17" s="1"/>
  <c r="H107" i="17"/>
  <c r="I107" i="17" s="1"/>
  <c r="H106" i="17"/>
  <c r="I106" i="17" s="1"/>
  <c r="H105" i="17"/>
  <c r="I105" i="17" s="1"/>
  <c r="H104" i="17"/>
  <c r="I104" i="17" s="1"/>
  <c r="H103" i="17"/>
  <c r="I103" i="17" s="1"/>
  <c r="I102" i="17"/>
  <c r="H102" i="17"/>
  <c r="H101" i="17"/>
  <c r="I101" i="17" s="1"/>
  <c r="H100" i="17"/>
  <c r="I100" i="17" s="1"/>
  <c r="H99" i="17"/>
  <c r="I99" i="17" s="1"/>
  <c r="H98" i="17"/>
  <c r="I98" i="17" s="1"/>
  <c r="H97" i="17"/>
  <c r="I97" i="17" s="1"/>
  <c r="I96" i="17"/>
  <c r="H96" i="17"/>
  <c r="H95" i="17"/>
  <c r="I95" i="17" s="1"/>
  <c r="H94" i="17"/>
  <c r="I94" i="17" s="1"/>
  <c r="H93" i="17"/>
  <c r="I93" i="17" s="1"/>
  <c r="I91" i="17"/>
  <c r="H91" i="17"/>
  <c r="H90" i="17"/>
  <c r="I90" i="17" s="1"/>
  <c r="I89" i="17"/>
  <c r="H89" i="17"/>
  <c r="I88" i="17"/>
  <c r="H88" i="17"/>
  <c r="H87" i="17"/>
  <c r="I87" i="17" s="1"/>
  <c r="I86" i="17"/>
  <c r="H86" i="17"/>
  <c r="I85" i="17"/>
  <c r="H85" i="17"/>
  <c r="H84" i="17"/>
  <c r="I84" i="17" s="1"/>
  <c r="I83" i="17"/>
  <c r="H83" i="17"/>
  <c r="I82" i="17"/>
  <c r="H82" i="17"/>
  <c r="H81" i="17"/>
  <c r="I81" i="17" s="1"/>
  <c r="I80" i="17"/>
  <c r="H80" i="17"/>
  <c r="I79" i="17"/>
  <c r="H79" i="17"/>
  <c r="H78" i="17"/>
  <c r="I78" i="17" s="1"/>
  <c r="I77" i="17"/>
  <c r="H77" i="17"/>
  <c r="I76" i="17"/>
  <c r="H76" i="17"/>
  <c r="H75" i="17"/>
  <c r="I75" i="17" s="1"/>
  <c r="I74" i="17"/>
  <c r="H74" i="17"/>
  <c r="I73" i="17"/>
  <c r="H73" i="17"/>
  <c r="H72" i="17"/>
  <c r="I72" i="17" s="1"/>
  <c r="I71" i="17"/>
  <c r="H71" i="17"/>
  <c r="I70" i="17"/>
  <c r="H70" i="17"/>
  <c r="H69" i="17"/>
  <c r="I69" i="17" s="1"/>
  <c r="I68" i="17"/>
  <c r="H68" i="17"/>
  <c r="I67" i="17"/>
  <c r="H67" i="17"/>
  <c r="H66" i="17"/>
  <c r="I66" i="17" s="1"/>
  <c r="I65" i="17"/>
  <c r="H65" i="17"/>
  <c r="I64" i="17"/>
  <c r="H64" i="17"/>
  <c r="H63" i="17"/>
  <c r="I63" i="17" s="1"/>
  <c r="I62" i="17"/>
  <c r="H62" i="17"/>
  <c r="I61" i="17"/>
  <c r="H61" i="17"/>
  <c r="H60" i="17"/>
  <c r="I60" i="17" s="1"/>
  <c r="I59" i="17"/>
  <c r="H59" i="17"/>
  <c r="I58" i="17"/>
  <c r="H58" i="17"/>
  <c r="H57" i="17"/>
  <c r="I57" i="17" s="1"/>
  <c r="I56" i="17"/>
  <c r="H56" i="17"/>
  <c r="I55" i="17"/>
  <c r="H55" i="17"/>
  <c r="H54" i="17"/>
  <c r="I54" i="17" s="1"/>
  <c r="I53" i="17"/>
  <c r="H53" i="17"/>
  <c r="I52" i="17"/>
  <c r="H52" i="17"/>
  <c r="H51" i="17"/>
  <c r="I51" i="17" s="1"/>
  <c r="I50" i="17"/>
  <c r="H50" i="17"/>
  <c r="I49" i="17"/>
  <c r="H49" i="17"/>
  <c r="H48" i="17"/>
  <c r="I48" i="17" s="1"/>
  <c r="I47" i="17"/>
  <c r="H47" i="17"/>
  <c r="I46" i="17"/>
  <c r="H46" i="17"/>
  <c r="H45" i="17"/>
  <c r="I45" i="17" s="1"/>
  <c r="I44" i="17"/>
  <c r="H44" i="17"/>
  <c r="I43" i="17"/>
  <c r="H43" i="17"/>
  <c r="H42" i="17"/>
  <c r="I42" i="17" s="1"/>
  <c r="I41" i="17"/>
  <c r="H41" i="17"/>
  <c r="I40" i="17"/>
  <c r="H40" i="17"/>
  <c r="H39" i="17"/>
  <c r="I39" i="17" s="1"/>
  <c r="I38" i="17"/>
  <c r="H38" i="17"/>
  <c r="I37" i="17"/>
  <c r="H37" i="17"/>
  <c r="H36" i="17"/>
  <c r="I36" i="17" s="1"/>
  <c r="I35" i="17"/>
  <c r="H35" i="17"/>
  <c r="H33" i="17"/>
  <c r="I33" i="17" s="1"/>
  <c r="I32" i="17"/>
  <c r="H32" i="17"/>
  <c r="H31" i="17"/>
  <c r="I31" i="17" s="1"/>
  <c r="H30" i="17"/>
  <c r="I30" i="17" s="1"/>
  <c r="I28" i="17"/>
  <c r="H28" i="17"/>
  <c r="I27" i="17"/>
  <c r="H27" i="17"/>
  <c r="H26" i="17"/>
  <c r="I26" i="17" s="1"/>
  <c r="I25" i="17"/>
  <c r="H25" i="17"/>
  <c r="I24" i="17"/>
  <c r="H24" i="17"/>
  <c r="H23" i="17"/>
  <c r="I23" i="17" s="1"/>
  <c r="I22" i="17"/>
  <c r="H22" i="17"/>
  <c r="I21" i="17"/>
  <c r="H21" i="17"/>
  <c r="H20" i="17"/>
  <c r="I20" i="17" s="1"/>
  <c r="I19" i="17"/>
  <c r="H19" i="17"/>
  <c r="I18" i="17"/>
  <c r="H18" i="17"/>
  <c r="H17" i="17"/>
  <c r="I17" i="17" s="1"/>
  <c r="I16" i="17"/>
  <c r="H16" i="17"/>
  <c r="I15" i="17"/>
  <c r="H15" i="17"/>
  <c r="H14" i="17"/>
  <c r="I14" i="17" s="1"/>
  <c r="I13" i="17"/>
  <c r="H13" i="17"/>
  <c r="I12" i="17"/>
  <c r="H12" i="17"/>
  <c r="H11" i="17"/>
  <c r="I11" i="17" s="1"/>
  <c r="I10" i="17"/>
  <c r="H10" i="17"/>
  <c r="I9" i="17"/>
  <c r="H9" i="17"/>
  <c r="H7" i="17"/>
  <c r="I7" i="17" s="1"/>
  <c r="H6" i="17"/>
  <c r="I6" i="17" s="1"/>
  <c r="I92" i="17" l="1"/>
  <c r="I207" i="17"/>
  <c r="I142" i="17"/>
  <c r="I5" i="17"/>
  <c r="I134" i="17"/>
  <c r="I234" i="17"/>
  <c r="I29" i="17"/>
  <c r="I34" i="17"/>
  <c r="I190" i="17"/>
  <c r="I168" i="17"/>
  <c r="I246" i="17"/>
  <c r="I147" i="17"/>
  <c r="I8" i="17"/>
  <c r="J234" i="17" l="1"/>
  <c r="J8" i="17"/>
  <c r="J246" i="17"/>
  <c r="J168" i="17"/>
  <c r="J134" i="17"/>
  <c r="J29" i="17"/>
  <c r="I251" i="17"/>
  <c r="J5" i="17"/>
  <c r="J207" i="17"/>
  <c r="I206" i="17"/>
  <c r="J92" i="17"/>
  <c r="I250" i="17" l="1"/>
  <c r="J176" i="17"/>
  <c r="J151" i="17"/>
  <c r="J87" i="17"/>
  <c r="J69" i="17"/>
  <c r="J51" i="17"/>
  <c r="J19" i="17"/>
  <c r="J10" i="17"/>
  <c r="J188" i="17"/>
  <c r="J16" i="17"/>
  <c r="J180" i="17"/>
  <c r="J155" i="17"/>
  <c r="J141" i="17"/>
  <c r="J80" i="17"/>
  <c r="J62" i="17"/>
  <c r="J23" i="17"/>
  <c r="J242" i="17"/>
  <c r="J224" i="17"/>
  <c r="J183" i="17"/>
  <c r="J158" i="17"/>
  <c r="J83" i="17"/>
  <c r="J65" i="17"/>
  <c r="J47" i="17"/>
  <c r="J26" i="17"/>
  <c r="J157" i="17"/>
  <c r="J25" i="17"/>
  <c r="J71" i="17"/>
  <c r="J53" i="17"/>
  <c r="J160" i="17"/>
  <c r="J74" i="17"/>
  <c r="J38" i="17"/>
  <c r="J77" i="17"/>
  <c r="J166" i="17"/>
  <c r="J148" i="17"/>
  <c r="J179" i="17"/>
  <c r="J154" i="17"/>
  <c r="J22" i="17"/>
  <c r="J245" i="17"/>
  <c r="J86" i="17"/>
  <c r="J68" i="17"/>
  <c r="J50" i="17"/>
  <c r="J223" i="17"/>
  <c r="J182" i="17"/>
  <c r="J89" i="17"/>
  <c r="J35" i="17"/>
  <c r="J226" i="17"/>
  <c r="J185" i="17"/>
  <c r="J28" i="17"/>
  <c r="J135" i="17"/>
  <c r="J56" i="17"/>
  <c r="J229" i="17"/>
  <c r="J163" i="17"/>
  <c r="J13" i="17"/>
  <c r="J59" i="17"/>
  <c r="J41" i="17"/>
  <c r="J232" i="17"/>
  <c r="J44" i="17"/>
  <c r="J138" i="17"/>
  <c r="J145" i="17"/>
  <c r="J149" i="17"/>
  <c r="J39" i="17"/>
  <c r="J90" i="17"/>
  <c r="J239" i="17"/>
  <c r="J88" i="17"/>
  <c r="J21" i="17"/>
  <c r="J136" i="17"/>
  <c r="J15" i="17"/>
  <c r="J37" i="17"/>
  <c r="J241" i="17"/>
  <c r="J132" i="17"/>
  <c r="J225" i="17"/>
  <c r="J217" i="17"/>
  <c r="J197" i="17"/>
  <c r="J105" i="17"/>
  <c r="J167" i="17"/>
  <c r="J75" i="17"/>
  <c r="J93" i="17"/>
  <c r="J173" i="17"/>
  <c r="J91" i="17"/>
  <c r="J24" i="17"/>
  <c r="J178" i="17"/>
  <c r="J174" i="17"/>
  <c r="J31" i="17"/>
  <c r="J113" i="17"/>
  <c r="J100" i="17"/>
  <c r="J137" i="17"/>
  <c r="J70" i="17"/>
  <c r="J64" i="17"/>
  <c r="J202" i="17"/>
  <c r="J48" i="17"/>
  <c r="J32" i="17"/>
  <c r="J205" i="17"/>
  <c r="J177" i="17"/>
  <c r="J215" i="17"/>
  <c r="J227" i="17"/>
  <c r="J186" i="17"/>
  <c r="J120" i="17"/>
  <c r="J123" i="17"/>
  <c r="J164" i="17"/>
  <c r="J102" i="17"/>
  <c r="J222" i="17"/>
  <c r="J6" i="17"/>
  <c r="J218" i="17"/>
  <c r="J36" i="17"/>
  <c r="J184" i="17"/>
  <c r="J131" i="17"/>
  <c r="J170" i="17"/>
  <c r="J124" i="17"/>
  <c r="J82" i="17"/>
  <c r="J209" i="17"/>
  <c r="J126" i="17"/>
  <c r="J198" i="17"/>
  <c r="J139" i="17"/>
  <c r="J208" i="17"/>
  <c r="J128" i="17"/>
  <c r="J101" i="17"/>
  <c r="J203" i="17"/>
  <c r="J150" i="17"/>
  <c r="J237" i="17"/>
  <c r="J214" i="17"/>
  <c r="J46" i="17"/>
  <c r="J33" i="17"/>
  <c r="J95" i="17"/>
  <c r="J194" i="17"/>
  <c r="J66" i="17"/>
  <c r="J195" i="17"/>
  <c r="J189" i="17"/>
  <c r="J233" i="17"/>
  <c r="J73" i="17"/>
  <c r="J171" i="17"/>
  <c r="J159" i="17"/>
  <c r="J110" i="17"/>
  <c r="J43" i="17"/>
  <c r="J106" i="17"/>
  <c r="J243" i="17"/>
  <c r="J169" i="17"/>
  <c r="J247" i="17"/>
  <c r="J156" i="17"/>
  <c r="J212" i="17"/>
  <c r="J220" i="17"/>
  <c r="J63" i="17"/>
  <c r="J72" i="17"/>
  <c r="J193" i="17"/>
  <c r="J236" i="17"/>
  <c r="J125" i="17"/>
  <c r="J84" i="17"/>
  <c r="J201" i="17"/>
  <c r="J7" i="17"/>
  <c r="J11" i="17"/>
  <c r="J98" i="17"/>
  <c r="J192" i="17"/>
  <c r="J210" i="17"/>
  <c r="J61" i="17"/>
  <c r="J146" i="17"/>
  <c r="J85" i="17"/>
  <c r="J181" i="17"/>
  <c r="J228" i="17"/>
  <c r="J211" i="17"/>
  <c r="J42" i="17"/>
  <c r="J143" i="17"/>
  <c r="J119" i="17"/>
  <c r="J116" i="17"/>
  <c r="J191" i="17"/>
  <c r="J58" i="17"/>
  <c r="J97" i="17"/>
  <c r="J107" i="17"/>
  <c r="J161" i="17"/>
  <c r="J67" i="17"/>
  <c r="J140" i="17"/>
  <c r="J96" i="17"/>
  <c r="J199" i="17"/>
  <c r="J108" i="17"/>
  <c r="J219" i="17"/>
  <c r="J175" i="17"/>
  <c r="J14" i="17"/>
  <c r="J200" i="17"/>
  <c r="J129" i="17"/>
  <c r="J230" i="17"/>
  <c r="J17" i="17"/>
  <c r="J20" i="17"/>
  <c r="J103" i="17"/>
  <c r="J238" i="17"/>
  <c r="J235" i="17"/>
  <c r="J79" i="17"/>
  <c r="J165" i="17"/>
  <c r="J94" i="17"/>
  <c r="J40" i="17"/>
  <c r="J55" i="17"/>
  <c r="J216" i="17"/>
  <c r="J12" i="17"/>
  <c r="J204" i="17"/>
  <c r="J45" i="17"/>
  <c r="J27" i="17"/>
  <c r="J130" i="17"/>
  <c r="J104" i="17"/>
  <c r="J99" i="17"/>
  <c r="J221" i="17"/>
  <c r="J30" i="17"/>
  <c r="J196" i="17"/>
  <c r="J9" i="17"/>
  <c r="J117" i="17"/>
  <c r="J111" i="17"/>
  <c r="J213" i="17"/>
  <c r="J122" i="17"/>
  <c r="J162" i="17"/>
  <c r="J114" i="17"/>
  <c r="J127" i="17"/>
  <c r="J152" i="17"/>
  <c r="J57" i="17"/>
  <c r="J60" i="17"/>
  <c r="J54" i="17"/>
  <c r="J118" i="17"/>
  <c r="J49" i="17"/>
  <c r="J18" i="17"/>
  <c r="J121" i="17"/>
  <c r="J153" i="17"/>
  <c r="J76" i="17"/>
  <c r="J133" i="17"/>
  <c r="J144" i="17"/>
  <c r="J112" i="17"/>
  <c r="J78" i="17"/>
  <c r="J240" i="17"/>
  <c r="J109" i="17"/>
  <c r="J115" i="17"/>
  <c r="J244" i="17"/>
  <c r="J81" i="17"/>
  <c r="J231" i="17"/>
  <c r="J187" i="17"/>
  <c r="J172" i="17"/>
  <c r="J52" i="17"/>
  <c r="J147" i="17"/>
  <c r="J34" i="17"/>
  <c r="J142" i="17"/>
  <c r="J206" i="17"/>
  <c r="J190" i="17"/>
  <c r="H247" i="16" l="1"/>
  <c r="I247" i="16" s="1"/>
  <c r="H245" i="16"/>
  <c r="I245" i="16" s="1"/>
  <c r="H244" i="16"/>
  <c r="I244" i="16" s="1"/>
  <c r="H243" i="16"/>
  <c r="I243" i="16" s="1"/>
  <c r="H242" i="16"/>
  <c r="I242" i="16" s="1"/>
  <c r="H241" i="16"/>
  <c r="I241" i="16" s="1"/>
  <c r="H239" i="16"/>
  <c r="I239" i="16" s="1"/>
  <c r="H238" i="16"/>
  <c r="I238" i="16" s="1"/>
  <c r="H237" i="16"/>
  <c r="I237" i="16" s="1"/>
  <c r="I236" i="16"/>
  <c r="I234" i="16" s="1"/>
  <c r="H236" i="16"/>
  <c r="H235" i="16"/>
  <c r="I235" i="16" s="1"/>
  <c r="H233" i="16"/>
  <c r="I233" i="16" s="1"/>
  <c r="H232" i="16"/>
  <c r="I232" i="16" s="1"/>
  <c r="H231" i="16"/>
  <c r="I231" i="16" s="1"/>
  <c r="H230" i="16"/>
  <c r="I230" i="16" s="1"/>
  <c r="H229" i="16"/>
  <c r="I229" i="16" s="1"/>
  <c r="H228" i="16"/>
  <c r="I228" i="16" s="1"/>
  <c r="H227" i="16"/>
  <c r="I227" i="16" s="1"/>
  <c r="H226" i="16"/>
  <c r="I226" i="16" s="1"/>
  <c r="H225" i="16"/>
  <c r="I225" i="16" s="1"/>
  <c r="H224" i="16"/>
  <c r="I224" i="16" s="1"/>
  <c r="H223" i="16"/>
  <c r="I223" i="16" s="1"/>
  <c r="H222" i="16"/>
  <c r="I222" i="16" s="1"/>
  <c r="H220" i="16"/>
  <c r="I220" i="16" s="1"/>
  <c r="H219" i="16"/>
  <c r="I219" i="16" s="1"/>
  <c r="H218" i="16"/>
  <c r="I218" i="16" s="1"/>
  <c r="H217" i="16"/>
  <c r="I217" i="16" s="1"/>
  <c r="H216" i="16"/>
  <c r="I216" i="16" s="1"/>
  <c r="H215" i="16"/>
  <c r="I215" i="16" s="1"/>
  <c r="H214" i="16"/>
  <c r="I214" i="16" s="1"/>
  <c r="H213" i="16"/>
  <c r="I213" i="16" s="1"/>
  <c r="H212" i="16"/>
  <c r="I212" i="16" s="1"/>
  <c r="H211" i="16"/>
  <c r="I211" i="16" s="1"/>
  <c r="H210" i="16"/>
  <c r="I210" i="16" s="1"/>
  <c r="H209" i="16"/>
  <c r="I209" i="16" s="1"/>
  <c r="H208" i="16"/>
  <c r="I208" i="16" s="1"/>
  <c r="H205" i="16"/>
  <c r="I205" i="16" s="1"/>
  <c r="H204" i="16"/>
  <c r="I204" i="16" s="1"/>
  <c r="H203" i="16"/>
  <c r="I203" i="16" s="1"/>
  <c r="H202" i="16"/>
  <c r="I202" i="16" s="1"/>
  <c r="H201" i="16"/>
  <c r="I201" i="16" s="1"/>
  <c r="H200" i="16"/>
  <c r="I200" i="16" s="1"/>
  <c r="H199" i="16"/>
  <c r="I199" i="16" s="1"/>
  <c r="H198" i="16"/>
  <c r="I198" i="16" s="1"/>
  <c r="H197" i="16"/>
  <c r="I197" i="16" s="1"/>
  <c r="H196" i="16"/>
  <c r="I196" i="16" s="1"/>
  <c r="H195" i="16"/>
  <c r="I195" i="16" s="1"/>
  <c r="H194" i="16"/>
  <c r="I194" i="16" s="1"/>
  <c r="H193" i="16"/>
  <c r="I193" i="16" s="1"/>
  <c r="H192" i="16"/>
  <c r="I192" i="16" s="1"/>
  <c r="H191" i="16"/>
  <c r="I191" i="16" s="1"/>
  <c r="I189" i="16"/>
  <c r="H189" i="16"/>
  <c r="H188" i="16"/>
  <c r="I188" i="16" s="1"/>
  <c r="H187" i="16"/>
  <c r="I187" i="16" s="1"/>
  <c r="H186" i="16"/>
  <c r="I186" i="16" s="1"/>
  <c r="H185" i="16"/>
  <c r="I185" i="16" s="1"/>
  <c r="H184" i="16"/>
  <c r="I184" i="16" s="1"/>
  <c r="I183" i="16"/>
  <c r="H183" i="16"/>
  <c r="H182" i="16"/>
  <c r="I182" i="16" s="1"/>
  <c r="H181" i="16"/>
  <c r="I181" i="16" s="1"/>
  <c r="H180" i="16"/>
  <c r="I180" i="16" s="1"/>
  <c r="H179" i="16"/>
  <c r="I179" i="16" s="1"/>
  <c r="H178" i="16"/>
  <c r="I178" i="16" s="1"/>
  <c r="H177" i="16"/>
  <c r="I177" i="16" s="1"/>
  <c r="H176" i="16"/>
  <c r="I176" i="16" s="1"/>
  <c r="H174" i="16"/>
  <c r="I174" i="16" s="1"/>
  <c r="I173" i="16"/>
  <c r="H173" i="16"/>
  <c r="H172" i="16"/>
  <c r="I172" i="16" s="1"/>
  <c r="I171" i="16"/>
  <c r="H171" i="16"/>
  <c r="H170" i="16"/>
  <c r="I170" i="16" s="1"/>
  <c r="H169" i="16"/>
  <c r="I169" i="16" s="1"/>
  <c r="I167" i="16"/>
  <c r="H167" i="16"/>
  <c r="H166" i="16"/>
  <c r="I166" i="16" s="1"/>
  <c r="I165" i="16"/>
  <c r="H165" i="16"/>
  <c r="I164" i="16"/>
  <c r="H164" i="16"/>
  <c r="H163" i="16"/>
  <c r="I163" i="16" s="1"/>
  <c r="H162" i="16"/>
  <c r="I162" i="16" s="1"/>
  <c r="I161" i="16"/>
  <c r="H161" i="16"/>
  <c r="H160" i="16"/>
  <c r="I160" i="16" s="1"/>
  <c r="H159" i="16"/>
  <c r="I159" i="16" s="1"/>
  <c r="I158" i="16"/>
  <c r="H158" i="16"/>
  <c r="H157" i="16"/>
  <c r="I157" i="16" s="1"/>
  <c r="I156" i="16"/>
  <c r="H156" i="16"/>
  <c r="H155" i="16"/>
  <c r="I155" i="16" s="1"/>
  <c r="H154" i="16"/>
  <c r="I154" i="16" s="1"/>
  <c r="I153" i="16"/>
  <c r="H153" i="16"/>
  <c r="H152" i="16"/>
  <c r="I152" i="16" s="1"/>
  <c r="H151" i="16"/>
  <c r="I151" i="16" s="1"/>
  <c r="H150" i="16"/>
  <c r="I150" i="16" s="1"/>
  <c r="I149" i="16"/>
  <c r="H149" i="16"/>
  <c r="H148" i="16"/>
  <c r="I148" i="16" s="1"/>
  <c r="H146" i="16"/>
  <c r="I146" i="16" s="1"/>
  <c r="H145" i="16"/>
  <c r="I145" i="16" s="1"/>
  <c r="H144" i="16"/>
  <c r="I144" i="16" s="1"/>
  <c r="H143" i="16"/>
  <c r="I143" i="16" s="1"/>
  <c r="H141" i="16"/>
  <c r="I141" i="16" s="1"/>
  <c r="H140" i="16"/>
  <c r="I140" i="16" s="1"/>
  <c r="H139" i="16"/>
  <c r="I139" i="16" s="1"/>
  <c r="H138" i="16"/>
  <c r="I138" i="16" s="1"/>
  <c r="H137" i="16"/>
  <c r="I137" i="16" s="1"/>
  <c r="H136" i="16"/>
  <c r="I136" i="16" s="1"/>
  <c r="H135" i="16"/>
  <c r="I135" i="16" s="1"/>
  <c r="I133" i="16"/>
  <c r="H133" i="16"/>
  <c r="H132" i="16"/>
  <c r="I132" i="16" s="1"/>
  <c r="H131" i="16"/>
  <c r="I131" i="16" s="1"/>
  <c r="H130" i="16"/>
  <c r="I130" i="16" s="1"/>
  <c r="I129" i="16"/>
  <c r="H129" i="16"/>
  <c r="H128" i="16"/>
  <c r="I128" i="16" s="1"/>
  <c r="H127" i="16"/>
  <c r="I127" i="16" s="1"/>
  <c r="I126" i="16"/>
  <c r="H126" i="16"/>
  <c r="H125" i="16"/>
  <c r="I125" i="16" s="1"/>
  <c r="H124" i="16"/>
  <c r="I124" i="16" s="1"/>
  <c r="H123" i="16"/>
  <c r="I123" i="16" s="1"/>
  <c r="H122" i="16"/>
  <c r="I122" i="16" s="1"/>
  <c r="H121" i="16"/>
  <c r="I121" i="16" s="1"/>
  <c r="H120" i="16"/>
  <c r="I120" i="16" s="1"/>
  <c r="H119" i="16"/>
  <c r="I119" i="16" s="1"/>
  <c r="I118" i="16"/>
  <c r="H118" i="16"/>
  <c r="H117" i="16"/>
  <c r="I117" i="16" s="1"/>
  <c r="H116" i="16"/>
  <c r="I116" i="16" s="1"/>
  <c r="I115" i="16"/>
  <c r="H115" i="16"/>
  <c r="H114" i="16"/>
  <c r="I114" i="16" s="1"/>
  <c r="H113" i="16"/>
  <c r="I113" i="16" s="1"/>
  <c r="H112" i="16"/>
  <c r="I112" i="16" s="1"/>
  <c r="I111" i="16"/>
  <c r="H111" i="16"/>
  <c r="H110" i="16"/>
  <c r="I110" i="16" s="1"/>
  <c r="H109" i="16"/>
  <c r="I109" i="16" s="1"/>
  <c r="I108" i="16"/>
  <c r="H108" i="16"/>
  <c r="H107" i="16"/>
  <c r="I107" i="16" s="1"/>
  <c r="H106" i="16"/>
  <c r="I106" i="16" s="1"/>
  <c r="H105" i="16"/>
  <c r="I105" i="16" s="1"/>
  <c r="H104" i="16"/>
  <c r="I104" i="16" s="1"/>
  <c r="H103" i="16"/>
  <c r="I103" i="16" s="1"/>
  <c r="H102" i="16"/>
  <c r="I102" i="16" s="1"/>
  <c r="H101" i="16"/>
  <c r="I101" i="16" s="1"/>
  <c r="I100" i="16"/>
  <c r="H100" i="16"/>
  <c r="H99" i="16"/>
  <c r="I99" i="16" s="1"/>
  <c r="H98" i="16"/>
  <c r="I98" i="16" s="1"/>
  <c r="I97" i="16"/>
  <c r="H97" i="16"/>
  <c r="H96" i="16"/>
  <c r="I96" i="16" s="1"/>
  <c r="H95" i="16"/>
  <c r="I95" i="16" s="1"/>
  <c r="H94" i="16"/>
  <c r="I94" i="16" s="1"/>
  <c r="I93" i="16"/>
  <c r="H93" i="16"/>
  <c r="H91" i="16"/>
  <c r="I91" i="16" s="1"/>
  <c r="I90" i="16"/>
  <c r="H90" i="16"/>
  <c r="H89" i="16"/>
  <c r="I89" i="16" s="1"/>
  <c r="H88" i="16"/>
  <c r="I88" i="16" s="1"/>
  <c r="H87" i="16"/>
  <c r="I87" i="16" s="1"/>
  <c r="H86" i="16"/>
  <c r="I86" i="16" s="1"/>
  <c r="H85" i="16"/>
  <c r="I85" i="16" s="1"/>
  <c r="H84" i="16"/>
  <c r="I84" i="16" s="1"/>
  <c r="H83" i="16"/>
  <c r="I83" i="16" s="1"/>
  <c r="I82" i="16"/>
  <c r="H82" i="16"/>
  <c r="H81" i="16"/>
  <c r="I81" i="16" s="1"/>
  <c r="H80" i="16"/>
  <c r="I80" i="16" s="1"/>
  <c r="H79" i="16"/>
  <c r="I79" i="16" s="1"/>
  <c r="H78" i="16"/>
  <c r="I78" i="16" s="1"/>
  <c r="H77" i="16"/>
  <c r="I77" i="16" s="1"/>
  <c r="H76" i="16"/>
  <c r="I76" i="16" s="1"/>
  <c r="H75" i="16"/>
  <c r="I75" i="16" s="1"/>
  <c r="H74" i="16"/>
  <c r="I74" i="16" s="1"/>
  <c r="H73" i="16"/>
  <c r="I73" i="16" s="1"/>
  <c r="H72" i="16"/>
  <c r="I72" i="16" s="1"/>
  <c r="H71" i="16"/>
  <c r="I71" i="16" s="1"/>
  <c r="H70" i="16"/>
  <c r="I70" i="16" s="1"/>
  <c r="H69" i="16"/>
  <c r="I69" i="16" s="1"/>
  <c r="H68" i="16"/>
  <c r="I68" i="16" s="1"/>
  <c r="H67" i="16"/>
  <c r="I67" i="16" s="1"/>
  <c r="H66" i="16"/>
  <c r="I66" i="16" s="1"/>
  <c r="H65" i="16"/>
  <c r="I65" i="16" s="1"/>
  <c r="I64" i="16"/>
  <c r="H64" i="16"/>
  <c r="H63" i="16"/>
  <c r="I63" i="16" s="1"/>
  <c r="H62" i="16"/>
  <c r="I62" i="16" s="1"/>
  <c r="H61" i="16"/>
  <c r="I61" i="16" s="1"/>
  <c r="H60" i="16"/>
  <c r="I60" i="16" s="1"/>
  <c r="H59" i="16"/>
  <c r="I59" i="16" s="1"/>
  <c r="H58" i="16"/>
  <c r="I58" i="16" s="1"/>
  <c r="H57" i="16"/>
  <c r="I57" i="16" s="1"/>
  <c r="H56" i="16"/>
  <c r="I56" i="16" s="1"/>
  <c r="H55" i="16"/>
  <c r="I55" i="16" s="1"/>
  <c r="H54" i="16"/>
  <c r="I54" i="16" s="1"/>
  <c r="H53" i="16"/>
  <c r="I53" i="16" s="1"/>
  <c r="H52" i="16"/>
  <c r="I52" i="16" s="1"/>
  <c r="H51" i="16"/>
  <c r="I51" i="16" s="1"/>
  <c r="H50" i="16"/>
  <c r="I50" i="16" s="1"/>
  <c r="H49" i="16"/>
  <c r="I49" i="16" s="1"/>
  <c r="H48" i="16"/>
  <c r="I48" i="16" s="1"/>
  <c r="H47" i="16"/>
  <c r="I47" i="16" s="1"/>
  <c r="I46" i="16"/>
  <c r="H46" i="16"/>
  <c r="H45" i="16"/>
  <c r="I45" i="16" s="1"/>
  <c r="H44" i="16"/>
  <c r="I44" i="16" s="1"/>
  <c r="H43" i="16"/>
  <c r="I43" i="16" s="1"/>
  <c r="H42" i="16"/>
  <c r="I42" i="16" s="1"/>
  <c r="H41" i="16"/>
  <c r="I41" i="16" s="1"/>
  <c r="H40" i="16"/>
  <c r="I40" i="16" s="1"/>
  <c r="H39" i="16"/>
  <c r="I39" i="16" s="1"/>
  <c r="H38" i="16"/>
  <c r="I38" i="16" s="1"/>
  <c r="H37" i="16"/>
  <c r="I37" i="16" s="1"/>
  <c r="H36" i="16"/>
  <c r="I36" i="16" s="1"/>
  <c r="H35" i="16"/>
  <c r="I35" i="16" s="1"/>
  <c r="H33" i="16"/>
  <c r="I33" i="16" s="1"/>
  <c r="I32" i="16"/>
  <c r="H32" i="16"/>
  <c r="H31" i="16"/>
  <c r="I31" i="16" s="1"/>
  <c r="I30" i="16"/>
  <c r="H30" i="16"/>
  <c r="H28" i="16"/>
  <c r="I28" i="16" s="1"/>
  <c r="H27" i="16"/>
  <c r="I27" i="16" s="1"/>
  <c r="I26" i="16"/>
  <c r="H26" i="16"/>
  <c r="H25" i="16"/>
  <c r="I25" i="16" s="1"/>
  <c r="H24" i="16"/>
  <c r="I24" i="16" s="1"/>
  <c r="I23" i="16"/>
  <c r="H23" i="16"/>
  <c r="H22" i="16"/>
  <c r="I22" i="16" s="1"/>
  <c r="H21" i="16"/>
  <c r="I21" i="16" s="1"/>
  <c r="H20" i="16"/>
  <c r="I20" i="16" s="1"/>
  <c r="H19" i="16"/>
  <c r="I19" i="16" s="1"/>
  <c r="H18" i="16"/>
  <c r="I18" i="16" s="1"/>
  <c r="H17" i="16"/>
  <c r="I17" i="16" s="1"/>
  <c r="H16" i="16"/>
  <c r="I16" i="16" s="1"/>
  <c r="I15" i="16"/>
  <c r="H15" i="16"/>
  <c r="H14" i="16"/>
  <c r="I14" i="16" s="1"/>
  <c r="H13" i="16"/>
  <c r="I13" i="16" s="1"/>
  <c r="I12" i="16"/>
  <c r="H12" i="16"/>
  <c r="H11" i="16"/>
  <c r="I11" i="16" s="1"/>
  <c r="H10" i="16"/>
  <c r="I10" i="16" s="1"/>
  <c r="H9" i="16"/>
  <c r="I9" i="16" s="1"/>
  <c r="H7" i="16"/>
  <c r="I7" i="16" s="1"/>
  <c r="H6" i="16"/>
  <c r="I6" i="16" s="1"/>
  <c r="I5" i="16"/>
  <c r="I8" i="16" l="1"/>
  <c r="I142" i="16"/>
  <c r="I221" i="16"/>
  <c r="I168" i="16"/>
  <c r="I190" i="16"/>
  <c r="I29" i="16"/>
  <c r="I207" i="16"/>
  <c r="I240" i="16"/>
  <c r="I246" i="16"/>
  <c r="I134" i="16"/>
  <c r="I147" i="16"/>
  <c r="I92" i="16"/>
  <c r="I34" i="16"/>
  <c r="I175" i="16"/>
  <c r="I206" i="16" l="1"/>
  <c r="I251" i="16" l="1"/>
  <c r="I250" i="16" l="1"/>
  <c r="J179" i="16"/>
  <c r="J74" i="16"/>
  <c r="J56" i="16"/>
  <c r="J38" i="16"/>
  <c r="J176" i="16"/>
  <c r="J141" i="16"/>
  <c r="J185" i="16"/>
  <c r="J71" i="16"/>
  <c r="J53" i="16"/>
  <c r="J35" i="16"/>
  <c r="J89" i="16"/>
  <c r="J193" i="16"/>
  <c r="J245" i="16"/>
  <c r="J220" i="16"/>
  <c r="J138" i="16"/>
  <c r="J123" i="16"/>
  <c r="J20" i="16"/>
  <c r="J51" i="16"/>
  <c r="J76" i="16"/>
  <c r="J13" i="16"/>
  <c r="J180" i="16"/>
  <c r="J234" i="16"/>
  <c r="J41" i="16"/>
  <c r="J243" i="16"/>
  <c r="J129" i="16"/>
  <c r="J183" i="16"/>
  <c r="J21" i="16"/>
  <c r="J233" i="16"/>
  <c r="J99" i="16"/>
  <c r="J178" i="16"/>
  <c r="J48" i="16"/>
  <c r="J67" i="16"/>
  <c r="J194" i="16"/>
  <c r="J131" i="16"/>
  <c r="J231" i="16"/>
  <c r="J239" i="16"/>
  <c r="J154" i="16"/>
  <c r="J57" i="16"/>
  <c r="J115" i="16"/>
  <c r="J112" i="16"/>
  <c r="J212" i="16"/>
  <c r="J137" i="16"/>
  <c r="J59" i="16"/>
  <c r="J181" i="16"/>
  <c r="J113" i="16"/>
  <c r="J152" i="16"/>
  <c r="J11" i="16"/>
  <c r="J117" i="16"/>
  <c r="J149" i="16"/>
  <c r="J84" i="16"/>
  <c r="J80" i="16"/>
  <c r="J110" i="16"/>
  <c r="J144" i="16"/>
  <c r="J90" i="16"/>
  <c r="J31" i="16"/>
  <c r="J121" i="16"/>
  <c r="J7" i="16"/>
  <c r="J187" i="16"/>
  <c r="J68" i="16"/>
  <c r="J114" i="16"/>
  <c r="J12" i="16"/>
  <c r="J102" i="16"/>
  <c r="J236" i="16"/>
  <c r="J174" i="16"/>
  <c r="J25" i="16"/>
  <c r="J225" i="16"/>
  <c r="J9" i="16"/>
  <c r="J227" i="16"/>
  <c r="J86" i="16"/>
  <c r="J145" i="16"/>
  <c r="J120" i="16"/>
  <c r="J24" i="16"/>
  <c r="J166" i="16"/>
  <c r="J77" i="16"/>
  <c r="J100" i="16"/>
  <c r="J173" i="16"/>
  <c r="J171" i="16"/>
  <c r="J186" i="16"/>
  <c r="J98" i="16"/>
  <c r="J151" i="16"/>
  <c r="J139" i="16"/>
  <c r="J135" i="16"/>
  <c r="J85" i="16"/>
  <c r="J191" i="16"/>
  <c r="J15" i="16"/>
  <c r="J79" i="16"/>
  <c r="J94" i="16"/>
  <c r="J26" i="16"/>
  <c r="J55" i="16"/>
  <c r="J18" i="16"/>
  <c r="J192" i="16"/>
  <c r="J238" i="16"/>
  <c r="J39" i="16"/>
  <c r="J126" i="16"/>
  <c r="J96" i="16"/>
  <c r="J64" i="16"/>
  <c r="J37" i="16"/>
  <c r="J184" i="16"/>
  <c r="J107" i="16"/>
  <c r="J164" i="16"/>
  <c r="J43" i="16"/>
  <c r="J143" i="16"/>
  <c r="J161" i="16"/>
  <c r="J140" i="16"/>
  <c r="J125" i="16"/>
  <c r="J97" i="16"/>
  <c r="J167" i="16"/>
  <c r="J158" i="16"/>
  <c r="J50" i="16"/>
  <c r="J130" i="16"/>
  <c r="J5" i="16"/>
  <c r="J17" i="16"/>
  <c r="J54" i="16"/>
  <c r="J22" i="16"/>
  <c r="J91" i="16"/>
  <c r="J202" i="16"/>
  <c r="J211" i="16"/>
  <c r="J242" i="16"/>
  <c r="J63" i="16"/>
  <c r="J103" i="16"/>
  <c r="J170" i="16"/>
  <c r="J52" i="16"/>
  <c r="J160" i="16"/>
  <c r="J136" i="16"/>
  <c r="J222" i="16"/>
  <c r="J10" i="16"/>
  <c r="J16" i="16"/>
  <c r="J28" i="16"/>
  <c r="J60" i="16"/>
  <c r="J101" i="16"/>
  <c r="J116" i="16"/>
  <c r="J70" i="16"/>
  <c r="J200" i="16"/>
  <c r="J165" i="16"/>
  <c r="J156" i="16"/>
  <c r="J27" i="16"/>
  <c r="J83" i="16"/>
  <c r="J119" i="16"/>
  <c r="J228" i="16"/>
  <c r="J229" i="16"/>
  <c r="J201" i="16"/>
  <c r="J40" i="16"/>
  <c r="J36" i="16"/>
  <c r="J82" i="16"/>
  <c r="J124" i="16"/>
  <c r="J216" i="16"/>
  <c r="J235" i="16"/>
  <c r="J69" i="16"/>
  <c r="J153" i="16"/>
  <c r="J213" i="16"/>
  <c r="J247" i="16"/>
  <c r="J218" i="16"/>
  <c r="J157" i="16"/>
  <c r="J42" i="16"/>
  <c r="J188" i="16"/>
  <c r="J108" i="16"/>
  <c r="J75" i="16"/>
  <c r="J65" i="16"/>
  <c r="J23" i="16"/>
  <c r="J78" i="16"/>
  <c r="J162" i="16"/>
  <c r="J172" i="16"/>
  <c r="J198" i="16"/>
  <c r="J14" i="16"/>
  <c r="J45" i="16"/>
  <c r="J244" i="16"/>
  <c r="J189" i="16"/>
  <c r="J155" i="16"/>
  <c r="J30" i="16"/>
  <c r="J241" i="16"/>
  <c r="J210" i="16"/>
  <c r="J93" i="16"/>
  <c r="J209" i="16"/>
  <c r="J226" i="16"/>
  <c r="J219" i="16"/>
  <c r="J66" i="16"/>
  <c r="J223" i="16"/>
  <c r="J58" i="16"/>
  <c r="J132" i="16"/>
  <c r="J32" i="16"/>
  <c r="J177" i="16"/>
  <c r="J109" i="16"/>
  <c r="J146" i="16"/>
  <c r="J47" i="16"/>
  <c r="J133" i="16"/>
  <c r="J182" i="16"/>
  <c r="J203" i="16"/>
  <c r="J19" i="16"/>
  <c r="J46" i="16"/>
  <c r="J118" i="16"/>
  <c r="J205" i="16"/>
  <c r="J230" i="16"/>
  <c r="J195" i="16"/>
  <c r="J44" i="16"/>
  <c r="J169" i="16"/>
  <c r="J128" i="16"/>
  <c r="J104" i="16"/>
  <c r="J150" i="16"/>
  <c r="J196" i="16"/>
  <c r="J105" i="16"/>
  <c r="J199" i="16"/>
  <c r="J197" i="16"/>
  <c r="J88" i="16"/>
  <c r="J73" i="16"/>
  <c r="J33" i="16"/>
  <c r="J81" i="16"/>
  <c r="J49" i="16"/>
  <c r="J148" i="16"/>
  <c r="J122" i="16"/>
  <c r="J215" i="16"/>
  <c r="J95" i="16"/>
  <c r="J208" i="16"/>
  <c r="J72" i="16"/>
  <c r="J61" i="16"/>
  <c r="J204" i="16"/>
  <c r="J127" i="16"/>
  <c r="J232" i="16"/>
  <c r="J214" i="16"/>
  <c r="J237" i="16"/>
  <c r="J111" i="16"/>
  <c r="J163" i="16"/>
  <c r="J106" i="16"/>
  <c r="J159" i="16"/>
  <c r="J217" i="16"/>
  <c r="J87" i="16"/>
  <c r="J6" i="16"/>
  <c r="J62" i="16"/>
  <c r="J224" i="16"/>
  <c r="J175" i="16"/>
  <c r="J190" i="16"/>
  <c r="J147" i="16"/>
  <c r="J34" i="16"/>
  <c r="J29" i="16"/>
  <c r="J142" i="16"/>
  <c r="J168" i="16"/>
  <c r="J240" i="16"/>
  <c r="J246" i="16"/>
  <c r="J221" i="16"/>
  <c r="J92" i="16"/>
  <c r="J207" i="16"/>
  <c r="J8" i="16"/>
  <c r="J134" i="16"/>
  <c r="J206" i="16"/>
  <c r="I247" i="15" l="1"/>
  <c r="H247" i="15"/>
  <c r="I246" i="15"/>
  <c r="I245" i="15"/>
  <c r="H245" i="15"/>
  <c r="H244" i="15"/>
  <c r="I244" i="15" s="1"/>
  <c r="H243" i="15"/>
  <c r="I243" i="15" s="1"/>
  <c r="I242" i="15"/>
  <c r="H242" i="15"/>
  <c r="H241" i="15"/>
  <c r="I241" i="15" s="1"/>
  <c r="I239" i="15"/>
  <c r="H239" i="15"/>
  <c r="H238" i="15"/>
  <c r="I238" i="15" s="1"/>
  <c r="H237" i="15"/>
  <c r="I237" i="15" s="1"/>
  <c r="H236" i="15"/>
  <c r="I236" i="15" s="1"/>
  <c r="H235" i="15"/>
  <c r="I235" i="15" s="1"/>
  <c r="H233" i="15"/>
  <c r="I233" i="15" s="1"/>
  <c r="I232" i="15"/>
  <c r="H232" i="15"/>
  <c r="H231" i="15"/>
  <c r="I231" i="15" s="1"/>
  <c r="H230" i="15"/>
  <c r="I230" i="15" s="1"/>
  <c r="I229" i="15"/>
  <c r="H229" i="15"/>
  <c r="H228" i="15"/>
  <c r="I228" i="15" s="1"/>
  <c r="H227" i="15"/>
  <c r="I227" i="15" s="1"/>
  <c r="I226" i="15"/>
  <c r="H226" i="15"/>
  <c r="H225" i="15"/>
  <c r="I225" i="15" s="1"/>
  <c r="H224" i="15"/>
  <c r="I224" i="15" s="1"/>
  <c r="I223" i="15"/>
  <c r="H223" i="15"/>
  <c r="H222" i="15"/>
  <c r="I222" i="15" s="1"/>
  <c r="H220" i="15"/>
  <c r="I220" i="15" s="1"/>
  <c r="H219" i="15"/>
  <c r="I219" i="15" s="1"/>
  <c r="I218" i="15"/>
  <c r="H218" i="15"/>
  <c r="I217" i="15"/>
  <c r="H217" i="15"/>
  <c r="H216" i="15"/>
  <c r="I216" i="15" s="1"/>
  <c r="H215" i="15"/>
  <c r="I215" i="15" s="1"/>
  <c r="H214" i="15"/>
  <c r="I214" i="15" s="1"/>
  <c r="H213" i="15"/>
  <c r="I213" i="15" s="1"/>
  <c r="H212" i="15"/>
  <c r="I212" i="15" s="1"/>
  <c r="H211" i="15"/>
  <c r="I211" i="15" s="1"/>
  <c r="H210" i="15"/>
  <c r="I210" i="15" s="1"/>
  <c r="H209" i="15"/>
  <c r="I209" i="15" s="1"/>
  <c r="H208" i="15"/>
  <c r="I208" i="15" s="1"/>
  <c r="H205" i="15"/>
  <c r="I205" i="15" s="1"/>
  <c r="I204" i="15"/>
  <c r="H204" i="15"/>
  <c r="H203" i="15"/>
  <c r="I203" i="15" s="1"/>
  <c r="H202" i="15"/>
  <c r="I202" i="15" s="1"/>
  <c r="H201" i="15"/>
  <c r="I201" i="15" s="1"/>
  <c r="H200" i="15"/>
  <c r="I200" i="15" s="1"/>
  <c r="I199" i="15"/>
  <c r="H199" i="15"/>
  <c r="H198" i="15"/>
  <c r="I198" i="15" s="1"/>
  <c r="H197" i="15"/>
  <c r="I197" i="15" s="1"/>
  <c r="H196" i="15"/>
  <c r="I196" i="15" s="1"/>
  <c r="H195" i="15"/>
  <c r="I195" i="15" s="1"/>
  <c r="H194" i="15"/>
  <c r="I194" i="15" s="1"/>
  <c r="H193" i="15"/>
  <c r="I193" i="15" s="1"/>
  <c r="I192" i="15"/>
  <c r="H192" i="15"/>
  <c r="H191" i="15"/>
  <c r="I191" i="15" s="1"/>
  <c r="H189" i="15"/>
  <c r="I189" i="15" s="1"/>
  <c r="I188" i="15"/>
  <c r="H188" i="15"/>
  <c r="H187" i="15"/>
  <c r="I187" i="15" s="1"/>
  <c r="H186" i="15"/>
  <c r="I186" i="15" s="1"/>
  <c r="I185" i="15"/>
  <c r="H185" i="15"/>
  <c r="H184" i="15"/>
  <c r="I184" i="15" s="1"/>
  <c r="H183" i="15"/>
  <c r="I183" i="15" s="1"/>
  <c r="I182" i="15"/>
  <c r="H182" i="15"/>
  <c r="H181" i="15"/>
  <c r="I181" i="15" s="1"/>
  <c r="H180" i="15"/>
  <c r="I180" i="15" s="1"/>
  <c r="I179" i="15"/>
  <c r="H179" i="15"/>
  <c r="H178" i="15"/>
  <c r="I178" i="15" s="1"/>
  <c r="H177" i="15"/>
  <c r="I177" i="15" s="1"/>
  <c r="I176" i="15"/>
  <c r="H176" i="15"/>
  <c r="I174" i="15"/>
  <c r="H174" i="15"/>
  <c r="H173" i="15"/>
  <c r="I173" i="15" s="1"/>
  <c r="H172" i="15"/>
  <c r="I172" i="15" s="1"/>
  <c r="H171" i="15"/>
  <c r="I171" i="15" s="1"/>
  <c r="H170" i="15"/>
  <c r="I170" i="15" s="1"/>
  <c r="H169" i="15"/>
  <c r="I169" i="15" s="1"/>
  <c r="H167" i="15"/>
  <c r="I167" i="15" s="1"/>
  <c r="I166" i="15"/>
  <c r="H166" i="15"/>
  <c r="H165" i="15"/>
  <c r="I165" i="15" s="1"/>
  <c r="H164" i="15"/>
  <c r="I164" i="15" s="1"/>
  <c r="I163" i="15"/>
  <c r="H163" i="15"/>
  <c r="H162" i="15"/>
  <c r="I162" i="15" s="1"/>
  <c r="H161" i="15"/>
  <c r="I161" i="15" s="1"/>
  <c r="I160" i="15"/>
  <c r="H160" i="15"/>
  <c r="H159" i="15"/>
  <c r="I159" i="15" s="1"/>
  <c r="H158" i="15"/>
  <c r="I158" i="15" s="1"/>
  <c r="I157" i="15"/>
  <c r="H157" i="15"/>
  <c r="H156" i="15"/>
  <c r="I156" i="15" s="1"/>
  <c r="H155" i="15"/>
  <c r="I155" i="15" s="1"/>
  <c r="I154" i="15"/>
  <c r="H154" i="15"/>
  <c r="H153" i="15"/>
  <c r="I153" i="15" s="1"/>
  <c r="H152" i="15"/>
  <c r="I152" i="15" s="1"/>
  <c r="I151" i="15"/>
  <c r="H151" i="15"/>
  <c r="H150" i="15"/>
  <c r="I150" i="15" s="1"/>
  <c r="H149" i="15"/>
  <c r="I149" i="15" s="1"/>
  <c r="I148" i="15"/>
  <c r="H148" i="15"/>
  <c r="H146" i="15"/>
  <c r="I146" i="15" s="1"/>
  <c r="I145" i="15"/>
  <c r="H145" i="15"/>
  <c r="H144" i="15"/>
  <c r="I144" i="15" s="1"/>
  <c r="H143" i="15"/>
  <c r="I143" i="15" s="1"/>
  <c r="I141" i="15"/>
  <c r="H141" i="15"/>
  <c r="H140" i="15"/>
  <c r="I140" i="15" s="1"/>
  <c r="H139" i="15"/>
  <c r="I139" i="15" s="1"/>
  <c r="I138" i="15"/>
  <c r="H138" i="15"/>
  <c r="H137" i="15"/>
  <c r="I137" i="15" s="1"/>
  <c r="H136" i="15"/>
  <c r="I136" i="15" s="1"/>
  <c r="I135" i="15"/>
  <c r="H135" i="15"/>
  <c r="H133" i="15"/>
  <c r="I133" i="15" s="1"/>
  <c r="H132" i="15"/>
  <c r="I132" i="15" s="1"/>
  <c r="H131" i="15"/>
  <c r="I131" i="15" s="1"/>
  <c r="H130" i="15"/>
  <c r="I130" i="15" s="1"/>
  <c r="H129" i="15"/>
  <c r="I129" i="15" s="1"/>
  <c r="H128" i="15"/>
  <c r="I128" i="15" s="1"/>
  <c r="H127" i="15"/>
  <c r="I127" i="15" s="1"/>
  <c r="H126" i="15"/>
  <c r="I126" i="15" s="1"/>
  <c r="H125" i="15"/>
  <c r="I125" i="15" s="1"/>
  <c r="H124" i="15"/>
  <c r="I124" i="15" s="1"/>
  <c r="H123" i="15"/>
  <c r="I123" i="15" s="1"/>
  <c r="H122" i="15"/>
  <c r="I122" i="15" s="1"/>
  <c r="H121" i="15"/>
  <c r="I121" i="15" s="1"/>
  <c r="H120" i="15"/>
  <c r="I120" i="15" s="1"/>
  <c r="H119" i="15"/>
  <c r="I119" i="15" s="1"/>
  <c r="H118" i="15"/>
  <c r="I118" i="15" s="1"/>
  <c r="H117" i="15"/>
  <c r="I117" i="15" s="1"/>
  <c r="H116" i="15"/>
  <c r="I116" i="15" s="1"/>
  <c r="H115" i="15"/>
  <c r="I115" i="15" s="1"/>
  <c r="H114" i="15"/>
  <c r="I114" i="15" s="1"/>
  <c r="H113" i="15"/>
  <c r="I113" i="15" s="1"/>
  <c r="H112" i="15"/>
  <c r="I112" i="15" s="1"/>
  <c r="H111" i="15"/>
  <c r="I111" i="15" s="1"/>
  <c r="H110" i="15"/>
  <c r="I110" i="15" s="1"/>
  <c r="H109" i="15"/>
  <c r="I109" i="15" s="1"/>
  <c r="H108" i="15"/>
  <c r="I108" i="15" s="1"/>
  <c r="H107" i="15"/>
  <c r="I107" i="15" s="1"/>
  <c r="H106" i="15"/>
  <c r="I106" i="15" s="1"/>
  <c r="H105" i="15"/>
  <c r="I105" i="15" s="1"/>
  <c r="H104" i="15"/>
  <c r="I104" i="15" s="1"/>
  <c r="H103" i="15"/>
  <c r="I103" i="15" s="1"/>
  <c r="H102" i="15"/>
  <c r="I102" i="15" s="1"/>
  <c r="H101" i="15"/>
  <c r="I101" i="15" s="1"/>
  <c r="H100" i="15"/>
  <c r="I100" i="15" s="1"/>
  <c r="H99" i="15"/>
  <c r="I99" i="15" s="1"/>
  <c r="H98" i="15"/>
  <c r="I98" i="15" s="1"/>
  <c r="H97" i="15"/>
  <c r="I97" i="15" s="1"/>
  <c r="H96" i="15"/>
  <c r="I96" i="15" s="1"/>
  <c r="H95" i="15"/>
  <c r="I95" i="15" s="1"/>
  <c r="H94" i="15"/>
  <c r="I94" i="15" s="1"/>
  <c r="H93" i="15"/>
  <c r="I93" i="15" s="1"/>
  <c r="H91" i="15"/>
  <c r="I91" i="15" s="1"/>
  <c r="H90" i="15"/>
  <c r="I90" i="15" s="1"/>
  <c r="I89" i="15"/>
  <c r="H89" i="15"/>
  <c r="H88" i="15"/>
  <c r="I88" i="15" s="1"/>
  <c r="H87" i="15"/>
  <c r="I87" i="15" s="1"/>
  <c r="I86" i="15"/>
  <c r="H86" i="15"/>
  <c r="H85" i="15"/>
  <c r="I85" i="15" s="1"/>
  <c r="H84" i="15"/>
  <c r="I84" i="15" s="1"/>
  <c r="I83" i="15"/>
  <c r="H83" i="15"/>
  <c r="H82" i="15"/>
  <c r="I82" i="15" s="1"/>
  <c r="H81" i="15"/>
  <c r="I81" i="15" s="1"/>
  <c r="I80" i="15"/>
  <c r="H80" i="15"/>
  <c r="H79" i="15"/>
  <c r="I79" i="15" s="1"/>
  <c r="H78" i="15"/>
  <c r="I78" i="15" s="1"/>
  <c r="I77" i="15"/>
  <c r="H77" i="15"/>
  <c r="H76" i="15"/>
  <c r="I76" i="15" s="1"/>
  <c r="H75" i="15"/>
  <c r="I75" i="15" s="1"/>
  <c r="I74" i="15"/>
  <c r="H74" i="15"/>
  <c r="H73" i="15"/>
  <c r="I73" i="15" s="1"/>
  <c r="H72" i="15"/>
  <c r="I72" i="15" s="1"/>
  <c r="I71" i="15"/>
  <c r="H71" i="15"/>
  <c r="H70" i="15"/>
  <c r="I70" i="15" s="1"/>
  <c r="H69" i="15"/>
  <c r="I69" i="15" s="1"/>
  <c r="I68" i="15"/>
  <c r="H68" i="15"/>
  <c r="H67" i="15"/>
  <c r="I67" i="15" s="1"/>
  <c r="H66" i="15"/>
  <c r="I66" i="15" s="1"/>
  <c r="I65" i="15"/>
  <c r="H65" i="15"/>
  <c r="H64" i="15"/>
  <c r="I64" i="15" s="1"/>
  <c r="H63" i="15"/>
  <c r="I63" i="15" s="1"/>
  <c r="I62" i="15"/>
  <c r="H62" i="15"/>
  <c r="H61" i="15"/>
  <c r="I61" i="15" s="1"/>
  <c r="H60" i="15"/>
  <c r="I60" i="15" s="1"/>
  <c r="I59" i="15"/>
  <c r="H59" i="15"/>
  <c r="H58" i="15"/>
  <c r="I58" i="15" s="1"/>
  <c r="H57" i="15"/>
  <c r="I57" i="15" s="1"/>
  <c r="I56" i="15"/>
  <c r="H56" i="15"/>
  <c r="H55" i="15"/>
  <c r="I55" i="15" s="1"/>
  <c r="H54" i="15"/>
  <c r="I54" i="15" s="1"/>
  <c r="I53" i="15"/>
  <c r="H53" i="15"/>
  <c r="H52" i="15"/>
  <c r="I52" i="15" s="1"/>
  <c r="H51" i="15"/>
  <c r="I51" i="15" s="1"/>
  <c r="I50" i="15"/>
  <c r="H50" i="15"/>
  <c r="H49" i="15"/>
  <c r="I49" i="15" s="1"/>
  <c r="H48" i="15"/>
  <c r="I48" i="15" s="1"/>
  <c r="I47" i="15"/>
  <c r="H47" i="15"/>
  <c r="H46" i="15"/>
  <c r="I46" i="15" s="1"/>
  <c r="H45" i="15"/>
  <c r="I45" i="15" s="1"/>
  <c r="I44" i="15"/>
  <c r="H44" i="15"/>
  <c r="H43" i="15"/>
  <c r="I43" i="15" s="1"/>
  <c r="H42" i="15"/>
  <c r="I42" i="15" s="1"/>
  <c r="I41" i="15"/>
  <c r="H41" i="15"/>
  <c r="H40" i="15"/>
  <c r="I40" i="15" s="1"/>
  <c r="H39" i="15"/>
  <c r="I39" i="15" s="1"/>
  <c r="I38" i="15"/>
  <c r="H38" i="15"/>
  <c r="H37" i="15"/>
  <c r="I37" i="15" s="1"/>
  <c r="H36" i="15"/>
  <c r="I36" i="15" s="1"/>
  <c r="I35" i="15"/>
  <c r="H35" i="15"/>
  <c r="H33" i="15"/>
  <c r="I33" i="15" s="1"/>
  <c r="H32" i="15"/>
  <c r="I32" i="15" s="1"/>
  <c r="H31" i="15"/>
  <c r="I31" i="15" s="1"/>
  <c r="I30" i="15"/>
  <c r="H30" i="15"/>
  <c r="I28" i="15"/>
  <c r="H28" i="15"/>
  <c r="H27" i="15"/>
  <c r="I27" i="15" s="1"/>
  <c r="H26" i="15"/>
  <c r="I26" i="15" s="1"/>
  <c r="I25" i="15"/>
  <c r="H25" i="15"/>
  <c r="H24" i="15"/>
  <c r="I24" i="15" s="1"/>
  <c r="I23" i="15"/>
  <c r="H23" i="15"/>
  <c r="I22" i="15"/>
  <c r="H22" i="15"/>
  <c r="H21" i="15"/>
  <c r="I21" i="15" s="1"/>
  <c r="H20" i="15"/>
  <c r="I20" i="15" s="1"/>
  <c r="I19" i="15"/>
  <c r="H19" i="15"/>
  <c r="H18" i="15"/>
  <c r="I18" i="15" s="1"/>
  <c r="I17" i="15"/>
  <c r="H17" i="15"/>
  <c r="I16" i="15"/>
  <c r="H16" i="15"/>
  <c r="H15" i="15"/>
  <c r="I15" i="15" s="1"/>
  <c r="H14" i="15"/>
  <c r="I14" i="15" s="1"/>
  <c r="I13" i="15"/>
  <c r="H13" i="15"/>
  <c r="H12" i="15"/>
  <c r="I12" i="15" s="1"/>
  <c r="I11" i="15"/>
  <c r="H11" i="15"/>
  <c r="I10" i="15"/>
  <c r="H10" i="15"/>
  <c r="H9" i="15"/>
  <c r="I9" i="15" s="1"/>
  <c r="H7" i="15"/>
  <c r="I7" i="15" s="1"/>
  <c r="H6" i="15"/>
  <c r="I6" i="15" s="1"/>
  <c r="I5" i="15" s="1"/>
  <c r="I221" i="15" l="1"/>
  <c r="I142" i="15"/>
  <c r="I207" i="15"/>
  <c r="I34" i="15"/>
  <c r="I92" i="15"/>
  <c r="I234" i="15"/>
  <c r="I8" i="15"/>
  <c r="I175" i="15"/>
  <c r="I29" i="15"/>
  <c r="I168" i="15"/>
  <c r="I190" i="15"/>
  <c r="I240" i="15"/>
  <c r="I134" i="15"/>
  <c r="I147" i="15"/>
  <c r="I206" i="15" l="1"/>
  <c r="I251" i="15" l="1"/>
  <c r="I250" i="15" l="1"/>
  <c r="J83" i="15"/>
  <c r="J71" i="15"/>
  <c r="J10" i="15"/>
  <c r="J233" i="15"/>
  <c r="J229" i="15"/>
  <c r="J186" i="15"/>
  <c r="J182" i="15"/>
  <c r="J59" i="15"/>
  <c r="J41" i="15"/>
  <c r="J13" i="15"/>
  <c r="J44" i="15"/>
  <c r="J19" i="15"/>
  <c r="J185" i="15"/>
  <c r="J245" i="15"/>
  <c r="J47" i="15"/>
  <c r="J223" i="15"/>
  <c r="J77" i="15"/>
  <c r="J188" i="15"/>
  <c r="J154" i="15"/>
  <c r="J242" i="15"/>
  <c r="J160" i="15"/>
  <c r="J148" i="15"/>
  <c r="J16" i="15"/>
  <c r="J135" i="15"/>
  <c r="J86" i="15"/>
  <c r="J74" i="15"/>
  <c r="J62" i="15"/>
  <c r="J232" i="15"/>
  <c r="J25" i="15"/>
  <c r="J138" i="15"/>
  <c r="J89" i="15"/>
  <c r="J65" i="15"/>
  <c r="J28" i="15"/>
  <c r="J166" i="15"/>
  <c r="J22" i="15"/>
  <c r="J163" i="15"/>
  <c r="J151" i="15"/>
  <c r="J176" i="15"/>
  <c r="J50" i="15"/>
  <c r="J141" i="15"/>
  <c r="J226" i="15"/>
  <c r="J179" i="15"/>
  <c r="J24" i="15"/>
  <c r="J68" i="15"/>
  <c r="J35" i="15"/>
  <c r="J121" i="15"/>
  <c r="J93" i="15"/>
  <c r="J72" i="15"/>
  <c r="J53" i="15"/>
  <c r="J149" i="15"/>
  <c r="J114" i="15"/>
  <c r="J38" i="15"/>
  <c r="J80" i="15"/>
  <c r="J56" i="15"/>
  <c r="J243" i="15"/>
  <c r="J161" i="15"/>
  <c r="J45" i="15"/>
  <c r="J20" i="15"/>
  <c r="J157" i="15"/>
  <c r="J84" i="15"/>
  <c r="J96" i="15"/>
  <c r="J106" i="15"/>
  <c r="J202" i="15"/>
  <c r="J209" i="15"/>
  <c r="J211" i="15"/>
  <c r="J193" i="15"/>
  <c r="J139" i="15"/>
  <c r="J111" i="15"/>
  <c r="J231" i="15"/>
  <c r="J194" i="15"/>
  <c r="J144" i="15"/>
  <c r="J61" i="15"/>
  <c r="J6" i="15"/>
  <c r="J136" i="15"/>
  <c r="J63" i="15"/>
  <c r="J7" i="15"/>
  <c r="J123" i="15"/>
  <c r="J30" i="15"/>
  <c r="J220" i="15"/>
  <c r="J227" i="15"/>
  <c r="J237" i="15"/>
  <c r="J48" i="15"/>
  <c r="J204" i="15"/>
  <c r="J205" i="15"/>
  <c r="J183" i="15"/>
  <c r="J43" i="15"/>
  <c r="J178" i="15"/>
  <c r="J119" i="15"/>
  <c r="J52" i="15"/>
  <c r="J23" i="15"/>
  <c r="J132" i="15"/>
  <c r="J173" i="15"/>
  <c r="J69" i="15"/>
  <c r="J17" i="15"/>
  <c r="J108" i="15"/>
  <c r="J9" i="15"/>
  <c r="J109" i="15"/>
  <c r="J212" i="15"/>
  <c r="J236" i="15"/>
  <c r="J200" i="15"/>
  <c r="J85" i="15"/>
  <c r="J82" i="15"/>
  <c r="J191" i="15"/>
  <c r="J219" i="15"/>
  <c r="J67" i="15"/>
  <c r="J153" i="15"/>
  <c r="J152" i="15"/>
  <c r="J103" i="15"/>
  <c r="J12" i="15"/>
  <c r="J117" i="15"/>
  <c r="J26" i="15"/>
  <c r="J125" i="15"/>
  <c r="J18" i="15"/>
  <c r="J126" i="15"/>
  <c r="J235" i="15"/>
  <c r="J230" i="15"/>
  <c r="J101" i="15"/>
  <c r="J37" i="15"/>
  <c r="J241" i="15"/>
  <c r="J79" i="15"/>
  <c r="J165" i="15"/>
  <c r="J27" i="15"/>
  <c r="J170" i="15"/>
  <c r="J76" i="15"/>
  <c r="J181" i="15"/>
  <c r="J113" i="15"/>
  <c r="J238" i="15"/>
  <c r="J70" i="15"/>
  <c r="J128" i="15"/>
  <c r="J60" i="15"/>
  <c r="J46" i="15"/>
  <c r="J112" i="15"/>
  <c r="J32" i="15"/>
  <c r="J164" i="15"/>
  <c r="J11" i="15"/>
  <c r="J31" i="15"/>
  <c r="J98" i="15"/>
  <c r="J55" i="15"/>
  <c r="J203" i="15"/>
  <c r="J40" i="15"/>
  <c r="J91" i="15"/>
  <c r="J167" i="15"/>
  <c r="J14" i="15"/>
  <c r="J118" i="15"/>
  <c r="J129" i="15"/>
  <c r="J66" i="15"/>
  <c r="J143" i="15"/>
  <c r="J33" i="15"/>
  <c r="J217" i="15"/>
  <c r="J49" i="15"/>
  <c r="J15" i="15"/>
  <c r="J64" i="15"/>
  <c r="J116" i="15"/>
  <c r="J95" i="15"/>
  <c r="J225" i="15"/>
  <c r="J58" i="15"/>
  <c r="J110" i="15"/>
  <c r="J90" i="15"/>
  <c r="J54" i="15"/>
  <c r="J42" i="15"/>
  <c r="J215" i="15"/>
  <c r="J189" i="15"/>
  <c r="J102" i="15"/>
  <c r="J81" i="15"/>
  <c r="J39" i="15"/>
  <c r="J87" i="15"/>
  <c r="J99" i="15"/>
  <c r="J88" i="15"/>
  <c r="J162" i="15"/>
  <c r="J131" i="15"/>
  <c r="J150" i="15"/>
  <c r="J122" i="15"/>
  <c r="J107" i="15"/>
  <c r="J171" i="15"/>
  <c r="J159" i="15"/>
  <c r="J169" i="15"/>
  <c r="J228" i="15"/>
  <c r="J199" i="15"/>
  <c r="J100" i="15"/>
  <c r="J75" i="15"/>
  <c r="J201" i="15"/>
  <c r="J158" i="15"/>
  <c r="J208" i="15"/>
  <c r="J97" i="15"/>
  <c r="J127" i="15"/>
  <c r="J133" i="15"/>
  <c r="J137" i="15"/>
  <c r="J244" i="15"/>
  <c r="J156" i="15"/>
  <c r="J218" i="15"/>
  <c r="J73" i="15"/>
  <c r="J140" i="15"/>
  <c r="J214" i="15"/>
  <c r="J21" i="15"/>
  <c r="J174" i="15"/>
  <c r="J120" i="15"/>
  <c r="J115" i="15"/>
  <c r="J145" i="15"/>
  <c r="J210" i="15"/>
  <c r="J124" i="15"/>
  <c r="J51" i="15"/>
  <c r="J180" i="15"/>
  <c r="J36" i="15"/>
  <c r="J192" i="15"/>
  <c r="J155" i="15"/>
  <c r="J224" i="15"/>
  <c r="J94" i="15"/>
  <c r="J104" i="15"/>
  <c r="J172" i="15"/>
  <c r="J184" i="15"/>
  <c r="J177" i="15"/>
  <c r="J213" i="15"/>
  <c r="J239" i="15"/>
  <c r="J5" i="15"/>
  <c r="J130" i="15"/>
  <c r="J196" i="15"/>
  <c r="J222" i="15"/>
  <c r="J146" i="15"/>
  <c r="J198" i="15"/>
  <c r="J187" i="15"/>
  <c r="J78" i="15"/>
  <c r="J105" i="15"/>
  <c r="J197" i="15"/>
  <c r="J246" i="15"/>
  <c r="J216" i="15"/>
  <c r="J247" i="15"/>
  <c r="J195" i="15"/>
  <c r="J57" i="15"/>
  <c r="J8" i="15"/>
  <c r="J240" i="15"/>
  <c r="J147" i="15"/>
  <c r="J175" i="15"/>
  <c r="J29" i="15"/>
  <c r="J168" i="15"/>
  <c r="J221" i="15"/>
  <c r="J34" i="15"/>
  <c r="J92" i="15"/>
  <c r="J134" i="15"/>
  <c r="J207" i="15"/>
  <c r="J234" i="15"/>
  <c r="J142" i="15"/>
  <c r="J190" i="15"/>
  <c r="J206" i="15"/>
  <c r="H247" i="14" l="1"/>
  <c r="I247" i="14" s="1"/>
  <c r="I246" i="14" s="1"/>
  <c r="H245" i="14"/>
  <c r="I245" i="14" s="1"/>
  <c r="H244" i="14"/>
  <c r="I244" i="14" s="1"/>
  <c r="H243" i="14"/>
  <c r="I243" i="14" s="1"/>
  <c r="H242" i="14"/>
  <c r="I242" i="14" s="1"/>
  <c r="H241" i="14"/>
  <c r="I241" i="14" s="1"/>
  <c r="H239" i="14"/>
  <c r="I239" i="14" s="1"/>
  <c r="H238" i="14"/>
  <c r="I238" i="14" s="1"/>
  <c r="H237" i="14"/>
  <c r="I237" i="14" s="1"/>
  <c r="H236" i="14"/>
  <c r="I236" i="14" s="1"/>
  <c r="H235" i="14"/>
  <c r="I235" i="14" s="1"/>
  <c r="H233" i="14"/>
  <c r="I233" i="14" s="1"/>
  <c r="H232" i="14"/>
  <c r="I232" i="14" s="1"/>
  <c r="H231" i="14"/>
  <c r="I231" i="14" s="1"/>
  <c r="H230" i="14"/>
  <c r="I230" i="14" s="1"/>
  <c r="H229" i="14"/>
  <c r="I229" i="14" s="1"/>
  <c r="H228" i="14"/>
  <c r="I228" i="14" s="1"/>
  <c r="H227" i="14"/>
  <c r="I227" i="14" s="1"/>
  <c r="H226" i="14"/>
  <c r="I226" i="14" s="1"/>
  <c r="H225" i="14"/>
  <c r="I225" i="14" s="1"/>
  <c r="H224" i="14"/>
  <c r="I224" i="14" s="1"/>
  <c r="H223" i="14"/>
  <c r="I223" i="14" s="1"/>
  <c r="H222" i="14"/>
  <c r="I222" i="14" s="1"/>
  <c r="H220" i="14"/>
  <c r="I220" i="14" s="1"/>
  <c r="H219" i="14"/>
  <c r="I219" i="14" s="1"/>
  <c r="H218" i="14"/>
  <c r="I218" i="14" s="1"/>
  <c r="H217" i="14"/>
  <c r="I217" i="14" s="1"/>
  <c r="H216" i="14"/>
  <c r="I216" i="14" s="1"/>
  <c r="H215" i="14"/>
  <c r="I215" i="14" s="1"/>
  <c r="H214" i="14"/>
  <c r="I214" i="14" s="1"/>
  <c r="H213" i="14"/>
  <c r="I213" i="14" s="1"/>
  <c r="H212" i="14"/>
  <c r="I212" i="14" s="1"/>
  <c r="H211" i="14"/>
  <c r="I211" i="14" s="1"/>
  <c r="H210" i="14"/>
  <c r="I210" i="14" s="1"/>
  <c r="H209" i="14"/>
  <c r="I209" i="14" s="1"/>
  <c r="H208" i="14"/>
  <c r="I208" i="14" s="1"/>
  <c r="H205" i="14"/>
  <c r="I205" i="14" s="1"/>
  <c r="H204" i="14"/>
  <c r="I204" i="14" s="1"/>
  <c r="H203" i="14"/>
  <c r="I203" i="14" s="1"/>
  <c r="H202" i="14"/>
  <c r="I202" i="14" s="1"/>
  <c r="H201" i="14"/>
  <c r="I201" i="14" s="1"/>
  <c r="H200" i="14"/>
  <c r="I200" i="14" s="1"/>
  <c r="H199" i="14"/>
  <c r="I199" i="14" s="1"/>
  <c r="H198" i="14"/>
  <c r="I198" i="14" s="1"/>
  <c r="H197" i="14"/>
  <c r="I197" i="14" s="1"/>
  <c r="H196" i="14"/>
  <c r="I196" i="14" s="1"/>
  <c r="H195" i="14"/>
  <c r="I195" i="14" s="1"/>
  <c r="H194" i="14"/>
  <c r="I194" i="14" s="1"/>
  <c r="H193" i="14"/>
  <c r="I193" i="14" s="1"/>
  <c r="H192" i="14"/>
  <c r="I192" i="14" s="1"/>
  <c r="H191" i="14"/>
  <c r="I191" i="14" s="1"/>
  <c r="H189" i="14"/>
  <c r="I189" i="14" s="1"/>
  <c r="H188" i="14"/>
  <c r="I188" i="14" s="1"/>
  <c r="H187" i="14"/>
  <c r="I187" i="14" s="1"/>
  <c r="H186" i="14"/>
  <c r="I186" i="14" s="1"/>
  <c r="H185" i="14"/>
  <c r="I185" i="14" s="1"/>
  <c r="H184" i="14"/>
  <c r="I184" i="14" s="1"/>
  <c r="H183" i="14"/>
  <c r="I183" i="14" s="1"/>
  <c r="H182" i="14"/>
  <c r="I182" i="14" s="1"/>
  <c r="H181" i="14"/>
  <c r="I181" i="14" s="1"/>
  <c r="H180" i="14"/>
  <c r="I180" i="14" s="1"/>
  <c r="H179" i="14"/>
  <c r="I179" i="14" s="1"/>
  <c r="H178" i="14"/>
  <c r="I178" i="14" s="1"/>
  <c r="H177" i="14"/>
  <c r="I177" i="14" s="1"/>
  <c r="H176" i="14"/>
  <c r="I176" i="14" s="1"/>
  <c r="H174" i="14"/>
  <c r="I174" i="14" s="1"/>
  <c r="H173" i="14"/>
  <c r="I173" i="14" s="1"/>
  <c r="H172" i="14"/>
  <c r="I172" i="14" s="1"/>
  <c r="H171" i="14"/>
  <c r="I171" i="14" s="1"/>
  <c r="H170" i="14"/>
  <c r="I170" i="14" s="1"/>
  <c r="H169" i="14"/>
  <c r="I169" i="14" s="1"/>
  <c r="H167" i="14"/>
  <c r="I167" i="14" s="1"/>
  <c r="H166" i="14"/>
  <c r="I166" i="14" s="1"/>
  <c r="H165" i="14"/>
  <c r="I165" i="14" s="1"/>
  <c r="H164" i="14"/>
  <c r="I164" i="14" s="1"/>
  <c r="H163" i="14"/>
  <c r="I163" i="14" s="1"/>
  <c r="H162" i="14"/>
  <c r="I162" i="14" s="1"/>
  <c r="H161" i="14"/>
  <c r="I161" i="14" s="1"/>
  <c r="H160" i="14"/>
  <c r="I160" i="14" s="1"/>
  <c r="H159" i="14"/>
  <c r="I159" i="14" s="1"/>
  <c r="H158" i="14"/>
  <c r="I158" i="14" s="1"/>
  <c r="H157" i="14"/>
  <c r="I157" i="14" s="1"/>
  <c r="H156" i="14"/>
  <c r="I156" i="14" s="1"/>
  <c r="H155" i="14"/>
  <c r="I155" i="14" s="1"/>
  <c r="H154" i="14"/>
  <c r="I154" i="14" s="1"/>
  <c r="H153" i="14"/>
  <c r="I153" i="14" s="1"/>
  <c r="H152" i="14"/>
  <c r="I152" i="14" s="1"/>
  <c r="H151" i="14"/>
  <c r="I151" i="14" s="1"/>
  <c r="H150" i="14"/>
  <c r="I150" i="14" s="1"/>
  <c r="H149" i="14"/>
  <c r="I149" i="14" s="1"/>
  <c r="H148" i="14"/>
  <c r="I148" i="14" s="1"/>
  <c r="H146" i="14"/>
  <c r="I146" i="14" s="1"/>
  <c r="H145" i="14"/>
  <c r="I145" i="14" s="1"/>
  <c r="H144" i="14"/>
  <c r="I144" i="14" s="1"/>
  <c r="H143" i="14"/>
  <c r="I143" i="14" s="1"/>
  <c r="H141" i="14"/>
  <c r="I141" i="14" s="1"/>
  <c r="I140" i="14"/>
  <c r="H140" i="14"/>
  <c r="H139" i="14"/>
  <c r="I139" i="14" s="1"/>
  <c r="H138" i="14"/>
  <c r="I138" i="14" s="1"/>
  <c r="H137" i="14"/>
  <c r="I137" i="14" s="1"/>
  <c r="H136" i="14"/>
  <c r="I136" i="14" s="1"/>
  <c r="H135" i="14"/>
  <c r="I135" i="14" s="1"/>
  <c r="H133" i="14"/>
  <c r="I133" i="14" s="1"/>
  <c r="H132" i="14"/>
  <c r="I132" i="14" s="1"/>
  <c r="H131" i="14"/>
  <c r="I131" i="14" s="1"/>
  <c r="H130" i="14"/>
  <c r="I130" i="14" s="1"/>
  <c r="H129" i="14"/>
  <c r="I129" i="14" s="1"/>
  <c r="H128" i="14"/>
  <c r="I128" i="14" s="1"/>
  <c r="H127" i="14"/>
  <c r="I127" i="14" s="1"/>
  <c r="H126" i="14"/>
  <c r="I126" i="14" s="1"/>
  <c r="H125" i="14"/>
  <c r="I125" i="14" s="1"/>
  <c r="H124" i="14"/>
  <c r="I124" i="14" s="1"/>
  <c r="H123" i="14"/>
  <c r="I123" i="14" s="1"/>
  <c r="H122" i="14"/>
  <c r="I122" i="14" s="1"/>
  <c r="H121" i="14"/>
  <c r="I121" i="14" s="1"/>
  <c r="H120" i="14"/>
  <c r="I120" i="14" s="1"/>
  <c r="H119" i="14"/>
  <c r="I119" i="14" s="1"/>
  <c r="H118" i="14"/>
  <c r="I118" i="14" s="1"/>
  <c r="H117" i="14"/>
  <c r="I117" i="14" s="1"/>
  <c r="H116" i="14"/>
  <c r="I116" i="14" s="1"/>
  <c r="H115" i="14"/>
  <c r="I115" i="14" s="1"/>
  <c r="H114" i="14"/>
  <c r="I114" i="14" s="1"/>
  <c r="H113" i="14"/>
  <c r="I113" i="14" s="1"/>
  <c r="H112" i="14"/>
  <c r="I112" i="14" s="1"/>
  <c r="H111" i="14"/>
  <c r="I111" i="14" s="1"/>
  <c r="H110" i="14"/>
  <c r="I110" i="14" s="1"/>
  <c r="H109" i="14"/>
  <c r="I109" i="14" s="1"/>
  <c r="H108" i="14"/>
  <c r="I108" i="14" s="1"/>
  <c r="H107" i="14"/>
  <c r="I107" i="14" s="1"/>
  <c r="H106" i="14"/>
  <c r="I106" i="14" s="1"/>
  <c r="H105" i="14"/>
  <c r="I105" i="14" s="1"/>
  <c r="H104" i="14"/>
  <c r="I104" i="14" s="1"/>
  <c r="H103" i="14"/>
  <c r="I103" i="14" s="1"/>
  <c r="H102" i="14"/>
  <c r="I102" i="14" s="1"/>
  <c r="H101" i="14"/>
  <c r="I101" i="14" s="1"/>
  <c r="H100" i="14"/>
  <c r="I100" i="14" s="1"/>
  <c r="H99" i="14"/>
  <c r="I99" i="14" s="1"/>
  <c r="H98" i="14"/>
  <c r="I98" i="14" s="1"/>
  <c r="H97" i="14"/>
  <c r="I97" i="14" s="1"/>
  <c r="H96" i="14"/>
  <c r="I96" i="14" s="1"/>
  <c r="H95" i="14"/>
  <c r="I95" i="14" s="1"/>
  <c r="H94" i="14"/>
  <c r="I94" i="14" s="1"/>
  <c r="H93" i="14"/>
  <c r="I93" i="14" s="1"/>
  <c r="H91" i="14"/>
  <c r="I91" i="14" s="1"/>
  <c r="H90" i="14"/>
  <c r="I90" i="14" s="1"/>
  <c r="H89" i="14"/>
  <c r="I89" i="14" s="1"/>
  <c r="H88" i="14"/>
  <c r="I88" i="14" s="1"/>
  <c r="H87" i="14"/>
  <c r="I87" i="14" s="1"/>
  <c r="H86" i="14"/>
  <c r="I86" i="14" s="1"/>
  <c r="H85" i="14"/>
  <c r="I85" i="14" s="1"/>
  <c r="H84" i="14"/>
  <c r="I84" i="14" s="1"/>
  <c r="H83" i="14"/>
  <c r="I83" i="14" s="1"/>
  <c r="H82" i="14"/>
  <c r="I82" i="14" s="1"/>
  <c r="H81" i="14"/>
  <c r="I81" i="14" s="1"/>
  <c r="H80" i="14"/>
  <c r="I80" i="14" s="1"/>
  <c r="H79" i="14"/>
  <c r="I79" i="14" s="1"/>
  <c r="H78" i="14"/>
  <c r="I78" i="14" s="1"/>
  <c r="H77" i="14"/>
  <c r="I77" i="14" s="1"/>
  <c r="H76" i="14"/>
  <c r="I76" i="14" s="1"/>
  <c r="H75" i="14"/>
  <c r="I75" i="14" s="1"/>
  <c r="H74" i="14"/>
  <c r="I74" i="14" s="1"/>
  <c r="H73" i="14"/>
  <c r="I73" i="14" s="1"/>
  <c r="H72" i="14"/>
  <c r="I72" i="14" s="1"/>
  <c r="H71" i="14"/>
  <c r="I71" i="14" s="1"/>
  <c r="H70" i="14"/>
  <c r="I70" i="14" s="1"/>
  <c r="H69" i="14"/>
  <c r="I69" i="14" s="1"/>
  <c r="H68" i="14"/>
  <c r="I68" i="14" s="1"/>
  <c r="H67" i="14"/>
  <c r="I67" i="14" s="1"/>
  <c r="H66" i="14"/>
  <c r="I66" i="14" s="1"/>
  <c r="H65" i="14"/>
  <c r="I65" i="14" s="1"/>
  <c r="H64" i="14"/>
  <c r="I64" i="14" s="1"/>
  <c r="H63" i="14"/>
  <c r="I63" i="14" s="1"/>
  <c r="H62" i="14"/>
  <c r="I62" i="14" s="1"/>
  <c r="H61" i="14"/>
  <c r="I61" i="14" s="1"/>
  <c r="H60" i="14"/>
  <c r="I60" i="14" s="1"/>
  <c r="H59" i="14"/>
  <c r="I59" i="14" s="1"/>
  <c r="H58" i="14"/>
  <c r="I58" i="14" s="1"/>
  <c r="H57" i="14"/>
  <c r="I57" i="14" s="1"/>
  <c r="H56" i="14"/>
  <c r="I56" i="14" s="1"/>
  <c r="H55" i="14"/>
  <c r="I55" i="14" s="1"/>
  <c r="H54" i="14"/>
  <c r="I54" i="14" s="1"/>
  <c r="H53" i="14"/>
  <c r="I53" i="14" s="1"/>
  <c r="H52" i="14"/>
  <c r="I52" i="14" s="1"/>
  <c r="H51" i="14"/>
  <c r="I51" i="14" s="1"/>
  <c r="H50" i="14"/>
  <c r="I50" i="14" s="1"/>
  <c r="H49" i="14"/>
  <c r="I49" i="14" s="1"/>
  <c r="H48" i="14"/>
  <c r="I48" i="14" s="1"/>
  <c r="H47" i="14"/>
  <c r="I47" i="14" s="1"/>
  <c r="H46" i="14"/>
  <c r="I46" i="14" s="1"/>
  <c r="H45" i="14"/>
  <c r="I45" i="14" s="1"/>
  <c r="H44" i="14"/>
  <c r="I44" i="14" s="1"/>
  <c r="H43" i="14"/>
  <c r="I43" i="14" s="1"/>
  <c r="H42" i="14"/>
  <c r="I42" i="14" s="1"/>
  <c r="H41" i="14"/>
  <c r="I41" i="14" s="1"/>
  <c r="H40" i="14"/>
  <c r="I40" i="14" s="1"/>
  <c r="H39" i="14"/>
  <c r="I39" i="14" s="1"/>
  <c r="H38" i="14"/>
  <c r="I38" i="14" s="1"/>
  <c r="H37" i="14"/>
  <c r="I37" i="14" s="1"/>
  <c r="H36" i="14"/>
  <c r="I36" i="14" s="1"/>
  <c r="H35" i="14"/>
  <c r="I35" i="14" s="1"/>
  <c r="H33" i="14"/>
  <c r="I33" i="14" s="1"/>
  <c r="H32" i="14"/>
  <c r="I32" i="14" s="1"/>
  <c r="H31" i="14"/>
  <c r="I31" i="14" s="1"/>
  <c r="H30" i="14"/>
  <c r="I30" i="14" s="1"/>
  <c r="H28" i="14"/>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7" i="14"/>
  <c r="I7" i="14" s="1"/>
  <c r="H6" i="14"/>
  <c r="I6" i="14" s="1"/>
  <c r="I240" i="14" l="1"/>
  <c r="I92" i="14"/>
  <c r="I221" i="14"/>
  <c r="I234" i="14"/>
  <c r="I207" i="14"/>
  <c r="I190" i="14"/>
  <c r="I168" i="14"/>
  <c r="I5" i="14"/>
  <c r="I8" i="14"/>
  <c r="I29" i="14"/>
  <c r="I34" i="14"/>
  <c r="I175" i="14"/>
  <c r="I134" i="14"/>
  <c r="I142" i="14"/>
  <c r="I147" i="14"/>
  <c r="I206" i="14" l="1"/>
  <c r="I251" i="14" s="1"/>
  <c r="I250" i="14" l="1"/>
  <c r="J202" i="14"/>
  <c r="J103" i="14"/>
  <c r="J226" i="14"/>
  <c r="J196" i="14"/>
  <c r="J182" i="14"/>
  <c r="J112" i="14"/>
  <c r="J205" i="14"/>
  <c r="J115" i="14"/>
  <c r="J188" i="14"/>
  <c r="J130" i="14"/>
  <c r="J121" i="14"/>
  <c r="J94" i="14"/>
  <c r="J193" i="14"/>
  <c r="J179" i="14"/>
  <c r="J242" i="14"/>
  <c r="J133" i="14"/>
  <c r="J124" i="14"/>
  <c r="J106" i="14"/>
  <c r="J97" i="14"/>
  <c r="J146" i="14"/>
  <c r="J43" i="14"/>
  <c r="J24" i="14"/>
  <c r="J105" i="14"/>
  <c r="J222" i="14"/>
  <c r="J49" i="14"/>
  <c r="J19" i="14"/>
  <c r="J199" i="14"/>
  <c r="J40" i="14"/>
  <c r="J178" i="14"/>
  <c r="J47" i="14"/>
  <c r="J120" i="14"/>
  <c r="J84" i="14"/>
  <c r="J122" i="14"/>
  <c r="J54" i="14"/>
  <c r="J17" i="14"/>
  <c r="J119" i="14"/>
  <c r="J136" i="14"/>
  <c r="J69" i="14"/>
  <c r="J165" i="14"/>
  <c r="J55" i="14"/>
  <c r="J38" i="14"/>
  <c r="J111" i="14"/>
  <c r="J61" i="14"/>
  <c r="J25" i="14"/>
  <c r="J151" i="14"/>
  <c r="J46" i="14"/>
  <c r="J184" i="14"/>
  <c r="J53" i="14"/>
  <c r="J126" i="14"/>
  <c r="J155" i="14"/>
  <c r="J131" i="14"/>
  <c r="J72" i="14"/>
  <c r="J31" i="14"/>
  <c r="J128" i="14"/>
  <c r="J203" i="14"/>
  <c r="J78" i="14"/>
  <c r="J198" i="14"/>
  <c r="J67" i="14"/>
  <c r="J44" i="14"/>
  <c r="J117" i="14"/>
  <c r="J73" i="14"/>
  <c r="J32" i="14"/>
  <c r="J157" i="14"/>
  <c r="J52" i="14"/>
  <c r="J211" i="14"/>
  <c r="J59" i="14"/>
  <c r="J132" i="14"/>
  <c r="J164" i="14"/>
  <c r="J180" i="14"/>
  <c r="J90" i="14"/>
  <c r="J45" i="14"/>
  <c r="J143" i="14"/>
  <c r="J36" i="14"/>
  <c r="J87" i="14"/>
  <c r="J212" i="14"/>
  <c r="J50" i="14"/>
  <c r="J123" i="14"/>
  <c r="J159" i="14"/>
  <c r="J85" i="14"/>
  <c r="J100" i="14"/>
  <c r="J163" i="14"/>
  <c r="J58" i="14"/>
  <c r="J217" i="14"/>
  <c r="J65" i="14"/>
  <c r="J6" i="14"/>
  <c r="J169" i="14"/>
  <c r="J189" i="14"/>
  <c r="J152" i="14"/>
  <c r="J81" i="14"/>
  <c r="J177" i="14"/>
  <c r="J63" i="14"/>
  <c r="J149" i="14"/>
  <c r="J218" i="14"/>
  <c r="J237" i="14"/>
  <c r="J238" i="14"/>
  <c r="J161" i="14"/>
  <c r="J150" i="14"/>
  <c r="J210" i="14"/>
  <c r="J129" i="14"/>
  <c r="J181" i="14"/>
  <c r="J118" i="14"/>
  <c r="J79" i="14"/>
  <c r="J141" i="14"/>
  <c r="J70" i="14"/>
  <c r="J22" i="14"/>
  <c r="J174" i="14"/>
  <c r="J68" i="14"/>
  <c r="J156" i="14"/>
  <c r="J245" i="14"/>
  <c r="J153" i="14"/>
  <c r="J223" i="14"/>
  <c r="J76" i="14"/>
  <c r="J83" i="14"/>
  <c r="J107" i="14"/>
  <c r="J139" i="14"/>
  <c r="J200" i="14"/>
  <c r="J219" i="14"/>
  <c r="J172" i="14"/>
  <c r="J62" i="14"/>
  <c r="J9" i="14"/>
  <c r="J216" i="14"/>
  <c r="J243" i="14"/>
  <c r="J191" i="14"/>
  <c r="J109" i="14"/>
  <c r="J187" i="14"/>
  <c r="J80" i="14"/>
  <c r="J162" i="14"/>
  <c r="J16" i="14"/>
  <c r="J208" i="14"/>
  <c r="J192" i="14"/>
  <c r="J229" i="14"/>
  <c r="J82" i="14"/>
  <c r="J15" i="14"/>
  <c r="J89" i="14"/>
  <c r="J39" i="14"/>
  <c r="J227" i="14"/>
  <c r="J98" i="14"/>
  <c r="J225" i="14"/>
  <c r="J247" i="14"/>
  <c r="J14" i="14"/>
  <c r="J231" i="14"/>
  <c r="J204" i="14"/>
  <c r="J167" i="14"/>
  <c r="J127" i="14"/>
  <c r="J214" i="14"/>
  <c r="J86" i="14"/>
  <c r="J195" i="14"/>
  <c r="J28" i="14"/>
  <c r="J220" i="14"/>
  <c r="J236" i="14"/>
  <c r="J88" i="14"/>
  <c r="J21" i="14"/>
  <c r="J96" i="14"/>
  <c r="J48" i="14"/>
  <c r="J140" i="14"/>
  <c r="J235" i="14"/>
  <c r="J230" i="14"/>
  <c r="J116" i="14"/>
  <c r="J23" i="14"/>
  <c r="J173" i="14"/>
  <c r="J241" i="14"/>
  <c r="J201" i="14"/>
  <c r="J154" i="14"/>
  <c r="J18" i="14"/>
  <c r="J148" i="14"/>
  <c r="J7" i="14"/>
  <c r="J138" i="14"/>
  <c r="J27" i="14"/>
  <c r="J102" i="14"/>
  <c r="J57" i="14"/>
  <c r="J233" i="14"/>
  <c r="J144" i="14"/>
  <c r="J197" i="14"/>
  <c r="J246" i="14"/>
  <c r="J42" i="14"/>
  <c r="J56" i="14"/>
  <c r="J170" i="14"/>
  <c r="J71" i="14"/>
  <c r="J125" i="14"/>
  <c r="J186" i="14"/>
  <c r="J158" i="14"/>
  <c r="J135" i="14"/>
  <c r="J77" i="14"/>
  <c r="J224" i="14"/>
  <c r="J183" i="14"/>
  <c r="J185" i="14"/>
  <c r="J137" i="14"/>
  <c r="J232" i="14"/>
  <c r="J93" i="14"/>
  <c r="J209" i="14"/>
  <c r="J239" i="14"/>
  <c r="J74" i="14"/>
  <c r="J160" i="14"/>
  <c r="J145" i="14"/>
  <c r="J35" i="14"/>
  <c r="J108" i="14"/>
  <c r="J66" i="14"/>
  <c r="J104" i="14"/>
  <c r="J228" i="14"/>
  <c r="J95" i="14"/>
  <c r="J101" i="14"/>
  <c r="J213" i="14"/>
  <c r="J51" i="14"/>
  <c r="J30" i="14"/>
  <c r="J12" i="14"/>
  <c r="J99" i="14"/>
  <c r="J215" i="14"/>
  <c r="J37" i="14"/>
  <c r="J13" i="14"/>
  <c r="J166" i="14"/>
  <c r="J33" i="14"/>
  <c r="J171" i="14"/>
  <c r="J41" i="14"/>
  <c r="J114" i="14"/>
  <c r="J75" i="14"/>
  <c r="J113" i="14"/>
  <c r="J26" i="14"/>
  <c r="J194" i="14"/>
  <c r="J110" i="14"/>
  <c r="J244" i="14"/>
  <c r="J60" i="14"/>
  <c r="J91" i="14"/>
  <c r="J64" i="14"/>
  <c r="J11" i="14"/>
  <c r="J10" i="14"/>
  <c r="J20" i="14"/>
  <c r="J176" i="14"/>
  <c r="J175" i="14"/>
  <c r="J168" i="14"/>
  <c r="J5" i="14"/>
  <c r="J147" i="14"/>
  <c r="J240" i="14"/>
  <c r="J234" i="14"/>
  <c r="J92" i="14"/>
  <c r="J221" i="14"/>
  <c r="J134" i="14"/>
  <c r="J190" i="14"/>
  <c r="J34" i="14"/>
  <c r="J142" i="14"/>
  <c r="J8" i="14"/>
  <c r="J207" i="14"/>
  <c r="J29" i="14"/>
  <c r="J206" i="14"/>
  <c r="H247" i="13" l="1"/>
  <c r="I247" i="13" s="1"/>
  <c r="I245" i="13"/>
  <c r="H245" i="13"/>
  <c r="H244" i="13"/>
  <c r="I244" i="13" s="1"/>
  <c r="H243" i="13"/>
  <c r="I243" i="13" s="1"/>
  <c r="I240" i="13" s="1"/>
  <c r="I242" i="13"/>
  <c r="H242" i="13"/>
  <c r="H241" i="13"/>
  <c r="I241" i="13" s="1"/>
  <c r="H239" i="13"/>
  <c r="I239" i="13" s="1"/>
  <c r="H238" i="13"/>
  <c r="I238" i="13" s="1"/>
  <c r="H237" i="13"/>
  <c r="I237" i="13" s="1"/>
  <c r="I236" i="13"/>
  <c r="H236" i="13"/>
  <c r="H235" i="13"/>
  <c r="I235" i="13" s="1"/>
  <c r="H233" i="13"/>
  <c r="I233" i="13" s="1"/>
  <c r="I232" i="13"/>
  <c r="H232" i="13"/>
  <c r="H231" i="13"/>
  <c r="I231" i="13" s="1"/>
  <c r="H230" i="13"/>
  <c r="I230" i="13" s="1"/>
  <c r="I229" i="13"/>
  <c r="H229" i="13"/>
  <c r="H228" i="13"/>
  <c r="I228" i="13" s="1"/>
  <c r="H227" i="13"/>
  <c r="I227" i="13" s="1"/>
  <c r="I226" i="13"/>
  <c r="H226" i="13"/>
  <c r="H225" i="13"/>
  <c r="I225" i="13" s="1"/>
  <c r="H224" i="13"/>
  <c r="I224" i="13" s="1"/>
  <c r="I221" i="13" s="1"/>
  <c r="I223" i="13"/>
  <c r="H223" i="13"/>
  <c r="H222" i="13"/>
  <c r="I222" i="13" s="1"/>
  <c r="H220" i="13"/>
  <c r="I220" i="13" s="1"/>
  <c r="H219" i="13"/>
  <c r="I219" i="13" s="1"/>
  <c r="H218" i="13"/>
  <c r="I218" i="13" s="1"/>
  <c r="H217" i="13"/>
  <c r="I217" i="13" s="1"/>
  <c r="H216" i="13"/>
  <c r="I216" i="13" s="1"/>
  <c r="H215" i="13"/>
  <c r="I215" i="13" s="1"/>
  <c r="H214" i="13"/>
  <c r="I214" i="13" s="1"/>
  <c r="H213" i="13"/>
  <c r="I213" i="13" s="1"/>
  <c r="H212" i="13"/>
  <c r="I212" i="13" s="1"/>
  <c r="H211" i="13"/>
  <c r="I211" i="13" s="1"/>
  <c r="H210" i="13"/>
  <c r="I210" i="13" s="1"/>
  <c r="H209" i="13"/>
  <c r="I209" i="13" s="1"/>
  <c r="H208" i="13"/>
  <c r="I208" i="13" s="1"/>
  <c r="H205" i="13"/>
  <c r="I205" i="13" s="1"/>
  <c r="H204" i="13"/>
  <c r="I204" i="13" s="1"/>
  <c r="H203" i="13"/>
  <c r="I203" i="13" s="1"/>
  <c r="H202" i="13"/>
  <c r="I202" i="13" s="1"/>
  <c r="H201" i="13"/>
  <c r="I201" i="13" s="1"/>
  <c r="H200" i="13"/>
  <c r="I200" i="13" s="1"/>
  <c r="H199" i="13"/>
  <c r="I199" i="13" s="1"/>
  <c r="H198" i="13"/>
  <c r="I198" i="13" s="1"/>
  <c r="H197" i="13"/>
  <c r="I197" i="13" s="1"/>
  <c r="H196" i="13"/>
  <c r="I196" i="13" s="1"/>
  <c r="H195" i="13"/>
  <c r="I195" i="13" s="1"/>
  <c r="H194" i="13"/>
  <c r="I194" i="13" s="1"/>
  <c r="I193" i="13"/>
  <c r="H193" i="13"/>
  <c r="H192" i="13"/>
  <c r="I192" i="13" s="1"/>
  <c r="H191" i="13"/>
  <c r="I191" i="13" s="1"/>
  <c r="H189" i="13"/>
  <c r="I189" i="13" s="1"/>
  <c r="I188" i="13"/>
  <c r="H188" i="13"/>
  <c r="H187" i="13"/>
  <c r="I187" i="13" s="1"/>
  <c r="H186" i="13"/>
  <c r="I186" i="13" s="1"/>
  <c r="I185" i="13"/>
  <c r="H185" i="13"/>
  <c r="H184" i="13"/>
  <c r="I184" i="13" s="1"/>
  <c r="H183" i="13"/>
  <c r="I183" i="13" s="1"/>
  <c r="I182" i="13"/>
  <c r="H182" i="13"/>
  <c r="H181" i="13"/>
  <c r="I181" i="13" s="1"/>
  <c r="H180" i="13"/>
  <c r="I180" i="13" s="1"/>
  <c r="I179" i="13"/>
  <c r="H179" i="13"/>
  <c r="H178" i="13"/>
  <c r="I178" i="13" s="1"/>
  <c r="H177" i="13"/>
  <c r="I177" i="13" s="1"/>
  <c r="I176" i="13"/>
  <c r="H176" i="13"/>
  <c r="H174" i="13"/>
  <c r="I174" i="13" s="1"/>
  <c r="H173" i="13"/>
  <c r="I173" i="13" s="1"/>
  <c r="H172" i="13"/>
  <c r="I172" i="13" s="1"/>
  <c r="H171" i="13"/>
  <c r="I171" i="13" s="1"/>
  <c r="I170" i="13"/>
  <c r="H170" i="13"/>
  <c r="H169" i="13"/>
  <c r="I169" i="13" s="1"/>
  <c r="H167" i="13"/>
  <c r="I167" i="13" s="1"/>
  <c r="I166" i="13"/>
  <c r="H166" i="13"/>
  <c r="H165" i="13"/>
  <c r="I165" i="13" s="1"/>
  <c r="H164" i="13"/>
  <c r="I164" i="13" s="1"/>
  <c r="I163" i="13"/>
  <c r="H163" i="13"/>
  <c r="H162" i="13"/>
  <c r="I162" i="13" s="1"/>
  <c r="H161" i="13"/>
  <c r="I161" i="13" s="1"/>
  <c r="I160" i="13"/>
  <c r="H160" i="13"/>
  <c r="H159" i="13"/>
  <c r="I159" i="13" s="1"/>
  <c r="H158" i="13"/>
  <c r="I158" i="13" s="1"/>
  <c r="I157" i="13"/>
  <c r="H157" i="13"/>
  <c r="H156" i="13"/>
  <c r="I156" i="13" s="1"/>
  <c r="H155" i="13"/>
  <c r="I155" i="13" s="1"/>
  <c r="I154" i="13"/>
  <c r="H154" i="13"/>
  <c r="H153" i="13"/>
  <c r="I153" i="13" s="1"/>
  <c r="H152" i="13"/>
  <c r="I152" i="13" s="1"/>
  <c r="I151" i="13"/>
  <c r="H151" i="13"/>
  <c r="H150" i="13"/>
  <c r="I150" i="13" s="1"/>
  <c r="H149" i="13"/>
  <c r="I149" i="13" s="1"/>
  <c r="I147" i="13" s="1"/>
  <c r="I148" i="13"/>
  <c r="H148" i="13"/>
  <c r="H146" i="13"/>
  <c r="I146" i="13" s="1"/>
  <c r="H145" i="13"/>
  <c r="I145" i="13" s="1"/>
  <c r="H144" i="13"/>
  <c r="I144" i="13" s="1"/>
  <c r="H143" i="13"/>
  <c r="I143" i="13" s="1"/>
  <c r="I141" i="13"/>
  <c r="H141" i="13"/>
  <c r="H140" i="13"/>
  <c r="I140" i="13" s="1"/>
  <c r="H139" i="13"/>
  <c r="I139" i="13" s="1"/>
  <c r="I138" i="13"/>
  <c r="H138" i="13"/>
  <c r="H137" i="13"/>
  <c r="I137" i="13" s="1"/>
  <c r="H136" i="13"/>
  <c r="I136" i="13" s="1"/>
  <c r="I135" i="13"/>
  <c r="H135" i="13"/>
  <c r="I133" i="13"/>
  <c r="H133" i="13"/>
  <c r="H132" i="13"/>
  <c r="I132" i="13" s="1"/>
  <c r="H131" i="13"/>
  <c r="I131" i="13" s="1"/>
  <c r="H130" i="13"/>
  <c r="I130" i="13" s="1"/>
  <c r="H129" i="13"/>
  <c r="I129" i="13" s="1"/>
  <c r="H128" i="13"/>
  <c r="I128" i="13" s="1"/>
  <c r="H127" i="13"/>
  <c r="I127" i="13" s="1"/>
  <c r="I126" i="13"/>
  <c r="H126" i="13"/>
  <c r="H125" i="13"/>
  <c r="I125" i="13" s="1"/>
  <c r="I124" i="13"/>
  <c r="H124" i="13"/>
  <c r="H123" i="13"/>
  <c r="I123" i="13" s="1"/>
  <c r="H122" i="13"/>
  <c r="I122" i="13" s="1"/>
  <c r="H121" i="13"/>
  <c r="I121" i="13" s="1"/>
  <c r="H120" i="13"/>
  <c r="I120" i="13" s="1"/>
  <c r="H119" i="13"/>
  <c r="I119" i="13" s="1"/>
  <c r="H118" i="13"/>
  <c r="I118" i="13" s="1"/>
  <c r="I117" i="13"/>
  <c r="H117" i="13"/>
  <c r="H116" i="13"/>
  <c r="I116" i="13" s="1"/>
  <c r="I115" i="13"/>
  <c r="H115" i="13"/>
  <c r="H114" i="13"/>
  <c r="I114" i="13" s="1"/>
  <c r="H113" i="13"/>
  <c r="I113" i="13" s="1"/>
  <c r="H112" i="13"/>
  <c r="I112" i="13" s="1"/>
  <c r="H111" i="13"/>
  <c r="I111" i="13" s="1"/>
  <c r="H110" i="13"/>
  <c r="I110" i="13" s="1"/>
  <c r="H109" i="13"/>
  <c r="I109" i="13" s="1"/>
  <c r="I108" i="13"/>
  <c r="H108" i="13"/>
  <c r="H107" i="13"/>
  <c r="I107" i="13" s="1"/>
  <c r="I106" i="13"/>
  <c r="H106" i="13"/>
  <c r="H105" i="13"/>
  <c r="I105" i="13" s="1"/>
  <c r="H104" i="13"/>
  <c r="I104" i="13" s="1"/>
  <c r="H103" i="13"/>
  <c r="I103" i="13" s="1"/>
  <c r="H102" i="13"/>
  <c r="I102" i="13" s="1"/>
  <c r="H101" i="13"/>
  <c r="I101" i="13" s="1"/>
  <c r="H100" i="13"/>
  <c r="I100" i="13" s="1"/>
  <c r="I99" i="13"/>
  <c r="H99" i="13"/>
  <c r="H98" i="13"/>
  <c r="I98" i="13" s="1"/>
  <c r="I97" i="13"/>
  <c r="H97" i="13"/>
  <c r="H96" i="13"/>
  <c r="I96" i="13" s="1"/>
  <c r="H95" i="13"/>
  <c r="I95" i="13" s="1"/>
  <c r="H94" i="13"/>
  <c r="I94" i="13" s="1"/>
  <c r="H93" i="13"/>
  <c r="I93" i="13" s="1"/>
  <c r="H91" i="13"/>
  <c r="I91" i="13" s="1"/>
  <c r="H90" i="13"/>
  <c r="I90" i="13" s="1"/>
  <c r="I89" i="13"/>
  <c r="H89" i="13"/>
  <c r="H88" i="13"/>
  <c r="I88" i="13" s="1"/>
  <c r="H87" i="13"/>
  <c r="I87" i="13" s="1"/>
  <c r="I86" i="13"/>
  <c r="H86" i="13"/>
  <c r="H85" i="13"/>
  <c r="I85" i="13" s="1"/>
  <c r="H84" i="13"/>
  <c r="I84" i="13" s="1"/>
  <c r="I83" i="13"/>
  <c r="H83" i="13"/>
  <c r="H82" i="13"/>
  <c r="I82" i="13" s="1"/>
  <c r="H81" i="13"/>
  <c r="I81" i="13" s="1"/>
  <c r="I80" i="13"/>
  <c r="H80" i="13"/>
  <c r="H79" i="13"/>
  <c r="I79" i="13" s="1"/>
  <c r="H78" i="13"/>
  <c r="I78" i="13" s="1"/>
  <c r="I77" i="13"/>
  <c r="H77" i="13"/>
  <c r="H76" i="13"/>
  <c r="I76" i="13" s="1"/>
  <c r="H75" i="13"/>
  <c r="I75" i="13" s="1"/>
  <c r="I74" i="13"/>
  <c r="H74" i="13"/>
  <c r="H73" i="13"/>
  <c r="I73" i="13" s="1"/>
  <c r="H72" i="13"/>
  <c r="I72" i="13" s="1"/>
  <c r="I71" i="13"/>
  <c r="H71" i="13"/>
  <c r="H70" i="13"/>
  <c r="I70" i="13" s="1"/>
  <c r="H69" i="13"/>
  <c r="I69" i="13" s="1"/>
  <c r="I68" i="13"/>
  <c r="H68" i="13"/>
  <c r="H67" i="13"/>
  <c r="I67" i="13" s="1"/>
  <c r="H66" i="13"/>
  <c r="I66" i="13" s="1"/>
  <c r="I65" i="13"/>
  <c r="H65" i="13"/>
  <c r="H64" i="13"/>
  <c r="I64" i="13" s="1"/>
  <c r="H63" i="13"/>
  <c r="I63" i="13" s="1"/>
  <c r="I62" i="13"/>
  <c r="H62" i="13"/>
  <c r="H61" i="13"/>
  <c r="I61" i="13" s="1"/>
  <c r="H60" i="13"/>
  <c r="I60" i="13" s="1"/>
  <c r="I59" i="13"/>
  <c r="H59" i="13"/>
  <c r="H58" i="13"/>
  <c r="I58" i="13" s="1"/>
  <c r="H57" i="13"/>
  <c r="I57" i="13" s="1"/>
  <c r="I56" i="13"/>
  <c r="H56" i="13"/>
  <c r="H55" i="13"/>
  <c r="I55" i="13" s="1"/>
  <c r="H54" i="13"/>
  <c r="I54" i="13" s="1"/>
  <c r="I53" i="13"/>
  <c r="H53" i="13"/>
  <c r="H52" i="13"/>
  <c r="I52" i="13" s="1"/>
  <c r="H51" i="13"/>
  <c r="I51" i="13" s="1"/>
  <c r="I50" i="13"/>
  <c r="H50" i="13"/>
  <c r="H49" i="13"/>
  <c r="I49" i="13" s="1"/>
  <c r="H48" i="13"/>
  <c r="I48" i="13" s="1"/>
  <c r="I47" i="13"/>
  <c r="H47" i="13"/>
  <c r="H46" i="13"/>
  <c r="I46" i="13" s="1"/>
  <c r="H45" i="13"/>
  <c r="I45" i="13" s="1"/>
  <c r="I44" i="13"/>
  <c r="H44" i="13"/>
  <c r="H43" i="13"/>
  <c r="I43" i="13" s="1"/>
  <c r="H42" i="13"/>
  <c r="I42" i="13" s="1"/>
  <c r="I41" i="13"/>
  <c r="H41" i="13"/>
  <c r="H40" i="13"/>
  <c r="I40" i="13" s="1"/>
  <c r="H39" i="13"/>
  <c r="I39" i="13" s="1"/>
  <c r="I38" i="13"/>
  <c r="H38" i="13"/>
  <c r="H37" i="13"/>
  <c r="I37" i="13" s="1"/>
  <c r="H36" i="13"/>
  <c r="I36" i="13" s="1"/>
  <c r="I35" i="13"/>
  <c r="H35" i="13"/>
  <c r="H33" i="13"/>
  <c r="I33" i="13" s="1"/>
  <c r="H32" i="13"/>
  <c r="I32" i="13" s="1"/>
  <c r="H31" i="13"/>
  <c r="I31" i="13" s="1"/>
  <c r="H30" i="13"/>
  <c r="I30" i="13" s="1"/>
  <c r="I28" i="13"/>
  <c r="H28" i="13"/>
  <c r="H27" i="13"/>
  <c r="I27" i="13" s="1"/>
  <c r="H26" i="13"/>
  <c r="I26" i="13" s="1"/>
  <c r="I25" i="13"/>
  <c r="H25" i="13"/>
  <c r="H24" i="13"/>
  <c r="I24" i="13" s="1"/>
  <c r="H23" i="13"/>
  <c r="I23" i="13" s="1"/>
  <c r="I22" i="13"/>
  <c r="H22" i="13"/>
  <c r="H21" i="13"/>
  <c r="I21" i="13" s="1"/>
  <c r="H20" i="13"/>
  <c r="I20" i="13" s="1"/>
  <c r="I19" i="13"/>
  <c r="H19" i="13"/>
  <c r="H18" i="13"/>
  <c r="I18" i="13" s="1"/>
  <c r="H17" i="13"/>
  <c r="I17" i="13" s="1"/>
  <c r="I16" i="13"/>
  <c r="H16" i="13"/>
  <c r="H15" i="13"/>
  <c r="I15" i="13" s="1"/>
  <c r="H14" i="13"/>
  <c r="I14" i="13" s="1"/>
  <c r="I13" i="13"/>
  <c r="H13" i="13"/>
  <c r="H12" i="13"/>
  <c r="I12" i="13" s="1"/>
  <c r="H11" i="13"/>
  <c r="I11" i="13" s="1"/>
  <c r="I8" i="13" s="1"/>
  <c r="I10" i="13"/>
  <c r="H10" i="13"/>
  <c r="H9" i="13"/>
  <c r="I9" i="13" s="1"/>
  <c r="H7" i="13"/>
  <c r="I7" i="13" s="1"/>
  <c r="H6" i="13"/>
  <c r="I6" i="13" s="1"/>
  <c r="I92" i="13" l="1"/>
  <c r="I142" i="13"/>
  <c r="I207" i="13"/>
  <c r="I29" i="13"/>
  <c r="I190" i="13"/>
  <c r="I5" i="13"/>
  <c r="I134" i="13"/>
  <c r="I234" i="13"/>
  <c r="I175" i="13"/>
  <c r="I168" i="13"/>
  <c r="I34" i="13"/>
  <c r="I246" i="13"/>
  <c r="I206" i="13" l="1"/>
  <c r="J246" i="13"/>
  <c r="J234" i="13"/>
  <c r="I251" i="13"/>
  <c r="J5" i="13"/>
  <c r="J134" i="13"/>
  <c r="J29" i="13"/>
  <c r="J34" i="13"/>
  <c r="J92" i="13"/>
  <c r="I250" i="13" l="1"/>
  <c r="J242" i="13"/>
  <c r="J80" i="13"/>
  <c r="J68" i="13"/>
  <c r="J56" i="13"/>
  <c r="J44" i="13"/>
  <c r="J22" i="13"/>
  <c r="J10" i="13"/>
  <c r="J223" i="13"/>
  <c r="J160" i="13"/>
  <c r="J148" i="13"/>
  <c r="J138" i="13"/>
  <c r="J186" i="13"/>
  <c r="J182" i="13"/>
  <c r="J185" i="13"/>
  <c r="J74" i="13"/>
  <c r="J229" i="13"/>
  <c r="J154" i="13"/>
  <c r="J81" i="13"/>
  <c r="J41" i="13"/>
  <c r="J62" i="13"/>
  <c r="J50" i="13"/>
  <c r="J38" i="13"/>
  <c r="J28" i="13"/>
  <c r="J166" i="13"/>
  <c r="J69" i="13"/>
  <c r="J45" i="13"/>
  <c r="J23" i="13"/>
  <c r="J11" i="13"/>
  <c r="J86" i="13"/>
  <c r="J77" i="13"/>
  <c r="J245" i="13"/>
  <c r="J83" i="13"/>
  <c r="J71" i="13"/>
  <c r="J59" i="13"/>
  <c r="J47" i="13"/>
  <c r="J35" i="13"/>
  <c r="J25" i="13"/>
  <c r="J13" i="13"/>
  <c r="J226" i="13"/>
  <c r="J163" i="13"/>
  <c r="J151" i="13"/>
  <c r="J141" i="13"/>
  <c r="J16" i="13"/>
  <c r="J188" i="13"/>
  <c r="J176" i="13"/>
  <c r="J243" i="13"/>
  <c r="J57" i="13"/>
  <c r="J89" i="13"/>
  <c r="J65" i="13"/>
  <c r="J53" i="13"/>
  <c r="J19" i="13"/>
  <c r="J232" i="13"/>
  <c r="J157" i="13"/>
  <c r="J135" i="13"/>
  <c r="J183" i="13"/>
  <c r="J179" i="13"/>
  <c r="J32" i="13"/>
  <c r="J39" i="13"/>
  <c r="J177" i="13"/>
  <c r="J220" i="13"/>
  <c r="J227" i="13"/>
  <c r="J127" i="13"/>
  <c r="J112" i="13"/>
  <c r="J170" i="13"/>
  <c r="J149" i="13"/>
  <c r="J140" i="13"/>
  <c r="J21" i="13"/>
  <c r="J191" i="13"/>
  <c r="J172" i="13"/>
  <c r="J18" i="13"/>
  <c r="J36" i="13"/>
  <c r="J26" i="13"/>
  <c r="J75" i="13"/>
  <c r="J66" i="13"/>
  <c r="J51" i="13"/>
  <c r="J17" i="13"/>
  <c r="J145" i="13"/>
  <c r="J123" i="13"/>
  <c r="J197" i="13"/>
  <c r="J202" i="13"/>
  <c r="J150" i="13"/>
  <c r="J43" i="13"/>
  <c r="J115" i="13"/>
  <c r="J137" i="13"/>
  <c r="J31" i="13"/>
  <c r="J98" i="13"/>
  <c r="J54" i="13"/>
  <c r="J230" i="13"/>
  <c r="J87" i="13"/>
  <c r="J30" i="13"/>
  <c r="J173" i="13"/>
  <c r="J146" i="13"/>
  <c r="J219" i="13"/>
  <c r="J209" i="13"/>
  <c r="J162" i="13"/>
  <c r="J55" i="13"/>
  <c r="J200" i="13"/>
  <c r="J126" i="13"/>
  <c r="J159" i="13"/>
  <c r="J107" i="13"/>
  <c r="J90" i="13"/>
  <c r="J221" i="13"/>
  <c r="J93" i="13"/>
  <c r="J155" i="13"/>
  <c r="J196" i="13"/>
  <c r="J152" i="13"/>
  <c r="J228" i="13"/>
  <c r="J224" i="13"/>
  <c r="J210" i="13"/>
  <c r="J67" i="13"/>
  <c r="J205" i="13"/>
  <c r="J97" i="13"/>
  <c r="J40" i="13"/>
  <c r="J116" i="13"/>
  <c r="J102" i="13"/>
  <c r="J60" i="13"/>
  <c r="J109" i="13"/>
  <c r="J7" i="13"/>
  <c r="J161" i="13"/>
  <c r="J233" i="13"/>
  <c r="J174" i="13"/>
  <c r="J238" i="13"/>
  <c r="J215" i="13"/>
  <c r="J79" i="13"/>
  <c r="J212" i="13"/>
  <c r="J203" i="13"/>
  <c r="J106" i="13"/>
  <c r="J52" i="13"/>
  <c r="J125" i="13"/>
  <c r="J118" i="13"/>
  <c r="J103" i="13"/>
  <c r="J120" i="13"/>
  <c r="J72" i="13"/>
  <c r="J189" i="13"/>
  <c r="J63" i="13"/>
  <c r="J180" i="13"/>
  <c r="J15" i="13"/>
  <c r="J184" i="13"/>
  <c r="J24" i="13"/>
  <c r="J91" i="13"/>
  <c r="J6" i="13"/>
  <c r="J244" i="13"/>
  <c r="J124" i="13"/>
  <c r="J64" i="13"/>
  <c r="J187" i="13"/>
  <c r="J129" i="13"/>
  <c r="J114" i="13"/>
  <c r="J143" i="13"/>
  <c r="J94" i="13"/>
  <c r="J239" i="13"/>
  <c r="J139" i="13"/>
  <c r="J211" i="13"/>
  <c r="J27" i="13"/>
  <c r="J99" i="13"/>
  <c r="J70" i="13"/>
  <c r="J101" i="13"/>
  <c r="J235" i="13"/>
  <c r="J133" i="13"/>
  <c r="J76" i="13"/>
  <c r="J237" i="13"/>
  <c r="J158" i="13"/>
  <c r="J130" i="13"/>
  <c r="J105" i="13"/>
  <c r="J14" i="13"/>
  <c r="J167" i="13"/>
  <c r="J217" i="13"/>
  <c r="J37" i="13"/>
  <c r="J193" i="13"/>
  <c r="J194" i="13"/>
  <c r="J110" i="13"/>
  <c r="J108" i="13"/>
  <c r="J156" i="13"/>
  <c r="J88" i="13"/>
  <c r="J198" i="13"/>
  <c r="J164" i="13"/>
  <c r="J171" i="13"/>
  <c r="J121" i="13"/>
  <c r="J42" i="13"/>
  <c r="J20" i="13"/>
  <c r="J144" i="13"/>
  <c r="J49" i="13"/>
  <c r="J95" i="13"/>
  <c r="J181" i="13"/>
  <c r="J119" i="13"/>
  <c r="J225" i="13"/>
  <c r="J117" i="13"/>
  <c r="J169" i="13"/>
  <c r="J213" i="13"/>
  <c r="J240" i="13"/>
  <c r="J195" i="13"/>
  <c r="J84" i="13"/>
  <c r="J73" i="13"/>
  <c r="J222" i="13"/>
  <c r="J46" i="13"/>
  <c r="J231" i="13"/>
  <c r="J192" i="13"/>
  <c r="J214" i="13"/>
  <c r="J111" i="13"/>
  <c r="J165" i="13"/>
  <c r="J131" i="13"/>
  <c r="J178" i="13"/>
  <c r="J136" i="13"/>
  <c r="J204" i="13"/>
  <c r="J199" i="13"/>
  <c r="J132" i="13"/>
  <c r="J78" i="13"/>
  <c r="J48" i="13"/>
  <c r="J147" i="13"/>
  <c r="J61" i="13"/>
  <c r="J113" i="13"/>
  <c r="J216" i="13"/>
  <c r="J128" i="13"/>
  <c r="J12" i="13"/>
  <c r="J104" i="13"/>
  <c r="J218" i="13"/>
  <c r="J8" i="13"/>
  <c r="J208" i="13"/>
  <c r="J100" i="13"/>
  <c r="J153" i="13"/>
  <c r="J122" i="13"/>
  <c r="J241" i="13"/>
  <c r="J58" i="13"/>
  <c r="J247" i="13"/>
  <c r="J33" i="13"/>
  <c r="J201" i="13"/>
  <c r="J96" i="13"/>
  <c r="J85" i="13"/>
  <c r="J9" i="13"/>
  <c r="J82" i="13"/>
  <c r="J236" i="13"/>
  <c r="J142" i="13"/>
  <c r="J206" i="13"/>
  <c r="J175" i="13"/>
  <c r="J207" i="13"/>
  <c r="J190" i="13"/>
  <c r="J168" i="13"/>
  <c r="H247" i="12" l="1"/>
  <c r="I247" i="12" s="1"/>
  <c r="I245" i="12"/>
  <c r="H245" i="12"/>
  <c r="H244" i="12"/>
  <c r="I244" i="12" s="1"/>
  <c r="H243" i="12"/>
  <c r="I243" i="12" s="1"/>
  <c r="I242" i="12"/>
  <c r="H242" i="12"/>
  <c r="H241" i="12"/>
  <c r="I241" i="12" s="1"/>
  <c r="H239" i="12"/>
  <c r="I239" i="12" s="1"/>
  <c r="H238" i="12"/>
  <c r="I238" i="12" s="1"/>
  <c r="H237" i="12"/>
  <c r="I237" i="12" s="1"/>
  <c r="H236" i="12"/>
  <c r="I236" i="12" s="1"/>
  <c r="H235" i="12"/>
  <c r="I235" i="12" s="1"/>
  <c r="I234" i="12" s="1"/>
  <c r="H233" i="12"/>
  <c r="I233" i="12" s="1"/>
  <c r="I232" i="12"/>
  <c r="H232" i="12"/>
  <c r="H231" i="12"/>
  <c r="I231" i="12" s="1"/>
  <c r="H230" i="12"/>
  <c r="I230" i="12" s="1"/>
  <c r="I229" i="12"/>
  <c r="H229" i="12"/>
  <c r="H228" i="12"/>
  <c r="I228" i="12" s="1"/>
  <c r="H227" i="12"/>
  <c r="I227" i="12" s="1"/>
  <c r="I226" i="12"/>
  <c r="H226" i="12"/>
  <c r="H225" i="12"/>
  <c r="I225" i="12" s="1"/>
  <c r="H224" i="12"/>
  <c r="I224" i="12" s="1"/>
  <c r="I223" i="12"/>
  <c r="H223" i="12"/>
  <c r="H222" i="12"/>
  <c r="I222" i="12" s="1"/>
  <c r="H220" i="12"/>
  <c r="I220" i="12" s="1"/>
  <c r="H219" i="12"/>
  <c r="I219" i="12" s="1"/>
  <c r="H218" i="12"/>
  <c r="I218" i="12" s="1"/>
  <c r="H217" i="12"/>
  <c r="I217" i="12" s="1"/>
  <c r="H216" i="12"/>
  <c r="I216" i="12" s="1"/>
  <c r="H215" i="12"/>
  <c r="I215" i="12" s="1"/>
  <c r="H214" i="12"/>
  <c r="I214" i="12" s="1"/>
  <c r="H213" i="12"/>
  <c r="I213" i="12" s="1"/>
  <c r="H212" i="12"/>
  <c r="I212" i="12" s="1"/>
  <c r="H211" i="12"/>
  <c r="I211" i="12" s="1"/>
  <c r="H210" i="12"/>
  <c r="I210" i="12" s="1"/>
  <c r="H209" i="12"/>
  <c r="I209" i="12" s="1"/>
  <c r="H208" i="12"/>
  <c r="I208" i="12" s="1"/>
  <c r="H205" i="12"/>
  <c r="I205" i="12" s="1"/>
  <c r="H204" i="12"/>
  <c r="I204" i="12" s="1"/>
  <c r="H203" i="12"/>
  <c r="I203" i="12" s="1"/>
  <c r="H202" i="12"/>
  <c r="I202" i="12" s="1"/>
  <c r="H201" i="12"/>
  <c r="I201" i="12" s="1"/>
  <c r="H200" i="12"/>
  <c r="I200" i="12" s="1"/>
  <c r="H199" i="12"/>
  <c r="I199" i="12" s="1"/>
  <c r="H198" i="12"/>
  <c r="I198" i="12" s="1"/>
  <c r="H197" i="12"/>
  <c r="I197" i="12" s="1"/>
  <c r="H196" i="12"/>
  <c r="I196" i="12" s="1"/>
  <c r="H195" i="12"/>
  <c r="I195" i="12" s="1"/>
  <c r="H194" i="12"/>
  <c r="I194" i="12" s="1"/>
  <c r="H193" i="12"/>
  <c r="I193" i="12" s="1"/>
  <c r="H192" i="12"/>
  <c r="I192" i="12" s="1"/>
  <c r="H191" i="12"/>
  <c r="I191" i="12" s="1"/>
  <c r="H189" i="12"/>
  <c r="I189" i="12" s="1"/>
  <c r="I188" i="12"/>
  <c r="H188" i="12"/>
  <c r="H187" i="12"/>
  <c r="I187" i="12" s="1"/>
  <c r="H186" i="12"/>
  <c r="I186" i="12" s="1"/>
  <c r="I185" i="12"/>
  <c r="H185" i="12"/>
  <c r="H184" i="12"/>
  <c r="I184" i="12" s="1"/>
  <c r="H183" i="12"/>
  <c r="I183" i="12" s="1"/>
  <c r="I182" i="12"/>
  <c r="H182" i="12"/>
  <c r="H181" i="12"/>
  <c r="I181" i="12" s="1"/>
  <c r="H180" i="12"/>
  <c r="I180" i="12" s="1"/>
  <c r="I179" i="12"/>
  <c r="H179" i="12"/>
  <c r="H178" i="12"/>
  <c r="I178" i="12" s="1"/>
  <c r="H177" i="12"/>
  <c r="I177" i="12" s="1"/>
  <c r="I176" i="12"/>
  <c r="H176" i="12"/>
  <c r="H174" i="12"/>
  <c r="I174" i="12" s="1"/>
  <c r="H173" i="12"/>
  <c r="I173" i="12" s="1"/>
  <c r="H172" i="12"/>
  <c r="I172" i="12" s="1"/>
  <c r="I171" i="12"/>
  <c r="H171" i="12"/>
  <c r="I170" i="12"/>
  <c r="H170" i="12"/>
  <c r="H169" i="12"/>
  <c r="I169" i="12" s="1"/>
  <c r="H167" i="12"/>
  <c r="I167" i="12" s="1"/>
  <c r="I166" i="12"/>
  <c r="H166" i="12"/>
  <c r="H165" i="12"/>
  <c r="I165" i="12" s="1"/>
  <c r="H164" i="12"/>
  <c r="I164" i="12" s="1"/>
  <c r="I163" i="12"/>
  <c r="H163" i="12"/>
  <c r="I162" i="12"/>
  <c r="H162" i="12"/>
  <c r="H161" i="12"/>
  <c r="I161" i="12" s="1"/>
  <c r="I160" i="12"/>
  <c r="H160" i="12"/>
  <c r="H159" i="12"/>
  <c r="I159" i="12" s="1"/>
  <c r="H158" i="12"/>
  <c r="I158" i="12" s="1"/>
  <c r="I157" i="12"/>
  <c r="H157" i="12"/>
  <c r="I156" i="12"/>
  <c r="H156" i="12"/>
  <c r="H155" i="12"/>
  <c r="I155" i="12" s="1"/>
  <c r="I154" i="12"/>
  <c r="H154" i="12"/>
  <c r="I153" i="12"/>
  <c r="H153" i="12"/>
  <c r="H152" i="12"/>
  <c r="I152" i="12" s="1"/>
  <c r="I151" i="12"/>
  <c r="H151" i="12"/>
  <c r="H150" i="12"/>
  <c r="I150" i="12" s="1"/>
  <c r="H149" i="12"/>
  <c r="I149" i="12" s="1"/>
  <c r="I148" i="12"/>
  <c r="H148" i="12"/>
  <c r="H146" i="12"/>
  <c r="I146" i="12" s="1"/>
  <c r="H145" i="12"/>
  <c r="I145" i="12" s="1"/>
  <c r="H144" i="12"/>
  <c r="I144" i="12" s="1"/>
  <c r="H143" i="12"/>
  <c r="I143" i="12" s="1"/>
  <c r="I141" i="12"/>
  <c r="H141" i="12"/>
  <c r="H140" i="12"/>
  <c r="I140" i="12" s="1"/>
  <c r="H139" i="12"/>
  <c r="I139" i="12" s="1"/>
  <c r="I138" i="12"/>
  <c r="H138" i="12"/>
  <c r="H137" i="12"/>
  <c r="I137" i="12" s="1"/>
  <c r="H136" i="12"/>
  <c r="I136" i="12" s="1"/>
  <c r="I135" i="12"/>
  <c r="H135" i="12"/>
  <c r="I133" i="12"/>
  <c r="H133" i="12"/>
  <c r="H132" i="12"/>
  <c r="I132" i="12" s="1"/>
  <c r="H131" i="12"/>
  <c r="I131" i="12" s="1"/>
  <c r="H130" i="12"/>
  <c r="I130" i="12" s="1"/>
  <c r="I129" i="12"/>
  <c r="H129" i="12"/>
  <c r="H128" i="12"/>
  <c r="I128" i="12" s="1"/>
  <c r="H127" i="12"/>
  <c r="I127" i="12" s="1"/>
  <c r="I126" i="12"/>
  <c r="H126" i="12"/>
  <c r="H125" i="12"/>
  <c r="I125" i="12" s="1"/>
  <c r="I124" i="12"/>
  <c r="H124" i="12"/>
  <c r="H123" i="12"/>
  <c r="I123" i="12" s="1"/>
  <c r="H122" i="12"/>
  <c r="I122" i="12" s="1"/>
  <c r="H121" i="12"/>
  <c r="I121" i="12" s="1"/>
  <c r="H120" i="12"/>
  <c r="I120" i="12" s="1"/>
  <c r="H119" i="12"/>
  <c r="I119" i="12" s="1"/>
  <c r="I118" i="12"/>
  <c r="H118" i="12"/>
  <c r="I117" i="12"/>
  <c r="H117" i="12"/>
  <c r="H116" i="12"/>
  <c r="I116" i="12" s="1"/>
  <c r="I115" i="12"/>
  <c r="H115" i="12"/>
  <c r="H114" i="12"/>
  <c r="I114" i="12" s="1"/>
  <c r="H113" i="12"/>
  <c r="I113" i="12" s="1"/>
  <c r="H112" i="12"/>
  <c r="I112" i="12" s="1"/>
  <c r="I111" i="12"/>
  <c r="H111" i="12"/>
  <c r="H110" i="12"/>
  <c r="I110" i="12" s="1"/>
  <c r="H109" i="12"/>
  <c r="I109" i="12" s="1"/>
  <c r="I108" i="12"/>
  <c r="H108" i="12"/>
  <c r="H107" i="12"/>
  <c r="I107" i="12" s="1"/>
  <c r="I106" i="12"/>
  <c r="H106" i="12"/>
  <c r="H105" i="12"/>
  <c r="I105" i="12" s="1"/>
  <c r="H104" i="12"/>
  <c r="I104" i="12" s="1"/>
  <c r="H103" i="12"/>
  <c r="I103" i="12" s="1"/>
  <c r="H102" i="12"/>
  <c r="I102" i="12" s="1"/>
  <c r="H101" i="12"/>
  <c r="I101" i="12" s="1"/>
  <c r="I100" i="12"/>
  <c r="H100" i="12"/>
  <c r="I99" i="12"/>
  <c r="H99" i="12"/>
  <c r="H98" i="12"/>
  <c r="I98" i="12" s="1"/>
  <c r="I97" i="12"/>
  <c r="H97" i="12"/>
  <c r="H96" i="12"/>
  <c r="I96" i="12" s="1"/>
  <c r="H95" i="12"/>
  <c r="I95" i="12" s="1"/>
  <c r="H94" i="12"/>
  <c r="I94" i="12" s="1"/>
  <c r="I93" i="12"/>
  <c r="H93" i="12"/>
  <c r="H91" i="12"/>
  <c r="I91" i="12" s="1"/>
  <c r="H90" i="12"/>
  <c r="I90" i="12" s="1"/>
  <c r="I89" i="12"/>
  <c r="H89" i="12"/>
  <c r="H88" i="12"/>
  <c r="I88" i="12" s="1"/>
  <c r="H87" i="12"/>
  <c r="I87" i="12" s="1"/>
  <c r="I86" i="12"/>
  <c r="H86" i="12"/>
  <c r="H85" i="12"/>
  <c r="I85" i="12" s="1"/>
  <c r="H84" i="12"/>
  <c r="I84" i="12" s="1"/>
  <c r="I83" i="12"/>
  <c r="H83" i="12"/>
  <c r="H82" i="12"/>
  <c r="I82" i="12" s="1"/>
  <c r="H81" i="12"/>
  <c r="I81" i="12" s="1"/>
  <c r="I80" i="12"/>
  <c r="H80" i="12"/>
  <c r="H79" i="12"/>
  <c r="I79" i="12" s="1"/>
  <c r="H78" i="12"/>
  <c r="I78" i="12" s="1"/>
  <c r="I77" i="12"/>
  <c r="H77" i="12"/>
  <c r="H76" i="12"/>
  <c r="I76" i="12" s="1"/>
  <c r="H75" i="12"/>
  <c r="I75" i="12" s="1"/>
  <c r="I74" i="12"/>
  <c r="H74" i="12"/>
  <c r="H73" i="12"/>
  <c r="I73" i="12" s="1"/>
  <c r="H72" i="12"/>
  <c r="I72" i="12" s="1"/>
  <c r="I71" i="12"/>
  <c r="H71" i="12"/>
  <c r="H70" i="12"/>
  <c r="I70" i="12" s="1"/>
  <c r="H69" i="12"/>
  <c r="I69" i="12" s="1"/>
  <c r="I68" i="12"/>
  <c r="H68" i="12"/>
  <c r="H67" i="12"/>
  <c r="I67" i="12" s="1"/>
  <c r="H66" i="12"/>
  <c r="I66" i="12" s="1"/>
  <c r="I65" i="12"/>
  <c r="H65" i="12"/>
  <c r="H64" i="12"/>
  <c r="I64" i="12" s="1"/>
  <c r="H63" i="12"/>
  <c r="I63" i="12" s="1"/>
  <c r="I62" i="12"/>
  <c r="H62" i="12"/>
  <c r="H61" i="12"/>
  <c r="I61" i="12" s="1"/>
  <c r="H60" i="12"/>
  <c r="I60" i="12" s="1"/>
  <c r="I59" i="12"/>
  <c r="H59" i="12"/>
  <c r="H58" i="12"/>
  <c r="I58" i="12" s="1"/>
  <c r="H57" i="12"/>
  <c r="I57" i="12" s="1"/>
  <c r="I56" i="12"/>
  <c r="H56" i="12"/>
  <c r="H55" i="12"/>
  <c r="I55" i="12" s="1"/>
  <c r="H54" i="12"/>
  <c r="I54" i="12" s="1"/>
  <c r="I53" i="12"/>
  <c r="H53" i="12"/>
  <c r="H52" i="12"/>
  <c r="I52" i="12" s="1"/>
  <c r="H51" i="12"/>
  <c r="I51" i="12" s="1"/>
  <c r="I50" i="12"/>
  <c r="H50" i="12"/>
  <c r="H49" i="12"/>
  <c r="I49" i="12" s="1"/>
  <c r="H48" i="12"/>
  <c r="I48" i="12" s="1"/>
  <c r="I47" i="12"/>
  <c r="H47" i="12"/>
  <c r="H46" i="12"/>
  <c r="I46" i="12" s="1"/>
  <c r="H45" i="12"/>
  <c r="I45" i="12" s="1"/>
  <c r="I44" i="12"/>
  <c r="H44" i="12"/>
  <c r="H43" i="12"/>
  <c r="I43" i="12" s="1"/>
  <c r="H42" i="12"/>
  <c r="I42" i="12" s="1"/>
  <c r="I41" i="12"/>
  <c r="H41" i="12"/>
  <c r="H40" i="12"/>
  <c r="I40" i="12" s="1"/>
  <c r="H39" i="12"/>
  <c r="I39" i="12" s="1"/>
  <c r="I38" i="12"/>
  <c r="H38" i="12"/>
  <c r="H37" i="12"/>
  <c r="I37" i="12" s="1"/>
  <c r="H36" i="12"/>
  <c r="I36" i="12" s="1"/>
  <c r="I35" i="12"/>
  <c r="H35" i="12"/>
  <c r="H33" i="12"/>
  <c r="I33" i="12" s="1"/>
  <c r="H32" i="12"/>
  <c r="I32" i="12" s="1"/>
  <c r="H31" i="12"/>
  <c r="I31" i="12" s="1"/>
  <c r="H30" i="12"/>
  <c r="I30" i="12" s="1"/>
  <c r="I28" i="12"/>
  <c r="H28" i="12"/>
  <c r="I27" i="12"/>
  <c r="H27" i="12"/>
  <c r="H26" i="12"/>
  <c r="I26" i="12" s="1"/>
  <c r="I25" i="12"/>
  <c r="H25" i="12"/>
  <c r="H24" i="12"/>
  <c r="I24" i="12" s="1"/>
  <c r="H23" i="12"/>
  <c r="I23" i="12" s="1"/>
  <c r="I22" i="12"/>
  <c r="H22" i="12"/>
  <c r="H21" i="12"/>
  <c r="I21" i="12" s="1"/>
  <c r="H20" i="12"/>
  <c r="I20" i="12" s="1"/>
  <c r="I19" i="12"/>
  <c r="H19" i="12"/>
  <c r="H18" i="12"/>
  <c r="I18" i="12" s="1"/>
  <c r="H17" i="12"/>
  <c r="I17" i="12" s="1"/>
  <c r="I16" i="12"/>
  <c r="H16" i="12"/>
  <c r="H15" i="12"/>
  <c r="I15" i="12" s="1"/>
  <c r="H14" i="12"/>
  <c r="I14" i="12" s="1"/>
  <c r="I13" i="12"/>
  <c r="H13" i="12"/>
  <c r="H12" i="12"/>
  <c r="I12" i="12" s="1"/>
  <c r="H11" i="12"/>
  <c r="I11" i="12" s="1"/>
  <c r="I10" i="12"/>
  <c r="H10" i="12"/>
  <c r="I9" i="12"/>
  <c r="H9" i="12"/>
  <c r="I7" i="12"/>
  <c r="I5" i="12" s="1"/>
  <c r="H7" i="12"/>
  <c r="H6" i="12"/>
  <c r="I6" i="12" s="1"/>
  <c r="I246" i="12" l="1"/>
  <c r="I29" i="12"/>
  <c r="I142" i="12"/>
  <c r="I8" i="12"/>
  <c r="I207" i="12"/>
  <c r="I240" i="12"/>
  <c r="I190" i="12"/>
  <c r="I34" i="12"/>
  <c r="I221" i="12"/>
  <c r="I92" i="12"/>
  <c r="I147" i="12"/>
  <c r="I134" i="12"/>
  <c r="I175" i="12"/>
  <c r="I168" i="12"/>
  <c r="I206" i="12" l="1"/>
  <c r="I251" i="12" l="1"/>
  <c r="J206" i="12" s="1"/>
  <c r="I250" i="12" l="1"/>
  <c r="J182" i="12"/>
  <c r="J77" i="12"/>
  <c r="J59" i="12"/>
  <c r="J41" i="12"/>
  <c r="J16" i="12"/>
  <c r="J80" i="12"/>
  <c r="J44" i="12"/>
  <c r="J227" i="12"/>
  <c r="J51" i="12"/>
  <c r="J25" i="12"/>
  <c r="J86" i="12"/>
  <c r="J229" i="12"/>
  <c r="J183" i="12"/>
  <c r="J78" i="12"/>
  <c r="J166" i="12"/>
  <c r="J148" i="12"/>
  <c r="J19" i="12"/>
  <c r="J185" i="12"/>
  <c r="J139" i="12"/>
  <c r="J226" i="12"/>
  <c r="J157" i="12"/>
  <c r="J60" i="12"/>
  <c r="J62" i="12"/>
  <c r="J22" i="12"/>
  <c r="J151" i="12"/>
  <c r="J87" i="12"/>
  <c r="J69" i="12"/>
  <c r="J68" i="12"/>
  <c r="J50" i="12"/>
  <c r="J141" i="12"/>
  <c r="J35" i="12"/>
  <c r="J42" i="12"/>
  <c r="J17" i="12"/>
  <c r="J242" i="12"/>
  <c r="J223" i="12"/>
  <c r="J188" i="12"/>
  <c r="J135" i="12"/>
  <c r="J83" i="12"/>
  <c r="J65" i="12"/>
  <c r="J47" i="12"/>
  <c r="J28" i="12"/>
  <c r="J154" i="12"/>
  <c r="J245" i="12"/>
  <c r="J138" i="12"/>
  <c r="J176" i="12"/>
  <c r="J89" i="12"/>
  <c r="J71" i="12"/>
  <c r="J53" i="12"/>
  <c r="J232" i="12"/>
  <c r="J179" i="12"/>
  <c r="J74" i="12"/>
  <c r="J56" i="12"/>
  <c r="J38" i="12"/>
  <c r="J10" i="12"/>
  <c r="J186" i="12"/>
  <c r="J163" i="12"/>
  <c r="J81" i="12"/>
  <c r="J63" i="12"/>
  <c r="J45" i="12"/>
  <c r="J23" i="12"/>
  <c r="J13" i="12"/>
  <c r="J160" i="12"/>
  <c r="J202" i="12"/>
  <c r="J14" i="12"/>
  <c r="J20" i="12"/>
  <c r="J199" i="12"/>
  <c r="J231" i="12"/>
  <c r="J214" i="12"/>
  <c r="J61" i="12"/>
  <c r="J173" i="12"/>
  <c r="J105" i="12"/>
  <c r="J79" i="12"/>
  <c r="J123" i="12"/>
  <c r="J76" i="12"/>
  <c r="J149" i="12"/>
  <c r="J172" i="12"/>
  <c r="J213" i="12"/>
  <c r="J30" i="12"/>
  <c r="J57" i="12"/>
  <c r="J118" i="12"/>
  <c r="J164" i="12"/>
  <c r="J94" i="12"/>
  <c r="J130" i="12"/>
  <c r="J158" i="12"/>
  <c r="J90" i="12"/>
  <c r="J52" i="12"/>
  <c r="J209" i="12"/>
  <c r="J238" i="12"/>
  <c r="J233" i="12"/>
  <c r="J58" i="12"/>
  <c r="J205" i="12"/>
  <c r="J244" i="12"/>
  <c r="J220" i="12"/>
  <c r="J103" i="12"/>
  <c r="J67" i="12"/>
  <c r="J115" i="12"/>
  <c r="J121" i="12"/>
  <c r="J133" i="12"/>
  <c r="J146" i="12"/>
  <c r="J31" i="12"/>
  <c r="J11" i="12"/>
  <c r="J7" i="12"/>
  <c r="J247" i="12"/>
  <c r="J137" i="12"/>
  <c r="J21" i="12"/>
  <c r="J33" i="12"/>
  <c r="J108" i="12"/>
  <c r="J109" i="12"/>
  <c r="J120" i="12"/>
  <c r="J150" i="12"/>
  <c r="J161" i="12"/>
  <c r="J152" i="12"/>
  <c r="J153" i="12"/>
  <c r="J162" i="12"/>
  <c r="J26" i="12"/>
  <c r="J49" i="12"/>
  <c r="J39" i="12"/>
  <c r="J192" i="12"/>
  <c r="J178" i="12"/>
  <c r="J169" i="12"/>
  <c r="J110" i="12"/>
  <c r="J98" i="12"/>
  <c r="J114" i="12"/>
  <c r="J143" i="12"/>
  <c r="J32" i="12"/>
  <c r="J54" i="12"/>
  <c r="J70" i="12"/>
  <c r="J140" i="12"/>
  <c r="J217" i="12"/>
  <c r="J198" i="12"/>
  <c r="J170" i="12"/>
  <c r="J195" i="12"/>
  <c r="J203" i="12"/>
  <c r="J216" i="12"/>
  <c r="J129" i="12"/>
  <c r="J159" i="12"/>
  <c r="J64" i="12"/>
  <c r="J85" i="12"/>
  <c r="J75" i="12"/>
  <c r="J196" i="12"/>
  <c r="J234" i="12"/>
  <c r="J204" i="12"/>
  <c r="J237" i="12"/>
  <c r="J201" i="12"/>
  <c r="J219" i="12"/>
  <c r="J191" i="12"/>
  <c r="J235" i="12"/>
  <c r="J167" i="12"/>
  <c r="J243" i="12"/>
  <c r="J96" i="12"/>
  <c r="J112" i="12"/>
  <c r="J228" i="12"/>
  <c r="J212" i="12"/>
  <c r="J12" i="12"/>
  <c r="J156" i="12"/>
  <c r="J116" i="12"/>
  <c r="J128" i="12"/>
  <c r="J24" i="12"/>
  <c r="J174" i="12"/>
  <c r="J48" i="12"/>
  <c r="J106" i="12"/>
  <c r="J127" i="12"/>
  <c r="J117" i="12"/>
  <c r="J241" i="12"/>
  <c r="J88" i="12"/>
  <c r="J218" i="12"/>
  <c r="J27" i="12"/>
  <c r="J215" i="12"/>
  <c r="J194" i="12"/>
  <c r="J95" i="12"/>
  <c r="J6" i="12"/>
  <c r="J18" i="12"/>
  <c r="J36" i="12"/>
  <c r="J180" i="12"/>
  <c r="J84" i="12"/>
  <c r="J111" i="12"/>
  <c r="J165" i="12"/>
  <c r="J145" i="12"/>
  <c r="J99" i="12"/>
  <c r="J181" i="12"/>
  <c r="J55" i="12"/>
  <c r="J222" i="12"/>
  <c r="J210" i="12"/>
  <c r="J113" i="12"/>
  <c r="J200" i="12"/>
  <c r="J107" i="12"/>
  <c r="J66" i="12"/>
  <c r="J72" i="12"/>
  <c r="J224" i="12"/>
  <c r="J100" i="12"/>
  <c r="J132" i="12"/>
  <c r="J177" i="12"/>
  <c r="J171" i="12"/>
  <c r="J46" i="12"/>
  <c r="J37" i="12"/>
  <c r="J225" i="12"/>
  <c r="J91" i="12"/>
  <c r="J93" i="12"/>
  <c r="J131" i="12"/>
  <c r="J136" i="12"/>
  <c r="J125" i="12"/>
  <c r="J184" i="12"/>
  <c r="J211" i="12"/>
  <c r="J236" i="12"/>
  <c r="J126" i="12"/>
  <c r="J155" i="12"/>
  <c r="J82" i="12"/>
  <c r="J230" i="12"/>
  <c r="J97" i="12"/>
  <c r="J239" i="12"/>
  <c r="J104" i="12"/>
  <c r="J101" i="12"/>
  <c r="J144" i="12"/>
  <c r="J189" i="12"/>
  <c r="J9" i="12"/>
  <c r="J15" i="12"/>
  <c r="J193" i="12"/>
  <c r="J187" i="12"/>
  <c r="J208" i="12"/>
  <c r="J5" i="12"/>
  <c r="J124" i="12"/>
  <c r="J73" i="12"/>
  <c r="J43" i="12"/>
  <c r="J102" i="12"/>
  <c r="J40" i="12"/>
  <c r="J122" i="12"/>
  <c r="J119" i="12"/>
  <c r="J197" i="12"/>
  <c r="J34" i="12"/>
  <c r="J246" i="12"/>
  <c r="J8" i="12"/>
  <c r="J29" i="12"/>
  <c r="J221" i="12"/>
  <c r="J168" i="12"/>
  <c r="J207" i="12"/>
  <c r="J240" i="12"/>
  <c r="J175" i="12"/>
  <c r="J142" i="12"/>
  <c r="J147" i="12"/>
  <c r="J134" i="12"/>
  <c r="J190" i="12"/>
  <c r="J92" i="12"/>
  <c r="H247" i="1" l="1"/>
  <c r="I247" i="1" s="1"/>
  <c r="H245" i="1"/>
  <c r="I245" i="1" s="1"/>
  <c r="H244" i="1"/>
  <c r="I244" i="1" s="1"/>
  <c r="H243" i="1"/>
  <c r="I243" i="1" s="1"/>
  <c r="H242" i="1"/>
  <c r="I242" i="1" s="1"/>
  <c r="H241" i="1"/>
  <c r="I241" i="1" s="1"/>
  <c r="H239" i="1"/>
  <c r="I239" i="1" s="1"/>
  <c r="H238" i="1"/>
  <c r="I238" i="1" s="1"/>
  <c r="H237" i="1"/>
  <c r="I237" i="1" s="1"/>
  <c r="H236" i="1"/>
  <c r="I236" i="1" s="1"/>
  <c r="H235" i="1"/>
  <c r="I235" i="1" s="1"/>
  <c r="H233" i="1"/>
  <c r="I233" i="1" s="1"/>
  <c r="H232" i="1"/>
  <c r="I232" i="1" s="1"/>
  <c r="H231" i="1"/>
  <c r="I231" i="1" s="1"/>
  <c r="H230" i="1"/>
  <c r="I230" i="1" s="1"/>
  <c r="H229" i="1"/>
  <c r="I229" i="1" s="1"/>
  <c r="H228" i="1"/>
  <c r="I228" i="1" s="1"/>
  <c r="H227" i="1"/>
  <c r="I227" i="1" s="1"/>
  <c r="H226" i="1"/>
  <c r="I226" i="1" s="1"/>
  <c r="H225" i="1"/>
  <c r="I225" i="1" s="1"/>
  <c r="H224" i="1"/>
  <c r="I224" i="1" s="1"/>
  <c r="H223" i="1"/>
  <c r="I223" i="1" s="1"/>
  <c r="H222" i="1"/>
  <c r="I222" i="1" s="1"/>
  <c r="H220" i="1"/>
  <c r="I220" i="1" s="1"/>
  <c r="H219" i="1"/>
  <c r="I219" i="1" s="1"/>
  <c r="H218" i="1"/>
  <c r="I218" i="1" s="1"/>
  <c r="H217" i="1"/>
  <c r="I217" i="1" s="1"/>
  <c r="H216" i="1"/>
  <c r="I216" i="1" s="1"/>
  <c r="H215" i="1"/>
  <c r="I215" i="1" s="1"/>
  <c r="H214" i="1"/>
  <c r="I214" i="1" s="1"/>
  <c r="H213" i="1"/>
  <c r="I213" i="1" s="1"/>
  <c r="H212" i="1"/>
  <c r="I212" i="1" s="1"/>
  <c r="H211" i="1"/>
  <c r="I211" i="1" s="1"/>
  <c r="H210" i="1"/>
  <c r="I210" i="1" s="1"/>
  <c r="H209" i="1"/>
  <c r="I209" i="1" s="1"/>
  <c r="H208" i="1"/>
  <c r="I208" i="1" s="1"/>
  <c r="H205" i="1"/>
  <c r="I205" i="1" s="1"/>
  <c r="H204" i="1"/>
  <c r="I204" i="1" s="1"/>
  <c r="H203" i="1"/>
  <c r="I203" i="1" s="1"/>
  <c r="H202" i="1"/>
  <c r="I202" i="1" s="1"/>
  <c r="H201" i="1"/>
  <c r="I201" i="1" s="1"/>
  <c r="H200" i="1"/>
  <c r="I200" i="1" s="1"/>
  <c r="H199" i="1"/>
  <c r="I199" i="1" s="1"/>
  <c r="H198" i="1"/>
  <c r="I198" i="1" s="1"/>
  <c r="H197" i="1"/>
  <c r="I197" i="1" s="1"/>
  <c r="H196" i="1"/>
  <c r="I196" i="1" s="1"/>
  <c r="H195" i="1"/>
  <c r="I195" i="1" s="1"/>
  <c r="H194" i="1"/>
  <c r="I194" i="1" s="1"/>
  <c r="H193" i="1"/>
  <c r="I193" i="1" s="1"/>
  <c r="H192" i="1"/>
  <c r="I192" i="1" s="1"/>
  <c r="H191" i="1"/>
  <c r="I191" i="1" s="1"/>
  <c r="H189" i="1"/>
  <c r="I189" i="1" s="1"/>
  <c r="H188" i="1"/>
  <c r="I188" i="1" s="1"/>
  <c r="H187" i="1"/>
  <c r="I187" i="1" s="1"/>
  <c r="H186" i="1"/>
  <c r="I186" i="1" s="1"/>
  <c r="H185" i="1"/>
  <c r="I185" i="1" s="1"/>
  <c r="H184" i="1"/>
  <c r="I184" i="1" s="1"/>
  <c r="H183" i="1"/>
  <c r="I183" i="1" s="1"/>
  <c r="H182" i="1"/>
  <c r="I182" i="1" s="1"/>
  <c r="H181" i="1"/>
  <c r="I181" i="1" s="1"/>
  <c r="H180" i="1"/>
  <c r="I180" i="1" s="1"/>
  <c r="H179" i="1"/>
  <c r="I179" i="1" s="1"/>
  <c r="H178" i="1"/>
  <c r="I178" i="1" s="1"/>
  <c r="H177" i="1"/>
  <c r="I177" i="1" s="1"/>
  <c r="H176" i="1"/>
  <c r="I176" i="1" s="1"/>
  <c r="H174" i="1"/>
  <c r="I174" i="1" s="1"/>
  <c r="H173" i="1"/>
  <c r="I173" i="1" s="1"/>
  <c r="H172" i="1"/>
  <c r="I172" i="1" s="1"/>
  <c r="H171" i="1"/>
  <c r="I171" i="1" s="1"/>
  <c r="H170" i="1"/>
  <c r="I170" i="1" s="1"/>
  <c r="H169" i="1"/>
  <c r="I169" i="1" s="1"/>
  <c r="H167" i="1"/>
  <c r="I167" i="1" s="1"/>
  <c r="H166" i="1"/>
  <c r="I166" i="1" s="1"/>
  <c r="H165" i="1"/>
  <c r="I165" i="1" s="1"/>
  <c r="H164" i="1"/>
  <c r="I164" i="1" s="1"/>
  <c r="H163" i="1"/>
  <c r="I163" i="1" s="1"/>
  <c r="H162" i="1"/>
  <c r="I162" i="1" s="1"/>
  <c r="H161" i="1"/>
  <c r="I161" i="1" s="1"/>
  <c r="H160" i="1"/>
  <c r="I160" i="1" s="1"/>
  <c r="H159" i="1"/>
  <c r="I159" i="1" s="1"/>
  <c r="H158" i="1"/>
  <c r="I158" i="1" s="1"/>
  <c r="H157" i="1"/>
  <c r="I157" i="1" s="1"/>
  <c r="H156" i="1"/>
  <c r="I156" i="1" s="1"/>
  <c r="H155" i="1"/>
  <c r="I155" i="1" s="1"/>
  <c r="H154" i="1"/>
  <c r="I154" i="1" s="1"/>
  <c r="H153" i="1"/>
  <c r="I153" i="1" s="1"/>
  <c r="H152" i="1"/>
  <c r="I152" i="1" s="1"/>
  <c r="H151" i="1"/>
  <c r="I151" i="1" s="1"/>
  <c r="H150" i="1"/>
  <c r="I150" i="1" s="1"/>
  <c r="H149" i="1"/>
  <c r="I149" i="1" s="1"/>
  <c r="H148" i="1"/>
  <c r="I148" i="1" s="1"/>
  <c r="H146" i="1"/>
  <c r="I146" i="1" s="1"/>
  <c r="H145" i="1"/>
  <c r="I145" i="1" s="1"/>
  <c r="H144" i="1"/>
  <c r="I144" i="1" s="1"/>
  <c r="H143" i="1"/>
  <c r="I143" i="1" s="1"/>
  <c r="H141" i="1"/>
  <c r="I141" i="1" s="1"/>
  <c r="H140" i="1"/>
  <c r="I140" i="1" s="1"/>
  <c r="H139" i="1"/>
  <c r="I139" i="1" s="1"/>
  <c r="H138" i="1"/>
  <c r="I138" i="1" s="1"/>
  <c r="H137" i="1"/>
  <c r="I137" i="1" s="1"/>
  <c r="H136" i="1"/>
  <c r="I136" i="1" s="1"/>
  <c r="H135" i="1"/>
  <c r="I135" i="1" s="1"/>
  <c r="H133" i="1"/>
  <c r="I133" i="1" s="1"/>
  <c r="H132" i="1"/>
  <c r="I132" i="1" s="1"/>
  <c r="H131" i="1"/>
  <c r="I131" i="1" s="1"/>
  <c r="H130" i="1"/>
  <c r="I130" i="1" s="1"/>
  <c r="H129" i="1"/>
  <c r="I129" i="1" s="1"/>
  <c r="H128" i="1"/>
  <c r="I128" i="1" s="1"/>
  <c r="H127" i="1"/>
  <c r="I127" i="1" s="1"/>
  <c r="H126" i="1"/>
  <c r="I126" i="1" s="1"/>
  <c r="H125" i="1"/>
  <c r="I125" i="1" s="1"/>
  <c r="H124" i="1"/>
  <c r="I124" i="1" s="1"/>
  <c r="I123" i="1"/>
  <c r="H123" i="1"/>
  <c r="H122" i="1"/>
  <c r="I122" i="1" s="1"/>
  <c r="H121" i="1"/>
  <c r="I121" i="1" s="1"/>
  <c r="H120" i="1"/>
  <c r="I120" i="1" s="1"/>
  <c r="H119" i="1"/>
  <c r="I119" i="1" s="1"/>
  <c r="H118" i="1"/>
  <c r="I118" i="1" s="1"/>
  <c r="I117" i="1"/>
  <c r="H117" i="1"/>
  <c r="H116" i="1"/>
  <c r="I116" i="1" s="1"/>
  <c r="H115" i="1"/>
  <c r="I115" i="1" s="1"/>
  <c r="H114" i="1"/>
  <c r="I114" i="1" s="1"/>
  <c r="H113" i="1"/>
  <c r="I113" i="1" s="1"/>
  <c r="H112" i="1"/>
  <c r="I112" i="1" s="1"/>
  <c r="H111" i="1"/>
  <c r="I111" i="1" s="1"/>
  <c r="H110" i="1"/>
  <c r="I110" i="1" s="1"/>
  <c r="H109" i="1"/>
  <c r="I109" i="1" s="1"/>
  <c r="H108" i="1"/>
  <c r="I108" i="1" s="1"/>
  <c r="H107" i="1"/>
  <c r="I107" i="1" s="1"/>
  <c r="H106" i="1"/>
  <c r="I106" i="1" s="1"/>
  <c r="H105" i="1"/>
  <c r="I105" i="1" s="1"/>
  <c r="H104" i="1"/>
  <c r="I104" i="1" s="1"/>
  <c r="H103" i="1"/>
  <c r="I103" i="1" s="1"/>
  <c r="H102" i="1"/>
  <c r="I102" i="1" s="1"/>
  <c r="H101" i="1"/>
  <c r="I101" i="1" s="1"/>
  <c r="H100" i="1"/>
  <c r="I100" i="1" s="1"/>
  <c r="H99" i="1"/>
  <c r="I99" i="1" s="1"/>
  <c r="H98" i="1"/>
  <c r="I98" i="1" s="1"/>
  <c r="I97" i="1"/>
  <c r="H97" i="1"/>
  <c r="H96" i="1"/>
  <c r="I96" i="1" s="1"/>
  <c r="H95" i="1"/>
  <c r="I95" i="1" s="1"/>
  <c r="H94" i="1"/>
  <c r="I94" i="1" s="1"/>
  <c r="H93" i="1"/>
  <c r="I93" i="1" s="1"/>
  <c r="H91" i="1"/>
  <c r="I91" i="1" s="1"/>
  <c r="H90" i="1"/>
  <c r="I90" i="1" s="1"/>
  <c r="H89" i="1"/>
  <c r="I89" i="1" s="1"/>
  <c r="H88" i="1"/>
  <c r="I88" i="1" s="1"/>
  <c r="H87" i="1"/>
  <c r="I87" i="1" s="1"/>
  <c r="H86" i="1"/>
  <c r="I86"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3" i="1"/>
  <c r="I73" i="1" s="1"/>
  <c r="H72" i="1"/>
  <c r="I72" i="1" s="1"/>
  <c r="H71" i="1"/>
  <c r="I71" i="1" s="1"/>
  <c r="H70" i="1"/>
  <c r="I70" i="1" s="1"/>
  <c r="H69" i="1"/>
  <c r="I69" i="1" s="1"/>
  <c r="H68" i="1"/>
  <c r="I68" i="1" s="1"/>
  <c r="H67" i="1"/>
  <c r="I67" i="1" s="1"/>
  <c r="H66" i="1"/>
  <c r="I66" i="1" s="1"/>
  <c r="H65" i="1"/>
  <c r="I65"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I40" i="1"/>
  <c r="H40" i="1"/>
  <c r="H39" i="1"/>
  <c r="I39" i="1" s="1"/>
  <c r="H38" i="1"/>
  <c r="I38" i="1" s="1"/>
  <c r="H37" i="1"/>
  <c r="I37" i="1" s="1"/>
  <c r="H36" i="1"/>
  <c r="I36" i="1" s="1"/>
  <c r="H35" i="1"/>
  <c r="I35" i="1" s="1"/>
  <c r="H33" i="1"/>
  <c r="I33" i="1" s="1"/>
  <c r="H32" i="1"/>
  <c r="I32" i="1" s="1"/>
  <c r="H31" i="1"/>
  <c r="I31" i="1" s="1"/>
  <c r="H30" i="1"/>
  <c r="I30" i="1" s="1"/>
  <c r="H28" i="1"/>
  <c r="I28" i="1" s="1"/>
  <c r="H27" i="1"/>
  <c r="I27" i="1" s="1"/>
  <c r="H26" i="1"/>
  <c r="I26" i="1" s="1"/>
  <c r="H25" i="1"/>
  <c r="I25" i="1" s="1"/>
  <c r="H24" i="1"/>
  <c r="I24" i="1" s="1"/>
  <c r="H23" i="1"/>
  <c r="I23" i="1" s="1"/>
  <c r="H22" i="1"/>
  <c r="I22" i="1" s="1"/>
  <c r="H21" i="1"/>
  <c r="I21" i="1" s="1"/>
  <c r="H20" i="1"/>
  <c r="I20" i="1" s="1"/>
  <c r="H19" i="1"/>
  <c r="I19" i="1" s="1"/>
  <c r="H18" i="1"/>
  <c r="I18" i="1" s="1"/>
  <c r="H17" i="1"/>
  <c r="I17" i="1" s="1"/>
  <c r="H16" i="1"/>
  <c r="I16" i="1" s="1"/>
  <c r="H15" i="1"/>
  <c r="I15" i="1" s="1"/>
  <c r="H14" i="1"/>
  <c r="I14" i="1" s="1"/>
  <c r="H13" i="1"/>
  <c r="I13" i="1" s="1"/>
  <c r="H12" i="1"/>
  <c r="I12" i="1" s="1"/>
  <c r="H11" i="1"/>
  <c r="I11" i="1" s="1"/>
  <c r="H10" i="1"/>
  <c r="I10" i="1" s="1"/>
  <c r="H9" i="1"/>
  <c r="I9" i="1" s="1"/>
  <c r="H7" i="1"/>
  <c r="I7" i="1" s="1"/>
  <c r="H6" i="1"/>
  <c r="I6" i="1" s="1"/>
  <c r="H247" i="11"/>
  <c r="I247" i="11" s="1"/>
  <c r="I245" i="11"/>
  <c r="H245" i="11"/>
  <c r="I244" i="11"/>
  <c r="H244" i="11"/>
  <c r="H243" i="11"/>
  <c r="I243" i="11" s="1"/>
  <c r="I242" i="11"/>
  <c r="H242" i="11"/>
  <c r="I241" i="11"/>
  <c r="H241" i="11"/>
  <c r="I239" i="11"/>
  <c r="H239" i="11"/>
  <c r="H238" i="11"/>
  <c r="I238" i="11" s="1"/>
  <c r="H237" i="11"/>
  <c r="I237" i="11" s="1"/>
  <c r="H236" i="11"/>
  <c r="I236" i="11" s="1"/>
  <c r="H235" i="11"/>
  <c r="I235" i="11" s="1"/>
  <c r="I233" i="11"/>
  <c r="H233" i="11"/>
  <c r="I232" i="11"/>
  <c r="H232" i="11"/>
  <c r="I231" i="11"/>
  <c r="H231" i="11"/>
  <c r="H230" i="11"/>
  <c r="I230" i="11" s="1"/>
  <c r="I229" i="11"/>
  <c r="H229" i="11"/>
  <c r="I228" i="11"/>
  <c r="H228" i="11"/>
  <c r="H227" i="11"/>
  <c r="I227" i="11" s="1"/>
  <c r="I226" i="11"/>
  <c r="H226" i="11"/>
  <c r="I225" i="11"/>
  <c r="H225" i="11"/>
  <c r="I224" i="11"/>
  <c r="H224" i="11"/>
  <c r="I223" i="11"/>
  <c r="H223" i="11"/>
  <c r="I222" i="11"/>
  <c r="H222" i="11"/>
  <c r="H220" i="11"/>
  <c r="I220" i="11" s="1"/>
  <c r="H219" i="11"/>
  <c r="I219" i="11" s="1"/>
  <c r="H218" i="11"/>
  <c r="I218" i="11" s="1"/>
  <c r="H217" i="11"/>
  <c r="I217" i="11" s="1"/>
  <c r="H216" i="11"/>
  <c r="I216" i="11" s="1"/>
  <c r="I215" i="11"/>
  <c r="H215" i="11"/>
  <c r="H214" i="11"/>
  <c r="I214" i="11" s="1"/>
  <c r="H213" i="11"/>
  <c r="I213" i="11" s="1"/>
  <c r="I212" i="11"/>
  <c r="H212" i="11"/>
  <c r="H211" i="11"/>
  <c r="I211" i="11" s="1"/>
  <c r="H210" i="11"/>
  <c r="I210" i="11" s="1"/>
  <c r="H209" i="11"/>
  <c r="I209" i="11" s="1"/>
  <c r="H208" i="11"/>
  <c r="I208" i="11" s="1"/>
  <c r="H205" i="11"/>
  <c r="I205" i="11" s="1"/>
  <c r="I204" i="11"/>
  <c r="H204" i="11"/>
  <c r="H203" i="11"/>
  <c r="I203" i="11" s="1"/>
  <c r="H202" i="11"/>
  <c r="I202" i="11" s="1"/>
  <c r="H201" i="11"/>
  <c r="I201" i="11" s="1"/>
  <c r="H200" i="11"/>
  <c r="I200" i="11" s="1"/>
  <c r="H199" i="11"/>
  <c r="I199" i="11" s="1"/>
  <c r="H198" i="11"/>
  <c r="I198" i="11" s="1"/>
  <c r="H197" i="11"/>
  <c r="I197" i="11" s="1"/>
  <c r="H196" i="11"/>
  <c r="I196" i="11" s="1"/>
  <c r="H195" i="11"/>
  <c r="I195" i="11" s="1"/>
  <c r="H194" i="11"/>
  <c r="I194" i="11" s="1"/>
  <c r="H193" i="11"/>
  <c r="I193" i="11" s="1"/>
  <c r="I192" i="11"/>
  <c r="H192" i="11"/>
  <c r="H191" i="11"/>
  <c r="I191" i="11" s="1"/>
  <c r="I189" i="11"/>
  <c r="H189" i="11"/>
  <c r="I188" i="11"/>
  <c r="H188" i="11"/>
  <c r="I187" i="11"/>
  <c r="H187" i="11"/>
  <c r="H186" i="11"/>
  <c r="I186" i="11" s="1"/>
  <c r="I185" i="11"/>
  <c r="H185" i="11"/>
  <c r="I184" i="11"/>
  <c r="H184" i="11"/>
  <c r="H183" i="11"/>
  <c r="I183" i="11" s="1"/>
  <c r="I182" i="11"/>
  <c r="H182" i="11"/>
  <c r="I181" i="11"/>
  <c r="H181" i="11"/>
  <c r="I180" i="11"/>
  <c r="H180" i="11"/>
  <c r="I179" i="11"/>
  <c r="H179" i="11"/>
  <c r="I178" i="11"/>
  <c r="H178" i="11"/>
  <c r="H177" i="11"/>
  <c r="I177" i="11" s="1"/>
  <c r="I176" i="11"/>
  <c r="H176" i="11"/>
  <c r="H174" i="11"/>
  <c r="I174" i="11" s="1"/>
  <c r="H173" i="11"/>
  <c r="I173" i="11" s="1"/>
  <c r="H172" i="11"/>
  <c r="I172" i="11" s="1"/>
  <c r="I171" i="11"/>
  <c r="H171" i="11"/>
  <c r="H170" i="11"/>
  <c r="I170" i="11" s="1"/>
  <c r="H169" i="11"/>
  <c r="I169" i="11" s="1"/>
  <c r="H167" i="11"/>
  <c r="I167" i="11" s="1"/>
  <c r="I166" i="11"/>
  <c r="H166" i="11"/>
  <c r="I165" i="11"/>
  <c r="H165" i="11"/>
  <c r="H164" i="11"/>
  <c r="I164" i="11" s="1"/>
  <c r="I163" i="11"/>
  <c r="H163" i="11"/>
  <c r="I162" i="11"/>
  <c r="H162" i="11"/>
  <c r="I161" i="11"/>
  <c r="H161" i="11"/>
  <c r="I160" i="11"/>
  <c r="H160" i="11"/>
  <c r="I159" i="11"/>
  <c r="H159" i="11"/>
  <c r="H158" i="11"/>
  <c r="I158" i="11" s="1"/>
  <c r="I157" i="11"/>
  <c r="H157" i="11"/>
  <c r="I156" i="11"/>
  <c r="H156" i="11"/>
  <c r="H155" i="11"/>
  <c r="I155" i="11" s="1"/>
  <c r="I154" i="11"/>
  <c r="H154" i="11"/>
  <c r="I153" i="11"/>
  <c r="H153" i="11"/>
  <c r="H152" i="11"/>
  <c r="I152" i="11" s="1"/>
  <c r="I151" i="11"/>
  <c r="H151" i="11"/>
  <c r="I150" i="11"/>
  <c r="H150" i="11"/>
  <c r="I149" i="11"/>
  <c r="H149" i="11"/>
  <c r="I148" i="11"/>
  <c r="H148" i="11"/>
  <c r="I146" i="11"/>
  <c r="H146" i="11"/>
  <c r="H145" i="11"/>
  <c r="I145" i="11" s="1"/>
  <c r="H144" i="11"/>
  <c r="I144" i="11" s="1"/>
  <c r="I143" i="11"/>
  <c r="H143" i="11"/>
  <c r="I141" i="11"/>
  <c r="H141" i="11"/>
  <c r="I140" i="11"/>
  <c r="H140" i="11"/>
  <c r="H139" i="11"/>
  <c r="I139" i="11" s="1"/>
  <c r="I138" i="11"/>
  <c r="H138" i="11"/>
  <c r="I137" i="11"/>
  <c r="H137" i="11"/>
  <c r="I136" i="11"/>
  <c r="H136" i="11"/>
  <c r="I135" i="11"/>
  <c r="H135" i="11"/>
  <c r="H133" i="11"/>
  <c r="I133" i="11" s="1"/>
  <c r="H132" i="11"/>
  <c r="I132" i="11" s="1"/>
  <c r="H131" i="11"/>
  <c r="I131" i="11" s="1"/>
  <c r="H130" i="11"/>
  <c r="I130" i="11" s="1"/>
  <c r="I129" i="11"/>
  <c r="H129" i="11"/>
  <c r="H128" i="11"/>
  <c r="I128" i="11" s="1"/>
  <c r="H127" i="11"/>
  <c r="I127" i="11" s="1"/>
  <c r="H126" i="11"/>
  <c r="I126" i="11" s="1"/>
  <c r="H125" i="11"/>
  <c r="I125" i="11" s="1"/>
  <c r="H124" i="11"/>
  <c r="I124" i="11" s="1"/>
  <c r="H123" i="11"/>
  <c r="I123" i="11" s="1"/>
  <c r="H122" i="11"/>
  <c r="I122" i="11" s="1"/>
  <c r="H121" i="11"/>
  <c r="I121" i="11" s="1"/>
  <c r="H120" i="11"/>
  <c r="I120" i="11" s="1"/>
  <c r="H119" i="11"/>
  <c r="I119" i="11" s="1"/>
  <c r="H118" i="11"/>
  <c r="I118" i="11" s="1"/>
  <c r="I117" i="11"/>
  <c r="H117" i="11"/>
  <c r="H116" i="11"/>
  <c r="I116" i="11" s="1"/>
  <c r="H115" i="11"/>
  <c r="I115" i="11" s="1"/>
  <c r="H114" i="11"/>
  <c r="I114" i="11" s="1"/>
  <c r="H113" i="11"/>
  <c r="I113" i="11" s="1"/>
  <c r="H112" i="11"/>
  <c r="I112" i="11" s="1"/>
  <c r="H111" i="11"/>
  <c r="I111" i="11" s="1"/>
  <c r="H110" i="11"/>
  <c r="I110" i="11" s="1"/>
  <c r="H109" i="11"/>
  <c r="I109" i="11" s="1"/>
  <c r="H108" i="11"/>
  <c r="I108" i="11" s="1"/>
  <c r="H107" i="11"/>
  <c r="I107" i="11" s="1"/>
  <c r="H106" i="11"/>
  <c r="I106" i="11" s="1"/>
  <c r="I105" i="11"/>
  <c r="H105" i="11"/>
  <c r="H104" i="11"/>
  <c r="I104" i="11" s="1"/>
  <c r="H103" i="11"/>
  <c r="I103" i="11" s="1"/>
  <c r="H102" i="11"/>
  <c r="I102" i="11" s="1"/>
  <c r="H101" i="11"/>
  <c r="I101" i="11" s="1"/>
  <c r="H100" i="11"/>
  <c r="I100" i="11" s="1"/>
  <c r="H99" i="11"/>
  <c r="I99" i="11" s="1"/>
  <c r="H98" i="11"/>
  <c r="I98" i="11" s="1"/>
  <c r="H97" i="11"/>
  <c r="I97" i="11" s="1"/>
  <c r="H96" i="11"/>
  <c r="I96" i="11" s="1"/>
  <c r="H95" i="11"/>
  <c r="I95" i="11" s="1"/>
  <c r="H94" i="11"/>
  <c r="I94" i="11" s="1"/>
  <c r="I93" i="11"/>
  <c r="H93" i="11"/>
  <c r="I91" i="11"/>
  <c r="H91" i="11"/>
  <c r="I90" i="11"/>
  <c r="H90" i="11"/>
  <c r="I89" i="11"/>
  <c r="H89" i="11"/>
  <c r="I88" i="11"/>
  <c r="H88" i="11"/>
  <c r="H87" i="11"/>
  <c r="I87" i="11" s="1"/>
  <c r="I86" i="11"/>
  <c r="H86" i="11"/>
  <c r="I85" i="11"/>
  <c r="H85" i="11"/>
  <c r="H84" i="11"/>
  <c r="I84" i="11" s="1"/>
  <c r="I83" i="11"/>
  <c r="H83" i="11"/>
  <c r="I82" i="11"/>
  <c r="H82" i="11"/>
  <c r="I81" i="11"/>
  <c r="H81" i="11"/>
  <c r="I80" i="11"/>
  <c r="H80" i="11"/>
  <c r="I79" i="11"/>
  <c r="H79" i="11"/>
  <c r="H78" i="11"/>
  <c r="I78" i="11" s="1"/>
  <c r="I77" i="11"/>
  <c r="H77" i="11"/>
  <c r="I76" i="11"/>
  <c r="H76" i="11"/>
  <c r="H75" i="11"/>
  <c r="I75" i="11" s="1"/>
  <c r="I74" i="11"/>
  <c r="H74" i="11"/>
  <c r="I73" i="11"/>
  <c r="H73" i="11"/>
  <c r="H72" i="11"/>
  <c r="I72" i="11" s="1"/>
  <c r="I71" i="11"/>
  <c r="H71" i="11"/>
  <c r="I70" i="11"/>
  <c r="H70" i="11"/>
  <c r="I69" i="11"/>
  <c r="H69" i="11"/>
  <c r="I68" i="11"/>
  <c r="H68" i="11"/>
  <c r="I67" i="11"/>
  <c r="H67" i="11"/>
  <c r="H66" i="11"/>
  <c r="I66" i="11" s="1"/>
  <c r="I65" i="11"/>
  <c r="H65" i="11"/>
  <c r="I64" i="11"/>
  <c r="H64" i="11"/>
  <c r="H63" i="11"/>
  <c r="I63" i="11" s="1"/>
  <c r="I62" i="11"/>
  <c r="H62" i="11"/>
  <c r="I61" i="11"/>
  <c r="H61" i="11"/>
  <c r="H60" i="11"/>
  <c r="I60" i="11" s="1"/>
  <c r="I59" i="11"/>
  <c r="H59" i="11"/>
  <c r="I58" i="11"/>
  <c r="H58" i="11"/>
  <c r="H57" i="11"/>
  <c r="I57" i="11" s="1"/>
  <c r="I56" i="11"/>
  <c r="H56" i="11"/>
  <c r="I55" i="11"/>
  <c r="H55" i="11"/>
  <c r="I54" i="11"/>
  <c r="H54" i="11"/>
  <c r="I53" i="11"/>
  <c r="H53" i="11"/>
  <c r="I52" i="11"/>
  <c r="H52" i="11"/>
  <c r="H51" i="11"/>
  <c r="I51" i="11" s="1"/>
  <c r="I50" i="11"/>
  <c r="H50" i="11"/>
  <c r="I49" i="11"/>
  <c r="H49" i="11"/>
  <c r="H48" i="11"/>
  <c r="I48" i="11" s="1"/>
  <c r="I47" i="11"/>
  <c r="H47" i="11"/>
  <c r="I46" i="11"/>
  <c r="H46" i="11"/>
  <c r="I45" i="11"/>
  <c r="H45" i="11"/>
  <c r="I44" i="11"/>
  <c r="H44" i="11"/>
  <c r="I43" i="11"/>
  <c r="H43" i="11"/>
  <c r="H42" i="11"/>
  <c r="I42" i="11" s="1"/>
  <c r="I41" i="11"/>
  <c r="H41" i="11"/>
  <c r="I40" i="11"/>
  <c r="H40" i="11"/>
  <c r="H39" i="11"/>
  <c r="I39" i="11" s="1"/>
  <c r="I38" i="11"/>
  <c r="H38" i="11"/>
  <c r="I37" i="11"/>
  <c r="H37" i="11"/>
  <c r="H36" i="11"/>
  <c r="I36" i="11" s="1"/>
  <c r="I35" i="11"/>
  <c r="H35" i="11"/>
  <c r="H33" i="11"/>
  <c r="I33" i="11" s="1"/>
  <c r="I32" i="11"/>
  <c r="H32" i="11"/>
  <c r="H31" i="11"/>
  <c r="I31" i="11" s="1"/>
  <c r="H30" i="11"/>
  <c r="I30" i="11" s="1"/>
  <c r="I28" i="11"/>
  <c r="H28" i="11"/>
  <c r="I27" i="11"/>
  <c r="H27" i="11"/>
  <c r="H26" i="11"/>
  <c r="I26" i="11" s="1"/>
  <c r="I25" i="11"/>
  <c r="H25" i="11"/>
  <c r="I24" i="11"/>
  <c r="H24" i="11"/>
  <c r="H23" i="11"/>
  <c r="I23" i="11" s="1"/>
  <c r="I22" i="11"/>
  <c r="H22" i="11"/>
  <c r="I21" i="11"/>
  <c r="H21" i="11"/>
  <c r="I20" i="11"/>
  <c r="H20" i="11"/>
  <c r="I19" i="11"/>
  <c r="H19" i="11"/>
  <c r="I18" i="11"/>
  <c r="H18" i="11"/>
  <c r="H17" i="11"/>
  <c r="I17" i="11" s="1"/>
  <c r="I16" i="11"/>
  <c r="H16" i="11"/>
  <c r="I15" i="11"/>
  <c r="H15" i="11"/>
  <c r="H14" i="11"/>
  <c r="I14" i="11" s="1"/>
  <c r="I13" i="11"/>
  <c r="H13" i="11"/>
  <c r="I12" i="11"/>
  <c r="H12" i="11"/>
  <c r="H11" i="11"/>
  <c r="I11" i="11" s="1"/>
  <c r="I10" i="11"/>
  <c r="H10" i="11"/>
  <c r="I9" i="11"/>
  <c r="H9" i="11"/>
  <c r="H7" i="11"/>
  <c r="I7" i="11" s="1"/>
  <c r="H6" i="11"/>
  <c r="I6" i="11" s="1"/>
  <c r="I234" i="1" l="1"/>
  <c r="I240" i="1"/>
  <c r="I8" i="1"/>
  <c r="I221" i="1"/>
  <c r="I92" i="1"/>
  <c r="I34" i="1"/>
  <c r="I5" i="1"/>
  <c r="I134" i="1"/>
  <c r="I190" i="1"/>
  <c r="I29" i="1"/>
  <c r="I147" i="1"/>
  <c r="I168" i="1"/>
  <c r="I246" i="1"/>
  <c r="I142" i="1"/>
  <c r="I175" i="1"/>
  <c r="I207" i="1"/>
  <c r="I175" i="11"/>
  <c r="I34" i="11"/>
  <c r="I207" i="11"/>
  <c r="I8" i="11"/>
  <c r="I29" i="11"/>
  <c r="I142" i="11"/>
  <c r="I246" i="11"/>
  <c r="I92" i="11"/>
  <c r="I5" i="11"/>
  <c r="I134" i="11"/>
  <c r="I234" i="11"/>
  <c r="I190" i="11"/>
  <c r="I221" i="11"/>
  <c r="I147" i="11"/>
  <c r="I168" i="11"/>
  <c r="I240" i="11"/>
  <c r="I206" i="1" l="1"/>
  <c r="I251" i="11"/>
  <c r="J207" i="11"/>
  <c r="I206" i="11"/>
  <c r="J233" i="1" l="1"/>
  <c r="J229" i="1"/>
  <c r="J179" i="1"/>
  <c r="J159" i="1"/>
  <c r="J152" i="1"/>
  <c r="J127" i="1"/>
  <c r="J115" i="1"/>
  <c r="J103" i="1"/>
  <c r="J87" i="1"/>
  <c r="J76" i="1"/>
  <c r="J69" i="1"/>
  <c r="J58" i="1"/>
  <c r="J51" i="1"/>
  <c r="J40" i="1"/>
  <c r="J13" i="1"/>
  <c r="J186" i="1"/>
  <c r="J166" i="1"/>
  <c r="J148" i="1"/>
  <c r="J139" i="1"/>
  <c r="J83" i="1"/>
  <c r="J65" i="1"/>
  <c r="J47" i="1"/>
  <c r="J20" i="1"/>
  <c r="J212" i="1"/>
  <c r="J180" i="1"/>
  <c r="J156" i="1"/>
  <c r="J78" i="1"/>
  <c r="J26" i="1"/>
  <c r="J22" i="1"/>
  <c r="J14" i="1"/>
  <c r="J44" i="1"/>
  <c r="J17" i="1"/>
  <c r="J183" i="1"/>
  <c r="J136" i="1"/>
  <c r="J81" i="1"/>
  <c r="J243" i="1"/>
  <c r="J171" i="1"/>
  <c r="J62" i="1"/>
  <c r="J80" i="1"/>
  <c r="J45" i="1"/>
  <c r="J10" i="1"/>
  <c r="J163" i="1"/>
  <c r="J24" i="1"/>
  <c r="J176" i="1"/>
  <c r="J161" i="1"/>
  <c r="J46" i="1"/>
  <c r="J124" i="1"/>
  <c r="J35" i="1"/>
  <c r="J60" i="1"/>
  <c r="J146" i="1"/>
  <c r="J8" i="1"/>
  <c r="J48" i="1"/>
  <c r="J240" i="1"/>
  <c r="J72" i="1"/>
  <c r="J23" i="1"/>
  <c r="J244" i="1"/>
  <c r="J113" i="1"/>
  <c r="J170" i="1"/>
  <c r="J128" i="1"/>
  <c r="J194" i="1"/>
  <c r="J144" i="1"/>
  <c r="J63" i="1"/>
  <c r="J188" i="1"/>
  <c r="J82" i="1"/>
  <c r="J77" i="1"/>
  <c r="J56" i="1"/>
  <c r="J70" i="1"/>
  <c r="J101" i="1"/>
  <c r="J125" i="1"/>
  <c r="J185" i="1"/>
  <c r="J239" i="1"/>
  <c r="J169" i="1"/>
  <c r="J215" i="1"/>
  <c r="J143" i="1"/>
  <c r="J197" i="1"/>
  <c r="J208" i="1"/>
  <c r="J85" i="1"/>
  <c r="J138" i="1"/>
  <c r="J130" i="1"/>
  <c r="J75" i="1"/>
  <c r="J205" i="1"/>
  <c r="J30" i="1"/>
  <c r="J235" i="1"/>
  <c r="J32" i="1"/>
  <c r="J216" i="1"/>
  <c r="J160" i="1"/>
  <c r="J200" i="1"/>
  <c r="J104" i="1"/>
  <c r="J211" i="1"/>
  <c r="J230" i="1"/>
  <c r="J6" i="1"/>
  <c r="J7" i="1"/>
  <c r="J217" i="1"/>
  <c r="J218" i="1"/>
  <c r="J203" i="1"/>
  <c r="J66" i="1"/>
  <c r="J224" i="1"/>
  <c r="J16" i="1"/>
  <c r="J114" i="1"/>
  <c r="J52" i="1"/>
  <c r="J150" i="1"/>
  <c r="J181" i="1"/>
  <c r="J71" i="1"/>
  <c r="J177" i="1"/>
  <c r="J21" i="1"/>
  <c r="J59" i="1"/>
  <c r="J79" i="1"/>
  <c r="J94" i="1"/>
  <c r="J106" i="1"/>
  <c r="J27" i="1"/>
  <c r="J228" i="1"/>
  <c r="J118" i="1"/>
  <c r="J204" i="1"/>
  <c r="J220" i="1"/>
  <c r="J173" i="1"/>
  <c r="J223" i="1"/>
  <c r="J245" i="1"/>
  <c r="J53" i="1"/>
  <c r="J84" i="1"/>
  <c r="J37" i="1"/>
  <c r="J174" i="1"/>
  <c r="J28" i="1"/>
  <c r="J201" i="1"/>
  <c r="J119" i="1"/>
  <c r="J165" i="1"/>
  <c r="J110" i="1"/>
  <c r="J120" i="1"/>
  <c r="J158" i="1"/>
  <c r="J122" i="1"/>
  <c r="J145" i="1"/>
  <c r="J193" i="1"/>
  <c r="J196" i="1"/>
  <c r="J214" i="1"/>
  <c r="J98" i="1"/>
  <c r="J73" i="1"/>
  <c r="J57" i="1"/>
  <c r="J222" i="1"/>
  <c r="J135" i="1"/>
  <c r="J199" i="1"/>
  <c r="J117" i="1"/>
  <c r="J149" i="1"/>
  <c r="J88" i="1"/>
  <c r="J89" i="1"/>
  <c r="J67" i="1"/>
  <c r="J231" i="1"/>
  <c r="J154" i="1"/>
  <c r="J36" i="1"/>
  <c r="J74" i="1"/>
  <c r="J116" i="1"/>
  <c r="J91" i="1"/>
  <c r="J227" i="1"/>
  <c r="J86" i="1"/>
  <c r="J97" i="1"/>
  <c r="J18" i="1"/>
  <c r="J121" i="1"/>
  <c r="J153" i="1"/>
  <c r="J96" i="1"/>
  <c r="J157" i="1"/>
  <c r="J242" i="1"/>
  <c r="J172" i="1"/>
  <c r="J191" i="1"/>
  <c r="J236" i="1"/>
  <c r="J39" i="1"/>
  <c r="J9" i="1"/>
  <c r="J241" i="1"/>
  <c r="J189" i="1"/>
  <c r="J95" i="1"/>
  <c r="J225" i="1"/>
  <c r="J129" i="1"/>
  <c r="J41" i="1"/>
  <c r="J93" i="1"/>
  <c r="J132" i="1"/>
  <c r="J164" i="1"/>
  <c r="J133" i="1"/>
  <c r="J33" i="1"/>
  <c r="J54" i="1"/>
  <c r="J232" i="1"/>
  <c r="J162" i="1"/>
  <c r="J90" i="1"/>
  <c r="J61" i="1"/>
  <c r="J195" i="1"/>
  <c r="J99" i="1"/>
  <c r="J238" i="1"/>
  <c r="J192" i="1"/>
  <c r="J140" i="1"/>
  <c r="J12" i="1"/>
  <c r="J237" i="1"/>
  <c r="J247" i="1"/>
  <c r="J107" i="1"/>
  <c r="J11" i="1"/>
  <c r="J55" i="1"/>
  <c r="J64" i="1"/>
  <c r="J25" i="1"/>
  <c r="J126" i="1"/>
  <c r="J213" i="1"/>
  <c r="J155" i="1"/>
  <c r="J109" i="1"/>
  <c r="J141" i="1"/>
  <c r="J178" i="1"/>
  <c r="J123" i="1"/>
  <c r="J137" i="1"/>
  <c r="J43" i="1"/>
  <c r="J131" i="1"/>
  <c r="J100" i="1"/>
  <c r="J219" i="1"/>
  <c r="J234" i="1"/>
  <c r="J167" i="1"/>
  <c r="J42" i="1"/>
  <c r="J15" i="1"/>
  <c r="J226" i="1"/>
  <c r="J184" i="1"/>
  <c r="J112" i="1"/>
  <c r="J50" i="1"/>
  <c r="J68" i="1"/>
  <c r="J102" i="1"/>
  <c r="J182" i="1"/>
  <c r="J151" i="1"/>
  <c r="J210" i="1"/>
  <c r="J19" i="1"/>
  <c r="J31" i="1"/>
  <c r="J111" i="1"/>
  <c r="J38" i="1"/>
  <c r="J198" i="1"/>
  <c r="J187" i="1"/>
  <c r="J209" i="1"/>
  <c r="J202" i="1"/>
  <c r="J105" i="1"/>
  <c r="J49" i="1"/>
  <c r="J108" i="1"/>
  <c r="J221" i="1"/>
  <c r="J147" i="1"/>
  <c r="J134" i="1"/>
  <c r="J168" i="1"/>
  <c r="J246" i="1"/>
  <c r="J190" i="1"/>
  <c r="J92" i="1"/>
  <c r="J175" i="1"/>
  <c r="J34" i="1"/>
  <c r="J142" i="1"/>
  <c r="J5" i="1"/>
  <c r="J207" i="1"/>
  <c r="J29" i="1"/>
  <c r="J206" i="1"/>
  <c r="I250" i="11"/>
  <c r="J62" i="11"/>
  <c r="J65" i="11"/>
  <c r="J151" i="11"/>
  <c r="J71" i="11"/>
  <c r="J10" i="11"/>
  <c r="J223" i="11"/>
  <c r="J44" i="11"/>
  <c r="J19" i="11"/>
  <c r="J59" i="11"/>
  <c r="J148" i="11"/>
  <c r="J68" i="11"/>
  <c r="J35" i="11"/>
  <c r="J179" i="11"/>
  <c r="J135" i="11"/>
  <c r="J80" i="11"/>
  <c r="J154" i="11"/>
  <c r="J74" i="11"/>
  <c r="J38" i="11"/>
  <c r="J13" i="11"/>
  <c r="J242" i="11"/>
  <c r="J176" i="11"/>
  <c r="J157" i="11"/>
  <c r="J77" i="11"/>
  <c r="J41" i="11"/>
  <c r="J16" i="11"/>
  <c r="J245" i="11"/>
  <c r="J160" i="11"/>
  <c r="J56" i="11"/>
  <c r="J226" i="11"/>
  <c r="J182" i="11"/>
  <c r="J163" i="11"/>
  <c r="J138" i="11"/>
  <c r="J83" i="11"/>
  <c r="J47" i="11"/>
  <c r="J22" i="11"/>
  <c r="J229" i="11"/>
  <c r="J185" i="11"/>
  <c r="J166" i="11"/>
  <c r="J141" i="11"/>
  <c r="J86" i="11"/>
  <c r="J50" i="11"/>
  <c r="J25" i="11"/>
  <c r="J232" i="11"/>
  <c r="J188" i="11"/>
  <c r="J89" i="11"/>
  <c r="J53" i="11"/>
  <c r="J28" i="11"/>
  <c r="J183" i="11"/>
  <c r="J60" i="11"/>
  <c r="J126" i="11"/>
  <c r="J227" i="11"/>
  <c r="J20" i="11"/>
  <c r="J180" i="11"/>
  <c r="J57" i="11"/>
  <c r="J174" i="11"/>
  <c r="J214" i="11"/>
  <c r="J18" i="11"/>
  <c r="J37" i="11"/>
  <c r="J137" i="11"/>
  <c r="J172" i="11"/>
  <c r="J238" i="11"/>
  <c r="J128" i="11"/>
  <c r="J143" i="11"/>
  <c r="J165" i="11"/>
  <c r="J66" i="11"/>
  <c r="J243" i="11"/>
  <c r="J201" i="11"/>
  <c r="J158" i="11"/>
  <c r="J224" i="11"/>
  <c r="J26" i="11"/>
  <c r="J159" i="11"/>
  <c r="J73" i="11"/>
  <c r="J225" i="11"/>
  <c r="J216" i="11"/>
  <c r="J108" i="11"/>
  <c r="J161" i="11"/>
  <c r="J136" i="11"/>
  <c r="J27" i="11"/>
  <c r="J184" i="11"/>
  <c r="J149" i="11"/>
  <c r="J114" i="11"/>
  <c r="J211" i="11"/>
  <c r="J48" i="11"/>
  <c r="J36" i="11"/>
  <c r="J7" i="11"/>
  <c r="J173" i="11"/>
  <c r="J45" i="11"/>
  <c r="J42" i="11"/>
  <c r="J178" i="11"/>
  <c r="J98" i="11"/>
  <c r="J43" i="11"/>
  <c r="J46" i="11"/>
  <c r="J58" i="11"/>
  <c r="J191" i="11"/>
  <c r="J52" i="11"/>
  <c r="J228" i="11"/>
  <c r="J199" i="11"/>
  <c r="J152" i="11"/>
  <c r="J237" i="11"/>
  <c r="J121" i="11"/>
  <c r="J105" i="11"/>
  <c r="J17" i="11"/>
  <c r="J100" i="11"/>
  <c r="J81" i="11"/>
  <c r="J210" i="11"/>
  <c r="J110" i="11"/>
  <c r="J64" i="11"/>
  <c r="J113" i="11"/>
  <c r="J88" i="11"/>
  <c r="J32" i="11"/>
  <c r="J186" i="11"/>
  <c r="J23" i="11"/>
  <c r="J127" i="11"/>
  <c r="J239" i="11"/>
  <c r="J72" i="11"/>
  <c r="J11" i="11"/>
  <c r="J123" i="11"/>
  <c r="J130" i="11"/>
  <c r="J222" i="11"/>
  <c r="J122" i="11"/>
  <c r="J95" i="11"/>
  <c r="J125" i="11"/>
  <c r="J212" i="11"/>
  <c r="J203" i="11"/>
  <c r="J144" i="11"/>
  <c r="J51" i="11"/>
  <c r="J14" i="11"/>
  <c r="J39" i="11"/>
  <c r="J204" i="11"/>
  <c r="J94" i="11"/>
  <c r="J118" i="11"/>
  <c r="J75" i="11"/>
  <c r="J196" i="11"/>
  <c r="J244" i="11"/>
  <c r="J153" i="11"/>
  <c r="J107" i="11"/>
  <c r="J162" i="11"/>
  <c r="J235" i="11"/>
  <c r="J213" i="11"/>
  <c r="J169" i="11"/>
  <c r="J120" i="11"/>
  <c r="J140" i="11"/>
  <c r="J90" i="11"/>
  <c r="J33" i="11"/>
  <c r="J87" i="11"/>
  <c r="J217" i="11"/>
  <c r="J117" i="11"/>
  <c r="J124" i="11"/>
  <c r="J218" i="11"/>
  <c r="J145" i="11"/>
  <c r="J202" i="11"/>
  <c r="J15" i="11"/>
  <c r="J197" i="11"/>
  <c r="J119" i="11"/>
  <c r="J181" i="11"/>
  <c r="J198" i="11"/>
  <c r="J96" i="11"/>
  <c r="J69" i="11"/>
  <c r="J109" i="11"/>
  <c r="J205" i="11"/>
  <c r="J164" i="11"/>
  <c r="J30" i="11"/>
  <c r="J54" i="11"/>
  <c r="J230" i="11"/>
  <c r="J40" i="11"/>
  <c r="J9" i="11"/>
  <c r="J131" i="11"/>
  <c r="J200" i="11"/>
  <c r="J31" i="11"/>
  <c r="J231" i="11"/>
  <c r="J187" i="11"/>
  <c r="J167" i="11"/>
  <c r="J102" i="11"/>
  <c r="J78" i="11"/>
  <c r="J115" i="11"/>
  <c r="J133" i="11"/>
  <c r="J208" i="11"/>
  <c r="J170" i="11"/>
  <c r="J63" i="11"/>
  <c r="J247" i="11"/>
  <c r="J76" i="11"/>
  <c r="J70" i="11"/>
  <c r="J194" i="11"/>
  <c r="J79" i="11"/>
  <c r="J55" i="11"/>
  <c r="J101" i="11"/>
  <c r="J24" i="11"/>
  <c r="J97" i="11"/>
  <c r="J132" i="11"/>
  <c r="J193" i="11"/>
  <c r="J233" i="11"/>
  <c r="J189" i="11"/>
  <c r="J84" i="11"/>
  <c r="J112" i="11"/>
  <c r="J156" i="11"/>
  <c r="J150" i="11"/>
  <c r="J6" i="11"/>
  <c r="J93" i="11"/>
  <c r="J91" i="11"/>
  <c r="J49" i="11"/>
  <c r="J177" i="11"/>
  <c r="J103" i="11"/>
  <c r="J192" i="11"/>
  <c r="J99" i="11"/>
  <c r="J106" i="11"/>
  <c r="J209" i="11"/>
  <c r="J111" i="11"/>
  <c r="J129" i="11"/>
  <c r="J21" i="11"/>
  <c r="J241" i="11"/>
  <c r="J219" i="11"/>
  <c r="J67" i="11"/>
  <c r="J104" i="11"/>
  <c r="J146" i="11"/>
  <c r="J85" i="11"/>
  <c r="J236" i="11"/>
  <c r="J155" i="11"/>
  <c r="J220" i="11"/>
  <c r="J139" i="11"/>
  <c r="J195" i="11"/>
  <c r="J82" i="11"/>
  <c r="J12" i="11"/>
  <c r="J61" i="11"/>
  <c r="J171" i="11"/>
  <c r="J116" i="11"/>
  <c r="J215" i="11"/>
  <c r="J92" i="11"/>
  <c r="J234" i="11"/>
  <c r="J221" i="11"/>
  <c r="J240" i="11"/>
  <c r="J142" i="11"/>
  <c r="J168" i="11"/>
  <c r="J206" i="11"/>
  <c r="J34" i="11"/>
  <c r="J175" i="11"/>
  <c r="J29" i="11"/>
  <c r="J8" i="11"/>
  <c r="J246" i="11"/>
  <c r="J134" i="11"/>
  <c r="J147" i="11"/>
  <c r="J190" i="11"/>
  <c r="J5" i="11"/>
  <c r="H247" i="10" l="1"/>
  <c r="I247" i="10" s="1"/>
  <c r="I246" i="10" s="1"/>
  <c r="H245" i="10"/>
  <c r="I245" i="10" s="1"/>
  <c r="H244" i="10"/>
  <c r="I244" i="10" s="1"/>
  <c r="H243" i="10"/>
  <c r="I243" i="10" s="1"/>
  <c r="H242" i="10"/>
  <c r="I242" i="10" s="1"/>
  <c r="H241" i="10"/>
  <c r="I241" i="10" s="1"/>
  <c r="H239" i="10"/>
  <c r="I239" i="10" s="1"/>
  <c r="H238" i="10"/>
  <c r="I238" i="10" s="1"/>
  <c r="H237" i="10"/>
  <c r="I237" i="10" s="1"/>
  <c r="H236" i="10"/>
  <c r="I236" i="10" s="1"/>
  <c r="H235" i="10"/>
  <c r="I235" i="10" s="1"/>
  <c r="H233" i="10"/>
  <c r="I233" i="10" s="1"/>
  <c r="H232" i="10"/>
  <c r="I232" i="10" s="1"/>
  <c r="H231" i="10"/>
  <c r="I231" i="10" s="1"/>
  <c r="H230" i="10"/>
  <c r="I230" i="10" s="1"/>
  <c r="H229" i="10"/>
  <c r="I229" i="10" s="1"/>
  <c r="H228" i="10"/>
  <c r="I228" i="10" s="1"/>
  <c r="H227" i="10"/>
  <c r="I227" i="10" s="1"/>
  <c r="H226" i="10"/>
  <c r="I226" i="10" s="1"/>
  <c r="H225" i="10"/>
  <c r="I225" i="10" s="1"/>
  <c r="H224" i="10"/>
  <c r="I224" i="10" s="1"/>
  <c r="H223" i="10"/>
  <c r="I223" i="10" s="1"/>
  <c r="H222" i="10"/>
  <c r="I222" i="10" s="1"/>
  <c r="H220" i="10"/>
  <c r="I220" i="10" s="1"/>
  <c r="H219" i="10"/>
  <c r="I219" i="10" s="1"/>
  <c r="H218" i="10"/>
  <c r="I218" i="10" s="1"/>
  <c r="H217" i="10"/>
  <c r="I217" i="10" s="1"/>
  <c r="H216" i="10"/>
  <c r="I216" i="10" s="1"/>
  <c r="H215" i="10"/>
  <c r="I215" i="10" s="1"/>
  <c r="H214" i="10"/>
  <c r="I214" i="10" s="1"/>
  <c r="H213" i="10"/>
  <c r="I213" i="10" s="1"/>
  <c r="H212" i="10"/>
  <c r="I212" i="10" s="1"/>
  <c r="H211" i="10"/>
  <c r="I211" i="10" s="1"/>
  <c r="H210" i="10"/>
  <c r="I210" i="10" s="1"/>
  <c r="H209" i="10"/>
  <c r="I209" i="10" s="1"/>
  <c r="H208" i="10"/>
  <c r="I208" i="10" s="1"/>
  <c r="H205" i="10"/>
  <c r="I205" i="10" s="1"/>
  <c r="H204" i="10"/>
  <c r="I204" i="10" s="1"/>
  <c r="H203" i="10"/>
  <c r="I203" i="10" s="1"/>
  <c r="H202" i="10"/>
  <c r="I202" i="10" s="1"/>
  <c r="H201" i="10"/>
  <c r="I201" i="10" s="1"/>
  <c r="H200" i="10"/>
  <c r="I200" i="10" s="1"/>
  <c r="H199" i="10"/>
  <c r="I199" i="10" s="1"/>
  <c r="H198" i="10"/>
  <c r="I198" i="10" s="1"/>
  <c r="H197" i="10"/>
  <c r="I197" i="10" s="1"/>
  <c r="H196" i="10"/>
  <c r="I196" i="10" s="1"/>
  <c r="H195" i="10"/>
  <c r="I195" i="10" s="1"/>
  <c r="H194" i="10"/>
  <c r="I194" i="10" s="1"/>
  <c r="H193" i="10"/>
  <c r="I193" i="10" s="1"/>
  <c r="H192" i="10"/>
  <c r="I192" i="10" s="1"/>
  <c r="H191" i="10"/>
  <c r="I191" i="10" s="1"/>
  <c r="H189" i="10"/>
  <c r="I189" i="10" s="1"/>
  <c r="H188" i="10"/>
  <c r="I188" i="10" s="1"/>
  <c r="H187" i="10"/>
  <c r="I187" i="10" s="1"/>
  <c r="H186" i="10"/>
  <c r="I186" i="10" s="1"/>
  <c r="H185" i="10"/>
  <c r="I185" i="10" s="1"/>
  <c r="H184" i="10"/>
  <c r="I184" i="10" s="1"/>
  <c r="H183" i="10"/>
  <c r="I183" i="10" s="1"/>
  <c r="H182" i="10"/>
  <c r="I182" i="10" s="1"/>
  <c r="H181" i="10"/>
  <c r="I181" i="10" s="1"/>
  <c r="H180" i="10"/>
  <c r="I180" i="10" s="1"/>
  <c r="H179" i="10"/>
  <c r="I179" i="10" s="1"/>
  <c r="H178" i="10"/>
  <c r="I178" i="10" s="1"/>
  <c r="H177" i="10"/>
  <c r="I177" i="10" s="1"/>
  <c r="H176" i="10"/>
  <c r="I176" i="10" s="1"/>
  <c r="H174" i="10"/>
  <c r="I174" i="10" s="1"/>
  <c r="H173" i="10"/>
  <c r="I173" i="10" s="1"/>
  <c r="H172" i="10"/>
  <c r="I172" i="10" s="1"/>
  <c r="H171" i="10"/>
  <c r="I171" i="10" s="1"/>
  <c r="H170" i="10"/>
  <c r="I170" i="10" s="1"/>
  <c r="H169" i="10"/>
  <c r="I169" i="10" s="1"/>
  <c r="H167" i="10"/>
  <c r="I167" i="10" s="1"/>
  <c r="H166" i="10"/>
  <c r="I166" i="10" s="1"/>
  <c r="H165" i="10"/>
  <c r="I165" i="10" s="1"/>
  <c r="H164" i="10"/>
  <c r="I164" i="10" s="1"/>
  <c r="H163" i="10"/>
  <c r="I163" i="10" s="1"/>
  <c r="H162" i="10"/>
  <c r="I162" i="10" s="1"/>
  <c r="H161" i="10"/>
  <c r="I161" i="10" s="1"/>
  <c r="H160" i="10"/>
  <c r="I160" i="10" s="1"/>
  <c r="H159" i="10"/>
  <c r="I159" i="10" s="1"/>
  <c r="H158" i="10"/>
  <c r="I158" i="10" s="1"/>
  <c r="H157" i="10"/>
  <c r="I157" i="10" s="1"/>
  <c r="H156" i="10"/>
  <c r="I156" i="10" s="1"/>
  <c r="H155" i="10"/>
  <c r="I155" i="10" s="1"/>
  <c r="H154" i="10"/>
  <c r="I154" i="10" s="1"/>
  <c r="H153" i="10"/>
  <c r="I153" i="10" s="1"/>
  <c r="H152" i="10"/>
  <c r="I152" i="10" s="1"/>
  <c r="H151" i="10"/>
  <c r="I151" i="10" s="1"/>
  <c r="H150" i="10"/>
  <c r="I150" i="10" s="1"/>
  <c r="H149" i="10"/>
  <c r="I149" i="10" s="1"/>
  <c r="H148" i="10"/>
  <c r="I148" i="10" s="1"/>
  <c r="H146" i="10"/>
  <c r="I146" i="10" s="1"/>
  <c r="H145" i="10"/>
  <c r="I145" i="10" s="1"/>
  <c r="H144" i="10"/>
  <c r="I144" i="10" s="1"/>
  <c r="H143" i="10"/>
  <c r="I143" i="10" s="1"/>
  <c r="H141" i="10"/>
  <c r="I141" i="10" s="1"/>
  <c r="H140" i="10"/>
  <c r="I140" i="10" s="1"/>
  <c r="H139" i="10"/>
  <c r="I139" i="10" s="1"/>
  <c r="H138" i="10"/>
  <c r="I138" i="10" s="1"/>
  <c r="H137" i="10"/>
  <c r="I137" i="10" s="1"/>
  <c r="H136" i="10"/>
  <c r="I136" i="10" s="1"/>
  <c r="H135" i="10"/>
  <c r="I135" i="10" s="1"/>
  <c r="H133" i="10"/>
  <c r="I133" i="10" s="1"/>
  <c r="H132" i="10"/>
  <c r="I132" i="10" s="1"/>
  <c r="H131" i="10"/>
  <c r="I131" i="10" s="1"/>
  <c r="H130" i="10"/>
  <c r="I130" i="10" s="1"/>
  <c r="H129" i="10"/>
  <c r="I129" i="10" s="1"/>
  <c r="H128" i="10"/>
  <c r="I128" i="10" s="1"/>
  <c r="H127" i="10"/>
  <c r="I127" i="10" s="1"/>
  <c r="H126" i="10"/>
  <c r="I126" i="10" s="1"/>
  <c r="H125" i="10"/>
  <c r="I125" i="10" s="1"/>
  <c r="H124" i="10"/>
  <c r="I124" i="10" s="1"/>
  <c r="H123" i="10"/>
  <c r="I123" i="10" s="1"/>
  <c r="H122" i="10"/>
  <c r="I122" i="10" s="1"/>
  <c r="H121" i="10"/>
  <c r="I121" i="10" s="1"/>
  <c r="H120" i="10"/>
  <c r="I120" i="10" s="1"/>
  <c r="H119" i="10"/>
  <c r="I119" i="10" s="1"/>
  <c r="H118" i="10"/>
  <c r="I118" i="10" s="1"/>
  <c r="H117" i="10"/>
  <c r="I117" i="10" s="1"/>
  <c r="H116" i="10"/>
  <c r="I116" i="10" s="1"/>
  <c r="H115" i="10"/>
  <c r="I115" i="10" s="1"/>
  <c r="H114" i="10"/>
  <c r="I114" i="10" s="1"/>
  <c r="H113" i="10"/>
  <c r="I113" i="10" s="1"/>
  <c r="H112" i="10"/>
  <c r="I112" i="10" s="1"/>
  <c r="H111" i="10"/>
  <c r="I111" i="10" s="1"/>
  <c r="H110" i="10"/>
  <c r="I110" i="10" s="1"/>
  <c r="H109" i="10"/>
  <c r="I109" i="10" s="1"/>
  <c r="H108" i="10"/>
  <c r="I108" i="10" s="1"/>
  <c r="H107" i="10"/>
  <c r="I107" i="10" s="1"/>
  <c r="H106" i="10"/>
  <c r="I106" i="10" s="1"/>
  <c r="H105" i="10"/>
  <c r="I105" i="10" s="1"/>
  <c r="H104" i="10"/>
  <c r="I104" i="10" s="1"/>
  <c r="H103" i="10"/>
  <c r="I103" i="10" s="1"/>
  <c r="H102" i="10"/>
  <c r="I102" i="10" s="1"/>
  <c r="H101" i="10"/>
  <c r="I101" i="10" s="1"/>
  <c r="H100" i="10"/>
  <c r="I100" i="10" s="1"/>
  <c r="H99" i="10"/>
  <c r="I99" i="10" s="1"/>
  <c r="H98" i="10"/>
  <c r="I98" i="10" s="1"/>
  <c r="H97" i="10"/>
  <c r="I97" i="10" s="1"/>
  <c r="H96" i="10"/>
  <c r="I96" i="10" s="1"/>
  <c r="H95" i="10"/>
  <c r="I95" i="10" s="1"/>
  <c r="H94" i="10"/>
  <c r="I94" i="10" s="1"/>
  <c r="H93" i="10"/>
  <c r="I93" i="10" s="1"/>
  <c r="H91" i="10"/>
  <c r="I91" i="10" s="1"/>
  <c r="H90" i="10"/>
  <c r="I90" i="10" s="1"/>
  <c r="H89" i="10"/>
  <c r="I89" i="10" s="1"/>
  <c r="H88" i="10"/>
  <c r="I88" i="10" s="1"/>
  <c r="H87" i="10"/>
  <c r="I87" i="10" s="1"/>
  <c r="H86" i="10"/>
  <c r="I86" i="10" s="1"/>
  <c r="H85" i="10"/>
  <c r="I85" i="10" s="1"/>
  <c r="H84" i="10"/>
  <c r="I84" i="10" s="1"/>
  <c r="H83" i="10"/>
  <c r="I83" i="10" s="1"/>
  <c r="H82" i="10"/>
  <c r="I82" i="10" s="1"/>
  <c r="H81" i="10"/>
  <c r="I81" i="10" s="1"/>
  <c r="H80" i="10"/>
  <c r="I80" i="10" s="1"/>
  <c r="H79" i="10"/>
  <c r="I79" i="10" s="1"/>
  <c r="H78" i="10"/>
  <c r="I78" i="10" s="1"/>
  <c r="H77" i="10"/>
  <c r="I77" i="10" s="1"/>
  <c r="H76" i="10"/>
  <c r="I76" i="10" s="1"/>
  <c r="H75" i="10"/>
  <c r="I75" i="10" s="1"/>
  <c r="H74" i="10"/>
  <c r="I74" i="10" s="1"/>
  <c r="H73" i="10"/>
  <c r="I73" i="10" s="1"/>
  <c r="H72" i="10"/>
  <c r="I72" i="10" s="1"/>
  <c r="H71" i="10"/>
  <c r="I71" i="10" s="1"/>
  <c r="H70" i="10"/>
  <c r="I70" i="10" s="1"/>
  <c r="H69" i="10"/>
  <c r="I69" i="10" s="1"/>
  <c r="H68" i="10"/>
  <c r="I68" i="10" s="1"/>
  <c r="H67" i="10"/>
  <c r="I67" i="10" s="1"/>
  <c r="H66" i="10"/>
  <c r="I66" i="10" s="1"/>
  <c r="H65" i="10"/>
  <c r="I65" i="10" s="1"/>
  <c r="H64" i="10"/>
  <c r="I64" i="10" s="1"/>
  <c r="H63" i="10"/>
  <c r="I63" i="10" s="1"/>
  <c r="H62" i="10"/>
  <c r="I62" i="10" s="1"/>
  <c r="H61" i="10"/>
  <c r="I61" i="10" s="1"/>
  <c r="H60" i="10"/>
  <c r="I60" i="10" s="1"/>
  <c r="H59" i="10"/>
  <c r="I59" i="10" s="1"/>
  <c r="H58" i="10"/>
  <c r="I58" i="10" s="1"/>
  <c r="H57" i="10"/>
  <c r="I57" i="10" s="1"/>
  <c r="H56" i="10"/>
  <c r="I56" i="10" s="1"/>
  <c r="H55" i="10"/>
  <c r="I55" i="10" s="1"/>
  <c r="H54" i="10"/>
  <c r="I54" i="10" s="1"/>
  <c r="H53" i="10"/>
  <c r="I53" i="10" s="1"/>
  <c r="H52" i="10"/>
  <c r="I52" i="10" s="1"/>
  <c r="H51" i="10"/>
  <c r="I51" i="10" s="1"/>
  <c r="H50" i="10"/>
  <c r="I50" i="10" s="1"/>
  <c r="H49" i="10"/>
  <c r="I49" i="10" s="1"/>
  <c r="H48" i="10"/>
  <c r="I48" i="10" s="1"/>
  <c r="H47" i="10"/>
  <c r="I47" i="10" s="1"/>
  <c r="H46" i="10"/>
  <c r="I46" i="10" s="1"/>
  <c r="H45" i="10"/>
  <c r="I45" i="10" s="1"/>
  <c r="H44" i="10"/>
  <c r="I44" i="10" s="1"/>
  <c r="H43" i="10"/>
  <c r="I43" i="10" s="1"/>
  <c r="H42" i="10"/>
  <c r="I42" i="10" s="1"/>
  <c r="H41" i="10"/>
  <c r="I41" i="10" s="1"/>
  <c r="H40" i="10"/>
  <c r="I40" i="10" s="1"/>
  <c r="H39" i="10"/>
  <c r="I39" i="10" s="1"/>
  <c r="H38" i="10"/>
  <c r="I38" i="10" s="1"/>
  <c r="H37" i="10"/>
  <c r="I37" i="10" s="1"/>
  <c r="H36" i="10"/>
  <c r="I36" i="10" s="1"/>
  <c r="H35" i="10"/>
  <c r="I35" i="10" s="1"/>
  <c r="H33" i="10"/>
  <c r="I33" i="10" s="1"/>
  <c r="H32" i="10"/>
  <c r="I32" i="10" s="1"/>
  <c r="H31" i="10"/>
  <c r="I31" i="10" s="1"/>
  <c r="H30" i="10"/>
  <c r="I30" i="10" s="1"/>
  <c r="H28" i="10"/>
  <c r="I28" i="10" s="1"/>
  <c r="H27" i="10"/>
  <c r="I27" i="10" s="1"/>
  <c r="H26" i="10"/>
  <c r="I26" i="10" s="1"/>
  <c r="H25" i="10"/>
  <c r="I25" i="10" s="1"/>
  <c r="H24" i="10"/>
  <c r="I24" i="10" s="1"/>
  <c r="H23" i="10"/>
  <c r="I23" i="10" s="1"/>
  <c r="H22" i="10"/>
  <c r="I22" i="10" s="1"/>
  <c r="H21" i="10"/>
  <c r="I21" i="10" s="1"/>
  <c r="H20" i="10"/>
  <c r="I20" i="10" s="1"/>
  <c r="H19" i="10"/>
  <c r="I19" i="10" s="1"/>
  <c r="H18" i="10"/>
  <c r="I18" i="10" s="1"/>
  <c r="H17" i="10"/>
  <c r="I17" i="10" s="1"/>
  <c r="H16" i="10"/>
  <c r="I16" i="10" s="1"/>
  <c r="H15" i="10"/>
  <c r="I15" i="10" s="1"/>
  <c r="H14" i="10"/>
  <c r="I14" i="10" s="1"/>
  <c r="H13" i="10"/>
  <c r="I13" i="10" s="1"/>
  <c r="H12" i="10"/>
  <c r="I12" i="10" s="1"/>
  <c r="H11" i="10"/>
  <c r="I11" i="10" s="1"/>
  <c r="H10" i="10"/>
  <c r="I10" i="10" s="1"/>
  <c r="H9" i="10"/>
  <c r="I9" i="10" s="1"/>
  <c r="H7" i="10"/>
  <c r="I7" i="10" s="1"/>
  <c r="H6" i="10"/>
  <c r="I6" i="10" s="1"/>
  <c r="I29" i="10" l="1"/>
  <c r="I190" i="10"/>
  <c r="I5" i="10"/>
  <c r="I142" i="10"/>
  <c r="I207" i="10"/>
  <c r="I8" i="10"/>
  <c r="I221" i="10"/>
  <c r="I175" i="10"/>
  <c r="I34" i="10"/>
  <c r="I134" i="10"/>
  <c r="I147" i="10"/>
  <c r="I92" i="10"/>
  <c r="I240" i="10"/>
  <c r="I168" i="10"/>
  <c r="I234" i="10"/>
  <c r="I206" i="10" l="1"/>
  <c r="I250" i="10" l="1"/>
  <c r="J245" i="10"/>
  <c r="J80" i="10"/>
  <c r="J19" i="10"/>
  <c r="J71" i="10"/>
  <c r="J141" i="10"/>
  <c r="J13" i="10"/>
  <c r="J185" i="10"/>
  <c r="J47" i="10"/>
  <c r="J217" i="10"/>
  <c r="J189" i="10"/>
  <c r="J7" i="10"/>
  <c r="J205" i="10"/>
  <c r="J69" i="10"/>
  <c r="J218" i="10"/>
  <c r="J164" i="10"/>
  <c r="J26" i="10"/>
  <c r="J247" i="10"/>
  <c r="J230" i="10"/>
  <c r="J9" i="10"/>
  <c r="J130" i="10"/>
  <c r="J31" i="10"/>
  <c r="J169" i="10"/>
  <c r="J137" i="10"/>
  <c r="J98" i="10"/>
  <c r="J216" i="10"/>
  <c r="J95" i="10"/>
  <c r="J173" i="10"/>
  <c r="J50" i="10"/>
  <c r="J158" i="10"/>
  <c r="J208" i="10"/>
  <c r="J51" i="10"/>
  <c r="J77" i="10"/>
  <c r="J163" i="10"/>
  <c r="J104" i="10"/>
  <c r="J184" i="10"/>
  <c r="J148" i="10"/>
  <c r="J123" i="10"/>
  <c r="J101" i="10"/>
  <c r="J161" i="10"/>
  <c r="J233" i="10"/>
  <c r="J52" i="10"/>
  <c r="J241" i="10"/>
  <c r="J86" i="10"/>
  <c r="J54" i="10"/>
  <c r="J87" i="10"/>
  <c r="J226" i="10"/>
  <c r="J93" i="10"/>
  <c r="J44" i="10"/>
  <c r="J143" i="10"/>
  <c r="J223" i="10"/>
  <c r="J155" i="10"/>
  <c r="J36" i="10"/>
  <c r="J38" i="10"/>
  <c r="J151" i="10"/>
  <c r="J153" i="10"/>
  <c r="J140" i="10"/>
  <c r="J159" i="10"/>
  <c r="J238" i="10"/>
  <c r="J113" i="10"/>
  <c r="J42" i="10"/>
  <c r="J40" i="10"/>
  <c r="J112" i="10"/>
  <c r="J243" i="10"/>
  <c r="J53" i="10"/>
  <c r="J10" i="10"/>
  <c r="J194" i="10"/>
  <c r="J203" i="10"/>
  <c r="J244" i="10"/>
  <c r="J100" i="10"/>
  <c r="J160" i="10"/>
  <c r="J73" i="10"/>
  <c r="J66" i="10"/>
  <c r="J119" i="10"/>
  <c r="J17" i="10"/>
  <c r="J60" i="10"/>
  <c r="J121" i="10"/>
  <c r="J33" i="10"/>
  <c r="J232" i="10"/>
  <c r="J138" i="10"/>
  <c r="J14" i="10"/>
  <c r="J48" i="10"/>
  <c r="J21" i="10"/>
  <c r="J23" i="10"/>
  <c r="J25" i="10"/>
  <c r="J129" i="10"/>
  <c r="J157" i="10"/>
  <c r="J165" i="10"/>
  <c r="J76" i="10"/>
  <c r="J176" i="10"/>
  <c r="J79" i="10"/>
  <c r="J131" i="10"/>
  <c r="J58" i="10"/>
  <c r="J84" i="10"/>
  <c r="J24" i="10"/>
  <c r="J35" i="10"/>
  <c r="J227" i="10"/>
  <c r="J57" i="10"/>
  <c r="J196" i="10"/>
  <c r="J192" i="10"/>
  <c r="J201" i="10"/>
  <c r="J125" i="10"/>
  <c r="J181" i="10"/>
  <c r="J225" i="10"/>
  <c r="J183" i="10"/>
  <c r="J236" i="10"/>
  <c r="J213" i="10"/>
  <c r="J115" i="10"/>
  <c r="J212" i="10"/>
  <c r="J127" i="10"/>
  <c r="J78" i="10"/>
  <c r="J45" i="10"/>
  <c r="J229" i="10"/>
  <c r="J15" i="10"/>
  <c r="J214" i="10"/>
  <c r="J94" i="10"/>
  <c r="J41" i="10"/>
  <c r="J120" i="10"/>
  <c r="J133" i="10"/>
  <c r="J16" i="10"/>
  <c r="J170" i="10"/>
  <c r="J210" i="10"/>
  <c r="J122" i="10"/>
  <c r="J219" i="10"/>
  <c r="J197" i="10"/>
  <c r="J43" i="10"/>
  <c r="J156" i="10"/>
  <c r="J152" i="10"/>
  <c r="J72" i="10"/>
  <c r="J32" i="10"/>
  <c r="J96" i="10"/>
  <c r="J56" i="10"/>
  <c r="J64" i="10"/>
  <c r="J27" i="10"/>
  <c r="J220" i="10"/>
  <c r="J146" i="10"/>
  <c r="J46" i="10"/>
  <c r="J145" i="10"/>
  <c r="J166" i="10"/>
  <c r="J22" i="10"/>
  <c r="J195" i="10"/>
  <c r="J107" i="10"/>
  <c r="J85" i="10"/>
  <c r="J191" i="10"/>
  <c r="J61" i="10"/>
  <c r="J202" i="10"/>
  <c r="J237" i="10"/>
  <c r="J28" i="10"/>
  <c r="J162" i="10"/>
  <c r="J132" i="10"/>
  <c r="J83" i="10"/>
  <c r="J209" i="10"/>
  <c r="J99" i="10"/>
  <c r="J198" i="10"/>
  <c r="J167" i="10"/>
  <c r="J239" i="10"/>
  <c r="J224" i="10"/>
  <c r="J97" i="10"/>
  <c r="J63" i="10"/>
  <c r="J154" i="10"/>
  <c r="J108" i="10"/>
  <c r="J37" i="10"/>
  <c r="J106" i="10"/>
  <c r="J68" i="10"/>
  <c r="J215" i="10"/>
  <c r="J222" i="10"/>
  <c r="J228" i="10"/>
  <c r="J88" i="10"/>
  <c r="J135" i="10"/>
  <c r="J18" i="10"/>
  <c r="J30" i="10"/>
  <c r="J39" i="10"/>
  <c r="J174" i="10"/>
  <c r="J246" i="10"/>
  <c r="J65" i="10"/>
  <c r="J102" i="10"/>
  <c r="J177" i="10"/>
  <c r="J204" i="10"/>
  <c r="J124" i="10"/>
  <c r="J126" i="10"/>
  <c r="J186" i="10"/>
  <c r="J74" i="10"/>
  <c r="J49" i="10"/>
  <c r="J144" i="10"/>
  <c r="J150" i="10"/>
  <c r="J187" i="10"/>
  <c r="J90" i="10"/>
  <c r="J62" i="10"/>
  <c r="J178" i="10"/>
  <c r="J139" i="10"/>
  <c r="J75" i="10"/>
  <c r="J89" i="10"/>
  <c r="J193" i="10"/>
  <c r="J109" i="10"/>
  <c r="J179" i="10"/>
  <c r="J118" i="10"/>
  <c r="J242" i="10"/>
  <c r="J55" i="10"/>
  <c r="J182" i="10"/>
  <c r="J12" i="10"/>
  <c r="J20" i="10"/>
  <c r="J103" i="10"/>
  <c r="J235" i="10"/>
  <c r="J231" i="10"/>
  <c r="J91" i="10"/>
  <c r="J6" i="10"/>
  <c r="J172" i="10"/>
  <c r="J116" i="10"/>
  <c r="J211" i="10"/>
  <c r="J171" i="10"/>
  <c r="J117" i="10"/>
  <c r="J199" i="10"/>
  <c r="J11" i="10"/>
  <c r="J111" i="10"/>
  <c r="J136" i="10"/>
  <c r="J81" i="10"/>
  <c r="J180" i="10"/>
  <c r="J188" i="10"/>
  <c r="J105" i="10"/>
  <c r="J149" i="10"/>
  <c r="J114" i="10"/>
  <c r="J128" i="10"/>
  <c r="J67" i="10"/>
  <c r="J110" i="10"/>
  <c r="J70" i="10"/>
  <c r="J200" i="10"/>
  <c r="J59" i="10"/>
  <c r="J82" i="10"/>
  <c r="J147" i="10"/>
  <c r="J134" i="10"/>
  <c r="J190" i="10"/>
  <c r="J221" i="10"/>
  <c r="J8" i="10"/>
  <c r="J34" i="10"/>
  <c r="J207" i="10"/>
  <c r="J240" i="10"/>
  <c r="J29" i="10"/>
  <c r="J5" i="10"/>
  <c r="J234" i="10"/>
  <c r="J142" i="10"/>
  <c r="J168" i="10"/>
  <c r="J92" i="10"/>
  <c r="J175" i="10"/>
  <c r="J206" i="10"/>
</calcChain>
</file>

<file path=xl/sharedStrings.xml><?xml version="1.0" encoding="utf-8"?>
<sst xmlns="http://schemas.openxmlformats.org/spreadsheetml/2006/main" count="36784" uniqueCount="822">
  <si>
    <t>Obra</t>
  </si>
  <si>
    <t>Bancos</t>
  </si>
  <si>
    <t>B.D.I.</t>
  </si>
  <si>
    <t>Encargos Sociais</t>
  </si>
  <si>
    <t>MANUTENÇÃO PREDIAL CIMAG - ALAGOA - MG</t>
  </si>
  <si>
    <t>SINAPI - 02/2026 - Minas Gerais</t>
  </si>
  <si>
    <t>26,93%</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</si>
  <si>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</si>
  <si>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</si>
  <si>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</si>
  <si>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</si>
  <si>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</si>
  <si>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</si>
  <si>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</si>
  <si>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</si>
  <si>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</si>
  <si>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</si>
  <si>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</si>
  <si>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</si>
  <si>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</si>
  <si>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ACOMPANHAMENTO DE MANUTENÇÕES</t>
  </si>
  <si>
    <t xml:space="preserve"> 1.1 </t>
  </si>
  <si>
    <t>SINAPI</t>
  </si>
  <si>
    <t>ENGENHEIRO CIVIL DE OBRA PLENO COM ENCARGOS COMPLEMENTARES</t>
  </si>
  <si>
    <t>H</t>
  </si>
  <si>
    <t xml:space="preserve"> 1.2 </t>
  </si>
  <si>
    <t>ENCARREGADO GERAL COM ENCARGOS COMPLEMENTARES</t>
  </si>
  <si>
    <t xml:space="preserve"> 2 </t>
  </si>
  <si>
    <t>SERVIÇOS PRELIMINARES (DEMOLIÇÕES / RETIRADAS)</t>
  </si>
  <si>
    <t xml:space="preserve"> 2.1 </t>
  </si>
  <si>
    <t>DEMOLIÇÃO DE REVESTIMENTO CERÂMICO, DE FORMA MANUAL, SEM REAPROVEITAMENTO. AF_09/2023</t>
  </si>
  <si>
    <t>m²</t>
  </si>
  <si>
    <t xml:space="preserve"> 2.2 </t>
  </si>
  <si>
    <t xml:space="preserve"> 97663 </t>
  </si>
  <si>
    <t>REMOÇÃO DE LOUÇAS, DE FORMA MANUAL, SEM REAPROVEITAMENTO. AF_09/2023</t>
  </si>
  <si>
    <t>UN</t>
  </si>
  <si>
    <t xml:space="preserve"> 2.3 </t>
  </si>
  <si>
    <t>REMOÇÃO DE ACESSÓRIOS, DE FORMA MANUAL, SEM REAPROVEITAMENTO. AF_09/2023</t>
  </si>
  <si>
    <t xml:space="preserve"> 2.4 </t>
  </si>
  <si>
    <t>RASGO LINEAR MANUAL EM ALVENARIA, PARA ELETRODUTOS, DIÂMETROS MENORES OU IGUAIS A 40 MM. AF_09/2023</t>
  </si>
  <si>
    <t>M</t>
  </si>
  <si>
    <t xml:space="preserve"> 2.5 </t>
  </si>
  <si>
    <t>REMOÇÃO DE INTERRUPTORES/TOMADAS ELÉTRICAS, DE FORMA MANUAL, SEM REAPROVEITAMENTO. AF_09/2023</t>
  </si>
  <si>
    <t xml:space="preserve"> 2.6 </t>
  </si>
  <si>
    <t>REMOÇÃO DE CABOS ELÉTRICOS, COM SEÇÃO DE 10 MM², FORMA MANUAL, SEM REAPROVEITAMENTO. AF_09/2023</t>
  </si>
  <si>
    <t xml:space="preserve"> 2.7 </t>
  </si>
  <si>
    <t>REMOÇÃO DE LUMINÁRIAS, DE FORMA MANUAL, SEM REAPROVEITAMENTO. AF_09/2023</t>
  </si>
  <si>
    <t xml:space="preserve"> 2.8 </t>
  </si>
  <si>
    <t>REMOÇÃO DE PORTAS, DE FORMA MANUAL, SEM REAPROVEITAMENTO. AF_09/2023</t>
  </si>
  <si>
    <t xml:space="preserve"> 2.9 </t>
  </si>
  <si>
    <t>REMOÇÃO DE JANELAS, DE FORMA MANUAL, SEM REAPROVEITAMENTO. AF_09/2023</t>
  </si>
  <si>
    <t xml:space="preserve"> 2.10 </t>
  </si>
  <si>
    <t>FURO MECANIZADO EM CONCRETO, COM MARTELO DEMOLIDOR, PARA INSTALAÇÕES HIDRÁULICAS, DIÂMETROS MAIORES QUE 75 MM E MENORES OU IGUAIS A 150 MM. AF_09/2023</t>
  </si>
  <si>
    <t xml:space="preserve"> 2.11 </t>
  </si>
  <si>
    <t xml:space="preserve"> 97631 </t>
  </si>
  <si>
    <t>DEMOLIÇÃO DE ARGAMASSAS, DE FORMA MANUAL, SEM REAPROVEITAMENTO. AF_09/2023</t>
  </si>
  <si>
    <t xml:space="preserve"> 2.12 </t>
  </si>
  <si>
    <t xml:space="preserve"> 97643 </t>
  </si>
  <si>
    <t>REMOÇÃO DE PISO DE MADEIRA (ASSOALHO E BARROTE), DE FORMA MANUAL, SEM REAPROVEITAMENTO. AF_09/2023</t>
  </si>
  <si>
    <t xml:space="preserve"> 2.13 </t>
  </si>
  <si>
    <t xml:space="preserve"> 97622 </t>
  </si>
  <si>
    <t>DEMOLIÇÃO DE ALVENARIA DE BLOCO FURADO, DE FORMA MANUAL, SEM REAPROVEITAMENTO. AF_09/2023</t>
  </si>
  <si>
    <t>m³</t>
  </si>
  <si>
    <t xml:space="preserve"> 2.14 </t>
  </si>
  <si>
    <t xml:space="preserve"> 73801/002 </t>
  </si>
  <si>
    <t>DEMOLICAO DE CAMADA DE ASSENTAMENTO/CONTRAPISO COM USO DE PONTEIRO, ESPESSURA ATE 4CM</t>
  </si>
  <si>
    <t xml:space="preserve"> 2.15 </t>
  </si>
  <si>
    <t xml:space="preserve"> 97628 </t>
  </si>
  <si>
    <t>DEMOLIÇÃO DE LAJES, EM CONCRETO ARMADO, DE FORMA MANUAL, SEM REAPROVEITAMENTO. AF_09/2023</t>
  </si>
  <si>
    <t xml:space="preserve"> 2.16 </t>
  </si>
  <si>
    <t xml:space="preserve"> 97649 </t>
  </si>
  <si>
    <t>REMOÇÃO DE TELHAS DE FIBROCIMENTO, METÁLICA E CERÂMICA, DE FORMA MECANIZADA, COM USO DE GUINDASTE, SEM REAPROVEITAMENTO. AF_09/2023</t>
  </si>
  <si>
    <t xml:space="preserve"> 2.17 </t>
  </si>
  <si>
    <t xml:space="preserve"> 97650 </t>
  </si>
  <si>
    <t>REMOÇÃO DE TRAMA DE MADEIRA PARA COBERTURA, DE FORMA MANUAL, SEM REAPROVEITAMENTO. AF_09/2023</t>
  </si>
  <si>
    <t xml:space="preserve"> 2.18 </t>
  </si>
  <si>
    <t xml:space="preserve"> 68053 </t>
  </si>
  <si>
    <t>FORNECIMENTO/INSTALACAO LONA PLASTICA PRETA, PARA IMPERMEABILIZACAO, ESPESSURA 150 MICRAS.</t>
  </si>
  <si>
    <t xml:space="preserve"> 2.19 </t>
  </si>
  <si>
    <t xml:space="preserve"> 97063 </t>
  </si>
  <si>
    <t>MONTAGEM E DESMONTAGEM DE ANDAIME MODULAR FACHADEIRO, COM PISO METÁLICO, PARA EDIFÍCIOS COM MULTIPLOS PAVIMENTOS (EXCLUSIVE ANDAIME E LIMPEZA). AF_03/2024</t>
  </si>
  <si>
    <t xml:space="preserve"> 2.20 </t>
  </si>
  <si>
    <t xml:space="preserve"> 97062 </t>
  </si>
  <si>
    <t>COLOCAÇÃO DE TELA EM ANDAIME FACHADEIRO. AF_03/2024</t>
  </si>
  <si>
    <t xml:space="preserve"> 3 </t>
  </si>
  <si>
    <t>CARGA, DESCARGA E / OU TRANSPORTE DE MATERIAIS PROVENIENTES DAS MANUTENÇÕES</t>
  </si>
  <si>
    <t xml:space="preserve"> 3.1 </t>
  </si>
  <si>
    <t xml:space="preserve"> 100984 </t>
  </si>
  <si>
    <t>CARGA, MANOBRA E DESCARGA DE ENTULHO EM CAMINHÃO BASCULANTE 18 M³ - CARGA COM ESCAVADEIRA HIDRÁULICA (CAÇAMBA DE 0,80 M³ / 111 HP) E DESCARGA LIVRE (UNIDADE: M3). AF_07/2020</t>
  </si>
  <si>
    <t xml:space="preserve"> 3.2 </t>
  </si>
  <si>
    <t xml:space="preserve"> 95875 </t>
  </si>
  <si>
    <t>TRANSPORTE COM CAMINHÃO BASCULANTE DE 10 M³, EM VIA URBANA PAVIMENTADA, DMT ATÉ 30 KM (UNIDADE: M3XKM). AF_07/2020</t>
  </si>
  <si>
    <t>M3XKM</t>
  </si>
  <si>
    <t xml:space="preserve"> 3.3 </t>
  </si>
  <si>
    <t xml:space="preserve"> 93358 </t>
  </si>
  <si>
    <t>ESCAVAÇÃO MANUAL DE VALA. AF_09/2024</t>
  </si>
  <si>
    <t xml:space="preserve"> 3.4 </t>
  </si>
  <si>
    <t xml:space="preserve"> 93382 </t>
  </si>
  <si>
    <t>REATERRO MANUAL DE VALAS, COM COMPACTADOR DE SOLOS DE PERCUSSÃO. AF_08/2023</t>
  </si>
  <si>
    <t xml:space="preserve"> 4 </t>
  </si>
  <si>
    <t>MANUTENÇÃO DE INSTALAÇÕES HIDROSSANITÁRIAS</t>
  </si>
  <si>
    <t xml:space="preserve"> 4.1 </t>
  </si>
  <si>
    <t xml:space="preserve"> 89714 </t>
  </si>
  <si>
    <t>TUBO PVC, SERIE NORMAL, ESGOTO PREDIAL, DN 100 MM, FORNECIDO E INSTALADO EM RAMAL DE DESCARGA OU RAMAL DE ESGOTO SANITÁRIO. AF_08/2022</t>
  </si>
  <si>
    <t xml:space="preserve"> 4.2 </t>
  </si>
  <si>
    <t xml:space="preserve"> 89713 </t>
  </si>
  <si>
    <t>TUBO PVC, SERIE NORMAL, ESGOTO PREDIAL, DN 75 MM, FORNECIDO E INSTALADO EM RAMAL DE DESCARGA OU RAMAL DE ESGOTO SANITÁRIO. AF_08/2022</t>
  </si>
  <si>
    <t xml:space="preserve"> 4.3 </t>
  </si>
  <si>
    <t xml:space="preserve"> 89712 </t>
  </si>
  <si>
    <t>TUBO PVC, SERIE NORMAL, ESGOTO PREDIAL, DN 50 MM, FORNECIDO E INSTALADO EM RAMAL DE DESCARGA OU RAMAL DE ESGOTO SANITÁRIO. AF_08/2022</t>
  </si>
  <si>
    <t xml:space="preserve"> 4.4 </t>
  </si>
  <si>
    <t xml:space="preserve"> 89744 </t>
  </si>
  <si>
    <t>JOELHO 90 GRAUS, PVC, SERIE NORMAL, ESGOTO PREDIAL, DN 100 MM, JUNTA ELÁSTICA, FORNECIDO E INSTALADO EM RAMAL DE DESCARGA OU RAMAL DE ESGOTO SANITÁRIO. AF_08/2022</t>
  </si>
  <si>
    <t xml:space="preserve"> 4.5 </t>
  </si>
  <si>
    <t xml:space="preserve"> 89731 </t>
  </si>
  <si>
    <t>JOELHO 90 GRAUS, PVC, SERIE NORMAL, ESGOTO PREDIAL, DN 50 MM, JUNTA ELÁSTICA, FORNECIDO E INSTALADO EM RAMAL DE DESCARGA OU RAMAL DE ESGOTO SANITÁRIO. AF_08/2022</t>
  </si>
  <si>
    <t xml:space="preserve"> 4.6 </t>
  </si>
  <si>
    <t xml:space="preserve"> 89746 </t>
  </si>
  <si>
    <t>JOELHO 45 GRAUS, PVC, SERIE NORMAL, ESGOTO PREDIAL, DN 100 MM, JUNTA ELÁSTICA, FORNECIDO E INSTALADO EM RAMAL DE DESCARGA OU RAMAL DE ESGOTO SANITÁRIO. AF_08/2022</t>
  </si>
  <si>
    <t xml:space="preserve"> 4.7 </t>
  </si>
  <si>
    <t xml:space="preserve"> 89795 </t>
  </si>
  <si>
    <t>JUNÇÃO SIMPLES, PVC, SERIE NORMAL, ESGOTO PREDIAL, DN 75 X 75 MM, JUNTA ELÁSTICA, FORNECIDO E INSTALADO EM RAMAL DE DESCARGA OU RAMAL DE ESGOTO SANITÁRIO. AF_08/2022</t>
  </si>
  <si>
    <t xml:space="preserve"> 4.8 </t>
  </si>
  <si>
    <t xml:space="preserve"> 89834 </t>
  </si>
  <si>
    <t>JUNÇÃO SIMPLES, PVC, SERIE NORMAL, ESGOTO PREDIAL, DN 100 X 100 MM, JUNTA ELÁSTICA, FORNECIDO E INSTALADO EM PRUMADA DE ESGOTO SANITÁRIO OU VENTILAÇÃO. AF_08/2022</t>
  </si>
  <si>
    <t xml:space="preserve"> 4.9 </t>
  </si>
  <si>
    <t xml:space="preserve"> 89808 </t>
  </si>
  <si>
    <t>CURVA LONGA 90 GRAUS, PVC, SERIE NORMAL, ESGOTO PREDIAL, DN 75 MM, JUNTA ELÁSTICA, FORNECIDO E INSTALADO EM PRUMADA DE ESGOTO SANITÁRIO OU VENTILAÇÃO. AF_08/2022</t>
  </si>
  <si>
    <t xml:space="preserve"> 4.10 </t>
  </si>
  <si>
    <t xml:space="preserve"> 89806 </t>
  </si>
  <si>
    <t>JOELHO 45 GRAUS, PVC, SERIE NORMAL, ESGOTO PREDIAL, DN 75 MM, JUNTA ELÁSTICA, FORNECIDO E INSTALADO EM PRUMADA DE ESGOTO SANITÁRIO OU VENTILAÇÃO. AF_08/2022</t>
  </si>
  <si>
    <t xml:space="preserve"> 4.11 </t>
  </si>
  <si>
    <t xml:space="preserve"> 91794 </t>
  </si>
  <si>
    <t>(COMPOSIÇÃO REPRESENTATIVA) DO SERVIÇO DE INST. TUBO PVC, SÉRIE N, ESGOTO PREDIAL, DN 75 MM, (INST. EM RAMAL DE DESCARGA, RAMAL DE ESG. SANITÁRIO, PRUMADA DE ESG. SANITÁRIO OU VENTILAÇÃO), INCL. CONEXÕES, CORTES E FIXAÇÕES, P/ PRÉDIOS. AF_10/2015</t>
  </si>
  <si>
    <t xml:space="preserve"> 4.12 </t>
  </si>
  <si>
    <t xml:space="preserve"> 91792 </t>
  </si>
  <si>
    <t>(COMPOSIÇÃO REPRESENTATIVA) DO SERVIÇO DE INSTALAÇÃO DE TUBO DE PVC, SÉRIE NORMAL, ESGOTO PREDIAL, DN 40 MM (INSTALADO EM RAMAL DE DESCARGA OU RAMAL DE ESGOTO SANITÁRIO), INCLUSIVE CONEXÕES, CORTES E FIXAÇÕES, PARA PRÉDIOS. AF_10/2015</t>
  </si>
  <si>
    <t xml:space="preserve"> 4.13 </t>
  </si>
  <si>
    <t xml:space="preserve"> 89819 </t>
  </si>
  <si>
    <t>LUVA DE CORRER, PVC, SERIE NORMAL, ESGOTO PREDIAL, DN 75 MM, JUNTA ELÁSTICA, FORNECIDO E INSTALADO EM PRUMADA DE ESGOTO SANITÁRIO OU VENTILAÇÃO. AF_08/2022</t>
  </si>
  <si>
    <t xml:space="preserve"> 4.14 </t>
  </si>
  <si>
    <t xml:space="preserve"> 89796 </t>
  </si>
  <si>
    <t>TE, PVC, SERIE NORMAL, ESGOTO PREDIAL, DN 100 X 100 MM, JUNTA ELÁSTICA, FORNECIDO E INSTALADO EM RAMAL DE DESCARGA OU RAMAL DE ESGOTO SANITÁRIO. AF_08/2022</t>
  </si>
  <si>
    <t xml:space="preserve"> 4.15 </t>
  </si>
  <si>
    <t xml:space="preserve"> 89750 </t>
  </si>
  <si>
    <t>CURVA LONGA 90 GRAUS, PVC, SERIE NORMAL, ESGOTO PREDIAL, DN 100 MM, JUNTA ELÁSTICA, FORNECIDO E INSTALADO EM RAMAL DE DESCARGA OU RAMAL DE ESGOTO SANITÁRIO. AF_08/2022</t>
  </si>
  <si>
    <t xml:space="preserve"> 4.16 </t>
  </si>
  <si>
    <t xml:space="preserve"> 89630 </t>
  </si>
  <si>
    <t>TE DE REDUÇÃO, PVC, SOLDÁVEL, DN 75MM X 50MM, INSTALADO EM PRUMADA DE ÁGUA - FORNECIMENTO E INSTALAÇÃO. AF_06/2022</t>
  </si>
  <si>
    <t xml:space="preserve"> 4.17 </t>
  </si>
  <si>
    <t xml:space="preserve"> 89546 </t>
  </si>
  <si>
    <t>BUCHA DE REDUÇÃO LONGA, PVC, SERIE R, ÁGUA PLUVIAL, DN 50 X 40 MM, JUNTA ELÁSTICA, FORNECIDO E INSTALADO EM RAMAL DE ENCAMINHAMENTO. AF_06/2022</t>
  </si>
  <si>
    <t xml:space="preserve"> 4.18 </t>
  </si>
  <si>
    <t xml:space="preserve"> 89802 </t>
  </si>
  <si>
    <t>JOELHO 45 GRAUS, PVC, SERIE NORMAL, ESGOTO PREDIAL, DN 50 MM, JUNTA ELÁSTICA, FORNECIDO E INSTALADO EM PRUMADA DE ESGOTO SANITÁRIO OU VENTILAÇÃO. AF_08/2022</t>
  </si>
  <si>
    <t xml:space="preserve"> 4.19 </t>
  </si>
  <si>
    <t xml:space="preserve"> 89774 </t>
  </si>
  <si>
    <t>LUVA SIMPLES, PVC, SERIE NORMAL, ESGOTO PREDIAL, DN 75 MM, JUNTA ELÁSTICA, FORNECIDO E INSTALADO EM RAMAL DE DESCARGA OU RAMAL DE ESGOTO SANITÁRIO. AF_08/2022</t>
  </si>
  <si>
    <t xml:space="preserve"> 4.20 </t>
  </si>
  <si>
    <t xml:space="preserve"> 4.21 </t>
  </si>
  <si>
    <t xml:space="preserve"> 4.22 </t>
  </si>
  <si>
    <t xml:space="preserve"> 89784 </t>
  </si>
  <si>
    <t>TE, PVC, SERIE NORMAL, ESGOTO PREDIAL, DN 50 X 50 MM, JUNTA ELÁSTICA, FORNECIDO E INSTALADO EM RAMAL DE DESCARGA OU RAMAL DE ESGOTO SANITÁRIO. AF_08/2022</t>
  </si>
  <si>
    <t xml:space="preserve"> 4.23 </t>
  </si>
  <si>
    <t xml:space="preserve"> 89626 </t>
  </si>
  <si>
    <t>TÊ DE REDUÇÃO, PVC, SOLDÁVEL, DN 50MM X 40MM, INSTALADO EM PRUMADA DE ÁGUA - FORNECIMENTO E INSTALAÇÃO. AF_06/2022</t>
  </si>
  <si>
    <t xml:space="preserve"> 4.24 </t>
  </si>
  <si>
    <t xml:space="preserve"> 89707 </t>
  </si>
  <si>
    <t>CAIXA SIFONADA, PVC, DN 100 X 100 X 50 MM, JUNTA ELÁSTICA, FORNECIDA E INSTALADA EM RAMAL DE DESCARGA OU EM RAMAL DE ESGOTO SANITÁRIO. AF_08/2022</t>
  </si>
  <si>
    <t xml:space="preserve"> 4.25 </t>
  </si>
  <si>
    <t xml:space="preserve"> 89708 </t>
  </si>
  <si>
    <t>CAIXA SIFONADA, PVC, DN 150 X 185 X 75 MM, JUNTA ELÁSTICA, FORNECIDA E INSTALADA EM RAMAL DE DESCARGA OU EM RAMAL DE ESGOTO SANITÁRIO. AF_08/2022</t>
  </si>
  <si>
    <t xml:space="preserve"> 4.26 </t>
  </si>
  <si>
    <t xml:space="preserve"> 98110 </t>
  </si>
  <si>
    <t>CAIXA DE GORDURA PEQUENA (CAPACIDADE: 19 L), CIRCULAR, EM PVC, DIÂMETRO INTERNO= 0,3 M. AF_12/2020</t>
  </si>
  <si>
    <t xml:space="preserve"> 4.27 </t>
  </si>
  <si>
    <t xml:space="preserve"> 98105 </t>
  </si>
  <si>
    <t>CAIXA DE GORDURA DUPLA (CAPACIDADE: 126 L), RETANGULAR, EM ALVENARIA COM TIJOLOS CERÂMICOS MACIÇOS, DIMENSÕES INTERNAS = 0,4X0,7 M, ALTURA INTERNA = 0,8 M. AF_12/2020</t>
  </si>
  <si>
    <t xml:space="preserve"> 4.28 </t>
  </si>
  <si>
    <t xml:space="preserve"> 97904 </t>
  </si>
  <si>
    <t>CAIXA ENTERRADA HIDRÁULICA RETANGULAR EM ALVENARIA COM TIJOLOS CERÂMICOS MACIÇOS, DIMENSÕES INTERNAS: 1X1X0,6 M PARA REDE DE ESGOTO. AF_12/2020</t>
  </si>
  <si>
    <t xml:space="preserve"> 4.29 </t>
  </si>
  <si>
    <t xml:space="preserve"> 89448 </t>
  </si>
  <si>
    <t>TUBO, PVC, SOLDÁVEL, DE 40MM, INSTALADO EM PRUMADA DE ÁGUA - FORNECIMENTO E INSTALAÇÃO. AF_06/2022</t>
  </si>
  <si>
    <t xml:space="preserve"> 4.30 </t>
  </si>
  <si>
    <t xml:space="preserve"> 89957 </t>
  </si>
  <si>
    <t>PONTO DE CONSUMO TERMINAL DE ÁGUA FRIA (SUBRAMAL) COM TUBULAÇÃO DE PVC, DN 25 MM, INSTALADO EM RAMAL DE ÁGUA, INCLUSOS RASGO E CHUMBAMENTO EM ALVENARIA. AF_12/2014</t>
  </si>
  <si>
    <t xml:space="preserve"> 4.31 </t>
  </si>
  <si>
    <t xml:space="preserve"> 100860 </t>
  </si>
  <si>
    <t>CHUVEIRO ELÉTRICO COMUM CORPO PLÁSTICO, TIPO DUCHA - FORNECIMENTO E INSTALAÇÃO. AF_01/2020</t>
  </si>
  <si>
    <t xml:space="preserve"> 4.32 </t>
  </si>
  <si>
    <t xml:space="preserve"> 86936 </t>
  </si>
  <si>
    <t>CUBA DE EMBUTIR DE AÇO INOXIDÁVEL MÉDIA, INCLUSO VÁLVULA TIPO AMERICANA E SIFÃO TIPO GARRAFA EM METAL CROMADO - FORNECIMENTO E INSTALAÇÃO. AF_01/2020</t>
  </si>
  <si>
    <t xml:space="preserve"> 4.33 </t>
  </si>
  <si>
    <t xml:space="preserve"> 40729 </t>
  </si>
  <si>
    <t>VALVULA DESCARGA 1.1/2" COM REGISTRO, ACABAMENTO EM METAL CROMADO - FORNECIMENTO E INSTALACAO</t>
  </si>
  <si>
    <t xml:space="preserve"> 4.34 </t>
  </si>
  <si>
    <t xml:space="preserve"> 86938 </t>
  </si>
  <si>
    <t>CUBA DE EMBUTIR OVAL EM LOUÇA BRANCA, 35 X 50CM OU EQUIVALENTE, INCLUSO VÁLVULA E SIFÃO TIPO GARRAFA EM METAL CROMADO - FORNECIMENTO E INSTALAÇÃO. AF_01/2020</t>
  </si>
  <si>
    <t xml:space="preserve"> 4.35 </t>
  </si>
  <si>
    <t xml:space="preserve"> 86887 </t>
  </si>
  <si>
    <t>ENGATE FLEXÍVEL EM INOX, 1/2 X 40CM - FORNECIMENTO E INSTALAÇÃO. AF_01/2020</t>
  </si>
  <si>
    <t xml:space="preserve"> 4.36 </t>
  </si>
  <si>
    <t xml:space="preserve"> 86884 </t>
  </si>
  <si>
    <t>ENGATE FLEXÍVEL EM PLÁSTICO BRANCO, 1/2" X 30CM - FORNECIMENTO E INSTALAÇÃO. AF_01/2020</t>
  </si>
  <si>
    <t xml:space="preserve"> 4.37 </t>
  </si>
  <si>
    <t xml:space="preserve"> 86883 </t>
  </si>
  <si>
    <t>SIFÃO DO TIPO FLEXÍVEL EM PVC 1 X 1.1/2 - FORNECIMENTO E INSTALAÇÃO. AF_01/2020</t>
  </si>
  <si>
    <t xml:space="preserve"> 4.38 </t>
  </si>
  <si>
    <t xml:space="preserve"> 86909 </t>
  </si>
  <si>
    <t>TORNEIRA CROMADA TUBO MÓVEL, DE MESA, 1/2" OU 3/4", PARA PIA DE COZINHA, PADRÃO ALTO - FORNECIMENTO E INSTALAÇÃO. AF_01/2020</t>
  </si>
  <si>
    <t xml:space="preserve"> 4.39 </t>
  </si>
  <si>
    <t xml:space="preserve"> 100849 </t>
  </si>
  <si>
    <t>ASSENTO SANITÁRIO CONVENCIONAL - FORNECIMENTO E INSTALACAO. AF_01/2020</t>
  </si>
  <si>
    <t xml:space="preserve"> 4.40 </t>
  </si>
  <si>
    <t xml:space="preserve"> 86915 </t>
  </si>
  <si>
    <t>TORNEIRA CROMADA DE MESA, 1/2" OU 3/4", PARA LAVATÓRIO, PADRÃO MÉDIO - FORNECIMENTO E INSTALAÇÃO. AF_01/2020</t>
  </si>
  <si>
    <t xml:space="preserve"> 4.41 </t>
  </si>
  <si>
    <t xml:space="preserve"> 86902 </t>
  </si>
  <si>
    <t>LAVATÓRIO LOUÇA BRANCA COM COLUNA, *44 X 35,5* CM, PADRÃO POPULAR - FORNECIMENTO E INSTALAÇÃO. AF_01/2020</t>
  </si>
  <si>
    <t xml:space="preserve"> 4.42 </t>
  </si>
  <si>
    <t xml:space="preserve"> 86877 </t>
  </si>
  <si>
    <t>VÁLVULA EM METAL CROMADO 1.1/2" X 1.1/2" PARA TANQUE OU LAVATÓRIO, COM OU SEM LADRÃO - FORNECIMENTO E INSTALAÇÃO. AF_01/2020</t>
  </si>
  <si>
    <t xml:space="preserve"> 4.43 </t>
  </si>
  <si>
    <t xml:space="preserve"> 95546 </t>
  </si>
  <si>
    <t>KIT DE ACESSORIOS PARA BANHEIRO EM METAL CROMADO, 5 PECAS, INCLUSO FIXAÇÃO. AF_01/2020</t>
  </si>
  <si>
    <t xml:space="preserve"> 4.44 </t>
  </si>
  <si>
    <t xml:space="preserve"> 86872 </t>
  </si>
  <si>
    <t>TANQUE DE LOUÇA BRANCA COM COLUNA, 30L OU EQUIVALENTE - FORNECIMENTO E INSTALAÇÃO. AF_01/2020</t>
  </si>
  <si>
    <t xml:space="preserve"> 4.45 </t>
  </si>
  <si>
    <t xml:space="preserve"> 86943 </t>
  </si>
  <si>
    <t>LAVATÓRIO LOUÇA BRANCA SUSPENSO, 29,5 X 39CM OU EQUIVALENTE, PADRÃO POPULAR, INCLUSO SIFÃO FLEXÍVEL EM PVC, VÁLVULA E ENGATE FLEXÍVEL 30CM EM PLÁSTICO E TORNEIRA CROMADA DE MESA, PADRÃO POPULAR - FORNECIMENTO E INSTALAÇÃO. AF_01/2020</t>
  </si>
  <si>
    <t xml:space="preserve"> 4.46 </t>
  </si>
  <si>
    <t xml:space="preserve"> 95472 </t>
  </si>
  <si>
    <t>VASO SANITARIO SIFONADO CONVENCIONAL PARA PCD SEM FURO FRONTAL COM LOUÇA BRANCA SEM ASSENTO, INCLUSO CONJUNTO DE LIGAÇÃO PARA BACIA SANITÁRIA AJUSTÁVEL - FORNECIMENTO E INSTALAÇÃO. AF_01/2020</t>
  </si>
  <si>
    <t xml:space="preserve"> 4.47 </t>
  </si>
  <si>
    <t xml:space="preserve"> 86914 </t>
  </si>
  <si>
    <t>TORNEIRA CROMADA 1/2" OU 3/4" PARA TANQUE, PADRÃO MÉDIO - FORNECIMENTO E INSTALAÇÃO. AF_01/2020</t>
  </si>
  <si>
    <t xml:space="preserve"> 4.48 </t>
  </si>
  <si>
    <t xml:space="preserve"> 89985 </t>
  </si>
  <si>
    <t>REGISTRO DE PRESSÃO BRUTO, LATÃO, ROSCÁVEL, 3/4", COM ACABAMENTO E CANOPLA CROMADOS - FORNECIMENTO E INSTALAÇÃO. AF_08/2021</t>
  </si>
  <si>
    <t xml:space="preserve"> 4.49 </t>
  </si>
  <si>
    <t xml:space="preserve"> 94496 </t>
  </si>
  <si>
    <t>REGISTRO DE GAVETA BRUTO, LATÃO, ROSCÁVEL, 1 1/4" - FORNECIMENTO E INSTALAÇÃO. AF_08/2021</t>
  </si>
  <si>
    <t xml:space="preserve"> 4.50 </t>
  </si>
  <si>
    <t xml:space="preserve"> 89987 </t>
  </si>
  <si>
    <t>REGISTRO DE GAVETA BRUTO, LATÃO, ROSCÁVEL, 3/4", COM ACABAMENTO E CANOPLA CROMADOS - FORNECIMENTO E INSTALAÇÃO. AF_08/2021</t>
  </si>
  <si>
    <t xml:space="preserve"> 4.51 </t>
  </si>
  <si>
    <t xml:space="preserve"> 86889 </t>
  </si>
  <si>
    <t>BANCADA DE GRANITO CINZA POLIDO, DE 1,50 X 0,60 M, PARA PIA DE COZINHA - FORNECIMENTO E INSTALAÇÃO. AF_01/2020</t>
  </si>
  <si>
    <t xml:space="preserve"> 4.52 </t>
  </si>
  <si>
    <t xml:space="preserve"> 89355 </t>
  </si>
  <si>
    <t>TUBO, PVC, SOLDÁVEL, DE 20MM, INSTALADO EM RAMAL OU SUB-RAMAL DE ÁGUA - FORNECIMENTO E INSTALAÇÃO. AF_06/2022</t>
  </si>
  <si>
    <t xml:space="preserve"> 4.53 </t>
  </si>
  <si>
    <t xml:space="preserve"> 89356 </t>
  </si>
  <si>
    <t>TUBO, PVC, SOLDÁVEL, DE 25MM, INSTALADO EM RAMAL OU SUB-RAMAL DE ÁGUA - FORNECIMENTO E INSTALAÇÃO. AF_06/2022</t>
  </si>
  <si>
    <t xml:space="preserve"> 4.54 </t>
  </si>
  <si>
    <t xml:space="preserve"> 89357 </t>
  </si>
  <si>
    <t>TUBO, PVC, SOLDÁVEL, DE 32MM, INSTALADO EM RAMAL OU SUB-RAMAL DE ÁGUA - FORNECIMENTO E INSTALAÇÃO. AF_06/2022</t>
  </si>
  <si>
    <t xml:space="preserve"> 4.55 </t>
  </si>
  <si>
    <t xml:space="preserve"> 103979 </t>
  </si>
  <si>
    <t>TUBO, PVC, SOLDÁVEL, DE 50MM, INSTALADO EM RAMAL DE DISTRIBUIÇÃO DE ÁGUA - FORNECIMENTO E INSTALAÇÃO. AF_06/2022</t>
  </si>
  <si>
    <t xml:space="preserve"> 4.56 </t>
  </si>
  <si>
    <t xml:space="preserve"> 89450 </t>
  </si>
  <si>
    <t>TUBO, PVC, SOLDÁVEL, DE 60MM, INSTALADO EM PRUMADA DE ÁGUA - FORNECIMENTO E INSTALAÇÃO. AF_06/2022</t>
  </si>
  <si>
    <t xml:space="preserve"> 4.57 </t>
  </si>
  <si>
    <t xml:space="preserve"> 89711 </t>
  </si>
  <si>
    <t>TUBO PVC, SERIE NORMAL, ESGOTO PREDIAL, DN 40 MM, FORNECIDO E INSTALADO EM RAMAL DE DESCARGA OU RAMAL DE ESGOTO SANITÁRIO. AF_08/2022</t>
  </si>
  <si>
    <t xml:space="preserve"> 5 </t>
  </si>
  <si>
    <t>MANUTENÇÃO DE INSTALAÇÕES ELÉTRICAS / ELETRIFICAÇÃO E ILUMINAÇÃO EXTERNA</t>
  </si>
  <si>
    <t xml:space="preserve"> 5.1 </t>
  </si>
  <si>
    <t xml:space="preserve"> 91854 </t>
  </si>
  <si>
    <t>ELETRODUTO FLEXÍVEL CORRUGADO, PVC, DN 25 MM (3/4"), PARA CIRCUITOS TERMINAIS, INSTALADO EM PAREDE - FORNECIMENTO E INSTALAÇÃO. AF_03/2023</t>
  </si>
  <si>
    <t xml:space="preserve"> 5.2 </t>
  </si>
  <si>
    <t xml:space="preserve"> 91857 </t>
  </si>
  <si>
    <t>ELETRODUTO FLEXÍVEL CORRUGADO REFORÇADO, PVC, DN 32 MM (1"), PARA CIRCUITOS TERMINAIS, INSTALADO EM PAREDE - FORNECIMENTO E INSTALAÇÃO. AF_03/2023</t>
  </si>
  <si>
    <t xml:space="preserve"> 5.3 </t>
  </si>
  <si>
    <t xml:space="preserve"> 91926 </t>
  </si>
  <si>
    <t>CABO DE COBRE FLEXÍVEL ISOLADO, 2,5 MM², ANTI-CHAMA 450/750 V, PARA CIRCUITOS TERMINAIS - FORNECIMENTO E INSTALAÇÃO. AF_03/2023</t>
  </si>
  <si>
    <t xml:space="preserve"> 5.4 </t>
  </si>
  <si>
    <t xml:space="preserve"> 91930 </t>
  </si>
  <si>
    <t>CABO DE COBRE FLEXÍVEL ISOLADO, 6 MM², ANTI-CHAMA 450/750 V, PARA CIRCUITOS TERMINAIS - FORNECIMENTO E INSTALAÇÃO. AF_03/2023</t>
  </si>
  <si>
    <t xml:space="preserve"> 5.5 </t>
  </si>
  <si>
    <t xml:space="preserve"> 91924 </t>
  </si>
  <si>
    <t>CABO DE COBRE FLEXÍVEL ISOLADO, 1,5 MM², ANTI-CHAMA 450/750 V, PARA CIRCUITOS TERMINAIS - FORNECIMENTO E INSTALAÇÃO. AF_03/2023</t>
  </si>
  <si>
    <t xml:space="preserve"> 5.6 </t>
  </si>
  <si>
    <t xml:space="preserve"> 91933 </t>
  </si>
  <si>
    <t>CABO DE COBRE FLEXÍVEL ISOLADO, 10 MM², ANTI-CHAMA 0,6/1,0 KV, PARA CIRCUITOS TERMINAIS - FORNECIMENTO E INSTALAÇÃO. AF_03/2023</t>
  </si>
  <si>
    <t xml:space="preserve"> 5.7 </t>
  </si>
  <si>
    <t xml:space="preserve"> 91939 </t>
  </si>
  <si>
    <t>CAIXA RETANGULAR 4" X 2" ALTA (2,00 M DO PISO), PVC, INSTALADA EM PAREDE - FORNECIMENTO E INSTALAÇÃO. AF_03/2023</t>
  </si>
  <si>
    <t xml:space="preserve"> 5.8 </t>
  </si>
  <si>
    <t xml:space="preserve"> 91940 </t>
  </si>
  <si>
    <t>CAIXA RETANGULAR 4" X 2" MÉDIA (1,30 M DO PISO), PVC, INSTALADA EM PAREDE - FORNECIMENTO E INSTALAÇÃO. AF_03/2023</t>
  </si>
  <si>
    <t xml:space="preserve"> 5.9 </t>
  </si>
  <si>
    <t xml:space="preserve"> 91941 </t>
  </si>
  <si>
    <t>CAIXA RETANGULAR 4" X 2" BAIXA (0,30 M DO PISO), PVC, INSTALADA EM PAREDE - FORNECIMENTO E INSTALAÇÃO. AF_03/2023</t>
  </si>
  <si>
    <t xml:space="preserve"> 5.10 </t>
  </si>
  <si>
    <t xml:space="preserve"> 91942 </t>
  </si>
  <si>
    <t>CAIXA RETANGULAR 4" X 4" ALTA (2,00 M DO PISO), PVC, INSTALADA EM PAREDE - FORNECIMENTO E INSTALAÇÃO. AF_03/2023</t>
  </si>
  <si>
    <t xml:space="preserve"> 5.11 </t>
  </si>
  <si>
    <t xml:space="preserve"> 91937 </t>
  </si>
  <si>
    <t>CAIXA OCTOGONAL 3" X 3", PVC, INSTALADA EM LAJE - FORNECIMENTO E INSTALAÇÃO. AF_03/2023</t>
  </si>
  <si>
    <t xml:space="preserve"> 5.12 </t>
  </si>
  <si>
    <t xml:space="preserve"> 5.13 </t>
  </si>
  <si>
    <t xml:space="preserve"> 91943 </t>
  </si>
  <si>
    <t>CAIXA RETANGULAR 4" X 4" MÉDIA (1,30 M DO PISO), PVC, INSTALADA EM PAREDE - FORNECIMENTO E INSTALAÇÃO. AF_03/2023</t>
  </si>
  <si>
    <t xml:space="preserve"> 5.14 </t>
  </si>
  <si>
    <t xml:space="preserve"> 91953 </t>
  </si>
  <si>
    <t>INTERRUPTOR SIMPLES (1 MÓDULO), 10A/250V, INCLUINDO SUPORTE E PLACA - FORNECIMENTO E INSTALAÇÃO. AF_03/2023</t>
  </si>
  <si>
    <t xml:space="preserve"> 5.15 </t>
  </si>
  <si>
    <t xml:space="preserve"> 91955 </t>
  </si>
  <si>
    <t>INTERRUPTOR PARALELO (1 MÓDULO), 10A/250V, INCLUINDO SUPORTE E PLACA - FORNECIMENTO E INSTALAÇÃO. AF_03/2023</t>
  </si>
  <si>
    <t xml:space="preserve"> 5.16 </t>
  </si>
  <si>
    <t xml:space="preserve"> 92023 </t>
  </si>
  <si>
    <t>INTERRUPTOR SIMPLES (1 MÓDULO) COM 1 TOMADA DE EMBUTIR 2P+T 10 A, INCLUINDO SUPORTE E PLACA - FORNECIMENTO E INSTALAÇÃO. AF_03/2023</t>
  </si>
  <si>
    <t xml:space="preserve"> 5.17 </t>
  </si>
  <si>
    <t xml:space="preserve"> 91989 </t>
  </si>
  <si>
    <t>INTERRUPTOR PULSADOR MINUTERIA (1 MÓDULO), 10A/250V, INCLUINDO SUPORTE E PLACA - FORNECIMENTO E INSTALAÇÃO. AF_03/2023</t>
  </si>
  <si>
    <t xml:space="preserve"> 5.18 </t>
  </si>
  <si>
    <t xml:space="preserve"> 92029 </t>
  </si>
  <si>
    <t>INTERRUPTOR PARALELO (1 MÓDULO) COM 1 TOMADA DE EMBUTIR 2P+T 10 A, INCLUINDO SUPORTE E PLACA - FORNECIMENTO E INSTALAÇÃO. AF_03/2023</t>
  </si>
  <si>
    <t xml:space="preserve"> 5.19 </t>
  </si>
  <si>
    <t xml:space="preserve"> 92033 </t>
  </si>
  <si>
    <t>INTERRUPTOR PARALELO (2 MÓDULOS) COM 1 TOMADA DE EMBUTIR 2P+T 10 A, INCLUINDO SUPORTE E PLACA - FORNECIMENTO E INSTALAÇÃO. AF_03/2023</t>
  </si>
  <si>
    <t xml:space="preserve"> 5.20 </t>
  </si>
  <si>
    <t xml:space="preserve"> 92000 </t>
  </si>
  <si>
    <t>TOMADA BAIXA DE EMBUTIR (1 MÓDULO), 2P+T 10 A, INCLUINDO SUPORTE E PLACA - FORNECIMENTO E INSTALAÇÃO. AF_03/2023</t>
  </si>
  <si>
    <t xml:space="preserve"> 5.21 </t>
  </si>
  <si>
    <t xml:space="preserve"> 98308 </t>
  </si>
  <si>
    <t>TOMADA PARA TELEFONE RJ11 - FORNECIMENTO E INSTALAÇÃO. AF_08/2025</t>
  </si>
  <si>
    <t xml:space="preserve"> 5.22 </t>
  </si>
  <si>
    <t xml:space="preserve"> 98307 </t>
  </si>
  <si>
    <t>TOMADA DE REDE RJ45 - FORNECIMENTO E INSTALAÇÃO. AF_08/2025</t>
  </si>
  <si>
    <t xml:space="preserve"> 5.23 </t>
  </si>
  <si>
    <t xml:space="preserve"> 91996 </t>
  </si>
  <si>
    <t>TOMADA MÉDIA DE EMBUTIR (1 MÓDULO), 2P+T 10 A, INCLUINDO SUPORTE E PLACA - FORNECIMENTO E INSTALAÇÃO. AF_03/2023</t>
  </si>
  <si>
    <t xml:space="preserve"> 5.24 </t>
  </si>
  <si>
    <t xml:space="preserve"> 91992 </t>
  </si>
  <si>
    <t>TOMADA ALTA DE EMBUTIR (1 MÓDULO), 2P+T 10 A, INCLUINDO SUPORTE E PLACA - FORNECIMENTO E INSTALAÇÃO. AF_03/2023</t>
  </si>
  <si>
    <t xml:space="preserve"> 5.25 </t>
  </si>
  <si>
    <t xml:space="preserve"> 92004 </t>
  </si>
  <si>
    <t>TOMADA MÉDIA DE EMBUTIR (2 MÓDULOS), 2P+T 10 A, INCLUINDO SUPORTE E PLACA - FORNECIMENTO E INSTALAÇÃO. AF_03/2023</t>
  </si>
  <si>
    <t xml:space="preserve"> 5.26 </t>
  </si>
  <si>
    <t xml:space="preserve"> 91987 </t>
  </si>
  <si>
    <t>CAMPAINHA CIGARRA (1 MÓDULO), 10A/250V, INCLUINDO SUPORTE E PLACA - FORNECIMENTO E INSTALAÇÃO. AF_03/2023</t>
  </si>
  <si>
    <t xml:space="preserve"> 5.27 </t>
  </si>
  <si>
    <t xml:space="preserve"> 91965 </t>
  </si>
  <si>
    <t>INTERRUPTOR SIMPLES (2 MÓDULOS) COM INTERRUPTOR PARALELO (1 MÓDULO), 10A/250V, INCLUINDO SUPORTE E PLACA - FORNECIMENTO E INSTALAÇÃO. AF_03/2023</t>
  </si>
  <si>
    <t xml:space="preserve"> 5.28 </t>
  </si>
  <si>
    <t xml:space="preserve"> 97606 </t>
  </si>
  <si>
    <t>LUMINÁRIA ARANDELA TIPO MEIA LUA, DE SOBREPOR, COM 1 LÂMPADA FLUORESCENTE DE 15 W, SEM REATOR - FORNECIMENTO E INSTALAÇÃO. AF_02/2020</t>
  </si>
  <si>
    <t xml:space="preserve"> 5.29 </t>
  </si>
  <si>
    <t xml:space="preserve"> 103782 </t>
  </si>
  <si>
    <t>LUMINÁRIA TIPO PLAFON CIRCULAR, DE SOBREPOR, COM LED DE 12/13 W - FORNECIMENTO E INSTALAÇÃO. AF_09/2024</t>
  </si>
  <si>
    <t xml:space="preserve"> 5.30 </t>
  </si>
  <si>
    <t xml:space="preserve"> 93654 </t>
  </si>
  <si>
    <t>DISJUNTOR MONOPOLAR TIPO DIN, CORRENTE NOMINAL DE 16A - FORNECIMENTO E INSTALAÇÃO. AF_07/2025</t>
  </si>
  <si>
    <t xml:space="preserve"> 5.31 </t>
  </si>
  <si>
    <t xml:space="preserve"> 93657 </t>
  </si>
  <si>
    <t>DISJUNTOR MONOPOLAR TIPO DIN, CORRENTE NOMINAL DE 32A - FORNECIMENTO E INSTALAÇÃO. AF_07/2025</t>
  </si>
  <si>
    <t xml:space="preserve"> 5.32 </t>
  </si>
  <si>
    <t xml:space="preserve"> 93672 </t>
  </si>
  <si>
    <t>DISJUNTOR TRIPOLAR TIPO DIN, CORRENTE NOMINAL DE 40A - FORNECIMENTO E INSTALAÇÃO. AF_07/2025</t>
  </si>
  <si>
    <t xml:space="preserve"> 5.33 </t>
  </si>
  <si>
    <t xml:space="preserve"> 93653 </t>
  </si>
  <si>
    <t>DISJUNTOR MONOPOLAR TIPO DIN, CORRENTE NOMINAL DE 10A - FORNECIMENTO E INSTALAÇÃO. AF_07/2025</t>
  </si>
  <si>
    <t xml:space="preserve"> 5.34 </t>
  </si>
  <si>
    <t xml:space="preserve"> 101875 </t>
  </si>
  <si>
    <t>QUADRO DE DISTRIBUIÇÃO DE ENERGIA EM CHAPA DE AÇO GALVANIZADO, DE EMBUTIR, COM BARRAMENTO TRIFÁSICO, PARA 12 DISJUNTORES DIN 100A - FORNECIMENTO E INSTALAÇÃO. AF_07/2025</t>
  </si>
  <si>
    <t xml:space="preserve"> 5.35 </t>
  </si>
  <si>
    <t xml:space="preserve"> 101883 </t>
  </si>
  <si>
    <t>QUADRO DE DISTRIBUIÇÃO DE ENERGIA EM CHAPA DE AÇO GALVANIZADO, DE EMBUTIR, COM BARRAMENTO TRIFÁSICO, PARA 18 DISJUNTORES DIN 100A - FORNECIMENTO E INSTALAÇÃO. AF_07/2025</t>
  </si>
  <si>
    <t xml:space="preserve"> 5.36 </t>
  </si>
  <si>
    <t xml:space="preserve"> 101879 </t>
  </si>
  <si>
    <t>QUADRO DE DISTRIBUIÇÃO DE ENERGIA EM CHAPA DE AÇO GALVANIZADO, DE EMBUTIR, COM BARRAMENTO TRIFÁSICO, PARA 24 DISJUNTORES DIN 100A - FORNECIMENTO E INSTALAÇÃO. AF_07/2025</t>
  </si>
  <si>
    <t xml:space="preserve"> 5.37 </t>
  </si>
  <si>
    <t xml:space="preserve"> 93673 </t>
  </si>
  <si>
    <t>DISJUNTOR TRIPOLAR TIPO DIN, CORRENTE NOMINAL DE 50A - FORNECIMENTO E INSTALAÇÃO. AF_07/2025</t>
  </si>
  <si>
    <t xml:space="preserve"> 5.38 </t>
  </si>
  <si>
    <t xml:space="preserve"> 93666 </t>
  </si>
  <si>
    <t>DISJUNTOR BIPOLAR TIPO DIN, CORRENTE NOMINAL DE 50A - FORNECIMENTO E INSTALAÇÃO. AF_07/2025</t>
  </si>
  <si>
    <t xml:space="preserve"> 5.39 </t>
  </si>
  <si>
    <t xml:space="preserve"> 98111 </t>
  </si>
  <si>
    <t>CAIXA DE INSPEÇÃO PARA ATERRAMENTO, CIRCULAR, EM POLIETILENO, DIÂMETRO INTERNO = 0,3 M. AF_12/2020</t>
  </si>
  <si>
    <t xml:space="preserve"> 5.40 </t>
  </si>
  <si>
    <t xml:space="preserve"> 96985 </t>
  </si>
  <si>
    <t>HASTE DE ATERRAMENTO, DIÂMETRO 5/8", COM 3 METROS - FORNECIMENTO E INSTALAÇÃO. AF_08/2023</t>
  </si>
  <si>
    <t xml:space="preserve"> 5.41 </t>
  </si>
  <si>
    <t xml:space="preserve"> 96973 </t>
  </si>
  <si>
    <t>CORDOALHA DE COBRE NU 35 MM², NÃO ENTERRADA, COM ISOLADOR - FORNECIMENTO E INSTALAÇÃO. AF_08/2023</t>
  </si>
  <si>
    <t xml:space="preserve"> 6 </t>
  </si>
  <si>
    <t>MANUTENÇÃO DE PAREDES / PAINÉIS</t>
  </si>
  <si>
    <t xml:space="preserve"> 6.1 </t>
  </si>
  <si>
    <t xml:space="preserve"> 87495 </t>
  </si>
  <si>
    <t>ALVENARIA DE VEDAÇÃO DE BLOCOS CERÂMICOS FURADOS NA HORIZONTAL DE 9X19X19CM (ESPESSURA 9CM) DE PAREDES COM ÁREA LÍQUIDA MENOR QUE 6M² SEM VÃOS E ARGAMASSA DE ASSENTAMENTO COM PREPARO EM BETONEIRA. AF_06/2014</t>
  </si>
  <si>
    <t xml:space="preserve"> 6.2 </t>
  </si>
  <si>
    <t xml:space="preserve"> 87879 </t>
  </si>
  <si>
    <t>CHAPISCO APLICADO EM ALVENARIAS E ESTRUTURAS DE CONCRETO INTERNAS, COM COLHER DE PEDREIRO. ARGAMASSA TRAÇO 1:3 COM PREPARO EM BETONEIRA 400L. AF_10/2022</t>
  </si>
  <si>
    <t xml:space="preserve"> 6.3 </t>
  </si>
  <si>
    <t xml:space="preserve"> 87797 </t>
  </si>
  <si>
    <t>EMBOÇO OU MASSA ÚNICA EM ARGAMASSA TRAÇO 1:2:8, PREPARO MECÂNICO COM BETONEIRA 400 L, APLICADA MANUALMENTE EM PANOS CEGOS DE FACHADA (SEM PRESENÇA DE VÃOS), ESPESSURA DE 35 MM. AF_08/2022</t>
  </si>
  <si>
    <t xml:space="preserve"> 6.4 </t>
  </si>
  <si>
    <t xml:space="preserve"> 104611 </t>
  </si>
  <si>
    <t>REVESTIMENTO CERÂMICO PARA PAREDES INTERNAS COM PLACAS TIPO ESMALTADA DE DIMENSÕES 60X60 CM APLICADAS NA ALTURA INTEIRA DAS PAREDES. AF_02/2023_PE</t>
  </si>
  <si>
    <t xml:space="preserve"> 6.5 </t>
  </si>
  <si>
    <t xml:space="preserve"> 88787 </t>
  </si>
  <si>
    <t>REVESTIMENTO CERÂMICO PARA PAREDES EXTERNAS EM PASTILHAS DE PORCELANA 2,5 X 2,5 CM (PLACAS DE 30 X 30 CM), ALINHADAS A PRUMO, APLICADO EM PANOS SEM VÃOS. AF_10/2014</t>
  </si>
  <si>
    <t xml:space="preserve"> 6.6 </t>
  </si>
  <si>
    <t xml:space="preserve"> 105938 </t>
  </si>
  <si>
    <t>REVESTIMENTO NÃO ADERIDO DE PAREDES EXTERNAS COM PLACAS DE PORCELANATO DE ÁREA MAIOR DO QUE 2500 CM2 E MENOR OU IGUAL A 6400 CM2, FIXADAS COM INSERTE METÁLICO. AF_03/2025</t>
  </si>
  <si>
    <t xml:space="preserve"> 6.7 </t>
  </si>
  <si>
    <t xml:space="preserve"> 102253 </t>
  </si>
  <si>
    <t>DIVISORIA SANITÁRIA, EM GRANITO CINZA POLIDO, ESP = 3CM, ASSENTADO COM ARGAMASSA COLANTE AC III-E. AF_10/2025</t>
  </si>
  <si>
    <t xml:space="preserve"> 7 </t>
  </si>
  <si>
    <t>MANUTENÇÃO DE IMPERMEABILIZAÇÕES E PROTEÇÕES DIVERSAS</t>
  </si>
  <si>
    <t xml:space="preserve"> 7.1 </t>
  </si>
  <si>
    <t xml:space="preserve"> 98555 </t>
  </si>
  <si>
    <t>IMPERMEABILIZAÇÃO DE SUPERFÍCIE COM ARGAMASSA POLIMÉRICA / MEMBRANA ACRÍLICA, 3 DEMÃOS. AF_09/2023</t>
  </si>
  <si>
    <t xml:space="preserve"> 7.2 </t>
  </si>
  <si>
    <t xml:space="preserve"> 98547 </t>
  </si>
  <si>
    <t>IMPERMEABILIZAÇÃO DE SUPERFÍCIE COM MANTA ASFÁLTICA, DUAS CAMADAS, INCLUSIVE APLICAÇÃO DE PRIMER ASFÁLTICO, E=3MM E E=4MM. AF_09/2023</t>
  </si>
  <si>
    <t xml:space="preserve"> 7.3 </t>
  </si>
  <si>
    <t xml:space="preserve"> 98575 </t>
  </si>
  <si>
    <t>TRATAMENTO DE JUNTA DE DILATAÇÃO, COM TARUGO DE POLIETILENO E SELANTE PU, INCLUSO PREENCHIMENTO COM ESPUMA EXPANSIVA PU. AF_09/2023</t>
  </si>
  <si>
    <t xml:space="preserve"> 7.4 </t>
  </si>
  <si>
    <t xml:space="preserve"> 98565 </t>
  </si>
  <si>
    <t>PROTEÇÃO MECÂNICA DE SUPERFICIE HORIZONTAL COM ARGAMASSA DE CIMENTO E AREIA, TRAÇO 1:3, E=3CM. AF_09/2023</t>
  </si>
  <si>
    <t xml:space="preserve"> 8 </t>
  </si>
  <si>
    <t>MANUTENÇÃO DE ESQUADRIAS / FERRAGENS / VIDROS</t>
  </si>
  <si>
    <t xml:space="preserve"> 8.1 </t>
  </si>
  <si>
    <t xml:space="preserve"> 90841 </t>
  </si>
  <si>
    <t>KIT DE PORTA DE MADEIRA PARA PINTURA, SEMI-OCA (LEVE OU MÉDIA), PADRÃO MÉDIO, 60X210CM, ESPESSURA DE 3,5CM, ITENS INCLUSOS: DOBRADIÇAS, MONTAGEM E INSTALAÇÃO DO BATENTE, FECHADURA COM EXECUÇÃO DO FURO - FORNECIMENTO E INSTALAÇÃO. AF_10/2025</t>
  </si>
  <si>
    <t xml:space="preserve"> 8.2</t>
  </si>
  <si>
    <t xml:space="preserve"> 90842 </t>
  </si>
  <si>
    <t>KIT DE PORTA DE MADEIRA PARA PINTURA, SEMI-OCA (LEVE OU MÉDIA), PADRÃO MÉDIO, 70X210CM, ESPESSURA DE 3,5CM, ITENS INCLUSOS: DOBRADIÇAS, MONTAGEM E INSTALAÇÃO DO BATENTE, FECHADURA COM EXECUÇÃO DO FURO - FORNECIMENTO E INSTALAÇÃO. AF_10/2025</t>
  </si>
  <si>
    <t xml:space="preserve"> 8.3</t>
  </si>
  <si>
    <t xml:space="preserve"> 90843 </t>
  </si>
  <si>
    <t>KIT DE PORTA DE MADEIRA PARA PINTURA, SEMI-OCA (LEVE OU MÉDIA), PADRÃO MÉDIO, 80X210CM, ESPESSURA DE 3,5CM, ITENS INCLUSOS: DOBRADIÇAS, MONTAGEM E INSTALAÇÃO DO BATENTE, FECHADURA COM EXECUÇÃO DO FURO - FORNECIMENTO E INSTALAÇÃO. AF_10/2025</t>
  </si>
  <si>
    <t xml:space="preserve"> 8.4</t>
  </si>
  <si>
    <t xml:space="preserve"> 90844 </t>
  </si>
  <si>
    <t>KIT DE PORTA DE MADEIRA PARA PINTURA, SEMI-OCA (LEVE OU MÉDIA), PADRÃO MÉDIO, 90X210CM, ESPESSURA DE 3,5CM, ITENS INCLUSOS: DOBRADIÇAS, MONTAGEM E INSTALAÇÃO DO BATENTE, FECHADURA COM EXECUÇÃO DO FURO - FORNECIMENTO E INSTALAÇÃO. AF_10/2025</t>
  </si>
  <si>
    <t xml:space="preserve"> 8.5</t>
  </si>
  <si>
    <t xml:space="preserve"> 90831 </t>
  </si>
  <si>
    <t>FECHADURA DE EMBUTIR SEM CILINDRO, PARA PORTA DE BANHEIRO, COMPLETA, ACABAMENTO PADRÃO MÉDIO, INCLUSO EXECUÇÃO DE FURO - FORNECIMENTO E INSTALAÇÃO. AF_10/2025</t>
  </si>
  <si>
    <t xml:space="preserve"> 8.6</t>
  </si>
  <si>
    <t xml:space="preserve"> 91307 </t>
  </si>
  <si>
    <t>FECHADURA DE EMBUTIR SEM CILINDRO, PARA PORTAS INTERNAS, COMPLETA, ACABAMENTO PADRÃO POPULAR, COM EXECUÇÃO DE FURO - FORNECIMENTO E INSTALAÇÃO. AF_10/2025</t>
  </si>
  <si>
    <t xml:space="preserve"> 8.7</t>
  </si>
  <si>
    <t xml:space="preserve"> 90830 </t>
  </si>
  <si>
    <t>FECHADURA DE EMBUTIR COM CILINDRO, EXTERNA, COMPLETA, ACABAMENTO PADRÃO MÉDIO, INCLUSO EXECUÇÃO DE FURO - FORNECIMENTO E INSTALAÇÃO. AF_10/2025</t>
  </si>
  <si>
    <t xml:space="preserve"> 8.8</t>
  </si>
  <si>
    <t xml:space="preserve"> 100701 </t>
  </si>
  <si>
    <t>PORTA DE FERRO, DE ABRIR, TIPO GRADE COM CHAPA, COM GUARNIÇÕES. AF_10/2025</t>
  </si>
  <si>
    <t xml:space="preserve"> 8.9</t>
  </si>
  <si>
    <t xml:space="preserve"> 105813 </t>
  </si>
  <si>
    <t>JANELA DE AÇO GALVANIZADO TIPO MAXIMO-AR, PINT. ANTICORROSIVA, COM BATENTE/REQUADRO DE 6 A 14 CM, SEM VIDRO, COM GRADE, 1 FL, 60 X 80 CM (A X L), FIXAÇÃO COM ARGAMASSA, EXCLUSIVE CONTRAMARCO - FORNECIMENTO E INSTALAÇÃO. AF_11/2024</t>
  </si>
  <si>
    <t xml:space="preserve"> 8.10</t>
  </si>
  <si>
    <t xml:space="preserve"> 94559 </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</si>
  <si>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</si>
  <si>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 8.11</t>
  </si>
  <si>
    <t xml:space="preserve"> 94805 </t>
  </si>
  <si>
    <t>PORTA DE ALUMÍNIO DE ABRIR PARA VIDRO SEM GUARNIÇÃO, 87X210CM, FIXAÇÃO COM PARAFUSOS, INCLUSIVE VIDROS - FORNECIMENTO E INSTALAÇÃO. AF_10/2025</t>
  </si>
  <si>
    <t xml:space="preserve"> 8.12</t>
  </si>
  <si>
    <t xml:space="preserve"> 91338 </t>
  </si>
  <si>
    <t>PORTA DE ALUMÍNIO DE ABRIR COM LAMBRI, COM GUARNIÇÃO, FIXAÇÃO COM PARAFUSOS - FORNECIMENTO E INSTALAÇÃO. AF_12/2019</t>
  </si>
  <si>
    <t xml:space="preserve"> 8.13</t>
  </si>
  <si>
    <t xml:space="preserve"> 94572 </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</si>
  <si>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</si>
  <si>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 8.14</t>
  </si>
  <si>
    <t xml:space="preserve"> 8.15</t>
  </si>
  <si>
    <t xml:space="preserve"> 106463 </t>
  </si>
  <si>
    <t>PORTÃO DE ABRIR/GIRO, ESTRUTURADO POR TUBOS DE AÇO GALVANIZADO, COM TELA DE ARAME, PARA PEDESTRE - COMPLETO. AF_12/2025</t>
  </si>
  <si>
    <t xml:space="preserve"> 8.16</t>
  </si>
  <si>
    <t xml:space="preserve"> 102147 </t>
  </si>
  <si>
    <t>ESPELHO CRISTAL, ESPESSURA 4 MM, SEM MOLDURA, ADERIDO COM ADESIVO FIXA ESPELHO. AF_11/2025</t>
  </si>
  <si>
    <t xml:space="preserve"> 8.17</t>
  </si>
  <si>
    <t xml:space="preserve"> 102180 </t>
  </si>
  <si>
    <t>INSTALAÇÃO DE VIDRO TEMPERADO, E = 8 MM, ENCAIXADO EM PERFIL U. AF_11/2025</t>
  </si>
  <si>
    <t xml:space="preserve"> 8.18</t>
  </si>
  <si>
    <t xml:space="preserve"> 102181 </t>
  </si>
  <si>
    <t>INSTALAÇÃO DE VIDRO TEMPERADO, E = 10 MM, ENCAIXADO EM PERFIL U. AF_11/2025</t>
  </si>
  <si>
    <t xml:space="preserve"> 8.19</t>
  </si>
  <si>
    <t xml:space="preserve"> 102189 </t>
  </si>
  <si>
    <t>JOGO DE FERRAGENS CROMADAS PARA PORTA DE VIDRO TEMPERADO, UMA FOLHA COMPOSTO DE DOBRADICAS SUPERIOR E INFERIOR, TRINCO, FECHADURA, CONTRA FECHADURA COM CAPUCHINHO SEM MOLA E PUXADOR. AF_11/2025</t>
  </si>
  <si>
    <t xml:space="preserve"> 8.20</t>
  </si>
  <si>
    <t xml:space="preserve"> 102188 </t>
  </si>
  <si>
    <t>MOLA HIDRAULICA DE PISO PARA PORTA DE VIDRO TEMPERADO. AF_11/2025</t>
  </si>
  <si>
    <t xml:space="preserve"> 9 </t>
  </si>
  <si>
    <t>MANUTENÇÃO DE PISOS / SOLEIRAS / RODAPÉS</t>
  </si>
  <si>
    <t xml:space="preserve"> 9.1 </t>
  </si>
  <si>
    <t xml:space="preserve"> 87765 </t>
  </si>
  <si>
    <t>CONTRAPISO EM ARGAMASSA TRAÇO 1:4 (CIMENTO E AREIA), PREPARO MECÂNICO COM BETONEIRA 400 L, APLICADO EM ÁREAS MOLHADAS SOBRE IMPERMEABILIZAÇÃO, ACABAMENTO NÃO REFORÇADO, ESPESSURA 4CM. AF_07/2021</t>
  </si>
  <si>
    <t xml:space="preserve"> 9.2 </t>
  </si>
  <si>
    <t xml:space="preserve"> 87263 </t>
  </si>
  <si>
    <t>REVESTIMENTO CERÂMICO PARA PISO COM PLACAS TIPO PORCELANATO DE DIMENSÕES 60X60 CM APLICADA EM AMBIENTES DE ÁREA MAIOR QUE 10 M². AF_02/2023_PE</t>
  </si>
  <si>
    <t xml:space="preserve"> 9.3 </t>
  </si>
  <si>
    <t xml:space="preserve"> 104605 </t>
  </si>
  <si>
    <t>REVESTIMENTO CERÂMICO PARA PISO COM PLACAS TIPO ESMALTADA DE DIMENSÕES 45X45 CM APLICADA EM DIAGONAL EM AMBIENTES DE ÁREA MENOR QUE 5 M². AF_02/2023_PE</t>
  </si>
  <si>
    <t xml:space="preserve"> 9.4 </t>
  </si>
  <si>
    <t xml:space="preserve"> 88650 </t>
  </si>
  <si>
    <t>RODAPÉ CERÂMICO DE 7CM DE ALTURA COM PLACAS TIPO ESMALTADA DE DIMENSÕES 60X60CM. AF_02/2023</t>
  </si>
  <si>
    <t xml:space="preserve"> 9.5 </t>
  </si>
  <si>
    <t xml:space="preserve"> 98689 </t>
  </si>
  <si>
    <t>SOLEIRA EM GRANITO, LARGURA 15 CM, ESPESSURA 2,0 CM. AF_09/2020</t>
  </si>
  <si>
    <t xml:space="preserve"> 9.6 </t>
  </si>
  <si>
    <t xml:space="preserve"> 101965 </t>
  </si>
  <si>
    <t>PEITORIL LINEAR EM GRANITO OU MÁRMORE, L = 15CM, ASSENTADO COM ARGAMASSA 1:6 COM ADITIVO. AF_11/2020</t>
  </si>
  <si>
    <t xml:space="preserve"> 10 </t>
  </si>
  <si>
    <t>MANUTENÇÃO DE PINTURAS</t>
  </si>
  <si>
    <t xml:space="preserve"> 10.1 </t>
  </si>
  <si>
    <t xml:space="preserve"> 88495 </t>
  </si>
  <si>
    <t>EMASSAMENTO COM MASSA LÁTEX, APLICAÇÃO EM PAREDE, UMA DEMÃO, LIXAMENTO MANUAL. AF_04/2023</t>
  </si>
  <si>
    <t xml:space="preserve"> 10.2 </t>
  </si>
  <si>
    <t xml:space="preserve"> 88489 </t>
  </si>
  <si>
    <t>PINTURA LÁTEX ACRÍLICA PREMIUM, APLICAÇÃO MANUAL EM PAREDES, DUAS DEMÃOS. AF_04/2023</t>
  </si>
  <si>
    <t xml:space="preserve"> 10.3 </t>
  </si>
  <si>
    <t xml:space="preserve"> 88485 </t>
  </si>
  <si>
    <t>FUNDO SELADOR ACRÍLICO, APLICAÇÃO MANUAL EM PAREDE, UMA DEMÃO. AF_04/2023</t>
  </si>
  <si>
    <t xml:space="preserve"> 10.4 </t>
  </si>
  <si>
    <t xml:space="preserve"> 88496 </t>
  </si>
  <si>
    <t>EMASSAMENTO COM MASSA LÁTEX, APLICAÇÃO EM TETO, DUAS DEMÃOS, LIXAMENTO MANUAL. AF_04/2023</t>
  </si>
  <si>
    <t xml:space="preserve"> 10.5 </t>
  </si>
  <si>
    <t xml:space="preserve"> 88488 </t>
  </si>
  <si>
    <t>PINTURA LÁTEX ACRÍLICA PREMIUM, APLICAÇÃO MANUAL EM TETO, DUAS DEMÃOS. AF_04/2023</t>
  </si>
  <si>
    <t xml:space="preserve"> 10.6 </t>
  </si>
  <si>
    <t xml:space="preserve"> 88484 </t>
  </si>
  <si>
    <t>FUNDO SELADOR ACRÍLICO, APLICAÇÃO MANUAL EM TETO, UMA DEMÃO. AF_04/2023</t>
  </si>
  <si>
    <t xml:space="preserve"> 10.7 </t>
  </si>
  <si>
    <t xml:space="preserve"> 102193 </t>
  </si>
  <si>
    <t>LIXAMENTO DE MADEIRA PARA APLICAÇÃO DE FUNDO OU PINTURA. AF_01/2021</t>
  </si>
  <si>
    <t xml:space="preserve"> 10.8 </t>
  </si>
  <si>
    <t xml:space="preserve"> 102195 </t>
  </si>
  <si>
    <t>PINTURA FUNDO NIVELADOR ALQUÍDICO INCOLOR EM MADEIRA. AF_01/2021</t>
  </si>
  <si>
    <t xml:space="preserve"> 10.9 </t>
  </si>
  <si>
    <t xml:space="preserve"> 102215 </t>
  </si>
  <si>
    <t>PINTURA VERNIZ (INCOLOR) POLIURETÂNICO (RESINA ALQUÍDICA MODIFICADA) EM MADEIRA, 2 DEMÃOS. AF_01/2021</t>
  </si>
  <si>
    <t xml:space="preserve"> 10.10 </t>
  </si>
  <si>
    <t xml:space="preserve"> 102234 </t>
  </si>
  <si>
    <t>PINTURA IMUNIZANTE PARA MADEIRA, 2 DEMÃOS. AF_01/2021</t>
  </si>
  <si>
    <t xml:space="preserve"> 10.11 </t>
  </si>
  <si>
    <t xml:space="preserve"> 100717 </t>
  </si>
  <si>
    <t>LIXAMENTO MANUAL EM SUPERFÍCIES METÁLICAS EM OBRA. AF_01/2020</t>
  </si>
  <si>
    <t xml:space="preserve"> 10.12 </t>
  </si>
  <si>
    <t xml:space="preserve"> 100720 </t>
  </si>
  <si>
    <t>PINTURA COM TINTA ALQUÍDICA DE FUNDO (TIPO ZARCÃO) APLICADA A ROLO OU PINCEL SOBRE PERFIL METÁLICO EXECUTADO EM FÁBRICA (POR DEMÃO). AF_01/2020</t>
  </si>
  <si>
    <t xml:space="preserve"> 10.13 </t>
  </si>
  <si>
    <t xml:space="preserve"> 100749 </t>
  </si>
  <si>
    <t>PINTURA COM TINTA ALQUÍDICA DE ACABAMENTO (ESMALTE SINTÉTICO FOSCO) PULVERIZADA SOBRE SUPERFÍCIES METÁLICAS (EXCETO PERFIL) EXECUTADO EM OBRA (POR DEMÃO). AF_01/2020_PE</t>
  </si>
  <si>
    <t xml:space="preserve"> 10.14 </t>
  </si>
  <si>
    <t xml:space="preserve"> 102804 </t>
  </si>
  <si>
    <t>PINTURA DE PISO COM TINTA ACRÍLICA, APLICAÇÃO MECÂNICA, 2 DEMÃOS, INCLUSO FUNDO PREPARADOR. AF_05/2021</t>
  </si>
  <si>
    <t xml:space="preserve"> 11 </t>
  </si>
  <si>
    <t>MANUTENÇÃO DE COBERTURA</t>
  </si>
  <si>
    <t xml:space="preserve"> 11.1 </t>
  </si>
  <si>
    <t xml:space="preserve"> 92580 </t>
  </si>
  <si>
    <t>TRAMA DE AÇO COMPOSTA POR TERÇAS PARA TELHADOS DE ATÉ 2 ÁGUAS PARA TELHA ONDULADA DE FIBROCIMENTO, METÁLICA, PLÁSTICA OU TERMOACÚSTICA, INCLUSO TRANSPORTE VERTICAL, EXCLUSIVE PINTURA. AF_10/2025_PS</t>
  </si>
  <si>
    <t xml:space="preserve"> 11.2 </t>
  </si>
  <si>
    <t xml:space="preserve"> 92543 </t>
  </si>
  <si>
    <t>TRAMA DE MADEIRA COMPOSTA POR TERÇAS PARA TELHADOS DE ATÉ 2 ÁGUAS PARA TELHA ONDULADA DE FIBROCIMENTO, METÁLICA, PLÁSTICA OU TERMOACÚSTICA, INCLUSO TRANSPORTE VERTICAL. AF_10/2025</t>
  </si>
  <si>
    <t xml:space="preserve"> 11.3 </t>
  </si>
  <si>
    <t xml:space="preserve"> 94210 </t>
  </si>
  <si>
    <t>TELHAMENTO COM TELHA ONDULADA DE FIBROCIMENTO E = 6 MM, COM RECOBRIMENTO LATERAL DE 1 1/4 DE ONDA PARA TELHADO COM INCLINAÇÃO MÁXIMA DE 10°, COM ATÉ 2 ÁGUAS, INCLUSO IÇAMENTO. AF_07/2019</t>
  </si>
  <si>
    <t xml:space="preserve"> 11.4 </t>
  </si>
  <si>
    <t xml:space="preserve"> 94223 </t>
  </si>
  <si>
    <t>CUMEEIRA PARA TELHA DE FIBROCIMENTO ONDULADA E = 6 MM, INCLUSO ACESSÓRIOS DE FIXAÇÃO E IÇAMENTO. AF_07/2019</t>
  </si>
  <si>
    <t xml:space="preserve"> 11.5 </t>
  </si>
  <si>
    <t xml:space="preserve"> 94218 </t>
  </si>
  <si>
    <t>TELHAMENTO COM TELHA ESTRUTURAL DE FIBROCIMENTO E= 8 MM, COM ATÉ 2 ÁGUAS, INCLUSO IÇAMENTO. AF_07/2019_PS</t>
  </si>
  <si>
    <t xml:space="preserve"> 11.6 </t>
  </si>
  <si>
    <t xml:space="preserve"> 94213 </t>
  </si>
  <si>
    <t>TELHAMENTO COM TELHA DE AÇO/ALUMÍNIO E = 0,5 MM, COM ATÉ 2 ÁGUAS, INCLUSO IÇAMENTO. AF_07/2019</t>
  </si>
  <si>
    <t xml:space="preserve"> 11.7 </t>
  </si>
  <si>
    <t xml:space="preserve"> 94216 </t>
  </si>
  <si>
    <t>TELHAMENTO COM TELHA METÁLICA TERMOACÚSTICA E = 30 MM, COM ATÉ 2 ÁGUAS, INCLUSO IÇAMENTO. AF_07/2019</t>
  </si>
  <si>
    <t xml:space="preserve"> 11.8 </t>
  </si>
  <si>
    <t xml:space="preserve"> 94201 </t>
  </si>
  <si>
    <t>TELHAMENTO COM TELHA CERÂMICA CAPA-CANAL, TIPO COLONIAL, COM ATÉ 2 ÁGUAS, INCLUSO TRANSPORTE VERTICAL. AF_07/2019</t>
  </si>
  <si>
    <t xml:space="preserve"> 11.9 </t>
  </si>
  <si>
    <t xml:space="preserve"> 94448 </t>
  </si>
  <si>
    <t>TELHAMENTO COM TELHA CERÂMICA CAPA-CANAL, TIPO PAULISTA, COM MAIS DE 2 ÁGUAS, INCLUSO TRANSPORTE VERTICAL. AF_07/2019</t>
  </si>
  <si>
    <t xml:space="preserve"> 11.10 </t>
  </si>
  <si>
    <t xml:space="preserve"> 100330 </t>
  </si>
  <si>
    <t>RETIRADA E RECOLOCAÇÃO DE TELHA CERÂMICA CAPA-CANAL, COM ATÉ DUAS ÁGUAS, INCLUSO IÇAMENTO. AF_07/2019</t>
  </si>
  <si>
    <t xml:space="preserve"> 11.11 </t>
  </si>
  <si>
    <t xml:space="preserve"> 100389 </t>
  </si>
  <si>
    <t>RETIRADA E RECOLOCAÇÃO DE CAIBRO DE MADEIRA EM TELHADOS DE ATÉ 2 ÁGUAS COM TELHA CERÂMICA OU DE CONCRETO DE ENCAIXE, INCLUSO TRANSPORTE VERTICAL. AF_10/2025</t>
  </si>
  <si>
    <t xml:space="preserve"> 11.12 </t>
  </si>
  <si>
    <t xml:space="preserve"> 100392 </t>
  </si>
  <si>
    <t>RETIRADA E RECOLOCAÇÃO DE RIPA DE MADEIRA EM TELHADOS DE ATÉ 2 ÁGUAS COM TELHA CERÂMICA CAPA-CANAL, INCLUSO TRANSPORTE VERTICAL. AF_10/2025</t>
  </si>
  <si>
    <t xml:space="preserve"> 11.13 </t>
  </si>
  <si>
    <t xml:space="preserve"> 94228 </t>
  </si>
  <si>
    <t>CALHA EM CHAPA DE AÇO GALVANIZADO NÚMERO 24, DESENVOLVIMENTO DE 50 CM, INCLUSO TRANSPORTE VERTICAL. AF_07/2019</t>
  </si>
  <si>
    <t xml:space="preserve"> 11.14 </t>
  </si>
  <si>
    <t xml:space="preserve"> 100327 </t>
  </si>
  <si>
    <t>RUFO EXTERNO/INTERNO EM CHAPA DE AÇO GALVANIZADO NÚMERO 26, CORTE DE 33 CM, INCLUSO IÇAMENTO. AF_07/2019</t>
  </si>
  <si>
    <t xml:space="preserve"> 11.15 </t>
  </si>
  <si>
    <t xml:space="preserve"> 94221 </t>
  </si>
  <si>
    <t>CUMEEIRA PARA TELHA CERÂMICA EMBOÇADA COM ARGAMASSA TRAÇO 1:2:9 (CIMENTO, CAL E AREIA) PARA TELHADOS COM ATÉ 2 ÁGUAS, INCLUSO TRANSPORTE VERTICAL. AF_07/2019</t>
  </si>
  <si>
    <t xml:space="preserve"> 12 </t>
  </si>
  <si>
    <t>MANUTENÇÃO DE INSTALAÇÕES ESPECIAIS</t>
  </si>
  <si>
    <t xml:space="preserve"> 12.1 </t>
  </si>
  <si>
    <t>MANUTENÇÃO DE INSTALAÇÕES DE COMBATE À INCÊNDIO E PÂNICO (SCIP)</t>
  </si>
  <si>
    <t xml:space="preserve"> 12.1.1 </t>
  </si>
  <si>
    <t xml:space="preserve"> 83635 </t>
  </si>
  <si>
    <t>EXTINTOR INCENDIO TP PO QUIMICO 6KG - FORNECIMENTO E INSTALACAO</t>
  </si>
  <si>
    <t xml:space="preserve"> 12.1.2 </t>
  </si>
  <si>
    <t xml:space="preserve"> 72554 </t>
  </si>
  <si>
    <t>EXTINTOR DE CO2 6KG - FORNECIMENTO E INSTALACAO</t>
  </si>
  <si>
    <t xml:space="preserve"> 12.1.3 </t>
  </si>
  <si>
    <t xml:space="preserve"> 92367 </t>
  </si>
  <si>
    <t>TUBO DE AÇO GALVANIZADO COM COSTURA, CLASSE MÉDIA, DN 65 (2 1/2"), CONEXÃO ROSQUEADA, INSTALADO EM REDE DE ALIMENTAÇÃO PARA HIDRANTE - FORNECIMENTO E INSTALAÇÃO. AF_01/2026</t>
  </si>
  <si>
    <t xml:space="preserve"> 12.1.4 </t>
  </si>
  <si>
    <t xml:space="preserve"> 92642 </t>
  </si>
  <si>
    <t>TÊ, EM FERRO GALVANIZADO, CONEXÃO ROSQUEADA, DN 65 (2 1/2"), INSTALADO EM REDE DE ALIMENTAÇÃO PARA HIDRANTE - FORNECIMENTO E INSTALAÇÃO. AF_01/2026</t>
  </si>
  <si>
    <t xml:space="preserve"> 12.1.5 </t>
  </si>
  <si>
    <t xml:space="preserve"> 92390 </t>
  </si>
  <si>
    <t>JOELHO 90 GRAUS, EM FERRO GALVANIZADO, DN 65 (2 1/2"), CONEXÃO ROSQUEADA, INSTALADO EM REDE DE ALIMENTAÇÃO PARA HIDRANTE - FORNECIMENTO E INSTALAÇÃO. AF_01/2026</t>
  </si>
  <si>
    <t xml:space="preserve"> 12.1.6 </t>
  </si>
  <si>
    <t xml:space="preserve"> 92377 </t>
  </si>
  <si>
    <t>NIPLE, EM FERRO GALVANIZADO, DN 65 (2 1/2"), CONEXÃO ROSQUEADA, INSTALADO EM REDE DE ALIMENTAÇÃO PARA HIDRANTE - FORNECIMENTO E INSTALAÇÃO. AF_01/2026</t>
  </si>
  <si>
    <t xml:space="preserve"> 12.1.7 </t>
  </si>
  <si>
    <t xml:space="preserve"> 92896 </t>
  </si>
  <si>
    <t>UNIÃO, EM FERRO GALVANIZADO, DN 65 (2 1/2"), CONEXÃO ROSQUEADA, INSTALADO EM REDE DE ALIMENTAÇÃO PARA HIDRANTE - FORNECIMENTO E INSTALAÇÃO. AF_01/2026</t>
  </si>
  <si>
    <t xml:space="preserve"> 12.1.8 </t>
  </si>
  <si>
    <t xml:space="preserve"> 94713 </t>
  </si>
  <si>
    <t>ADAPTADOR COM FLANGES LIVRES, PVC, SOLDÁVEL, DN 75 MM X 2 1/2", INSTALADO EM RESERVAÇÃO PREDIAL DE ÁGUA - FORNECIMENTO E INSTALAÇÃO. AF_04/2024</t>
  </si>
  <si>
    <t xml:space="preserve"> 12.1.9 </t>
  </si>
  <si>
    <t xml:space="preserve"> 94499 </t>
  </si>
  <si>
    <t>REGISTRO DE GAVETA BRUTO, LATÃO, ROSCÁVEL, 2 1/2" - FORNECIMENTO E INSTALAÇÃO. AF_08/2021</t>
  </si>
  <si>
    <t xml:space="preserve"> 12.1.10 </t>
  </si>
  <si>
    <t xml:space="preserve"> 99624 </t>
  </si>
  <si>
    <t>VÁLVULA DE RETENÇÃO HORIZONTAL, DE BRONZE, ROSCÁVEL, 2 1/2" - FORNECIMENTO E INSTALAÇÃO. AF_08/2021</t>
  </si>
  <si>
    <t xml:space="preserve"> 12.1.11 </t>
  </si>
  <si>
    <t xml:space="preserve"> 96765 </t>
  </si>
  <si>
    <t>ABRIGO PARA HIDRANTE, 90X60X17CM, COM REGISTRO GLOBO ANGULAR 45 GRAUS 2 1/2", ADAPTADOR STORZ 2 1/2", MANGUEIRA DE INCÊNDIO 20M, REDUÇÃO 2 1/2" X 1 1/2" E ESGUICHO EM LATÃO 1 1/2" - FORNECIMENTO E INSTALAÇÃO. AF_01/2026</t>
  </si>
  <si>
    <t xml:space="preserve"> 12.1.12 </t>
  </si>
  <si>
    <t xml:space="preserve"> 102115 </t>
  </si>
  <si>
    <t>BOMBA CENTRÍFUGA, TRIFÁSICA, 1,5 CV OU 1,48 HP, HM 10 A 70 M, Q 1,8 A 5,3 M3/H - FORNECIMENTO E INSTALAÇÃO. AF_11/2025_PS</t>
  </si>
  <si>
    <t xml:space="preserve"> 12.1.13 </t>
  </si>
  <si>
    <t xml:space="preserve"> 97599 </t>
  </si>
  <si>
    <t>LUMINÁRIA DE EMERGÊNCIA, COM 30 LÂMPADAS LED DE 2 W, SEM REATOR - FORNECIMENTO E INSTALAÇÃO. AF_09/2024</t>
  </si>
  <si>
    <t xml:space="preserve"> 12.2 </t>
  </si>
  <si>
    <t>MANUTENÇÃO DE INSTALAÇÕES DE SISTEMA DE PROTEÇÃO CONTRA DESCARGAS ATMOSFÉRICAS (SPDA)</t>
  </si>
  <si>
    <t xml:space="preserve"> 12.2.1 </t>
  </si>
  <si>
    <t xml:space="preserve"> 96989 </t>
  </si>
  <si>
    <t>CAPTOR TIPO FRANKLIN PARA SPDA - FORNECIMENTO E INSTALAÇÃO. AF_08/2023</t>
  </si>
  <si>
    <t xml:space="preserve"> 12.2.2 </t>
  </si>
  <si>
    <t xml:space="preserve"> 104746 </t>
  </si>
  <si>
    <t>MINI CAPTOR PARA SPDA - FORNECIMENTO E INSTALAÇÃO. AF_08/2023</t>
  </si>
  <si>
    <t xml:space="preserve"> 12.2.3 </t>
  </si>
  <si>
    <t xml:space="preserve"> 104752 </t>
  </si>
  <si>
    <t>CONECTOR SPLIT-BOLT, PARA SPDA, PARA CABOS ATÉ 35 MM2 - FORNECIMENTO E INSTALAÇÃO. AF_08/2023</t>
  </si>
  <si>
    <t xml:space="preserve"> 12.2.4 </t>
  </si>
  <si>
    <t xml:space="preserve"> 104753 </t>
  </si>
  <si>
    <t>CONECTOR SPLIT-BOLT, PARA SPDA, PARA CABOS ATÉ 50 MM2 - FORNECIMENTO E INSTALAÇÃO. AF_08/2023</t>
  </si>
  <si>
    <t xml:space="preserve"> 12.2.5 </t>
  </si>
  <si>
    <t xml:space="preserve"> 96988 </t>
  </si>
  <si>
    <t>MASTRO 1 ½", COM 3 METROS, PARA SPDA - FORNECIMENTO E INSTALAÇÃO. AF_08/2023</t>
  </si>
  <si>
    <t xml:space="preserve"> 12.2.6 </t>
  </si>
  <si>
    <t xml:space="preserve"> 96987 </t>
  </si>
  <si>
    <t>BASE METÁLICA PARA MASTRO 1 ½" PARA SPDA - FORNECIMENTO E INSTALAÇÃO. AF_08/2023</t>
  </si>
  <si>
    <t xml:space="preserve"> 12.2.7 </t>
  </si>
  <si>
    <t xml:space="preserve"> 96984 </t>
  </si>
  <si>
    <t>ELETRODUTO PVC RÍGIDO, DIÂMETRO 40MM, COM 3 METROS, PARA SPDA - FORNECIMENTO E INSTALAÇÃO. AF_08/2023</t>
  </si>
  <si>
    <t xml:space="preserve"> 12.2.8 </t>
  </si>
  <si>
    <t xml:space="preserve"> 96990 </t>
  </si>
  <si>
    <t>CONJUNTO DE ESTAIAMENTO PARA MASTRO DE SPDA (COMPRIMENTO DOS ESTAIS = 2 M) - FORNECIMENTO E INSTALAÇÃO. AF_08/2023</t>
  </si>
  <si>
    <t xml:space="preserve"> 12.2.9 </t>
  </si>
  <si>
    <t xml:space="preserve"> 104748 </t>
  </si>
  <si>
    <t>SUPORTE ISOLADOR 2 DESCIDAS PARA FIXAÇÃO DA CORDOALHA DE COBRE EM MASTRO 1 1/2" DE SPDA - FORNECIMENTO E INSTALAÇÃO. AF_08/2023</t>
  </si>
  <si>
    <t xml:space="preserve"> 12.2.10 </t>
  </si>
  <si>
    <t xml:space="preserve"> 96983 </t>
  </si>
  <si>
    <t>SOLDA EXOTÉRMICA PARA SPDA - FORNECIMENTO E INSTALAÇÃO. AF_08/2023</t>
  </si>
  <si>
    <t xml:space="preserve"> 12.2.11 </t>
  </si>
  <si>
    <t xml:space="preserve"> 96977 </t>
  </si>
  <si>
    <t>CORDOALHA DE COBRE NU 50 MM², ENTERRADA - FORNECIMENTO E INSTALAÇÃO. AF_08/2023</t>
  </si>
  <si>
    <t xml:space="preserve"> 12.2.12 </t>
  </si>
  <si>
    <t xml:space="preserve"> 12.3 </t>
  </si>
  <si>
    <t>MANUTENÇÃO DE INSTALAÇÕES FRIGORÍGENAS</t>
  </si>
  <si>
    <t xml:space="preserve"> 12.3.1 </t>
  </si>
  <si>
    <t xml:space="preserve"> 103291 </t>
  </si>
  <si>
    <t>TUBO EM COBRE FLEXÍVEL, DN 1/2", COM ISOLAMENTO, INSTALADO EM FORRO, PARA RAMAL DE ALIMENTAÇÃO DE AR CONDICIONADO, INCLUSO FIXADOR. AF_11/2021</t>
  </si>
  <si>
    <t xml:space="preserve"> 12.3.2 </t>
  </si>
  <si>
    <t xml:space="preserve"> 103289 </t>
  </si>
  <si>
    <t>TUBO EM COBRE FLEXÍVEL, DN 1/4", COM ISOLAMENTO, INSTALADO EM FORRO, PARA RAMAL DE ALIMENTAÇÃO DE AR CONDICIONADO, INCLUSO FIXADOR. AF_11/2021</t>
  </si>
  <si>
    <t xml:space="preserve"> 12.3.3 </t>
  </si>
  <si>
    <t xml:space="preserve"> 89865 </t>
  </si>
  <si>
    <t>TUBO, PVC, SOLDÁVEL, DE 25MM, INSTALADO EM DRENO DE AR-CONDICIONADO - FORNECIMENTO E INSTALAÇÃO. AF_08/2022</t>
  </si>
  <si>
    <t xml:space="preserve"> 12.3.4 </t>
  </si>
  <si>
    <t xml:space="preserve"> 89866 </t>
  </si>
  <si>
    <t>JOELHO 90 GRAUS, PVC, SOLDÁVEL, DN 25MM, INSTALADO EM DRENO DE AR-CONDICIONADO - FORNECIMENTO E INSTALAÇÃO. AF_08/2022</t>
  </si>
  <si>
    <t xml:space="preserve"> 12.3.5 </t>
  </si>
  <si>
    <t xml:space="preserve"> 89868 </t>
  </si>
  <si>
    <t>LUVA, PVC, SOLDÁVEL, DN 25MM, INSTALADO EM DRENO DE AR-CONDICIONADO - FORNECIMENTO E INSTALAÇÃO. AF_08/2022</t>
  </si>
  <si>
    <t xml:space="preserve"> 12.4 </t>
  </si>
  <si>
    <t>MANUTENÇÃO DE INSTALAÇÕES DE GÁS</t>
  </si>
  <si>
    <t xml:space="preserve"> 12.4.1 </t>
  </si>
  <si>
    <t xml:space="preserve"> 97536 </t>
  </si>
  <si>
    <t>TUBO DE AÇO GALVANIZADO COM COSTURA, CLASSE MÉDIA, CONEXÃO ROSQUEADA, DN 25 (1"), INSTALADO EM RAMAIS E SUB-RAMAIS DE GÁS - FORNECIMENTO E INSTALAÇÃO. AF_01/2026</t>
  </si>
  <si>
    <t xml:space="preserve"> 12.4.2 </t>
  </si>
  <si>
    <t xml:space="preserve"> 92703 </t>
  </si>
  <si>
    <t>JOELHO 90 GRAUS, EM FERRO GALVANIZADO, CONEXÃO ROSQUEADA, DN 25 (1"), INSTALADO EM RAMAIS E SUB-RAMAIS DE GÁS - FORNECIMENTO E INSTALAÇÃO. AF_01/2026</t>
  </si>
  <si>
    <t xml:space="preserve"> 12.4.3 </t>
  </si>
  <si>
    <t xml:space="preserve"> 97543 </t>
  </si>
  <si>
    <t>LUVA, EM AÇO, CONEXÃO SOLDADA, DN 25 (1"), INSTALADO EM RAMAIS E SUB-RAMAIS DE GÁS - FORNECIMENTO E INSTALAÇÃO. AF_01/2026</t>
  </si>
  <si>
    <t xml:space="preserve"> 12.4.4 </t>
  </si>
  <si>
    <t xml:space="preserve"> 103032 </t>
  </si>
  <si>
    <t>VÁLVULA ESFERA PARA GÁS, 1" - FORNECIMENTO E INSTALAÇÃO. AF_08/2021</t>
  </si>
  <si>
    <t xml:space="preserve"> 12.4.5 </t>
  </si>
  <si>
    <t xml:space="preserve"> 103031 </t>
  </si>
  <si>
    <t>VÁLVULA ESFERA PARA GÁS, 3/4" - FORNECIMENTO E INSTALAÇÃO. AF_08/2021</t>
  </si>
  <si>
    <t xml:space="preserve"> 13 </t>
  </si>
  <si>
    <t>SERVIÇOS COMPLEMENTARES (LIMPEZA APÓS MANUTENÇÃO)</t>
  </si>
  <si>
    <t xml:space="preserve"> 13.1 </t>
  </si>
  <si>
    <t xml:space="preserve"> 99814 </t>
  </si>
  <si>
    <t>LIMPEZA DE SUPERFÍCIE PISO OU PAREDE COM JATO DE ALTA PRESSÃO. AF_10/2025</t>
  </si>
  <si>
    <t>Total sem BDI</t>
  </si>
  <si>
    <t>Total do BDI</t>
  </si>
  <si>
    <t>Total Geral</t>
  </si>
  <si>
    <t/>
  </si>
  <si>
    <t>MANUTENÇÃO PREDIAL CIMAG - ARANTINA - MG</t>
  </si>
  <si>
    <t xml:space="preserve"> 90778 </t>
  </si>
  <si>
    <t xml:space="preserve"> 90776 </t>
  </si>
  <si>
    <t xml:space="preserve"> 97633 </t>
  </si>
  <si>
    <t xml:space="preserve"> 97664 </t>
  </si>
  <si>
    <t xml:space="preserve"> 90447 </t>
  </si>
  <si>
    <t xml:space="preserve"> 97660 </t>
  </si>
  <si>
    <t xml:space="preserve"> 97661 </t>
  </si>
  <si>
    <t xml:space="preserve"> 97665 </t>
  </si>
  <si>
    <t xml:space="preserve"> 97644 </t>
  </si>
  <si>
    <t xml:space="preserve"> 97645 </t>
  </si>
  <si>
    <t xml:space="preserve"> 90441 </t>
  </si>
  <si>
    <t xml:space="preserve"> 8.2 </t>
  </si>
  <si>
    <t xml:space="preserve"> 8.3 </t>
  </si>
  <si>
    <t xml:space="preserve"> 8.4 </t>
  </si>
  <si>
    <t xml:space="preserve"> 8.5 </t>
  </si>
  <si>
    <t xml:space="preserve"> 8.6 </t>
  </si>
  <si>
    <t xml:space="preserve"> 8.7 </t>
  </si>
  <si>
    <t xml:space="preserve"> 8.8 </t>
  </si>
  <si>
    <t xml:space="preserve"> 8.9 </t>
  </si>
  <si>
    <t xml:space="preserve"> 8.10 </t>
  </si>
  <si>
    <t xml:space="preserve"> 8.11 </t>
  </si>
  <si>
    <t xml:space="preserve"> 8.12 </t>
  </si>
  <si>
    <t xml:space="preserve"> 8.13 </t>
  </si>
  <si>
    <t xml:space="preserve"> 8.14 </t>
  </si>
  <si>
    <t xml:space="preserve"> 8.15 </t>
  </si>
  <si>
    <t xml:space="preserve"> 8.16 </t>
  </si>
  <si>
    <t xml:space="preserve"> 8.17 </t>
  </si>
  <si>
    <t>MANUTENÇÃO PREDIAL CIMAG - AURUOCA - MG</t>
  </si>
  <si>
    <t xml:space="preserve"> 8.18 </t>
  </si>
  <si>
    <t xml:space="preserve"> 8.19 </t>
  </si>
  <si>
    <t xml:space="preserve"> 8.20 </t>
  </si>
  <si>
    <t>MANUTENÇÃO PREDIAL CIMAG - BAPENDI - MG</t>
  </si>
  <si>
    <t>MANUTENÇÃO PREDIAL CIMAG - BOCINA DE MINAS - MG</t>
  </si>
  <si>
    <t>MANUTENÇÃO PREDIAL CIMAG - CAMBUQUIRA - MG</t>
  </si>
  <si>
    <t>MANUTENÇÃO PREDIAL CIMAG - CARMO DE MINAS - MG</t>
  </si>
  <si>
    <t>MANUTENÇÃO PREDIAL CIMAG - CAXAMBU - MG</t>
  </si>
  <si>
    <t>MANUTENÇÃO PREDIAL CIMAG - CONCEIÇÃO DO RIO VERDE - MG</t>
  </si>
  <si>
    <t>MANUTENÇÃO PREDIAL CIMAG - CRUZILIA - MG</t>
  </si>
  <si>
    <t>MANUTENÇÃO PREDIAL CIMAG - TOTAL</t>
  </si>
  <si>
    <t>MANUTENÇÃO PREDIAL CIMAG - DOM VIÇOSO - MG</t>
  </si>
  <si>
    <t>MANUTENÇÃO PREDIAL CIMAG - ITAMONTE - MG</t>
  </si>
  <si>
    <t>MANUTENÇÃO PREDIAL CIMAG - ITANHAMDU - MG</t>
  </si>
  <si>
    <t>MANUTENÇÃO PREDIAL CIMAG - JESUÂNIA - MG</t>
  </si>
  <si>
    <t>MANUTENÇÃO PREDIAL CIMAG - LAMBARI - MG</t>
  </si>
  <si>
    <t>MANUTENÇÃO PREDIAL CIMAG - LIBERDADE - MG</t>
  </si>
  <si>
    <t>MANUTENÇÃO PREDIAL CIMAG - MINDURI - MG</t>
  </si>
  <si>
    <t>MANUTENÇÃO PREDIAL CIMAG - OLINPIO NORONHA - MG</t>
  </si>
  <si>
    <t>MANUTENÇÃO PREDIAL CIMAG - PASSA QUATRO - MG</t>
  </si>
  <si>
    <t>MANUTENÇÃO PREDIAL CIMAG - PASSA VINTE - MG</t>
  </si>
  <si>
    <t>MANUTENÇÃO PREDIAL CIMAG - POUSO ALTO - MG</t>
  </si>
  <si>
    <t>MANUTENÇÃO PREDIAL CIMAG - SÃO LOURENÇO - MG</t>
  </si>
  <si>
    <t>MANUTENÇÃO PREDIAL CIMAG - SÃO THOMÉ DAS LETRAS - MG</t>
  </si>
  <si>
    <t>MANUTENÇÃO PREDIAL CIMAG - SERITINGA - MG</t>
  </si>
  <si>
    <t>MANUTENÇÃO PREDIAL CIMAG - SERRANOS - MG</t>
  </si>
  <si>
    <t>MANUTENÇÃO PREDIAL CIMAG - SOLEDADE DE MINAS - MG</t>
  </si>
  <si>
    <t>MANUTENÇÃO PREDIAL CIMAG - TRÊS CORAÇÕES - MG</t>
  </si>
  <si>
    <t xml:space="preserve"> 5.2</t>
  </si>
  <si>
    <t xml:space="preserve"> 5.3</t>
  </si>
  <si>
    <t xml:space="preserve"> 5.4</t>
  </si>
  <si>
    <t xml:space="preserve"> 5.5</t>
  </si>
  <si>
    <t xml:space="preserve"> 5.6</t>
  </si>
  <si>
    <t xml:space="preserve"> 5.7</t>
  </si>
  <si>
    <t xml:space="preserve"> 5.8</t>
  </si>
  <si>
    <t xml:space="preserve"> 5.9</t>
  </si>
  <si>
    <t xml:space="preserve"> 5.10</t>
  </si>
  <si>
    <t xml:space="preserve"> 5.11</t>
  </si>
  <si>
    <t xml:space="preserve"> 5.12</t>
  </si>
  <si>
    <t xml:space="preserve"> 5.13</t>
  </si>
  <si>
    <t xml:space="preserve"> 5.14</t>
  </si>
  <si>
    <t xml:space="preserve"> 5.15</t>
  </si>
  <si>
    <t xml:space="preserve"> 5.16</t>
  </si>
  <si>
    <t xml:space="preserve"> 5.17</t>
  </si>
  <si>
    <t xml:space="preserve"> 5.18</t>
  </si>
  <si>
    <t xml:space="preserve"> 5.19</t>
  </si>
  <si>
    <t xml:space="preserve"> 5.20</t>
  </si>
  <si>
    <t xml:space="preserve"> 5.21</t>
  </si>
  <si>
    <t xml:space="preserve"> 5.22</t>
  </si>
  <si>
    <t xml:space="preserve"> 5.23</t>
  </si>
  <si>
    <t xml:space="preserve"> 5.24</t>
  </si>
  <si>
    <t xml:space="preserve"> 5.25</t>
  </si>
  <si>
    <t xml:space="preserve"> 5.26</t>
  </si>
  <si>
    <t xml:space="preserve"> 5.27</t>
  </si>
  <si>
    <t xml:space="preserve"> 5.28</t>
  </si>
  <si>
    <t xml:space="preserve"> 5.29</t>
  </si>
  <si>
    <t xml:space="preserve"> 5.30</t>
  </si>
  <si>
    <t xml:space="preserve"> 5.31</t>
  </si>
  <si>
    <t xml:space="preserve"> 5.32</t>
  </si>
  <si>
    <t xml:space="preserve"> 5.33</t>
  </si>
  <si>
    <t xml:space="preserve"> 5.34</t>
  </si>
  <si>
    <t xml:space="preserve"> 5.35</t>
  </si>
  <si>
    <t xml:space="preserve"> 5.36</t>
  </si>
  <si>
    <t xml:space="preserve"> 5.37</t>
  </si>
  <si>
    <t xml:space="preserve"> 5.38</t>
  </si>
  <si>
    <t xml:space="preserve"> 5.39</t>
  </si>
  <si>
    <t xml:space="preserve"> 5.40</t>
  </si>
  <si>
    <t xml:space="preserve"> 5.41</t>
  </si>
  <si>
    <t>REVESTIMENTO CERÂMICO PARA PISO COM PLACAS TIPO PORCELANATO DE DIMENSÕES 80X80 CM APLICADA EM AMBIENTES DE ÁREA MENOR QUE 5 M². AF_02/2023_PE</t>
  </si>
  <si>
    <t>MANUTENÇÃO PREDIAL CIMAG - VIRGINIA - MG</t>
  </si>
  <si>
    <t xml:space="preserve">SINAPI - 02/2026 - Minas Gerais
</t>
  </si>
  <si>
    <t>MANUTENÇÃO PREDIAL CIMAG - SÃO SEBASTIÃO DO RIO VERDE - 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</si>
</sst>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
    <numFmt numFmtId="165" formatCode="0.0000000"/>
  </numFmts>
  <fonts count="6" x14ac:knownFonts="1">
    <font>
      <sz val="11"/>
      <color theme="1"/>
      <name val="Calibri"/>
      <family val="2"/>
      <scheme val="minor"/>
    </font>
    <font>
      <b/>
      <sz val="10"/>
      <name val="Arial"/>
      <family val="1"/>
    </font>
    <font>
      <sz val="10"/>
      <name val="Arial"/>
      <family val="1"/>
    </font>
    <font>
      <b/>
      <sz val="10"/>
      <name val="Arial"/>
      <family val="2"/>
    </font>
    <font>
      <b/>
      <sz val="10"/>
      <color rgb="FF000000"/>
      <name val="Arial"/>
      <family val="1"/>
    </font>
    <font>
      <sz val="10"/>
      <color rgb="FF000000"/>
      <name val="Arial"/>
      <family val="1"/>
    </font>
  </fonts>
  <fills count="7">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theme="8" tint="0.79998168889431442"/>
        <bgColor indexed="64"/>
      </patternFill>
    </fill>
    <fill>
      <patternFill patternType="solid">
        <fgColor theme="0"/>
        <bgColor rgb="FFDFF0D8"/>
      </patternFill>
    </fill>
    <fill>
      <patternFill patternType="solid">
        <fgColor rgb="FFD8ECF6"/>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2" xfId="0" applyFont="1" applyFill="1" applyBorder="1" applyAlignment="1">
      <alignment horizontal="left" vertical="center" wrapText="1"/>
    </xf>
    <xf numFmtId="0" fontId="2" fillId="0" borderId="0" xfId="0" applyFont="1" applyAlignment="1">
      <alignment vertical="center"/>
    </xf>
    <xf numFmtId="0" fontId="1" fillId="2" borderId="4" xfId="0" applyFont="1" applyFill="1" applyBorder="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left" vertical="center" wrapText="1"/>
    </xf>
    <xf numFmtId="4" fontId="3" fillId="0" borderId="0" xfId="0" applyNumberFormat="1" applyFont="1" applyAlignment="1">
      <alignment vertical="center"/>
    </xf>
    <xf numFmtId="0" fontId="2" fillId="0" borderId="0" xfId="0" applyFont="1" applyAlignment="1">
      <alignment vertical="center"/>
    </xf>
    <xf numFmtId="0" fontId="1" fillId="2" borderId="6" xfId="0" applyFont="1" applyFill="1" applyBorder="1" applyAlignment="1">
      <alignment horizontal="left" vertical="center" wrapText="1"/>
    </xf>
    <xf numFmtId="0" fontId="1" fillId="2" borderId="7" xfId="0" applyFont="1" applyFill="1" applyBorder="1" applyAlignment="1">
      <alignment horizontal="right" vertical="center" wrapText="1"/>
    </xf>
    <xf numFmtId="0" fontId="1" fillId="2" borderId="7" xfId="0" applyFont="1" applyFill="1" applyBorder="1" applyAlignment="1">
      <alignment horizontal="left" vertical="center" wrapText="1"/>
    </xf>
    <xf numFmtId="0" fontId="1" fillId="2" borderId="7" xfId="0" applyFont="1" applyFill="1" applyBorder="1" applyAlignment="1">
      <alignment horizontal="center" vertical="center" wrapText="1"/>
    </xf>
    <xf numFmtId="0" fontId="1" fillId="0" borderId="7" xfId="0" applyFont="1" applyFill="1" applyBorder="1" applyAlignment="1">
      <alignment horizontal="right" vertical="center" wrapText="1"/>
    </xf>
    <xf numFmtId="0" fontId="1" fillId="2" borderId="8" xfId="0" applyFont="1" applyFill="1" applyBorder="1" applyAlignment="1">
      <alignment horizontal="righ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7" xfId="0" applyFont="1" applyFill="1" applyBorder="1" applyAlignment="1">
      <alignment horizontal="right" vertical="center" wrapText="1"/>
    </xf>
    <xf numFmtId="0" fontId="4" fillId="4" borderId="7" xfId="0" applyFont="1" applyFill="1" applyBorder="1" applyAlignment="1">
      <alignment horizontal="left" vertical="center" wrapText="1"/>
    </xf>
    <xf numFmtId="4" fontId="4" fillId="3" borderId="7" xfId="0" applyNumberFormat="1" applyFont="1" applyFill="1" applyBorder="1" applyAlignment="1">
      <alignment horizontal="right" vertical="center" wrapText="1"/>
    </xf>
    <xf numFmtId="164" fontId="4" fillId="3" borderId="8" xfId="0" applyNumberFormat="1" applyFont="1" applyFill="1" applyBorder="1" applyAlignment="1">
      <alignment horizontal="right" vertical="center" wrapText="1"/>
    </xf>
    <xf numFmtId="0" fontId="2" fillId="3" borderId="0" xfId="0" applyFont="1" applyFill="1" applyAlignment="1">
      <alignment vertical="center"/>
    </xf>
    <xf numFmtId="0" fontId="5" fillId="5" borderId="6" xfId="0" applyFont="1" applyFill="1" applyBorder="1" applyAlignment="1">
      <alignment horizontal="left" vertical="center" wrapText="1"/>
    </xf>
    <xf numFmtId="0" fontId="5" fillId="5" borderId="7" xfId="0" applyFont="1" applyFill="1" applyBorder="1" applyAlignment="1">
      <alignment horizontal="right" vertical="center" wrapText="1"/>
    </xf>
    <xf numFmtId="0" fontId="5" fillId="5" borderId="7" xfId="0" applyFont="1" applyFill="1" applyBorder="1" applyAlignment="1">
      <alignment horizontal="left" vertical="center" wrapText="1"/>
    </xf>
    <xf numFmtId="0" fontId="5" fillId="5" borderId="7" xfId="0" applyFont="1" applyFill="1" applyBorder="1" applyAlignment="1">
      <alignment horizontal="center" vertical="center" wrapText="1"/>
    </xf>
    <xf numFmtId="1" fontId="2" fillId="0" borderId="0" xfId="0" applyNumberFormat="1" applyFont="1" applyAlignment="1">
      <alignment vertical="center"/>
    </xf>
    <xf numFmtId="4" fontId="5" fillId="0" borderId="7" xfId="0" applyNumberFormat="1" applyFont="1" applyFill="1" applyBorder="1" applyAlignment="1">
      <alignment horizontal="right" vertical="center" wrapText="1"/>
    </xf>
    <xf numFmtId="4" fontId="5" fillId="5" borderId="7" xfId="0" applyNumberFormat="1" applyFont="1" applyFill="1" applyBorder="1" applyAlignment="1">
      <alignment horizontal="right" vertical="center" wrapText="1"/>
    </xf>
    <xf numFmtId="164" fontId="5" fillId="5" borderId="8" xfId="0" applyNumberFormat="1" applyFont="1" applyFill="1" applyBorder="1" applyAlignment="1">
      <alignment horizontal="right" vertical="center" wrapText="1"/>
    </xf>
    <xf numFmtId="0" fontId="2" fillId="0" borderId="0" xfId="0" applyFont="1"/>
    <xf numFmtId="4" fontId="2" fillId="0" borderId="0" xfId="0" applyNumberFormat="1" applyFont="1" applyAlignment="1">
      <alignment vertical="center"/>
    </xf>
    <xf numFmtId="0" fontId="2" fillId="6" borderId="0" xfId="0" applyFont="1" applyFill="1" applyAlignment="1">
      <alignment vertical="center"/>
    </xf>
    <xf numFmtId="0" fontId="0" fillId="6" borderId="0" xfId="0" applyFill="1"/>
    <xf numFmtId="0" fontId="2"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2" fillId="0"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Alignment="1">
      <alignment horizontal="left" vertical="center" wrapText="1"/>
    </xf>
    <xf numFmtId="0" fontId="1" fillId="2" borderId="0" xfId="0" applyFont="1" applyFill="1" applyAlignment="1">
      <alignment horizontal="right" vertical="center" wrapText="1"/>
    </xf>
    <xf numFmtId="4" fontId="1" fillId="2" borderId="0" xfId="0" applyNumberFormat="1" applyFont="1" applyFill="1" applyAlignment="1">
      <alignment vertical="center" wrapText="1"/>
    </xf>
    <xf numFmtId="0" fontId="1" fillId="2" borderId="5" xfId="0" applyFont="1" applyFill="1" applyBorder="1" applyAlignment="1">
      <alignment vertical="center" wrapText="1"/>
    </xf>
    <xf numFmtId="4" fontId="2" fillId="0" borderId="0" xfId="0" applyNumberFormat="1" applyFont="1"/>
    <xf numFmtId="0" fontId="2" fillId="0" borderId="9" xfId="0" applyFont="1" applyBorder="1" applyAlignment="1">
      <alignment vertical="center"/>
    </xf>
    <xf numFmtId="0" fontId="2" fillId="0" borderId="10" xfId="0" applyFont="1" applyBorder="1" applyAlignment="1">
      <alignment vertical="center"/>
    </xf>
    <xf numFmtId="0" fontId="2" fillId="0" borderId="10" xfId="0" applyFont="1" applyFill="1" applyBorder="1" applyAlignment="1">
      <alignment vertical="center"/>
    </xf>
    <xf numFmtId="0" fontId="2" fillId="0" borderId="11" xfId="0" applyFont="1" applyBorder="1" applyAlignment="1">
      <alignment vertical="center"/>
    </xf>
    <xf numFmtId="0" fontId="2" fillId="0" borderId="0" xfId="0" applyFont="1" applyFill="1" applyAlignment="1">
      <alignment vertical="center"/>
    </xf>
    <xf numFmtId="0" fontId="2" fillId="0" borderId="0" xfId="0" quotePrefix="1" applyFont="1" applyAlignment="1">
      <alignment vertical="center"/>
    </xf>
    <xf numFmtId="0" fontId="0" fillId="0" borderId="0" xfId="0" applyFill="1"/>
    <xf numFmtId="165" fontId="0" fillId="0" borderId="0" xfId="0" applyNumberFormat="1"/>
    <xf numFmtId="4" fontId="0" fillId="0" borderId="0" xfId="0" applyNumberFormat="1"/>
    <xf numFmtId="0" fontId="1" fillId="2" borderId="12" xfId="0" applyFont="1" applyFill="1" applyBorder="1" applyAlignment="1">
      <alignment horizontal="left" vertical="center" wrapText="1"/>
    </xf>
    <xf numFmtId="0" fontId="1" fillId="2" borderId="12" xfId="0" applyFont="1" applyFill="1" applyBorder="1" applyAlignment="1">
      <alignment horizontal="right" vertical="center" wrapText="1"/>
    </xf>
    <xf numFmtId="0" fontId="1" fillId="2" borderId="12" xfId="0" applyFont="1" applyFill="1" applyBorder="1" applyAlignment="1">
      <alignment horizontal="center" vertical="center" wrapText="1"/>
    </xf>
    <xf numFmtId="0" fontId="4" fillId="3" borderId="12" xfId="0" applyFont="1" applyFill="1" applyBorder="1" applyAlignment="1">
      <alignment horizontal="left" vertical="center" wrapText="1"/>
    </xf>
    <xf numFmtId="0" fontId="4" fillId="3" borderId="12" xfId="0" applyFont="1" applyFill="1" applyBorder="1" applyAlignment="1">
      <alignment horizontal="right" vertical="center" wrapText="1"/>
    </xf>
    <xf numFmtId="4" fontId="4" fillId="3" borderId="12" xfId="0" applyNumberFormat="1" applyFont="1" applyFill="1" applyBorder="1" applyAlignment="1">
      <alignment horizontal="right" vertical="center" wrapText="1"/>
    </xf>
    <xf numFmtId="164" fontId="4" fillId="3" borderId="12" xfId="0" applyNumberFormat="1" applyFont="1" applyFill="1" applyBorder="1" applyAlignment="1">
      <alignment horizontal="right"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right" vertical="center" wrapText="1"/>
    </xf>
    <xf numFmtId="0" fontId="5" fillId="5" borderId="12" xfId="0" applyFont="1" applyFill="1" applyBorder="1" applyAlignment="1">
      <alignment horizontal="center" vertical="center" wrapText="1"/>
    </xf>
    <xf numFmtId="1" fontId="2" fillId="0" borderId="12" xfId="0" applyNumberFormat="1" applyFont="1" applyBorder="1" applyAlignment="1">
      <alignment vertical="center"/>
    </xf>
    <xf numFmtId="4" fontId="5" fillId="5" borderId="12" xfId="0" applyNumberFormat="1" applyFont="1" applyFill="1" applyBorder="1" applyAlignment="1">
      <alignment horizontal="right" vertical="center" wrapText="1"/>
    </xf>
    <xf numFmtId="164" fontId="5" fillId="5" borderId="12" xfId="0" applyNumberFormat="1" applyFont="1" applyFill="1" applyBorder="1" applyAlignment="1">
      <alignment horizontal="right" vertical="center" wrapText="1"/>
    </xf>
    <xf numFmtId="0" fontId="2" fillId="0" borderId="0" xfId="0" applyFont="1" applyFill="1"/>
    <xf numFmtId="4" fontId="2" fillId="0" borderId="0" xfId="0" applyNumberFormat="1" applyFont="1" applyFill="1" applyAlignment="1">
      <alignment vertical="center"/>
    </xf>
    <xf numFmtId="4" fontId="2" fillId="0" borderId="0" xfId="0" applyNumberFormat="1" applyFont="1" applyFill="1"/>
    <xf numFmtId="4" fontId="3" fillId="0" borderId="0" xfId="0" applyNumberFormat="1" applyFont="1" applyFill="1" applyAlignment="1">
      <alignment vertical="center"/>
    </xf>
    <xf numFmtId="0" fontId="1" fillId="2" borderId="0" xfId="0" applyFont="1" applyFill="1" applyAlignment="1">
      <alignment horizontal="right" vertical="center" wrapText="1"/>
    </xf>
    <xf numFmtId="0" fontId="1" fillId="2" borderId="0" xfId="0" applyFont="1" applyFill="1" applyAlignment="1">
      <alignment horizontal="left" vertical="center" wrapText="1"/>
    </xf>
    <xf numFmtId="0" fontId="1" fillId="2" borderId="2" xfId="0" applyFont="1" applyFill="1" applyBorder="1" applyAlignment="1">
      <alignment horizontal="left" vertical="center" wrapText="1"/>
    </xf>
    <xf numFmtId="0" fontId="2" fillId="0" borderId="0" xfId="0" applyFont="1" applyAlignment="1">
      <alignment vertical="center"/>
    </xf>
    <xf numFmtId="0" fontId="1" fillId="2" borderId="4" xfId="0" applyFont="1" applyFill="1" applyBorder="1" applyAlignment="1">
      <alignment horizontal="right" vertical="center" wrapText="1"/>
    </xf>
    <xf numFmtId="0" fontId="1" fillId="2" borderId="0" xfId="0" applyFont="1" applyFill="1" applyAlignment="1">
      <alignment horizontal="right" vertical="center" wrapText="1"/>
    </xf>
    <xf numFmtId="0" fontId="1" fillId="2" borderId="0" xfId="0" applyFont="1" applyFill="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2" fillId="0" borderId="0" xfId="0" applyFont="1" applyAlignment="1">
      <alignment vertical="center"/>
    </xf>
    <xf numFmtId="0" fontId="2" fillId="0" borderId="5" xfId="0" applyFont="1" applyBorder="1" applyAlignment="1">
      <alignment vertical="center"/>
    </xf>
    <xf numFmtId="4" fontId="3"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06"/>
  <sheetViews>
    <sheetView tabSelected="1"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 min="13" max="13" width="11.570312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760</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53" t="s">
        <v>9</v>
      </c>
      <c r="B4" s="54" t="s">
        <v>10</v>
      </c>
      <c r="C4" s="53" t="s">
        <v>11</v>
      </c>
      <c r="D4" s="53" t="s">
        <v>12</v>
      </c>
      <c r="E4" s="55" t="s">
        <v>13</v>
      </c>
      <c r="F4" s="54" t="s">
        <v>14</v>
      </c>
      <c r="G4" s="54" t="s">
        <v>15</v>
      </c>
      <c r="H4" s="54" t="s">
        <v>16</v>
      </c>
      <c r="I4" s="54" t="s">
        <v>17</v>
      </c>
      <c r="J4" s="54" t="s">
        <v>18</v>
      </c>
      <c r="K4" s="9"/>
      <c r="L4" s="9"/>
      <c r="M4" s="9"/>
      <c r="N4" s="9"/>
    </row>
    <row r="5" spans="1:14" ht="24" customHeight="1" x14ac:dyDescent="0.25">
      <c r="A5" s="56" t="s">
        <v>19</v>
      </c>
      <c r="B5" s="56"/>
      <c r="C5" s="56"/>
      <c r="D5" s="56" t="s">
        <v>20</v>
      </c>
      <c r="E5" s="56"/>
      <c r="F5" s="57"/>
      <c r="G5" s="56"/>
      <c r="H5" s="56"/>
      <c r="I5" s="58">
        <f>SUM(I6:I7)</f>
        <v>5668000.54</v>
      </c>
      <c r="J5" s="59">
        <f t="shared" ref="J5:J68" si="0">I5/$I$251</f>
        <v>7.8717637291530598E-2</v>
      </c>
      <c r="K5" s="9"/>
      <c r="L5" s="9"/>
      <c r="M5" s="9"/>
      <c r="N5" s="9"/>
    </row>
    <row r="6" spans="1:14" ht="26.1" customHeight="1" x14ac:dyDescent="0.25">
      <c r="A6" s="60" t="s">
        <v>21</v>
      </c>
      <c r="B6" s="61" t="s">
        <v>722</v>
      </c>
      <c r="C6" s="60" t="s">
        <v>22</v>
      </c>
      <c r="D6" s="60" t="s">
        <v>23</v>
      </c>
      <c r="E6" s="62" t="s">
        <v>24</v>
      </c>
      <c r="F6" s="63">
        <f>SUM(Alagoa!F6,Arantina!F6,Aiuruoca!F6,Baependi!F6,'Bocaina de Minas'!F6,Cambuquira!F6,'Carmo de Minas'!F6,Caxambu!F6,'Conceição do Rio Verde'!F6,Cruzilia!F6,'Dom Viçoso'!F6,Itamonte!F6,Itanhandu!F6,Jesuânia!F6,Lambari!F6,Liberdade!F6,Minduri!F6,'Olimpio Noronha'!F6,'Passa Quatro'!F6,'Passa Vinte'!F6,'Pouso Alto'!F6,'São Lourenço'!F6,'São Sebastião'!F6,'São Thome'!F6,Seritinga!F6,Serranos!F6,'Soledade de Minas'!F6,'Tres Corações'!F6,Virginia!F6,Cristina!F6)</f>
        <v>16579.844936400001</v>
      </c>
      <c r="G6" s="64">
        <v>136.69</v>
      </c>
      <c r="H6" s="64">
        <f>TRUNC((G6*$G$2)+(G6),2)</f>
        <v>173.5</v>
      </c>
      <c r="I6" s="64">
        <f>TRUNC(H6*F6,2)</f>
        <v>2876603.09</v>
      </c>
      <c r="J6" s="65">
        <f t="shared" si="0"/>
        <v>3.9950489960665414E-2</v>
      </c>
      <c r="K6" s="31"/>
      <c r="L6" s="32"/>
      <c r="M6" s="9"/>
      <c r="N6" s="9"/>
    </row>
    <row r="7" spans="1:14" ht="24" customHeight="1" x14ac:dyDescent="0.25">
      <c r="A7" s="60" t="s">
        <v>25</v>
      </c>
      <c r="B7" s="61" t="s">
        <v>723</v>
      </c>
      <c r="C7" s="60" t="s">
        <v>22</v>
      </c>
      <c r="D7" s="60" t="s">
        <v>26</v>
      </c>
      <c r="E7" s="62" t="s">
        <v>24</v>
      </c>
      <c r="F7" s="63">
        <f>SUM(Alagoa!F7,Arantina!F7,Aiuruoca!F7,Baependi!F7,'Bocaina de Minas'!F7,Cambuquira!F7,'Carmo de Minas'!F7,Caxambu!F7,'Conceição do Rio Verde'!F7,Cruzilia!F7,'Dom Viçoso'!F7,Itamonte!F7,Itanhandu!F7,Jesuânia!F7,Lambari!F7,Liberdade!F7,Minduri!F7,'Olimpio Noronha'!F7,'Passa Quatro'!F7,'Passa Vinte'!F7,'Pouso Alto'!F7,'São Lourenço'!F7,'São Sebastião'!F7,'São Thome'!F7,Seritinga!F7,Serranos!F7,'Soledade de Minas'!F7,'Tres Corações'!F7,Virginia!F7,Cristina!F7)</f>
        <v>35302.864000000001</v>
      </c>
      <c r="G7" s="64">
        <v>62.3</v>
      </c>
      <c r="H7" s="64">
        <f>TRUNC((G7*$G$2)+(G7),2)</f>
        <v>79.069999999999993</v>
      </c>
      <c r="I7" s="64">
        <f>TRUNC(H7*F7,2)</f>
        <v>2791397.45</v>
      </c>
      <c r="J7" s="65">
        <f t="shared" si="0"/>
        <v>3.8767147330865191E-2</v>
      </c>
      <c r="K7" s="31"/>
      <c r="L7" s="32"/>
      <c r="M7" s="9"/>
      <c r="N7" s="9"/>
    </row>
    <row r="8" spans="1:14" ht="24" customHeight="1" x14ac:dyDescent="0.25">
      <c r="A8" s="56" t="s">
        <v>27</v>
      </c>
      <c r="B8" s="56"/>
      <c r="C8" s="56"/>
      <c r="D8" s="56" t="s">
        <v>28</v>
      </c>
      <c r="E8" s="56"/>
      <c r="F8" s="56"/>
      <c r="G8" s="56"/>
      <c r="H8" s="56"/>
      <c r="I8" s="58">
        <f>SUM(I9:I28)</f>
        <v>5924116.9400000004</v>
      </c>
      <c r="J8" s="59">
        <f t="shared" si="0"/>
        <v>8.2274601998455738E-2</v>
      </c>
      <c r="K8" s="9"/>
      <c r="L8" s="32"/>
      <c r="M8" s="9"/>
      <c r="N8" s="9"/>
    </row>
    <row r="9" spans="1:14" ht="26.1" customHeight="1" x14ac:dyDescent="0.25">
      <c r="A9" s="60" t="s">
        <v>29</v>
      </c>
      <c r="B9" s="61" t="s">
        <v>724</v>
      </c>
      <c r="C9" s="60" t="s">
        <v>22</v>
      </c>
      <c r="D9" s="60" t="s">
        <v>30</v>
      </c>
      <c r="E9" s="62" t="s">
        <v>31</v>
      </c>
      <c r="F9" s="63">
        <f>SUM(Alagoa!F9,Arantina!F9,Aiuruoca!F9,Baependi!F9,'Bocaina de Minas'!F9,Cambuquira!F9,'Carmo de Minas'!F9,Caxambu!F9,'Conceição do Rio Verde'!F9,Cruzilia!F9,'Dom Viçoso'!F9,Itamonte!F9,Itanhandu!F9,Jesuânia!F9,Lambari!F9,Liberdade!F9,Minduri!F9,'Olimpio Noronha'!F9,'Passa Quatro'!F9,'Passa Vinte'!F9,'Pouso Alto'!F9,'São Lourenço'!F9,'São Sebastião'!F9,'São Thome'!F9,Seritinga!F9,Serranos!F9,'Soledade de Minas'!F9,'Tres Corações'!F9,Virginia!F9,Cristina!F9)</f>
        <v>17479.902432982908</v>
      </c>
      <c r="G9" s="64">
        <v>25.97</v>
      </c>
      <c r="H9" s="64">
        <f t="shared" ref="H9:H72" si="1">TRUNC((G9*$G$2)+(G9),2)</f>
        <v>32.96</v>
      </c>
      <c r="I9" s="64">
        <f t="shared" ref="I9:I28" si="2">TRUNC(H9*F9,2)</f>
        <v>576137.57999999996</v>
      </c>
      <c r="J9" s="65">
        <f t="shared" si="0"/>
        <v>8.0014440246436863E-3</v>
      </c>
      <c r="K9" s="31"/>
      <c r="L9" s="32"/>
      <c r="M9" s="9"/>
      <c r="N9" s="9"/>
    </row>
    <row r="10" spans="1:14" ht="26.1" customHeight="1" x14ac:dyDescent="0.25">
      <c r="A10" s="60" t="s">
        <v>32</v>
      </c>
      <c r="B10" s="61" t="s">
        <v>33</v>
      </c>
      <c r="C10" s="60" t="s">
        <v>22</v>
      </c>
      <c r="D10" s="60" t="s">
        <v>34</v>
      </c>
      <c r="E10" s="62" t="s">
        <v>35</v>
      </c>
      <c r="F10" s="63">
        <f>SUM(Alagoa!F10,Arantina!F10,Aiuruoca!F10,Baependi!F10,'Bocaina de Minas'!F10,Cambuquira!F10,'Carmo de Minas'!F10,Caxambu!F10,'Conceição do Rio Verde'!F10,Cruzilia!F10,'Dom Viçoso'!F10,Itamonte!F10,Itanhandu!F10,Jesuânia!F10,Lambari!F10,Liberdade!F10,Minduri!F10,'Olimpio Noronha'!F10,'Passa Quatro'!F10,'Passa Vinte'!F10,'Pouso Alto'!F10,'São Lourenço'!F10,'São Sebastião'!F10,'São Thome'!F10,Seritinga!F10,Serranos!F10,'Soledade de Minas'!F10,'Tres Corações'!F10,Virginia!F10,Cristina!F10)</f>
        <v>5501.3588513704817</v>
      </c>
      <c r="G10" s="64">
        <v>14.14</v>
      </c>
      <c r="H10" s="64">
        <f t="shared" si="1"/>
        <v>17.940000000000001</v>
      </c>
      <c r="I10" s="64">
        <f t="shared" si="2"/>
        <v>98694.37</v>
      </c>
      <c r="J10" s="65">
        <f t="shared" si="0"/>
        <v>1.3706751729378132E-3</v>
      </c>
      <c r="K10" s="31"/>
      <c r="L10" s="32"/>
      <c r="M10" s="9"/>
      <c r="N10" s="9"/>
    </row>
    <row r="11" spans="1:14" ht="26.1" customHeight="1" x14ac:dyDescent="0.25">
      <c r="A11" s="60" t="s">
        <v>36</v>
      </c>
      <c r="B11" s="61" t="s">
        <v>725</v>
      </c>
      <c r="C11" s="60" t="s">
        <v>22</v>
      </c>
      <c r="D11" s="60" t="s">
        <v>37</v>
      </c>
      <c r="E11" s="62" t="s">
        <v>35</v>
      </c>
      <c r="F11" s="63">
        <f>SUM(Alagoa!F11,Arantina!F11,Aiuruoca!F11,Baependi!F11,'Bocaina de Minas'!F11,Cambuquira!F11,'Carmo de Minas'!F11,Caxambu!F11,'Conceição do Rio Verde'!F11,Cruzilia!F11,'Dom Viçoso'!F11,Itamonte!F11,Itanhandu!F11,Jesuânia!F11,Lambari!F11,Liberdade!F11,Minduri!F11,'Olimpio Noronha'!F11,'Passa Quatro'!F11,'Passa Vinte'!F11,'Pouso Alto'!F11,'São Lourenço'!F11,'São Sebastião'!F11,'São Thome'!F11,Seritinga!F11,Serranos!F11,'Soledade de Minas'!F11,'Tres Corações'!F11,Virginia!F11,Cristina!F11)</f>
        <v>6582.1090593403778</v>
      </c>
      <c r="G11" s="64">
        <v>1.76</v>
      </c>
      <c r="H11" s="64">
        <f t="shared" si="1"/>
        <v>2.23</v>
      </c>
      <c r="I11" s="64">
        <f t="shared" si="2"/>
        <v>14678.1</v>
      </c>
      <c r="J11" s="65">
        <f t="shared" si="0"/>
        <v>2.0385060724232312E-4</v>
      </c>
      <c r="K11" s="31"/>
      <c r="L11" s="32"/>
      <c r="M11" s="9"/>
      <c r="N11" s="9"/>
    </row>
    <row r="12" spans="1:14" ht="26.1" customHeight="1" x14ac:dyDescent="0.25">
      <c r="A12" s="60" t="s">
        <v>38</v>
      </c>
      <c r="B12" s="61" t="s">
        <v>726</v>
      </c>
      <c r="C12" s="60" t="s">
        <v>22</v>
      </c>
      <c r="D12" s="60" t="s">
        <v>39</v>
      </c>
      <c r="E12" s="62" t="s">
        <v>40</v>
      </c>
      <c r="F12" s="63">
        <f>SUM(Alagoa!F12,Arantina!F12,Aiuruoca!F12,Baependi!F12,'Bocaina de Minas'!F12,Cambuquira!F12,'Carmo de Minas'!F12,Caxambu!F12,'Conceição do Rio Verde'!F12,Cruzilia!F12,'Dom Viçoso'!F12,Itamonte!F12,Itanhandu!F12,Jesuânia!F12,Lambari!F12,Liberdade!F12,Minduri!F12,'Olimpio Noronha'!F12,'Passa Quatro'!F12,'Passa Vinte'!F12,'Pouso Alto'!F12,'São Lourenço'!F12,'São Sebastião'!F12,'São Thome'!F12,Seritinga!F12,Serranos!F12,'Soledade de Minas'!F12,'Tres Corações'!F12,Virginia!F12,Cristina!F12)</f>
        <v>14086.777927242501</v>
      </c>
      <c r="G12" s="64">
        <v>9.2799999999999994</v>
      </c>
      <c r="H12" s="64">
        <f t="shared" si="1"/>
        <v>11.77</v>
      </c>
      <c r="I12" s="64">
        <f t="shared" si="2"/>
        <v>165801.37</v>
      </c>
      <c r="J12" s="65">
        <f t="shared" si="0"/>
        <v>2.3026624669479764E-3</v>
      </c>
      <c r="K12" s="31"/>
      <c r="L12" s="32"/>
      <c r="M12" s="9"/>
      <c r="N12" s="9"/>
    </row>
    <row r="13" spans="1:14" ht="26.1" customHeight="1" x14ac:dyDescent="0.25">
      <c r="A13" s="60" t="s">
        <v>41</v>
      </c>
      <c r="B13" s="61" t="s">
        <v>727</v>
      </c>
      <c r="C13" s="60" t="s">
        <v>22</v>
      </c>
      <c r="D13" s="60" t="s">
        <v>42</v>
      </c>
      <c r="E13" s="62" t="s">
        <v>35</v>
      </c>
      <c r="F13" s="63">
        <f>SUM(Alagoa!F13,Arantina!F13,Aiuruoca!F13,Baependi!F13,'Bocaina de Minas'!F13,Cambuquira!F13,'Carmo de Minas'!F13,Caxambu!F13,'Conceição do Rio Verde'!F13,Cruzilia!F13,'Dom Viçoso'!F13,Itamonte!F13,Itanhandu!F13,Jesuânia!F13,Lambari!F13,Liberdade!F13,Minduri!F13,'Olimpio Noronha'!F13,'Passa Quatro'!F13,'Passa Vinte'!F13,'Pouso Alto'!F13,'São Lourenço'!F13,'São Sebastião'!F13,'São Thome'!F13,Seritinga!F13,Serranos!F13,'Soledade de Minas'!F13,'Tres Corações'!F13,Virginia!F13,Cristina!F13)</f>
        <v>41445.964372573908</v>
      </c>
      <c r="G13" s="64">
        <v>0.74</v>
      </c>
      <c r="H13" s="64">
        <f t="shared" si="1"/>
        <v>0.93</v>
      </c>
      <c r="I13" s="64">
        <f t="shared" si="2"/>
        <v>38544.74</v>
      </c>
      <c r="J13" s="65">
        <f t="shared" si="0"/>
        <v>5.3531238068942587E-4</v>
      </c>
      <c r="K13" s="31"/>
      <c r="L13" s="32"/>
      <c r="M13" s="9"/>
      <c r="N13" s="9"/>
    </row>
    <row r="14" spans="1:14" ht="26.1" customHeight="1" x14ac:dyDescent="0.25">
      <c r="A14" s="60" t="s">
        <v>43</v>
      </c>
      <c r="B14" s="61" t="s">
        <v>728</v>
      </c>
      <c r="C14" s="60" t="s">
        <v>22</v>
      </c>
      <c r="D14" s="60" t="s">
        <v>44</v>
      </c>
      <c r="E14" s="62" t="s">
        <v>40</v>
      </c>
      <c r="F14" s="63">
        <f>SUM(Alagoa!F14,Arantina!F14,Aiuruoca!F14,Baependi!F14,'Bocaina de Minas'!F14,Cambuquira!F14,'Carmo de Minas'!F14,Caxambu!F14,'Conceição do Rio Verde'!F14,Cruzilia!F14,'Dom Viçoso'!F14,Itamonte!F14,Itanhandu!F14,Jesuânia!F14,Lambari!F14,Liberdade!F14,Minduri!F14,'Olimpio Noronha'!F14,'Passa Quatro'!F14,'Passa Vinte'!F14,'Pouso Alto'!F14,'São Lourenço'!F14,'São Sebastião'!F14,'São Thome'!F14,Seritinga!F14,Serranos!F14,'Soledade de Minas'!F14,'Tres Corações'!F14,Virginia!F14,Cristina!F14)</f>
        <v>626449.42491857475</v>
      </c>
      <c r="G14" s="64">
        <v>0.8</v>
      </c>
      <c r="H14" s="64">
        <f t="shared" si="1"/>
        <v>1.01</v>
      </c>
      <c r="I14" s="64">
        <f t="shared" si="2"/>
        <v>632713.91</v>
      </c>
      <c r="J14" s="65">
        <f t="shared" si="0"/>
        <v>8.7871805454496545E-3</v>
      </c>
      <c r="K14" s="31"/>
      <c r="L14" s="32"/>
      <c r="M14" s="9"/>
      <c r="N14" s="9"/>
    </row>
    <row r="15" spans="1:14" ht="26.1" customHeight="1" x14ac:dyDescent="0.25">
      <c r="A15" s="60" t="s">
        <v>45</v>
      </c>
      <c r="B15" s="61" t="s">
        <v>729</v>
      </c>
      <c r="C15" s="60" t="s">
        <v>22</v>
      </c>
      <c r="D15" s="60" t="s">
        <v>46</v>
      </c>
      <c r="E15" s="62" t="s">
        <v>35</v>
      </c>
      <c r="F15" s="63">
        <f>SUM(Alagoa!F15,Arantina!F15,Aiuruoca!F15,Baependi!F15,'Bocaina de Minas'!F15,Cambuquira!F15,'Carmo de Minas'!F15,Caxambu!F15,'Conceição do Rio Verde'!F15,Cruzilia!F15,'Dom Viçoso'!F15,Itamonte!F15,Itanhandu!F15,Jesuânia!F15,Lambari!F15,Liberdade!F15,Minduri!F15,'Olimpio Noronha'!F15,'Passa Quatro'!F15,'Passa Vinte'!F15,'Pouso Alto'!F15,'São Lourenço'!F15,'São Sebastião'!F15,'São Thome'!F15,Seritinga!F15,Serranos!F15,'Soledade de Minas'!F15,'Tres Corações'!F15,Virginia!F15,Cristina!F15)</f>
        <v>8216.0635006895791</v>
      </c>
      <c r="G15" s="64">
        <v>2.0099999999999998</v>
      </c>
      <c r="H15" s="64">
        <f t="shared" si="1"/>
        <v>2.5499999999999998</v>
      </c>
      <c r="I15" s="64">
        <f t="shared" si="2"/>
        <v>20950.96</v>
      </c>
      <c r="J15" s="65">
        <f t="shared" si="0"/>
        <v>2.9096858028693234E-4</v>
      </c>
      <c r="K15" s="31"/>
      <c r="L15" s="32"/>
      <c r="M15" s="9"/>
      <c r="N15" s="9"/>
    </row>
    <row r="16" spans="1:14" ht="26.1" customHeight="1" x14ac:dyDescent="0.25">
      <c r="A16" s="60" t="s">
        <v>47</v>
      </c>
      <c r="B16" s="61" t="s">
        <v>730</v>
      </c>
      <c r="C16" s="60" t="s">
        <v>22</v>
      </c>
      <c r="D16" s="60" t="s">
        <v>48</v>
      </c>
      <c r="E16" s="62" t="s">
        <v>31</v>
      </c>
      <c r="F16" s="63">
        <f>SUM(Alagoa!F16,Arantina!F16,Aiuruoca!F16,Baependi!F16,'Bocaina de Minas'!F16,Cambuquira!F16,'Carmo de Minas'!F16,Caxambu!F16,'Conceição do Rio Verde'!F16,Cruzilia!F16,'Dom Viçoso'!F16,Itamonte!F16,Itanhandu!F16,Jesuânia!F16,Lambari!F16,Liberdade!F16,Minduri!F16,'Olimpio Noronha'!F16,'Passa Quatro'!F16,'Passa Vinte'!F16,'Pouso Alto'!F16,'São Lourenço'!F16,'São Sebastião'!F16,'São Thome'!F16,Seritinga!F16,Serranos!F16,'Soledade de Minas'!F16,'Tres Corações'!F16,Virginia!F16,Cristina!F16)</f>
        <v>8161.1139479572912</v>
      </c>
      <c r="G16" s="64">
        <v>10.69</v>
      </c>
      <c r="H16" s="64">
        <f t="shared" si="1"/>
        <v>13.56</v>
      </c>
      <c r="I16" s="64">
        <f t="shared" si="2"/>
        <v>110664.7</v>
      </c>
      <c r="J16" s="65">
        <f t="shared" si="0"/>
        <v>1.5369200574522257E-3</v>
      </c>
      <c r="K16" s="31"/>
      <c r="L16" s="32"/>
      <c r="M16" s="9"/>
      <c r="N16" s="9"/>
    </row>
    <row r="17" spans="1:14" ht="26.1" customHeight="1" x14ac:dyDescent="0.25">
      <c r="A17" s="60" t="s">
        <v>49</v>
      </c>
      <c r="B17" s="61" t="s">
        <v>731</v>
      </c>
      <c r="C17" s="60" t="s">
        <v>22</v>
      </c>
      <c r="D17" s="60" t="s">
        <v>50</v>
      </c>
      <c r="E17" s="62" t="s">
        <v>31</v>
      </c>
      <c r="F17" s="63">
        <f>SUM(Alagoa!F17,Arantina!F17,Aiuruoca!F17,Baependi!F17,'Bocaina de Minas'!F17,Cambuquira!F17,'Carmo de Minas'!F17,Caxambu!F17,'Conceição do Rio Verde'!F17,Cruzilia!F17,'Dom Viçoso'!F17,Itamonte!F17,Itanhandu!F17,Jesuânia!F17,Lambari!F17,Liberdade!F17,Minduri!F17,'Olimpio Noronha'!F17,'Passa Quatro'!F17,'Passa Vinte'!F17,'Pouso Alto'!F17,'São Lourenço'!F17,'São Sebastião'!F17,'São Thome'!F17,Seritinga!F17,Serranos!F17,'Soledade de Minas'!F17,'Tres Corações'!F17,Virginia!F17,Cristina!F17)</f>
        <v>17888.916266954067</v>
      </c>
      <c r="G17" s="64">
        <v>27.59</v>
      </c>
      <c r="H17" s="64">
        <f t="shared" si="1"/>
        <v>35.01</v>
      </c>
      <c r="I17" s="64">
        <f t="shared" si="2"/>
        <v>626290.94999999995</v>
      </c>
      <c r="J17" s="65">
        <f t="shared" si="0"/>
        <v>8.6979779717995791E-3</v>
      </c>
      <c r="K17" s="31"/>
      <c r="L17" s="32"/>
      <c r="M17" s="9"/>
      <c r="N17" s="9"/>
    </row>
    <row r="18" spans="1:14" ht="51.95" customHeight="1" x14ac:dyDescent="0.25">
      <c r="A18" s="60" t="s">
        <v>51</v>
      </c>
      <c r="B18" s="61" t="s">
        <v>732</v>
      </c>
      <c r="C18" s="60" t="s">
        <v>22</v>
      </c>
      <c r="D18" s="60" t="s">
        <v>52</v>
      </c>
      <c r="E18" s="62" t="s">
        <v>35</v>
      </c>
      <c r="F18" s="63">
        <f>SUM(Alagoa!F18,Arantina!F18,Aiuruoca!F18,Baependi!F18,'Bocaina de Minas'!F18,Cambuquira!F18,'Carmo de Minas'!F18,Caxambu!F18,'Conceição do Rio Verde'!F18,Cruzilia!F18,'Dom Viçoso'!F18,Itamonte!F18,Itanhandu!F18,Jesuânia!F18,Lambari!F18,Liberdade!F18,Minduri!F18,'Olimpio Noronha'!F18,'Passa Quatro'!F18,'Passa Vinte'!F18,'Pouso Alto'!F18,'São Lourenço'!F18,'São Sebastião'!F18,'São Thome'!F18,Seritinga!F18,Serranos!F18,'Soledade de Minas'!F18,'Tres Corações'!F18,Virginia!F18,Cristina!F18)</f>
        <v>4398.9503846118723</v>
      </c>
      <c r="G18" s="64">
        <v>10.130000000000001</v>
      </c>
      <c r="H18" s="64">
        <f t="shared" si="1"/>
        <v>12.85</v>
      </c>
      <c r="I18" s="64">
        <f t="shared" si="2"/>
        <v>56526.51</v>
      </c>
      <c r="J18" s="65">
        <f t="shared" si="0"/>
        <v>7.850446167275908E-4</v>
      </c>
      <c r="K18" s="31"/>
      <c r="L18" s="32"/>
      <c r="M18" s="9"/>
      <c r="N18" s="9"/>
    </row>
    <row r="19" spans="1:14" ht="26.1" customHeight="1" x14ac:dyDescent="0.25">
      <c r="A19" s="60" t="s">
        <v>53</v>
      </c>
      <c r="B19" s="61" t="s">
        <v>54</v>
      </c>
      <c r="C19" s="60" t="s">
        <v>22</v>
      </c>
      <c r="D19" s="60" t="s">
        <v>55</v>
      </c>
      <c r="E19" s="62" t="s">
        <v>31</v>
      </c>
      <c r="F19" s="63">
        <f>SUM(Alagoa!F19,Arantina!F19,Aiuruoca!F19,Baependi!F19,'Bocaina de Minas'!F19,Cambuquira!F19,'Carmo de Minas'!F19,Caxambu!F19,'Conceição do Rio Verde'!F19,Cruzilia!F19,'Dom Viçoso'!F19,Itamonte!F19,Itanhandu!F19,Jesuânia!F19,Lambari!F19,Liberdade!F19,Minduri!F19,'Olimpio Noronha'!F19,'Passa Quatro'!F19,'Passa Vinte'!F19,'Pouso Alto'!F19,'São Lourenço'!F19,'São Sebastião'!F19,'São Thome'!F19,Seritinga!F19,Serranos!F19,'Soledade de Minas'!F19,'Tres Corações'!F19,Virginia!F19,Cristina!F19)</f>
        <v>8898.8250983221751</v>
      </c>
      <c r="G19" s="64">
        <v>12.77</v>
      </c>
      <c r="H19" s="64">
        <f t="shared" si="1"/>
        <v>16.2</v>
      </c>
      <c r="I19" s="64">
        <f t="shared" si="2"/>
        <v>144160.95999999999</v>
      </c>
      <c r="J19" s="65">
        <f t="shared" si="0"/>
        <v>2.0021187508353433E-3</v>
      </c>
      <c r="K19" s="31"/>
      <c r="L19" s="32"/>
      <c r="M19" s="9"/>
      <c r="N19" s="9"/>
    </row>
    <row r="20" spans="1:14" ht="26.1" customHeight="1" x14ac:dyDescent="0.25">
      <c r="A20" s="60" t="s">
        <v>56</v>
      </c>
      <c r="B20" s="61" t="s">
        <v>57</v>
      </c>
      <c r="C20" s="60" t="s">
        <v>22</v>
      </c>
      <c r="D20" s="60" t="s">
        <v>58</v>
      </c>
      <c r="E20" s="62" t="s">
        <v>31</v>
      </c>
      <c r="F20" s="63">
        <f>SUM(Alagoa!F20,Arantina!F20,Aiuruoca!F20,Baependi!F20,'Bocaina de Minas'!F20,Cambuquira!F20,'Carmo de Minas'!F20,Caxambu!F20,'Conceição do Rio Verde'!F20,Cruzilia!F20,'Dom Viçoso'!F20,Itamonte!F20,Itanhandu!F20,Jesuânia!F20,Lambari!F20,Liberdade!F20,Minduri!F20,'Olimpio Noronha'!F20,'Passa Quatro'!F20,'Passa Vinte'!F20,'Pouso Alto'!F20,'São Lourenço'!F20,'São Sebastião'!F20,'São Thome'!F20,Seritinga!F20,Serranos!F20,'Soledade de Minas'!F20,'Tres Corações'!F20,Virginia!F20,Cristina!F20)</f>
        <v>4133.1773973165755</v>
      </c>
      <c r="G20" s="64">
        <v>28.2</v>
      </c>
      <c r="H20" s="64">
        <f t="shared" si="1"/>
        <v>35.79</v>
      </c>
      <c r="I20" s="64">
        <f t="shared" si="2"/>
        <v>147926.41</v>
      </c>
      <c r="J20" s="65">
        <f t="shared" si="0"/>
        <v>2.0544136165904893E-3</v>
      </c>
      <c r="K20" s="31"/>
      <c r="L20" s="32"/>
      <c r="M20" s="9"/>
      <c r="N20" s="9"/>
    </row>
    <row r="21" spans="1:14" ht="26.1" customHeight="1" x14ac:dyDescent="0.25">
      <c r="A21" s="60" t="s">
        <v>59</v>
      </c>
      <c r="B21" s="61" t="s">
        <v>60</v>
      </c>
      <c r="C21" s="60" t="s">
        <v>22</v>
      </c>
      <c r="D21" s="60" t="s">
        <v>61</v>
      </c>
      <c r="E21" s="62" t="s">
        <v>62</v>
      </c>
      <c r="F21" s="63">
        <f>SUM(Alagoa!F21,Arantina!F21,Aiuruoca!F21,Baependi!F21,'Bocaina de Minas'!F21,Cambuquira!F21,'Carmo de Minas'!F21,Caxambu!F21,'Conceição do Rio Verde'!F21,Cruzilia!F21,'Dom Viçoso'!F21,Itamonte!F21,Itanhandu!F21,Jesuânia!F21,Lambari!F21,Liberdade!F21,Minduri!F21,'Olimpio Noronha'!F21,'Passa Quatro'!F21,'Passa Vinte'!F21,'Pouso Alto'!F21,'São Lourenço'!F21,'São Sebastião'!F21,'São Thome'!F21,Seritinga!F21,Serranos!F21,'Soledade de Minas'!F21,'Tres Corações'!F21,Virginia!F21,Cristina!F21)</f>
        <v>5699.5240271447728</v>
      </c>
      <c r="G21" s="64">
        <v>62.98</v>
      </c>
      <c r="H21" s="64">
        <f t="shared" si="1"/>
        <v>79.94</v>
      </c>
      <c r="I21" s="64">
        <f t="shared" si="2"/>
        <v>455619.95</v>
      </c>
      <c r="J21" s="65">
        <f t="shared" si="0"/>
        <v>6.3276857004119676E-3</v>
      </c>
      <c r="K21" s="31"/>
      <c r="L21" s="32"/>
      <c r="M21" s="9"/>
      <c r="N21" s="9"/>
    </row>
    <row r="22" spans="1:14" ht="26.1" customHeight="1" x14ac:dyDescent="0.25">
      <c r="A22" s="60" t="s">
        <v>63</v>
      </c>
      <c r="B22" s="61" t="s">
        <v>64</v>
      </c>
      <c r="C22" s="60" t="s">
        <v>22</v>
      </c>
      <c r="D22" s="60" t="s">
        <v>65</v>
      </c>
      <c r="E22" s="62" t="s">
        <v>31</v>
      </c>
      <c r="F22" s="63">
        <f>SUM(Alagoa!F22,Arantina!F22,Aiuruoca!F22,Baependi!F22,'Bocaina de Minas'!F22,Cambuquira!F22,'Carmo de Minas'!F22,Caxambu!F22,'Conceição do Rio Verde'!F22,Cruzilia!F22,'Dom Viçoso'!F22,Itamonte!F22,Itanhandu!F22,Jesuânia!F22,Lambari!F22,Liberdade!F22,Minduri!F22,'Olimpio Noronha'!F22,'Passa Quatro'!F22,'Passa Vinte'!F22,'Pouso Alto'!F22,'São Lourenço'!F22,'São Sebastião'!F22,'São Thome'!F22,Seritinga!F22,Serranos!F22,'Soledade de Minas'!F22,'Tres Corações'!F22,Virginia!F22,Cristina!F22)</f>
        <v>19028.957768867534</v>
      </c>
      <c r="G22" s="64">
        <v>35.369999999999997</v>
      </c>
      <c r="H22" s="64">
        <f t="shared" si="1"/>
        <v>44.89</v>
      </c>
      <c r="I22" s="64">
        <f t="shared" si="2"/>
        <v>854209.91</v>
      </c>
      <c r="J22" s="65">
        <f t="shared" si="0"/>
        <v>1.1863334414257307E-2</v>
      </c>
      <c r="K22" s="31"/>
      <c r="L22" s="32"/>
      <c r="M22" s="9"/>
      <c r="N22" s="9"/>
    </row>
    <row r="23" spans="1:14" ht="26.1" customHeight="1" x14ac:dyDescent="0.25">
      <c r="A23" s="60" t="s">
        <v>66</v>
      </c>
      <c r="B23" s="61" t="s">
        <v>67</v>
      </c>
      <c r="C23" s="60" t="s">
        <v>22</v>
      </c>
      <c r="D23" s="60" t="s">
        <v>68</v>
      </c>
      <c r="E23" s="62" t="s">
        <v>62</v>
      </c>
      <c r="F23" s="63">
        <f>SUM(Alagoa!F23,Arantina!F23,Aiuruoca!F23,Baependi!F23,'Bocaina de Minas'!F23,Cambuquira!F23,'Carmo de Minas'!F23,Caxambu!F23,'Conceição do Rio Verde'!F23,Cruzilia!F23,'Dom Viçoso'!F23,Itamonte!F23,Itanhandu!F23,Jesuânia!F23,Lambari!F23,Liberdade!F23,Minduri!F23,'Olimpio Noronha'!F23,'Passa Quatro'!F23,'Passa Vinte'!F23,'Pouso Alto'!F23,'São Lourenço'!F23,'São Sebastião'!F23,'São Thome'!F23,Seritinga!F23,Serranos!F23,'Soledade de Minas'!F23,'Tres Corações'!F23,Virginia!F23,Cristina!F23)</f>
        <v>647.7868212664514</v>
      </c>
      <c r="G23" s="64">
        <v>294.77999999999997</v>
      </c>
      <c r="H23" s="64">
        <f t="shared" si="1"/>
        <v>374.16</v>
      </c>
      <c r="I23" s="64">
        <f t="shared" si="2"/>
        <v>242375.91</v>
      </c>
      <c r="J23" s="65">
        <f t="shared" si="0"/>
        <v>3.3661357011064551E-3</v>
      </c>
      <c r="K23" s="31"/>
      <c r="L23" s="32"/>
      <c r="M23" s="9"/>
      <c r="N23" s="9"/>
    </row>
    <row r="24" spans="1:14" ht="39" customHeight="1" x14ac:dyDescent="0.25">
      <c r="A24" s="60" t="s">
        <v>69</v>
      </c>
      <c r="B24" s="61" t="s">
        <v>70</v>
      </c>
      <c r="C24" s="60" t="s">
        <v>22</v>
      </c>
      <c r="D24" s="60" t="s">
        <v>71</v>
      </c>
      <c r="E24" s="62" t="s">
        <v>31</v>
      </c>
      <c r="F24" s="63">
        <f>SUM(Alagoa!F24,Arantina!F24,Aiuruoca!F24,Baependi!F24,'Bocaina de Minas'!F24,Cambuquira!F24,'Carmo de Minas'!F24,Caxambu!F24,'Conceição do Rio Verde'!F24,Cruzilia!F24,'Dom Viçoso'!F24,Itamonte!F24,Itanhandu!F24,Jesuânia!F24,Lambari!F24,Liberdade!F24,Minduri!F24,'Olimpio Noronha'!F24,'Passa Quatro'!F24,'Passa Vinte'!F24,'Pouso Alto'!F24,'São Lourenço'!F24,'São Sebastião'!F24,'São Thome'!F24,Seritinga!F24,Serranos!F24,'Soledade de Minas'!F24,'Tres Corações'!F24,Virginia!F24,Cristina!F24)</f>
        <v>31439.148219605981</v>
      </c>
      <c r="G24" s="64">
        <v>4.99</v>
      </c>
      <c r="H24" s="64">
        <f t="shared" si="1"/>
        <v>6.33</v>
      </c>
      <c r="I24" s="64">
        <f t="shared" si="2"/>
        <v>199009.8</v>
      </c>
      <c r="J24" s="65">
        <f t="shared" si="0"/>
        <v>2.7638637546530732E-3</v>
      </c>
      <c r="K24" s="31"/>
      <c r="L24" s="32"/>
      <c r="M24" s="9"/>
      <c r="N24" s="9"/>
    </row>
    <row r="25" spans="1:14" ht="26.1" customHeight="1" x14ac:dyDescent="0.25">
      <c r="A25" s="60" t="s">
        <v>72</v>
      </c>
      <c r="B25" s="61" t="s">
        <v>73</v>
      </c>
      <c r="C25" s="60" t="s">
        <v>22</v>
      </c>
      <c r="D25" s="60" t="s">
        <v>74</v>
      </c>
      <c r="E25" s="62" t="s">
        <v>31</v>
      </c>
      <c r="F25" s="63">
        <f>SUM(Alagoa!F25,Arantina!F25,Aiuruoca!F25,Baependi!F25,'Bocaina de Minas'!F25,Cambuquira!F25,'Carmo de Minas'!F25,Caxambu!F25,'Conceição do Rio Verde'!F25,Cruzilia!F25,'Dom Viçoso'!F25,Itamonte!F25,Itanhandu!F25,Jesuânia!F25,Lambari!F25,Liberdade!F25,Minduri!F25,'Olimpio Noronha'!F25,'Passa Quatro'!F25,'Passa Vinte'!F25,'Pouso Alto'!F25,'São Lourenço'!F25,'São Sebastião'!F25,'São Thome'!F25,Seritinga!F25,Serranos!F25,'Soledade de Minas'!F25,'Tres Corações'!F25,Virginia!F25,Cristina!F25)</f>
        <v>31414.148219605981</v>
      </c>
      <c r="G25" s="64">
        <v>8.5500000000000007</v>
      </c>
      <c r="H25" s="64">
        <f t="shared" si="1"/>
        <v>10.85</v>
      </c>
      <c r="I25" s="64">
        <f t="shared" si="2"/>
        <v>340843.5</v>
      </c>
      <c r="J25" s="65">
        <f t="shared" si="0"/>
        <v>4.7336613355678705E-3</v>
      </c>
      <c r="K25" s="31"/>
      <c r="L25" s="32"/>
      <c r="M25" s="9"/>
      <c r="N25" s="9"/>
    </row>
    <row r="26" spans="1:14" ht="26.1" customHeight="1" x14ac:dyDescent="0.25">
      <c r="A26" s="60" t="s">
        <v>75</v>
      </c>
      <c r="B26" s="61" t="s">
        <v>76</v>
      </c>
      <c r="C26" s="60" t="s">
        <v>22</v>
      </c>
      <c r="D26" s="60" t="s">
        <v>77</v>
      </c>
      <c r="E26" s="62" t="s">
        <v>31</v>
      </c>
      <c r="F26" s="63">
        <f>SUM(Alagoa!F26,Arantina!F26,Aiuruoca!F26,Baependi!F26,'Bocaina de Minas'!F26,Cambuquira!F26,'Carmo de Minas'!F26,Caxambu!F26,'Conceição do Rio Verde'!F26,Cruzilia!F26,'Dom Viçoso'!F26,Itamonte!F26,Itanhandu!F26,Jesuânia!F26,Lambari!F26,Liberdade!F26,Minduri!F26,'Olimpio Noronha'!F26,'Passa Quatro'!F26,'Passa Vinte'!F26,'Pouso Alto'!F26,'São Lourenço'!F26,'São Sebastião'!F26,'São Thome'!F26,Seritinga!F26,Serranos!F26,'Soledade de Minas'!F26,'Tres Corações'!F26,Virginia!F26,Cristina!F26)</f>
        <v>40935.076656772027</v>
      </c>
      <c r="G26" s="64">
        <v>8.98</v>
      </c>
      <c r="H26" s="64">
        <f t="shared" si="1"/>
        <v>11.39</v>
      </c>
      <c r="I26" s="64">
        <f t="shared" si="2"/>
        <v>466250.52</v>
      </c>
      <c r="J26" s="65">
        <f t="shared" si="0"/>
        <v>6.4753238926733656E-3</v>
      </c>
      <c r="K26" s="31"/>
      <c r="L26" s="32"/>
      <c r="M26" s="9"/>
      <c r="N26" s="9"/>
    </row>
    <row r="27" spans="1:14" ht="51.95" customHeight="1" x14ac:dyDescent="0.25">
      <c r="A27" s="60" t="s">
        <v>78</v>
      </c>
      <c r="B27" s="61" t="s">
        <v>79</v>
      </c>
      <c r="C27" s="60" t="s">
        <v>22</v>
      </c>
      <c r="D27" s="60" t="s">
        <v>80</v>
      </c>
      <c r="E27" s="62" t="s">
        <v>31</v>
      </c>
      <c r="F27" s="63">
        <f>SUM(Alagoa!F27,Arantina!F27,Aiuruoca!F27,Baependi!F27,'Bocaina de Minas'!F27,Cambuquira!F27,'Carmo de Minas'!F27,Caxambu!F27,'Conceição do Rio Verde'!F27,Cruzilia!F27,'Dom Viçoso'!F27,Itamonte!F27,Itanhandu!F27,Jesuânia!F27,Lambari!F27,Liberdade!F27,Minduri!F27,'Olimpio Noronha'!F27,'Passa Quatro'!F27,'Passa Vinte'!F27,'Pouso Alto'!F27,'São Lourenço'!F27,'São Sebastião'!F27,'São Thome'!F27,Seritinga!F27,Serranos!F27,'Soledade de Minas'!F27,'Tres Corações'!F27,Virginia!F27,Cristina!F27)</f>
        <v>21843.903264862489</v>
      </c>
      <c r="G27" s="64">
        <v>20.04</v>
      </c>
      <c r="H27" s="64">
        <f t="shared" si="1"/>
        <v>25.43</v>
      </c>
      <c r="I27" s="64">
        <f t="shared" si="2"/>
        <v>555490.46</v>
      </c>
      <c r="J27" s="65">
        <f t="shared" si="0"/>
        <v>7.7146951981739726E-3</v>
      </c>
      <c r="K27" s="31"/>
      <c r="L27" s="32"/>
      <c r="M27" s="9"/>
      <c r="N27" s="9"/>
    </row>
    <row r="28" spans="1:14" ht="26.1" customHeight="1" x14ac:dyDescent="0.25">
      <c r="A28" s="60" t="s">
        <v>81</v>
      </c>
      <c r="B28" s="61" t="s">
        <v>82</v>
      </c>
      <c r="C28" s="60" t="s">
        <v>22</v>
      </c>
      <c r="D28" s="60" t="s">
        <v>83</v>
      </c>
      <c r="E28" s="62" t="s">
        <v>31</v>
      </c>
      <c r="F28" s="63">
        <f>SUM(Alagoa!F28,Arantina!F28,Aiuruoca!F28,Baependi!F28,'Bocaina de Minas'!F28,Cambuquira!F28,'Carmo de Minas'!F28,Caxambu!F28,'Conceição do Rio Verde'!F28,Cruzilia!F28,'Dom Viçoso'!F28,Itamonte!F28,Itanhandu!F28,Jesuânia!F28,Lambari!F28,Liberdade!F28,Minduri!F28,'Olimpio Noronha'!F28,'Passa Quatro'!F28,'Passa Vinte'!F28,'Pouso Alto'!F28,'São Lourenço'!F28,'São Sebastião'!F28,'São Thome'!F28,Seritinga!F28,Serranos!F28,'Soledade de Minas'!F28,'Tres Corações'!F28,Virginia!F28,Cristina!F28)</f>
        <v>21825.903264862489</v>
      </c>
      <c r="G28" s="64">
        <v>6.4</v>
      </c>
      <c r="H28" s="64">
        <f t="shared" si="1"/>
        <v>8.1199999999999992</v>
      </c>
      <c r="I28" s="64">
        <f t="shared" si="2"/>
        <v>177226.33</v>
      </c>
      <c r="J28" s="65">
        <f t="shared" si="0"/>
        <v>2.4613332100086758E-3</v>
      </c>
      <c r="K28" s="31"/>
      <c r="L28" s="32"/>
      <c r="M28" s="9"/>
      <c r="N28" s="9"/>
    </row>
    <row r="29" spans="1:14" ht="26.1" customHeight="1" x14ac:dyDescent="0.25">
      <c r="A29" s="56" t="s">
        <v>84</v>
      </c>
      <c r="B29" s="56"/>
      <c r="C29" s="56"/>
      <c r="D29" s="56" t="s">
        <v>85</v>
      </c>
      <c r="E29" s="56"/>
      <c r="F29" s="56"/>
      <c r="G29" s="56"/>
      <c r="H29" s="56"/>
      <c r="I29" s="58">
        <f>SUM(I30:I33)</f>
        <v>1149220.22</v>
      </c>
      <c r="J29" s="59">
        <f t="shared" si="0"/>
        <v>1.5960460802294314E-2</v>
      </c>
      <c r="K29" s="9"/>
      <c r="L29" s="32"/>
      <c r="M29" s="9"/>
      <c r="N29" s="9"/>
    </row>
    <row r="30" spans="1:14" ht="51.95" customHeight="1" x14ac:dyDescent="0.25">
      <c r="A30" s="60" t="s">
        <v>86</v>
      </c>
      <c r="B30" s="61" t="s">
        <v>87</v>
      </c>
      <c r="C30" s="60" t="s">
        <v>22</v>
      </c>
      <c r="D30" s="60" t="s">
        <v>88</v>
      </c>
      <c r="E30" s="62" t="s">
        <v>62</v>
      </c>
      <c r="F30" s="63">
        <f>SUM(Alagoa!F30,Arantina!F30,Aiuruoca!F30,Baependi!F30,'Bocaina de Minas'!F30,Cambuquira!F30,'Carmo de Minas'!F30,Caxambu!F30,'Conceição do Rio Verde'!F30,Cruzilia!F30,'Dom Viçoso'!F30,Itamonte!F30,Itanhandu!F30,Jesuânia!F30,Lambari!F30,Liberdade!F30,Minduri!F30,'Olimpio Noronha'!F30,'Passa Quatro'!F30,'Passa Vinte'!F30,'Pouso Alto'!F30,'São Lourenço'!F30,'São Sebastião'!F30,'São Thome'!F30,Seritinga!F30,Serranos!F30,'Soledade de Minas'!F30,'Tres Corações'!F30,Virginia!F30,Cristina!F30)</f>
        <v>23365.300341958402</v>
      </c>
      <c r="G30" s="64">
        <v>9.0299999999999994</v>
      </c>
      <c r="H30" s="64">
        <f t="shared" si="1"/>
        <v>11.46</v>
      </c>
      <c r="I30" s="64">
        <f t="shared" ref="I30:I33" si="3">TRUNC(H30*F30,2)</f>
        <v>267766.34000000003</v>
      </c>
      <c r="J30" s="65">
        <f t="shared" si="0"/>
        <v>3.7187599899206544E-3</v>
      </c>
      <c r="K30" s="31"/>
      <c r="L30" s="32"/>
      <c r="M30" s="9"/>
      <c r="N30" s="9"/>
    </row>
    <row r="31" spans="1:14" ht="39" customHeight="1" x14ac:dyDescent="0.25">
      <c r="A31" s="60" t="s">
        <v>89</v>
      </c>
      <c r="B31" s="61" t="s">
        <v>90</v>
      </c>
      <c r="C31" s="60" t="s">
        <v>22</v>
      </c>
      <c r="D31" s="60" t="s">
        <v>91</v>
      </c>
      <c r="E31" s="62" t="s">
        <v>92</v>
      </c>
      <c r="F31" s="63">
        <f>SUM(Alagoa!F31,Arantina!F31,Aiuruoca!F31,Baependi!F31,'Bocaina de Minas'!F31,Cambuquira!F31,'Carmo de Minas'!F31,Caxambu!F31,'Conceição do Rio Verde'!F31,Cruzilia!F31,'Dom Viçoso'!F31,Itamonte!F31,Itanhandu!F31,Jesuânia!F31,Lambari!F31,Liberdade!F31,Minduri!F31,'Olimpio Noronha'!F31,'Passa Quatro'!F31,'Passa Vinte'!F31,'Pouso Alto'!F31,'São Lourenço'!F31,'São Sebastião'!F31,'São Thome'!F31,Seritinga!F31,Serranos!F31,'Soledade de Minas'!F31,'Tres Corações'!F31,Virginia!F31,Cristina!F31)</f>
        <v>55549.296408413771</v>
      </c>
      <c r="G31" s="64">
        <v>2.61</v>
      </c>
      <c r="H31" s="64">
        <f t="shared" si="1"/>
        <v>3.31</v>
      </c>
      <c r="I31" s="64">
        <f t="shared" si="3"/>
        <v>183868.17</v>
      </c>
      <c r="J31" s="65">
        <f t="shared" si="0"/>
        <v>2.5535756063138075E-3</v>
      </c>
      <c r="K31" s="31"/>
      <c r="L31" s="32"/>
      <c r="M31" s="9"/>
      <c r="N31" s="9"/>
    </row>
    <row r="32" spans="1:14" ht="24" customHeight="1" x14ac:dyDescent="0.25">
      <c r="A32" s="60" t="s">
        <v>93</v>
      </c>
      <c r="B32" s="61" t="s">
        <v>94</v>
      </c>
      <c r="C32" s="60" t="s">
        <v>22</v>
      </c>
      <c r="D32" s="60" t="s">
        <v>95</v>
      </c>
      <c r="E32" s="62" t="s">
        <v>62</v>
      </c>
      <c r="F32" s="63">
        <f>SUM(Alagoa!F32,Arantina!F32,Aiuruoca!F32,Baependi!F32,'Bocaina de Minas'!F32,Cambuquira!F32,'Carmo de Minas'!F32,Caxambu!F32,'Conceição do Rio Verde'!F32,Cruzilia!F32,'Dom Viçoso'!F32,Itamonte!F32,Itanhandu!F32,Jesuânia!F32,Lambari!F32,Liberdade!F32,Minduri!F32,'Olimpio Noronha'!F32,'Passa Quatro'!F32,'Passa Vinte'!F32,'Pouso Alto'!F32,'São Lourenço'!F32,'São Sebastião'!F32,'São Thome'!F32,Seritinga!F32,Serranos!F32,'Soledade de Minas'!F32,'Tres Corações'!F32,Virginia!F32,Cristina!F32)</f>
        <v>4485.2164549215877</v>
      </c>
      <c r="G32" s="64">
        <v>93.27</v>
      </c>
      <c r="H32" s="64">
        <f t="shared" si="1"/>
        <v>118.38</v>
      </c>
      <c r="I32" s="64">
        <f t="shared" si="3"/>
        <v>530959.92000000004</v>
      </c>
      <c r="J32" s="65">
        <f t="shared" si="0"/>
        <v>7.3740131293106945E-3</v>
      </c>
      <c r="K32" s="31"/>
      <c r="L32" s="32"/>
      <c r="M32" s="9"/>
      <c r="N32" s="9"/>
    </row>
    <row r="33" spans="1:14" ht="26.1" customHeight="1" x14ac:dyDescent="0.25">
      <c r="A33" s="60" t="s">
        <v>96</v>
      </c>
      <c r="B33" s="61" t="s">
        <v>97</v>
      </c>
      <c r="C33" s="60" t="s">
        <v>22</v>
      </c>
      <c r="D33" s="60" t="s">
        <v>98</v>
      </c>
      <c r="E33" s="62" t="s">
        <v>62</v>
      </c>
      <c r="F33" s="63">
        <f>SUM(Alagoa!F33,Arantina!F33,Aiuruoca!F33,Baependi!F33,'Bocaina de Minas'!F33,Cambuquira!F33,'Carmo de Minas'!F33,Caxambu!F33,'Conceição do Rio Verde'!F33,Cruzilia!F33,'Dom Viçoso'!F33,Itamonte!F33,Itanhandu!F33,Jesuânia!F33,Lambari!F33,Liberdade!F33,Minduri!F33,'Olimpio Noronha'!F33,'Passa Quatro'!F33,'Passa Vinte'!F33,'Pouso Alto'!F33,'São Lourenço'!F33,'São Sebastião'!F33,'São Thome'!F33,Seritinga!F33,Serranos!F33,'Soledade de Minas'!F33,'Tres Corações'!F33,Virginia!F33,Cristina!F33)</f>
        <v>4485.2164549215877</v>
      </c>
      <c r="G33" s="64">
        <v>29.27</v>
      </c>
      <c r="H33" s="64">
        <f t="shared" si="1"/>
        <v>37.15</v>
      </c>
      <c r="I33" s="64">
        <f t="shared" si="3"/>
        <v>166625.79</v>
      </c>
      <c r="J33" s="65">
        <f t="shared" si="0"/>
        <v>2.3141120767491579E-3</v>
      </c>
      <c r="K33" s="31"/>
      <c r="L33" s="32"/>
      <c r="M33" s="9"/>
      <c r="N33" s="9"/>
    </row>
    <row r="34" spans="1:14" ht="24" customHeight="1" x14ac:dyDescent="0.25">
      <c r="A34" s="56" t="s">
        <v>99</v>
      </c>
      <c r="B34" s="56"/>
      <c r="C34" s="56"/>
      <c r="D34" s="56" t="s">
        <v>100</v>
      </c>
      <c r="E34" s="56"/>
      <c r="F34" s="56"/>
      <c r="G34" s="56"/>
      <c r="H34" s="56"/>
      <c r="I34" s="58">
        <f>SUM(I35:I91)</f>
        <v>11719986.5</v>
      </c>
      <c r="J34" s="59">
        <f t="shared" si="0"/>
        <v>0.16276809429672975</v>
      </c>
      <c r="K34" s="9"/>
      <c r="L34" s="32"/>
      <c r="M34" s="9"/>
      <c r="N34" s="9"/>
    </row>
    <row r="35" spans="1:14" ht="39" customHeight="1" x14ac:dyDescent="0.25">
      <c r="A35" s="60" t="s">
        <v>101</v>
      </c>
      <c r="B35" s="61" t="s">
        <v>102</v>
      </c>
      <c r="C35" s="60" t="s">
        <v>22</v>
      </c>
      <c r="D35" s="60" t="s">
        <v>103</v>
      </c>
      <c r="E35" s="62" t="s">
        <v>40</v>
      </c>
      <c r="F35" s="63">
        <f>SUM(Alagoa!F35,Arantina!F35,Aiuruoca!F35,Baependi!F35,'Bocaina de Minas'!F35,Cambuquira!F35,'Carmo de Minas'!F35,Caxambu!F35,'Conceição do Rio Verde'!F35,Cruzilia!F35,'Dom Viçoso'!F35,Itamonte!F35,Itanhandu!F35,Jesuânia!F35,Lambari!F35,Liberdade!F35,Minduri!F35,'Olimpio Noronha'!F35,'Passa Quatro'!F35,'Passa Vinte'!F35,'Pouso Alto'!F35,'São Lourenço'!F35,'São Sebastião'!F35,'São Thome'!F35,Seritinga!F35,Serranos!F35,'Soledade de Minas'!F35,'Tres Corações'!F35,Virginia!F35,Cristina!F35)</f>
        <v>5727.4988035109182</v>
      </c>
      <c r="G35" s="64">
        <v>41.27</v>
      </c>
      <c r="H35" s="64">
        <f t="shared" si="1"/>
        <v>52.38</v>
      </c>
      <c r="I35" s="64">
        <f t="shared" ref="I35:I91" si="4">TRUNC(H35*F35,2)</f>
        <v>300006.38</v>
      </c>
      <c r="J35" s="65">
        <f t="shared" si="0"/>
        <v>4.1665122011412337E-3</v>
      </c>
      <c r="K35" s="31"/>
      <c r="L35" s="32"/>
      <c r="M35" s="9"/>
      <c r="N35" s="9"/>
    </row>
    <row r="36" spans="1:14" ht="39" customHeight="1" x14ac:dyDescent="0.25">
      <c r="A36" s="60" t="s">
        <v>104</v>
      </c>
      <c r="B36" s="61" t="s">
        <v>105</v>
      </c>
      <c r="C36" s="60" t="s">
        <v>22</v>
      </c>
      <c r="D36" s="60" t="s">
        <v>106</v>
      </c>
      <c r="E36" s="62" t="s">
        <v>40</v>
      </c>
      <c r="F36" s="63">
        <f>SUM(Alagoa!F36,Arantina!F36,Aiuruoca!F36,Baependi!F36,'Bocaina de Minas'!F36,Cambuquira!F36,'Carmo de Minas'!F36,Caxambu!F36,'Conceição do Rio Verde'!F36,Cruzilia!F36,'Dom Viçoso'!F36,Itamonte!F36,Itanhandu!F36,Jesuânia!F36,Lambari!F36,Liberdade!F36,Minduri!F36,'Olimpio Noronha'!F36,'Passa Quatro'!F36,'Passa Vinte'!F36,'Pouso Alto'!F36,'São Lourenço'!F36,'São Sebastião'!F36,'São Thome'!F36,Seritinga!F36,Serranos!F36,'Soledade de Minas'!F36,'Tres Corações'!F36,Virginia!F36,Cristina!F36)</f>
        <v>13365.725035666332</v>
      </c>
      <c r="G36" s="64">
        <v>36.840000000000003</v>
      </c>
      <c r="H36" s="64">
        <f t="shared" si="1"/>
        <v>46.76</v>
      </c>
      <c r="I36" s="64">
        <f t="shared" si="4"/>
        <v>624981.30000000005</v>
      </c>
      <c r="J36" s="65">
        <f t="shared" si="0"/>
        <v>8.6797894495947384E-3</v>
      </c>
      <c r="K36" s="31"/>
      <c r="L36" s="32"/>
      <c r="M36" s="9"/>
      <c r="N36" s="9"/>
    </row>
    <row r="37" spans="1:14" ht="39" customHeight="1" x14ac:dyDescent="0.25">
      <c r="A37" s="60" t="s">
        <v>107</v>
      </c>
      <c r="B37" s="61" t="s">
        <v>108</v>
      </c>
      <c r="C37" s="60" t="s">
        <v>22</v>
      </c>
      <c r="D37" s="60" t="s">
        <v>109</v>
      </c>
      <c r="E37" s="62" t="s">
        <v>40</v>
      </c>
      <c r="F37" s="63">
        <f>SUM(Alagoa!F37,Arantina!F37,Aiuruoca!F37,Baependi!F37,'Bocaina de Minas'!F37,Cambuquira!F37,'Carmo de Minas'!F37,Caxambu!F37,'Conceição do Rio Verde'!F37,Cruzilia!F37,'Dom Viçoso'!F37,Itamonte!F37,Itanhandu!F37,Jesuânia!F37,Lambari!F37,Liberdade!F37,Minduri!F37,'Olimpio Noronha'!F37,'Passa Quatro'!F37,'Passa Vinte'!F37,'Pouso Alto'!F37,'São Lourenço'!F37,'São Sebastião'!F37,'São Thome'!F37,Seritinga!F37,Serranos!F37,'Soledade de Minas'!F37,'Tres Corações'!F37,Virginia!F37,Cristina!F37)</f>
        <v>13365.725035666332</v>
      </c>
      <c r="G37" s="64">
        <v>29.64</v>
      </c>
      <c r="H37" s="64">
        <f t="shared" si="1"/>
        <v>37.619999999999997</v>
      </c>
      <c r="I37" s="64">
        <f t="shared" si="4"/>
        <v>502818.57</v>
      </c>
      <c r="J37" s="65">
        <f t="shared" si="0"/>
        <v>6.9831838471748082E-3</v>
      </c>
      <c r="K37" s="31"/>
      <c r="L37" s="32"/>
      <c r="M37" s="9"/>
      <c r="N37" s="9"/>
    </row>
    <row r="38" spans="1:14" ht="51.95" customHeight="1" x14ac:dyDescent="0.25">
      <c r="A38" s="60" t="s">
        <v>110</v>
      </c>
      <c r="B38" s="61" t="s">
        <v>111</v>
      </c>
      <c r="C38" s="60" t="s">
        <v>22</v>
      </c>
      <c r="D38" s="60" t="s">
        <v>112</v>
      </c>
      <c r="E38" s="62" t="s">
        <v>35</v>
      </c>
      <c r="F38" s="63">
        <f>SUM(Alagoa!F38,Arantina!F38,Aiuruoca!F38,Baependi!F38,'Bocaina de Minas'!F38,Cambuquira!F38,'Carmo de Minas'!F38,Caxambu!F38,'Conceição do Rio Verde'!F38,Cruzilia!F38,'Dom Viçoso'!F38,Itamonte!F38,Itanhandu!F38,Jesuânia!F38,Lambari!F38,Liberdade!F38,Minduri!F38,'Olimpio Noronha'!F38,'Passa Quatro'!F38,'Passa Vinte'!F38,'Pouso Alto'!F38,'São Lourenço'!F38,'São Sebastião'!F38,'São Thome'!F38,Seritinga!F38,Serranos!F38,'Soledade de Minas'!F38,'Tres Corações'!F38,Virginia!F38,Cristina!F38)</f>
        <v>9875.3344596162078</v>
      </c>
      <c r="G38" s="64">
        <v>28.94</v>
      </c>
      <c r="H38" s="64">
        <f t="shared" si="1"/>
        <v>36.729999999999997</v>
      </c>
      <c r="I38" s="64">
        <f t="shared" si="4"/>
        <v>362721.03</v>
      </c>
      <c r="J38" s="65">
        <f t="shared" si="0"/>
        <v>5.0374981928901497E-3</v>
      </c>
      <c r="K38" s="31"/>
      <c r="L38" s="32"/>
      <c r="M38" s="9"/>
      <c r="N38" s="9"/>
    </row>
    <row r="39" spans="1:14" ht="51.95" customHeight="1" x14ac:dyDescent="0.25">
      <c r="A39" s="60" t="s">
        <v>113</v>
      </c>
      <c r="B39" s="61" t="s">
        <v>114</v>
      </c>
      <c r="C39" s="60" t="s">
        <v>22</v>
      </c>
      <c r="D39" s="60" t="s">
        <v>115</v>
      </c>
      <c r="E39" s="62" t="s">
        <v>35</v>
      </c>
      <c r="F39" s="63">
        <f>SUM(Alagoa!F39,Arantina!F39,Aiuruoca!F39,Baependi!F39,'Bocaina de Minas'!F39,Cambuquira!F39,'Carmo de Minas'!F39,Caxambu!F39,'Conceição do Rio Verde'!F39,Cruzilia!F39,'Dom Viçoso'!F39,Itamonte!F39,Itanhandu!F39,Jesuânia!F39,Lambari!F39,Liberdade!F39,Minduri!F39,'Olimpio Noronha'!F39,'Passa Quatro'!F39,'Passa Vinte'!F39,'Pouso Alto'!F39,'São Lourenço'!F39,'São Sebastião'!F39,'São Thome'!F39,Seritinga!F39,Serranos!F39,'Soledade de Minas'!F39,'Tres Corações'!F39,Virginia!F39,Cristina!F39)</f>
        <v>2746.6794256852409</v>
      </c>
      <c r="G39" s="64">
        <v>15.85</v>
      </c>
      <c r="H39" s="64">
        <f t="shared" si="1"/>
        <v>20.11</v>
      </c>
      <c r="I39" s="64">
        <f t="shared" si="4"/>
        <v>55235.72</v>
      </c>
      <c r="J39" s="65">
        <f t="shared" si="0"/>
        <v>7.671180236860991E-4</v>
      </c>
      <c r="K39" s="31"/>
      <c r="L39" s="32"/>
      <c r="M39" s="9"/>
      <c r="N39" s="9"/>
    </row>
    <row r="40" spans="1:14" ht="51.95" customHeight="1" x14ac:dyDescent="0.25">
      <c r="A40" s="60" t="s">
        <v>116</v>
      </c>
      <c r="B40" s="61" t="s">
        <v>117</v>
      </c>
      <c r="C40" s="60" t="s">
        <v>22</v>
      </c>
      <c r="D40" s="60" t="s">
        <v>118</v>
      </c>
      <c r="E40" s="62" t="s">
        <v>35</v>
      </c>
      <c r="F40" s="63">
        <f>SUM(Alagoa!F40,Arantina!F40,Aiuruoca!F40,Baependi!F40,'Bocaina de Minas'!F40,Cambuquira!F40,'Carmo de Minas'!F40,Caxambu!F40,'Conceição do Rio Verde'!F40,Cruzilia!F40,'Dom Viçoso'!F40,Itamonte!F40,Itanhandu!F40,Jesuânia!F40,Lambari!F40,Liberdade!F40,Minduri!F40,'Olimpio Noronha'!F40,'Passa Quatro'!F40,'Passa Vinte'!F40,'Pouso Alto'!F40,'São Lourenço'!F40,'São Sebastião'!F40,'São Thome'!F40,Seritinga!F40,Serranos!F40,'Soledade de Minas'!F40,'Tres Corações'!F40,Virginia!F40,Cristina!F40)</f>
        <v>1652.2709589266303</v>
      </c>
      <c r="G40" s="64">
        <v>29.79</v>
      </c>
      <c r="H40" s="64">
        <f t="shared" si="1"/>
        <v>37.81</v>
      </c>
      <c r="I40" s="64">
        <f t="shared" si="4"/>
        <v>62472.36</v>
      </c>
      <c r="J40" s="65">
        <f t="shared" si="0"/>
        <v>8.6762104917264616E-4</v>
      </c>
      <c r="K40" s="31"/>
      <c r="L40" s="32"/>
      <c r="M40" s="9"/>
      <c r="N40" s="9"/>
    </row>
    <row r="41" spans="1:14" ht="51.95" customHeight="1" x14ac:dyDescent="0.25">
      <c r="A41" s="60" t="s">
        <v>119</v>
      </c>
      <c r="B41" s="61" t="s">
        <v>120</v>
      </c>
      <c r="C41" s="60" t="s">
        <v>22</v>
      </c>
      <c r="D41" s="60" t="s">
        <v>121</v>
      </c>
      <c r="E41" s="62" t="s">
        <v>35</v>
      </c>
      <c r="F41" s="63">
        <f>SUM(Alagoa!F41,Arantina!F41,Aiuruoca!F41,Baependi!F41,'Bocaina de Minas'!F41,Cambuquira!F41,'Carmo de Minas'!F41,Caxambu!F41,'Conceição do Rio Verde'!F41,Cruzilia!F41,'Dom Viçoso'!F41,Itamonte!F41,Itanhandu!F41,Jesuânia!F41,Lambari!F41,Liberdade!F41,Minduri!F41,'Olimpio Noronha'!F41,'Passa Quatro'!F41,'Passa Vinte'!F41,'Pouso Alto'!F41,'São Lourenço'!F41,'São Sebastião'!F41,'São Thome'!F41,Seritinga!F41,Serranos!F41,'Soledade de Minas'!F41,'Tres Corações'!F41,Virginia!F41,Cristina!F41)</f>
        <v>2747.6794256852409</v>
      </c>
      <c r="G41" s="64">
        <v>42.5</v>
      </c>
      <c r="H41" s="64">
        <f t="shared" si="1"/>
        <v>53.94</v>
      </c>
      <c r="I41" s="64">
        <f t="shared" si="4"/>
        <v>148209.82</v>
      </c>
      <c r="J41" s="65">
        <f t="shared" si="0"/>
        <v>2.0583496369608744E-3</v>
      </c>
      <c r="K41" s="31"/>
      <c r="L41" s="32"/>
      <c r="M41" s="9"/>
      <c r="N41" s="9"/>
    </row>
    <row r="42" spans="1:14" ht="51.95" customHeight="1" x14ac:dyDescent="0.25">
      <c r="A42" s="60" t="s">
        <v>122</v>
      </c>
      <c r="B42" s="61" t="s">
        <v>123</v>
      </c>
      <c r="C42" s="60" t="s">
        <v>22</v>
      </c>
      <c r="D42" s="60" t="s">
        <v>124</v>
      </c>
      <c r="E42" s="62" t="s">
        <v>35</v>
      </c>
      <c r="F42" s="63">
        <f>SUM(Alagoa!F42,Arantina!F42,Aiuruoca!F42,Baependi!F42,'Bocaina de Minas'!F42,Cambuquira!F42,'Carmo de Minas'!F42,Caxambu!F42,'Conceição do Rio Verde'!F42,Cruzilia!F42,'Dom Viçoso'!F42,Itamonte!F42,Itanhandu!F42,Jesuânia!F42,Lambari!F42,Liberdade!F42,Minduri!F42,'Olimpio Noronha'!F42,'Passa Quatro'!F42,'Passa Vinte'!F42,'Pouso Alto'!F42,'São Lourenço'!F42,'São Sebastião'!F42,'São Thome'!F42,Seritinga!F42,Serranos!F42,'Soledade de Minas'!F42,'Tres Corações'!F42,Virginia!F42,Cristina!F42)</f>
        <v>1649.2709589266303</v>
      </c>
      <c r="G42" s="64">
        <v>55.27</v>
      </c>
      <c r="H42" s="64">
        <f t="shared" si="1"/>
        <v>70.150000000000006</v>
      </c>
      <c r="I42" s="64">
        <f t="shared" si="4"/>
        <v>115696.35</v>
      </c>
      <c r="J42" s="65">
        <f t="shared" si="0"/>
        <v>1.6068000083948434E-3</v>
      </c>
      <c r="K42" s="31"/>
      <c r="L42" s="32"/>
      <c r="M42" s="9"/>
      <c r="N42" s="9"/>
    </row>
    <row r="43" spans="1:14" ht="51.95" customHeight="1" x14ac:dyDescent="0.25">
      <c r="A43" s="60" t="s">
        <v>125</v>
      </c>
      <c r="B43" s="61" t="s">
        <v>126</v>
      </c>
      <c r="C43" s="60" t="s">
        <v>22</v>
      </c>
      <c r="D43" s="60" t="s">
        <v>127</v>
      </c>
      <c r="E43" s="62" t="s">
        <v>35</v>
      </c>
      <c r="F43" s="63">
        <f>SUM(Alagoa!F43,Arantina!F43,Aiuruoca!F43,Baependi!F43,'Bocaina de Minas'!F43,Cambuquira!F43,'Carmo de Minas'!F43,Caxambu!F43,'Conceição do Rio Verde'!F43,Cruzilia!F43,'Dom Viçoso'!F43,Itamonte!F43,Itanhandu!F43,Jesuânia!F43,Lambari!F43,Liberdade!F43,Minduri!F43,'Olimpio Noronha'!F43,'Passa Quatro'!F43,'Passa Vinte'!F43,'Pouso Alto'!F43,'São Lourenço'!F43,'São Sebastião'!F43,'São Thome'!F43,Seritinga!F43,Serranos!F43,'Soledade de Minas'!F43,'Tres Corações'!F43,Virginia!F43,Cristina!F43)</f>
        <v>2749.6794256852409</v>
      </c>
      <c r="G43" s="64">
        <v>59.93</v>
      </c>
      <c r="H43" s="64">
        <f t="shared" si="1"/>
        <v>76.06</v>
      </c>
      <c r="I43" s="64">
        <f t="shared" si="4"/>
        <v>209140.61</v>
      </c>
      <c r="J43" s="65">
        <f t="shared" si="0"/>
        <v>2.9045612407280147E-3</v>
      </c>
      <c r="K43" s="31"/>
      <c r="L43" s="32"/>
      <c r="M43" s="9"/>
      <c r="N43" s="9"/>
    </row>
    <row r="44" spans="1:14" ht="51.95" customHeight="1" x14ac:dyDescent="0.25">
      <c r="A44" s="60" t="s">
        <v>128</v>
      </c>
      <c r="B44" s="61" t="s">
        <v>129</v>
      </c>
      <c r="C44" s="60" t="s">
        <v>22</v>
      </c>
      <c r="D44" s="60" t="s">
        <v>130</v>
      </c>
      <c r="E44" s="62" t="s">
        <v>35</v>
      </c>
      <c r="F44" s="63">
        <f>SUM(Alagoa!F44,Arantina!F44,Aiuruoca!F44,Baependi!F44,'Bocaina de Minas'!F44,Cambuquira!F44,'Carmo de Minas'!F44,Caxambu!F44,'Conceição do Rio Verde'!F44,Cruzilia!F44,'Dom Viçoso'!F44,Itamonte!F44,Itanhandu!F44,Jesuânia!F44,Lambari!F44,Liberdade!F44,Minduri!F44,'Olimpio Noronha'!F44,'Passa Quatro'!F44,'Passa Vinte'!F44,'Pouso Alto'!F44,'São Lourenço'!F44,'São Sebastião'!F44,'São Thome'!F44,Seritinga!F44,Serranos!F44,'Soledade de Minas'!F44,'Tres Corações'!F44,Virginia!F44,Cristina!F44)</f>
        <v>2749.6794256852409</v>
      </c>
      <c r="G44" s="64">
        <v>22.5</v>
      </c>
      <c r="H44" s="64">
        <f t="shared" si="1"/>
        <v>28.55</v>
      </c>
      <c r="I44" s="64">
        <f t="shared" si="4"/>
        <v>78503.34</v>
      </c>
      <c r="J44" s="65">
        <f t="shared" si="0"/>
        <v>1.0902605602598806E-3</v>
      </c>
      <c r="K44" s="31"/>
      <c r="L44" s="32"/>
      <c r="M44" s="9"/>
      <c r="N44" s="9"/>
    </row>
    <row r="45" spans="1:14" ht="65.099999999999994" customHeight="1" x14ac:dyDescent="0.25">
      <c r="A45" s="60" t="s">
        <v>131</v>
      </c>
      <c r="B45" s="61" t="s">
        <v>132</v>
      </c>
      <c r="C45" s="60" t="s">
        <v>22</v>
      </c>
      <c r="D45" s="60" t="s">
        <v>133</v>
      </c>
      <c r="E45" s="62" t="s">
        <v>40</v>
      </c>
      <c r="F45" s="63">
        <f>SUM(Alagoa!F45,Arantina!F45,Aiuruoca!F45,Baependi!F45,'Bocaina de Minas'!F45,Cambuquira!F45,'Carmo de Minas'!F45,Caxambu!F45,'Conceição do Rio Verde'!F45,Cruzilia!F45,'Dom Viçoso'!F45,Itamonte!F45,Itanhandu!F45,Jesuânia!F45,Lambari!F45,Liberdade!F45,Minduri!F45,'Olimpio Noronha'!F45,'Passa Quatro'!F45,'Passa Vinte'!F45,'Pouso Alto'!F45,'São Lourenço'!F45,'São Sebastião'!F45,'São Thome'!F45,Seritinga!F45,Serranos!F45,'Soledade de Minas'!F45,'Tres Corações'!F45,Virginia!F45,Cristina!F45)</f>
        <v>7622.5679733667021</v>
      </c>
      <c r="G45" s="64">
        <v>50.34</v>
      </c>
      <c r="H45" s="64">
        <f t="shared" si="1"/>
        <v>63.89</v>
      </c>
      <c r="I45" s="64">
        <f t="shared" si="4"/>
        <v>487005.86</v>
      </c>
      <c r="J45" s="65">
        <f t="shared" si="0"/>
        <v>6.7635756870146543E-3</v>
      </c>
      <c r="K45" s="31"/>
      <c r="L45" s="32"/>
      <c r="M45" s="9"/>
      <c r="N45" s="9"/>
    </row>
    <row r="46" spans="1:14" ht="65.099999999999994" customHeight="1" x14ac:dyDescent="0.25">
      <c r="A46" s="60" t="s">
        <v>134</v>
      </c>
      <c r="B46" s="61" t="s">
        <v>135</v>
      </c>
      <c r="C46" s="60" t="s">
        <v>22</v>
      </c>
      <c r="D46" s="60" t="s">
        <v>136</v>
      </c>
      <c r="E46" s="62" t="s">
        <v>40</v>
      </c>
      <c r="F46" s="63">
        <f>SUM(Alagoa!F46,Arantina!F46,Aiuruoca!F46,Baependi!F46,'Bocaina de Minas'!F46,Cambuquira!F46,'Carmo de Minas'!F46,Caxambu!F46,'Conceição do Rio Verde'!F46,Cruzilia!F46,'Dom Viçoso'!F46,Itamonte!F46,Itanhandu!F46,Jesuânia!F46,Lambari!F46,Liberdade!F46,Minduri!F46,'Olimpio Noronha'!F46,'Passa Quatro'!F46,'Passa Vinte'!F46,'Pouso Alto'!F46,'São Lourenço'!F46,'São Sebastião'!F46,'São Thome'!F46,Seritinga!F46,Serranos!F46,'Soledade de Minas'!F46,'Tres Corações'!F46,Virginia!F46,Cristina!F46)</f>
        <v>4194.1269500488634</v>
      </c>
      <c r="G46" s="64">
        <v>88.12</v>
      </c>
      <c r="H46" s="64">
        <f t="shared" si="1"/>
        <v>111.85</v>
      </c>
      <c r="I46" s="64">
        <f t="shared" si="4"/>
        <v>469113.09</v>
      </c>
      <c r="J46" s="65">
        <f t="shared" si="0"/>
        <v>6.5150794899763989E-3</v>
      </c>
      <c r="K46" s="31"/>
      <c r="L46" s="32"/>
      <c r="M46" s="9"/>
      <c r="N46" s="9"/>
    </row>
    <row r="47" spans="1:14" ht="51.95" customHeight="1" x14ac:dyDescent="0.25">
      <c r="A47" s="60" t="s">
        <v>137</v>
      </c>
      <c r="B47" s="61" t="s">
        <v>138</v>
      </c>
      <c r="C47" s="60" t="s">
        <v>22</v>
      </c>
      <c r="D47" s="60" t="s">
        <v>139</v>
      </c>
      <c r="E47" s="62" t="s">
        <v>35</v>
      </c>
      <c r="F47" s="63">
        <f>SUM(Alagoa!F47,Arantina!F47,Aiuruoca!F47,Baependi!F47,'Bocaina de Minas'!F47,Cambuquira!F47,'Carmo de Minas'!F47,Caxambu!F47,'Conceição do Rio Verde'!F47,Cruzilia!F47,'Dom Viçoso'!F47,Itamonte!F47,Itanhandu!F47,Jesuânia!F47,Lambari!F47,Liberdade!F47,Minduri!F47,'Olimpio Noronha'!F47,'Passa Quatro'!F47,'Passa Vinte'!F47,'Pouso Alto'!F47,'São Lourenço'!F47,'São Sebastião'!F47,'São Thome'!F47,Seritinga!F47,Serranos!F47,'Soledade de Minas'!F47,'Tres Corações'!F47,Virginia!F47,Cristina!F47)</f>
        <v>2750.6794256852409</v>
      </c>
      <c r="G47" s="64">
        <v>24.8</v>
      </c>
      <c r="H47" s="64">
        <f t="shared" si="1"/>
        <v>31.47</v>
      </c>
      <c r="I47" s="64">
        <f t="shared" si="4"/>
        <v>86563.88</v>
      </c>
      <c r="J47" s="65">
        <f t="shared" si="0"/>
        <v>1.2022059737467105E-3</v>
      </c>
      <c r="K47" s="31"/>
      <c r="L47" s="32"/>
      <c r="M47" s="9"/>
      <c r="N47" s="9"/>
    </row>
    <row r="48" spans="1:14" ht="51.95" customHeight="1" x14ac:dyDescent="0.25">
      <c r="A48" s="60" t="s">
        <v>140</v>
      </c>
      <c r="B48" s="61" t="s">
        <v>141</v>
      </c>
      <c r="C48" s="60" t="s">
        <v>22</v>
      </c>
      <c r="D48" s="60" t="s">
        <v>142</v>
      </c>
      <c r="E48" s="62" t="s">
        <v>35</v>
      </c>
      <c r="F48" s="63">
        <f>SUM(Alagoa!F48,Arantina!F48,Aiuruoca!F48,Baependi!F48,'Bocaina de Minas'!F48,Cambuquira!F48,'Carmo de Minas'!F48,Caxambu!F48,'Conceição do Rio Verde'!F48,Cruzilia!F48,'Dom Viçoso'!F48,Itamonte!F48,Itanhandu!F48,Jesuânia!F48,Lambari!F48,Liberdade!F48,Minduri!F48,'Olimpio Noronha'!F48,'Passa Quatro'!F48,'Passa Vinte'!F48,'Pouso Alto'!F48,'São Lourenço'!F48,'São Sebastião'!F48,'São Thome'!F48,Seritinga!F48,Serranos!F48,'Soledade de Minas'!F48,'Tres Corações'!F48,Virginia!F48,Cristina!F48)</f>
        <v>1653.2709589266303</v>
      </c>
      <c r="G48" s="64">
        <v>45.21</v>
      </c>
      <c r="H48" s="64">
        <f t="shared" si="1"/>
        <v>57.38</v>
      </c>
      <c r="I48" s="64">
        <f t="shared" si="4"/>
        <v>94864.68</v>
      </c>
      <c r="J48" s="65">
        <f t="shared" si="0"/>
        <v>1.3174881370101486E-3</v>
      </c>
      <c r="K48" s="31"/>
      <c r="L48" s="32"/>
      <c r="M48" s="9"/>
      <c r="N48" s="9"/>
    </row>
    <row r="49" spans="1:14" ht="51.95" customHeight="1" x14ac:dyDescent="0.25">
      <c r="A49" s="60" t="s">
        <v>143</v>
      </c>
      <c r="B49" s="61" t="s">
        <v>144</v>
      </c>
      <c r="C49" s="60" t="s">
        <v>22</v>
      </c>
      <c r="D49" s="60" t="s">
        <v>145</v>
      </c>
      <c r="E49" s="62" t="s">
        <v>35</v>
      </c>
      <c r="F49" s="63">
        <f>SUM(Alagoa!F49,Arantina!F49,Aiuruoca!F49,Baependi!F49,'Bocaina de Minas'!F49,Cambuquira!F49,'Carmo de Minas'!F49,Caxambu!F49,'Conceição do Rio Verde'!F49,Cruzilia!F49,'Dom Viçoso'!F49,Itamonte!F49,Itanhandu!F49,Jesuânia!F49,Lambari!F49,Liberdade!F49,Minduri!F49,'Olimpio Noronha'!F49,'Passa Quatro'!F49,'Passa Vinte'!F49,'Pouso Alto'!F49,'São Lourenço'!F49,'São Sebastião'!F49,'São Thome'!F49,Seritinga!F49,Serranos!F49,'Soledade de Minas'!F49,'Tres Corações'!F49,Virginia!F49,Cristina!F49)</f>
        <v>1653.2709589266303</v>
      </c>
      <c r="G49" s="64">
        <v>80.040000000000006</v>
      </c>
      <c r="H49" s="64">
        <f t="shared" si="1"/>
        <v>101.59</v>
      </c>
      <c r="I49" s="64">
        <f t="shared" si="4"/>
        <v>167955.79</v>
      </c>
      <c r="J49" s="65">
        <f t="shared" si="0"/>
        <v>2.332583221354542E-3</v>
      </c>
      <c r="K49" s="31"/>
      <c r="L49" s="32"/>
      <c r="M49" s="9"/>
      <c r="N49" s="9"/>
    </row>
    <row r="50" spans="1:14" ht="39" customHeight="1" x14ac:dyDescent="0.25">
      <c r="A50" s="60" t="s">
        <v>146</v>
      </c>
      <c r="B50" s="61" t="s">
        <v>147</v>
      </c>
      <c r="C50" s="60" t="s">
        <v>22</v>
      </c>
      <c r="D50" s="60" t="s">
        <v>148</v>
      </c>
      <c r="E50" s="62" t="s">
        <v>35</v>
      </c>
      <c r="F50" s="63">
        <f>SUM(Alagoa!F50,Arantina!F50,Aiuruoca!F50,Baependi!F50,'Bocaina de Minas'!F50,Cambuquira!F50,'Carmo de Minas'!F50,Caxambu!F50,'Conceição do Rio Verde'!F50,Cruzilia!F50,'Dom Viçoso'!F50,Itamonte!F50,Itanhandu!F50,Jesuânia!F50,Lambari!F50,Liberdade!F50,Minduri!F50,'Olimpio Noronha'!F50,'Passa Quatro'!F50,'Passa Vinte'!F50,'Pouso Alto'!F50,'São Lourenço'!F50,'São Sebastião'!F50,'São Thome'!F50,Seritinga!F50,Serranos!F50,'Soledade de Minas'!F50,'Tres Corações'!F50,Virginia!F50,Cristina!F50)</f>
        <v>2741.6794256852409</v>
      </c>
      <c r="G50" s="64">
        <v>65.260000000000005</v>
      </c>
      <c r="H50" s="64">
        <f t="shared" si="1"/>
        <v>82.83</v>
      </c>
      <c r="I50" s="64">
        <f t="shared" si="4"/>
        <v>227093.3</v>
      </c>
      <c r="J50" s="65">
        <f t="shared" si="0"/>
        <v>3.1538896114390183E-3</v>
      </c>
      <c r="K50" s="31"/>
      <c r="L50" s="32"/>
      <c r="M50" s="9"/>
      <c r="N50" s="9"/>
    </row>
    <row r="51" spans="1:14" ht="39" customHeight="1" x14ac:dyDescent="0.25">
      <c r="A51" s="60" t="s">
        <v>149</v>
      </c>
      <c r="B51" s="61" t="s">
        <v>150</v>
      </c>
      <c r="C51" s="60" t="s">
        <v>22</v>
      </c>
      <c r="D51" s="60" t="s">
        <v>151</v>
      </c>
      <c r="E51" s="62" t="s">
        <v>35</v>
      </c>
      <c r="F51" s="63">
        <f>SUM(Alagoa!F51,Arantina!F51,Aiuruoca!F51,Baependi!F51,'Bocaina de Minas'!F51,Cambuquira!F51,'Carmo de Minas'!F51,Caxambu!F51,'Conceição do Rio Verde'!F51,Cruzilia!F51,'Dom Viçoso'!F51,Itamonte!F51,Itanhandu!F51,Jesuânia!F51,Lambari!F51,Liberdade!F51,Minduri!F51,'Olimpio Noronha'!F51,'Passa Quatro'!F51,'Passa Vinte'!F51,'Pouso Alto'!F51,'São Lourenço'!F51,'São Sebastião'!F51,'São Thome'!F51,Seritinga!F51,Serranos!F51,'Soledade de Minas'!F51,'Tres Corações'!F51,Virginia!F51,Cristina!F51)</f>
        <v>2746.6794256852409</v>
      </c>
      <c r="G51" s="64">
        <v>11.47</v>
      </c>
      <c r="H51" s="64">
        <f t="shared" si="1"/>
        <v>14.55</v>
      </c>
      <c r="I51" s="64">
        <f t="shared" si="4"/>
        <v>39964.18</v>
      </c>
      <c r="J51" s="65">
        <f t="shared" si="0"/>
        <v>5.5502567504932547E-4</v>
      </c>
      <c r="K51" s="31"/>
      <c r="L51" s="32"/>
      <c r="M51" s="9"/>
      <c r="N51" s="9"/>
    </row>
    <row r="52" spans="1:14" ht="51.95" customHeight="1" x14ac:dyDescent="0.25">
      <c r="A52" s="60" t="s">
        <v>152</v>
      </c>
      <c r="B52" s="61" t="s">
        <v>153</v>
      </c>
      <c r="C52" s="60" t="s">
        <v>22</v>
      </c>
      <c r="D52" s="60" t="s">
        <v>154</v>
      </c>
      <c r="E52" s="62" t="s">
        <v>35</v>
      </c>
      <c r="F52" s="63">
        <f>SUM(Alagoa!F52,Arantina!F52,Aiuruoca!F52,Baependi!F52,'Bocaina de Minas'!F52,Cambuquira!F52,'Carmo de Minas'!F52,Caxambu!F52,'Conceição do Rio Verde'!F52,Cruzilia!F52,'Dom Viçoso'!F52,Itamonte!F52,Itanhandu!F52,Jesuânia!F52,Lambari!F52,Liberdade!F52,Minduri!F52,'Olimpio Noronha'!F52,'Passa Quatro'!F52,'Passa Vinte'!F52,'Pouso Alto'!F52,'São Lourenço'!F52,'São Sebastião'!F52,'São Thome'!F52,Seritinga!F52,Serranos!F52,'Soledade de Minas'!F52,'Tres Corações'!F52,Virginia!F52,Cristina!F52)</f>
        <v>5046.7372058783221</v>
      </c>
      <c r="G52" s="64">
        <v>10.72</v>
      </c>
      <c r="H52" s="64">
        <f t="shared" si="1"/>
        <v>13.6</v>
      </c>
      <c r="I52" s="64">
        <f t="shared" si="4"/>
        <v>68635.62</v>
      </c>
      <c r="J52" s="65">
        <f t="shared" si="0"/>
        <v>9.5321688879714244E-4</v>
      </c>
      <c r="K52" s="31"/>
      <c r="L52" s="32"/>
      <c r="M52" s="9"/>
      <c r="N52" s="9"/>
    </row>
    <row r="53" spans="1:14" ht="51.95" customHeight="1" x14ac:dyDescent="0.25">
      <c r="A53" s="60" t="s">
        <v>155</v>
      </c>
      <c r="B53" s="61" t="s">
        <v>156</v>
      </c>
      <c r="C53" s="60" t="s">
        <v>22</v>
      </c>
      <c r="D53" s="60" t="s">
        <v>157</v>
      </c>
      <c r="E53" s="62" t="s">
        <v>35</v>
      </c>
      <c r="F53" s="63">
        <f>SUM(Alagoa!F53,Arantina!F53,Aiuruoca!F53,Baependi!F53,'Bocaina de Minas'!F53,Cambuquira!F53,'Carmo de Minas'!F53,Caxambu!F53,'Conceição do Rio Verde'!F53,Cruzilia!F53,'Dom Viçoso'!F53,Itamonte!F53,Itanhandu!F53,Jesuânia!F53,Lambari!F53,Liberdade!F53,Minduri!F53,'Olimpio Noronha'!F53,'Passa Quatro'!F53,'Passa Vinte'!F53,'Pouso Alto'!F53,'São Lourenço'!F53,'São Sebastião'!F53,'São Thome'!F53,Seritinga!F53,Serranos!F53,'Soledade de Minas'!F53,'Tres Corações'!F53,Virginia!F53,Cristina!F53)</f>
        <v>2199.1334510946499</v>
      </c>
      <c r="G53" s="64">
        <v>16.670000000000002</v>
      </c>
      <c r="H53" s="64">
        <f t="shared" si="1"/>
        <v>21.15</v>
      </c>
      <c r="I53" s="64">
        <f t="shared" si="4"/>
        <v>46511.67</v>
      </c>
      <c r="J53" s="65">
        <f t="shared" si="0"/>
        <v>6.4595773113376677E-4</v>
      </c>
      <c r="K53" s="31"/>
      <c r="L53" s="32"/>
      <c r="M53" s="9"/>
      <c r="N53" s="9"/>
    </row>
    <row r="54" spans="1:14" ht="51.95" customHeight="1" x14ac:dyDescent="0.25">
      <c r="A54" s="60" t="s">
        <v>158</v>
      </c>
      <c r="B54" s="61" t="s">
        <v>120</v>
      </c>
      <c r="C54" s="60" t="s">
        <v>22</v>
      </c>
      <c r="D54" s="60" t="s">
        <v>121</v>
      </c>
      <c r="E54" s="62" t="s">
        <v>35</v>
      </c>
      <c r="F54" s="63">
        <f>SUM(Alagoa!F54,Arantina!F54,Aiuruoca!F54,Baependi!F54,'Bocaina de Minas'!F54,Cambuquira!F54,'Carmo de Minas'!F54,Caxambu!F54,'Conceição do Rio Verde'!F54,Cruzilia!F54,'Dom Viçoso'!F54,Itamonte!F54,Itanhandu!F54,Jesuânia!F54,Lambari!F54,Liberdade!F54,Minduri!F54,'Olimpio Noronha'!F54,'Passa Quatro'!F54,'Passa Vinte'!F54,'Pouso Alto'!F54,'São Lourenço'!F54,'São Sebastião'!F54,'São Thome'!F54,Seritinga!F54,Serranos!F54,'Soledade de Minas'!F54,'Tres Corações'!F54,Virginia!F54,Cristina!F54)</f>
        <v>1122.3832431247542</v>
      </c>
      <c r="G54" s="64">
        <v>42.5</v>
      </c>
      <c r="H54" s="64">
        <f t="shared" si="1"/>
        <v>53.94</v>
      </c>
      <c r="I54" s="64">
        <f t="shared" si="4"/>
        <v>60541.35</v>
      </c>
      <c r="J54" s="65">
        <f t="shared" si="0"/>
        <v>8.4080303041742584E-4</v>
      </c>
      <c r="K54" s="31"/>
      <c r="L54" s="32"/>
      <c r="M54" s="9"/>
      <c r="N54" s="9"/>
    </row>
    <row r="55" spans="1:14" ht="39" customHeight="1" x14ac:dyDescent="0.25">
      <c r="A55" s="60" t="s">
        <v>159</v>
      </c>
      <c r="B55" s="61" t="s">
        <v>147</v>
      </c>
      <c r="C55" s="60" t="s">
        <v>22</v>
      </c>
      <c r="D55" s="60" t="s">
        <v>148</v>
      </c>
      <c r="E55" s="62" t="s">
        <v>35</v>
      </c>
      <c r="F55" s="63">
        <f>SUM(Alagoa!F55,Arantina!F55,Aiuruoca!F55,Baependi!F55,'Bocaina de Minas'!F55,Cambuquira!F55,'Carmo de Minas'!F55,Caxambu!F55,'Conceição do Rio Verde'!F55,Cruzilia!F55,'Dom Viçoso'!F55,Itamonte!F55,Itanhandu!F55,Jesuânia!F55,Lambari!F55,Liberdade!F55,Minduri!F55,'Olimpio Noronha'!F55,'Passa Quatro'!F55,'Passa Vinte'!F55,'Pouso Alto'!F55,'São Lourenço'!F55,'São Sebastião'!F55,'São Thome'!F55,Seritinga!F55,Serranos!F55,'Soledade de Minas'!F55,'Tres Corações'!F55,Virginia!F55,Cristina!F55)</f>
        <v>1122.3832431247542</v>
      </c>
      <c r="G55" s="64">
        <v>65.260000000000005</v>
      </c>
      <c r="H55" s="64">
        <f t="shared" si="1"/>
        <v>82.83</v>
      </c>
      <c r="I55" s="64">
        <f t="shared" si="4"/>
        <v>92967</v>
      </c>
      <c r="J55" s="65">
        <f t="shared" si="0"/>
        <v>1.2911330079163552E-3</v>
      </c>
      <c r="K55" s="31"/>
      <c r="L55" s="32"/>
      <c r="M55" s="9"/>
      <c r="N55" s="9"/>
    </row>
    <row r="56" spans="1:14" ht="51.95" customHeight="1" x14ac:dyDescent="0.25">
      <c r="A56" s="60" t="s">
        <v>160</v>
      </c>
      <c r="B56" s="61" t="s">
        <v>161</v>
      </c>
      <c r="C56" s="60" t="s">
        <v>22</v>
      </c>
      <c r="D56" s="60" t="s">
        <v>162</v>
      </c>
      <c r="E56" s="62" t="s">
        <v>35</v>
      </c>
      <c r="F56" s="63">
        <f>SUM(Alagoa!F56,Arantina!F56,Aiuruoca!F56,Baependi!F56,'Bocaina de Minas'!F56,Cambuquira!F56,'Carmo de Minas'!F56,Caxambu!F56,'Conceição do Rio Verde'!F56,Cruzilia!F56,'Dom Viçoso'!F56,Itamonte!F56,Itanhandu!F56,Jesuânia!F56,Lambari!F56,Liberdade!F56,Minduri!F56,'Olimpio Noronha'!F56,'Passa Quatro'!F56,'Passa Vinte'!F56,'Pouso Alto'!F56,'São Lourenço'!F56,'São Sebastião'!F56,'São Thome'!F56,Seritinga!F56,Serranos!F56,'Soledade de Minas'!F56,'Tres Corações'!F56,Virginia!F56,Cristina!F56)</f>
        <v>555.86249216801991</v>
      </c>
      <c r="G56" s="64">
        <v>25.46</v>
      </c>
      <c r="H56" s="64">
        <f t="shared" si="1"/>
        <v>32.31</v>
      </c>
      <c r="I56" s="64">
        <f t="shared" si="4"/>
        <v>17959.91</v>
      </c>
      <c r="J56" s="65">
        <f t="shared" si="0"/>
        <v>2.4942864263886139E-4</v>
      </c>
      <c r="K56" s="31"/>
      <c r="L56" s="32"/>
      <c r="M56" s="9"/>
      <c r="N56" s="9"/>
    </row>
    <row r="57" spans="1:14" ht="39" customHeight="1" x14ac:dyDescent="0.25">
      <c r="A57" s="60" t="s">
        <v>163</v>
      </c>
      <c r="B57" s="61" t="s">
        <v>164</v>
      </c>
      <c r="C57" s="60" t="s">
        <v>22</v>
      </c>
      <c r="D57" s="60" t="s">
        <v>165</v>
      </c>
      <c r="E57" s="62" t="s">
        <v>35</v>
      </c>
      <c r="F57" s="63">
        <f>SUM(Alagoa!F57,Arantina!F57,Aiuruoca!F57,Baependi!F57,'Bocaina de Minas'!F57,Cambuquira!F57,'Carmo de Minas'!F57,Caxambu!F57,'Conceição do Rio Verde'!F57,Cruzilia!F57,'Dom Viçoso'!F57,Itamonte!F57,Itanhandu!F57,Jesuânia!F57,Lambari!F57,Liberdade!F57,Minduri!F57,'Olimpio Noronha'!F57,'Passa Quatro'!F57,'Passa Vinte'!F57,'Pouso Alto'!F57,'São Lourenço'!F57,'São Sebastião'!F57,'São Thome'!F57,Seritinga!F57,Serranos!F57,'Soledade de Minas'!F57,'Tres Corações'!F57,Virginia!F57,Cristina!F57)</f>
        <v>2750.6794256852409</v>
      </c>
      <c r="G57" s="64">
        <v>32.409999999999997</v>
      </c>
      <c r="H57" s="64">
        <f t="shared" si="1"/>
        <v>41.13</v>
      </c>
      <c r="I57" s="64">
        <f t="shared" si="4"/>
        <v>113135.44</v>
      </c>
      <c r="J57" s="65">
        <f t="shared" si="0"/>
        <v>1.5712338888975693E-3</v>
      </c>
      <c r="K57" s="31"/>
      <c r="L57" s="32"/>
      <c r="M57" s="9"/>
      <c r="N57" s="9"/>
    </row>
    <row r="58" spans="1:14" ht="39" customHeight="1" x14ac:dyDescent="0.25">
      <c r="A58" s="60" t="s">
        <v>166</v>
      </c>
      <c r="B58" s="61" t="s">
        <v>167</v>
      </c>
      <c r="C58" s="60" t="s">
        <v>22</v>
      </c>
      <c r="D58" s="60" t="s">
        <v>168</v>
      </c>
      <c r="E58" s="62" t="s">
        <v>35</v>
      </c>
      <c r="F58" s="63">
        <f>SUM(Alagoa!F58,Arantina!F58,Aiuruoca!F58,Baependi!F58,'Bocaina de Minas'!F58,Cambuquira!F58,'Carmo de Minas'!F58,Caxambu!F58,'Conceição do Rio Verde'!F58,Cruzilia!F58,'Dom Viçoso'!F58,Itamonte!F58,Itanhandu!F58,Jesuânia!F58,Lambari!F58,Liberdade!F58,Minduri!F58,'Olimpio Noronha'!F58,'Passa Quatro'!F58,'Passa Vinte'!F58,'Pouso Alto'!F58,'São Lourenço'!F58,'São Sebastião'!F58,'São Thome'!F58,Seritinga!F58,Serranos!F58,'Soledade de Minas'!F58,'Tres Corações'!F58,Virginia!F58,Cristina!F58)</f>
        <v>1122.3832431247542</v>
      </c>
      <c r="G58" s="64">
        <v>54.04</v>
      </c>
      <c r="H58" s="64">
        <f t="shared" si="1"/>
        <v>68.59</v>
      </c>
      <c r="I58" s="64">
        <f t="shared" si="4"/>
        <v>76984.259999999995</v>
      </c>
      <c r="J58" s="65">
        <f t="shared" si="0"/>
        <v>1.0691634577432287E-3</v>
      </c>
      <c r="K58" s="31"/>
      <c r="L58" s="32"/>
      <c r="M58" s="9"/>
      <c r="N58" s="9"/>
    </row>
    <row r="59" spans="1:14" ht="39" customHeight="1" x14ac:dyDescent="0.25">
      <c r="A59" s="60" t="s">
        <v>169</v>
      </c>
      <c r="B59" s="61" t="s">
        <v>170</v>
      </c>
      <c r="C59" s="60" t="s">
        <v>22</v>
      </c>
      <c r="D59" s="60" t="s">
        <v>171</v>
      </c>
      <c r="E59" s="62" t="s">
        <v>35</v>
      </c>
      <c r="F59" s="63">
        <f>SUM(Alagoa!F59,Arantina!F59,Aiuruoca!F59,Baependi!F59,'Bocaina de Minas'!F59,Cambuquira!F59,'Carmo de Minas'!F59,Caxambu!F59,'Conceição do Rio Verde'!F59,Cruzilia!F59,'Dom Viçoso'!F59,Itamonte!F59,Itanhandu!F59,Jesuânia!F59,Lambari!F59,Liberdade!F59,Minduri!F59,'Olimpio Noronha'!F59,'Passa Quatro'!F59,'Passa Vinte'!F59,'Pouso Alto'!F59,'São Lourenço'!F59,'São Sebastião'!F59,'São Thome'!F59,Seritinga!F59,Serranos!F59,'Soledade de Minas'!F59,'Tres Corações'!F59,Virginia!F59,Cristina!F59)</f>
        <v>2749.6794256852409</v>
      </c>
      <c r="G59" s="64">
        <v>114.11</v>
      </c>
      <c r="H59" s="64">
        <f t="shared" si="1"/>
        <v>144.83000000000001</v>
      </c>
      <c r="I59" s="64">
        <f t="shared" si="4"/>
        <v>398236.07</v>
      </c>
      <c r="J59" s="65">
        <f t="shared" si="0"/>
        <v>5.5307338616916559E-3</v>
      </c>
      <c r="K59" s="31"/>
      <c r="L59" s="32"/>
      <c r="M59" s="9"/>
      <c r="N59" s="9"/>
    </row>
    <row r="60" spans="1:14" ht="26.1" customHeight="1" x14ac:dyDescent="0.25">
      <c r="A60" s="60" t="s">
        <v>172</v>
      </c>
      <c r="B60" s="61" t="s">
        <v>173</v>
      </c>
      <c r="C60" s="60" t="s">
        <v>22</v>
      </c>
      <c r="D60" s="60" t="s">
        <v>174</v>
      </c>
      <c r="E60" s="62" t="s">
        <v>35</v>
      </c>
      <c r="F60" s="63">
        <f>SUM(Alagoa!F60,Arantina!F60,Aiuruoca!F60,Baependi!F60,'Bocaina de Minas'!F60,Cambuquira!F60,'Carmo de Minas'!F60,Caxambu!F60,'Conceição do Rio Verde'!F60,Cruzilia!F60,'Dom Viçoso'!F60,Itamonte!F60,Itanhandu!F60,Jesuânia!F60,Lambari!F60,Liberdade!F60,Minduri!F60,'Olimpio Noronha'!F60,'Passa Quatro'!F60,'Passa Vinte'!F60,'Pouso Alto'!F60,'São Lourenço'!F60,'São Sebastião'!F60,'São Thome'!F60,Seritinga!F60,Serranos!F60,'Soledade de Minas'!F60,'Tres Corações'!F60,Virginia!F60,Cristina!F60)</f>
        <v>556.86249216801991</v>
      </c>
      <c r="G60" s="64">
        <v>422.43</v>
      </c>
      <c r="H60" s="64">
        <f t="shared" si="1"/>
        <v>536.19000000000005</v>
      </c>
      <c r="I60" s="64">
        <f t="shared" si="4"/>
        <v>298584.09000000003</v>
      </c>
      <c r="J60" s="65">
        <f t="shared" si="0"/>
        <v>4.1467593257571798E-3</v>
      </c>
      <c r="K60" s="31"/>
      <c r="L60" s="32"/>
      <c r="M60" s="9"/>
      <c r="N60" s="9"/>
    </row>
    <row r="61" spans="1:14" ht="51.95" customHeight="1" x14ac:dyDescent="0.25">
      <c r="A61" s="60" t="s">
        <v>175</v>
      </c>
      <c r="B61" s="61" t="s">
        <v>176</v>
      </c>
      <c r="C61" s="60" t="s">
        <v>22</v>
      </c>
      <c r="D61" s="60" t="s">
        <v>177</v>
      </c>
      <c r="E61" s="62" t="s">
        <v>35</v>
      </c>
      <c r="F61" s="63">
        <f>SUM(Alagoa!F61,Arantina!F61,Aiuruoca!F61,Baependi!F61,'Bocaina de Minas'!F61,Cambuquira!F61,'Carmo de Minas'!F61,Caxambu!F61,'Conceição do Rio Verde'!F61,Cruzilia!F61,'Dom Viçoso'!F61,Itamonte!F61,Itanhandu!F61,Jesuânia!F61,Lambari!F61,Liberdade!F61,Minduri!F61,'Olimpio Noronha'!F61,'Passa Quatro'!F61,'Passa Vinte'!F61,'Pouso Alto'!F61,'São Lourenço'!F61,'São Sebastião'!F61,'São Thome'!F61,Seritinga!F61,Serranos!F61,'Soledade de Minas'!F61,'Tres Corações'!F61,Virginia!F61,Cristina!F61)</f>
        <v>118.8991054645757</v>
      </c>
      <c r="G61" s="64">
        <v>699.82</v>
      </c>
      <c r="H61" s="64">
        <f t="shared" si="1"/>
        <v>888.28</v>
      </c>
      <c r="I61" s="64">
        <f t="shared" si="4"/>
        <v>105615.69</v>
      </c>
      <c r="J61" s="65">
        <f t="shared" si="0"/>
        <v>1.4667990094642328E-3</v>
      </c>
      <c r="K61" s="31"/>
      <c r="L61" s="32"/>
      <c r="M61" s="9"/>
      <c r="N61" s="9"/>
    </row>
    <row r="62" spans="1:14" ht="39" customHeight="1" x14ac:dyDescent="0.25">
      <c r="A62" s="60" t="s">
        <v>178</v>
      </c>
      <c r="B62" s="61" t="s">
        <v>179</v>
      </c>
      <c r="C62" s="60" t="s">
        <v>22</v>
      </c>
      <c r="D62" s="60" t="s">
        <v>180</v>
      </c>
      <c r="E62" s="62" t="s">
        <v>35</v>
      </c>
      <c r="F62" s="63">
        <f>SUM(Alagoa!F62,Arantina!F62,Aiuruoca!F62,Baependi!F62,'Bocaina de Minas'!F62,Cambuquira!F62,'Carmo de Minas'!F62,Caxambu!F62,'Conceição do Rio Verde'!F62,Cruzilia!F62,'Dom Viçoso'!F62,Itamonte!F62,Itanhandu!F62,Jesuânia!F62,Lambari!F62,Liberdade!F62,Minduri!F62,'Olimpio Noronha'!F62,'Passa Quatro'!F62,'Passa Vinte'!F62,'Pouso Alto'!F62,'São Lourenço'!F62,'São Sebastião'!F62,'São Thome'!F62,Seritinga!F62,Serranos!F62,'Soledade de Minas'!F62,'Tres Corações'!F62,Virginia!F62,Cristina!F62)</f>
        <v>208.82343456300742</v>
      </c>
      <c r="G62" s="64">
        <v>1019.1</v>
      </c>
      <c r="H62" s="64">
        <f t="shared" si="1"/>
        <v>1293.54</v>
      </c>
      <c r="I62" s="64">
        <f t="shared" si="4"/>
        <v>270121.46000000002</v>
      </c>
      <c r="J62" s="65">
        <f t="shared" si="0"/>
        <v>3.7514680817124081E-3</v>
      </c>
      <c r="K62" s="31"/>
      <c r="L62" s="32"/>
      <c r="M62" s="9"/>
      <c r="N62" s="9"/>
    </row>
    <row r="63" spans="1:14" ht="26.1" customHeight="1" x14ac:dyDescent="0.25">
      <c r="A63" s="60" t="s">
        <v>181</v>
      </c>
      <c r="B63" s="61" t="s">
        <v>182</v>
      </c>
      <c r="C63" s="60" t="s">
        <v>22</v>
      </c>
      <c r="D63" s="60" t="s">
        <v>183</v>
      </c>
      <c r="E63" s="62" t="s">
        <v>40</v>
      </c>
      <c r="F63" s="63">
        <f>SUM(Alagoa!F63,Arantina!F63,Aiuruoca!F63,Baependi!F63,'Bocaina de Minas'!F63,Cambuquira!F63,'Carmo de Minas'!F63,Caxambu!F63,'Conceição do Rio Verde'!F63,Cruzilia!F63,'Dom Viçoso'!F63,Itamonte!F63,Itanhandu!F63,Jesuânia!F63,Lambari!F63,Liberdade!F63,Minduri!F63,'Olimpio Noronha'!F63,'Passa Quatro'!F63,'Passa Vinte'!F63,'Pouso Alto'!F63,'São Lourenço'!F63,'São Sebastião'!F63,'São Thome'!F63,Seritinga!F63,Serranos!F63,'Soledade de Minas'!F63,'Tres Corações'!F63,Virginia!F63,Cristina!F63)</f>
        <v>3636.2644578808436</v>
      </c>
      <c r="G63" s="64">
        <v>17.690000000000001</v>
      </c>
      <c r="H63" s="64">
        <f t="shared" si="1"/>
        <v>22.45</v>
      </c>
      <c r="I63" s="64">
        <f t="shared" si="4"/>
        <v>81634.13</v>
      </c>
      <c r="J63" s="65">
        <f t="shared" si="0"/>
        <v>1.1337412180185955E-3</v>
      </c>
      <c r="K63" s="31"/>
      <c r="L63" s="32"/>
      <c r="M63" s="9"/>
      <c r="N63" s="9"/>
    </row>
    <row r="64" spans="1:14" ht="51.95" customHeight="1" x14ac:dyDescent="0.25">
      <c r="A64" s="60" t="s">
        <v>184</v>
      </c>
      <c r="B64" s="61" t="s">
        <v>185</v>
      </c>
      <c r="C64" s="60" t="s">
        <v>22</v>
      </c>
      <c r="D64" s="60" t="s">
        <v>186</v>
      </c>
      <c r="E64" s="62" t="s">
        <v>35</v>
      </c>
      <c r="F64" s="63">
        <f>SUM(Alagoa!F64,Arantina!F64,Aiuruoca!F64,Baependi!F64,'Bocaina de Minas'!F64,Cambuquira!F64,'Carmo de Minas'!F64,Caxambu!F64,'Conceição do Rio Verde'!F64,Cruzilia!F64,'Dom Viçoso'!F64,Itamonte!F64,Itanhandu!F64,Jesuânia!F64,Lambari!F64,Liberdade!F64,Minduri!F64,'Olimpio Noronha'!F64,'Passa Quatro'!F64,'Passa Vinte'!F64,'Pouso Alto'!F64,'São Lourenço'!F64,'São Sebastião'!F64,'São Thome'!F64,Seritinga!F64,Serranos!F64,'Soledade de Minas'!F64,'Tres Corações'!F64,Virginia!F64,Cristina!F64)</f>
        <v>406.98861033730009</v>
      </c>
      <c r="G64" s="64">
        <v>156.47999999999999</v>
      </c>
      <c r="H64" s="64">
        <f t="shared" si="1"/>
        <v>198.62</v>
      </c>
      <c r="I64" s="64">
        <f t="shared" si="4"/>
        <v>80836.070000000007</v>
      </c>
      <c r="J64" s="65">
        <f t="shared" si="0"/>
        <v>1.1226576979706461E-3</v>
      </c>
      <c r="K64" s="31"/>
      <c r="L64" s="32"/>
      <c r="M64" s="9"/>
      <c r="N64" s="9"/>
    </row>
    <row r="65" spans="1:14" ht="26.1" customHeight="1" x14ac:dyDescent="0.25">
      <c r="A65" s="60" t="s">
        <v>187</v>
      </c>
      <c r="B65" s="61" t="s">
        <v>188</v>
      </c>
      <c r="C65" s="60" t="s">
        <v>22</v>
      </c>
      <c r="D65" s="60" t="s">
        <v>189</v>
      </c>
      <c r="E65" s="62" t="s">
        <v>35</v>
      </c>
      <c r="F65" s="63">
        <f>SUM(Alagoa!F65,Arantina!F65,Aiuruoca!F65,Baependi!F65,'Bocaina de Minas'!F65,Cambuquira!F65,'Carmo de Minas'!F65,Caxambu!F65,'Conceição do Rio Verde'!F65,Cruzilia!F65,'Dom Viçoso'!F65,Itamonte!F65,Itanhandu!F65,Jesuânia!F65,Lambari!F65,Liberdade!F65,Minduri!F65,'Olimpio Noronha'!F65,'Passa Quatro'!F65,'Passa Vinte'!F65,'Pouso Alto'!F65,'São Lourenço'!F65,'São Sebastião'!F65,'São Thome'!F65,Seritinga!F65,Serranos!F65,'Soledade de Minas'!F65,'Tres Corações'!F65,Virginia!F65,Cristina!F65)</f>
        <v>646.7868212664514</v>
      </c>
      <c r="G65" s="64">
        <v>144.9</v>
      </c>
      <c r="H65" s="64">
        <f t="shared" si="1"/>
        <v>183.92</v>
      </c>
      <c r="I65" s="64">
        <f t="shared" si="4"/>
        <v>118957.03</v>
      </c>
      <c r="J65" s="65">
        <f t="shared" si="0"/>
        <v>1.652084588689493E-3</v>
      </c>
      <c r="K65" s="31"/>
      <c r="L65" s="32"/>
      <c r="M65" s="9"/>
      <c r="N65" s="9"/>
    </row>
    <row r="66" spans="1:14" ht="39" customHeight="1" x14ac:dyDescent="0.25">
      <c r="A66" s="60" t="s">
        <v>190</v>
      </c>
      <c r="B66" s="61" t="s">
        <v>191</v>
      </c>
      <c r="C66" s="60" t="s">
        <v>22</v>
      </c>
      <c r="D66" s="60" t="s">
        <v>192</v>
      </c>
      <c r="E66" s="62" t="s">
        <v>35</v>
      </c>
      <c r="F66" s="63">
        <f>SUM(Alagoa!F66,Arantina!F66,Aiuruoca!F66,Baependi!F66,'Bocaina de Minas'!F66,Cambuquira!F66,'Carmo de Minas'!F66,Caxambu!F66,'Conceição do Rio Verde'!F66,Cruzilia!F66,'Dom Viçoso'!F66,Itamonte!F66,Itanhandu!F66,Jesuânia!F66,Lambari!F66,Liberdade!F66,Minduri!F66,'Olimpio Noronha'!F66,'Passa Quatro'!F66,'Passa Vinte'!F66,'Pouso Alto'!F66,'São Lourenço'!F66,'São Sebastião'!F66,'São Thome'!F66,Seritinga!F66,Serranos!F66,'Soledade de Minas'!F66,'Tres Corações'!F66,Virginia!F66,Cristina!F66)</f>
        <v>556.86249216801991</v>
      </c>
      <c r="G66" s="64">
        <v>530.09</v>
      </c>
      <c r="H66" s="64">
        <f t="shared" si="1"/>
        <v>672.84</v>
      </c>
      <c r="I66" s="64">
        <f t="shared" si="4"/>
        <v>374679.35</v>
      </c>
      <c r="J66" s="65">
        <f t="shared" si="0"/>
        <v>5.2035762815799665E-3</v>
      </c>
      <c r="K66" s="31"/>
      <c r="L66" s="32"/>
      <c r="M66" s="9"/>
      <c r="N66" s="9"/>
    </row>
    <row r="67" spans="1:14" ht="26.1" customHeight="1" x14ac:dyDescent="0.25">
      <c r="A67" s="60" t="s">
        <v>193</v>
      </c>
      <c r="B67" s="61" t="s">
        <v>194</v>
      </c>
      <c r="C67" s="60" t="s">
        <v>22</v>
      </c>
      <c r="D67" s="60" t="s">
        <v>195</v>
      </c>
      <c r="E67" s="62" t="s">
        <v>35</v>
      </c>
      <c r="F67" s="63">
        <f>SUM(Alagoa!F67,Arantina!F67,Aiuruoca!F67,Baependi!F67,'Bocaina de Minas'!F67,Cambuquira!F67,'Carmo de Minas'!F67,Caxambu!F67,'Conceição do Rio Verde'!F67,Cruzilia!F67,'Dom Viçoso'!F67,Itamonte!F67,Itanhandu!F67,Jesuânia!F67,Lambari!F67,Liberdade!F67,Minduri!F67,'Olimpio Noronha'!F67,'Passa Quatro'!F67,'Passa Vinte'!F67,'Pouso Alto'!F67,'São Lourenço'!F67,'São Sebastião'!F67,'São Thome'!F67,Seritinga!F67,Serranos!F67,'Soledade de Minas'!F67,'Tres Corações'!F67,Virginia!F67,Cristina!F67)</f>
        <v>647.7868212664514</v>
      </c>
      <c r="G67" s="64">
        <v>412.27</v>
      </c>
      <c r="H67" s="64">
        <f t="shared" si="1"/>
        <v>523.29</v>
      </c>
      <c r="I67" s="64">
        <f t="shared" si="4"/>
        <v>338980.36</v>
      </c>
      <c r="J67" s="65">
        <f t="shared" si="0"/>
        <v>4.7077859007106709E-3</v>
      </c>
      <c r="K67" s="31"/>
      <c r="L67" s="32"/>
      <c r="M67" s="9"/>
      <c r="N67" s="9"/>
    </row>
    <row r="68" spans="1:14" ht="51.95" customHeight="1" x14ac:dyDescent="0.25">
      <c r="A68" s="60" t="s">
        <v>196</v>
      </c>
      <c r="B68" s="61" t="s">
        <v>197</v>
      </c>
      <c r="C68" s="60" t="s">
        <v>22</v>
      </c>
      <c r="D68" s="60" t="s">
        <v>198</v>
      </c>
      <c r="E68" s="62" t="s">
        <v>35</v>
      </c>
      <c r="F68" s="63">
        <f>SUM(Alagoa!F68,Arantina!F68,Aiuruoca!F68,Baependi!F68,'Bocaina de Minas'!F68,Cambuquira!F68,'Carmo de Minas'!F68,Caxambu!F68,'Conceição do Rio Verde'!F68,Cruzilia!F68,'Dom Viçoso'!F68,Itamonte!F68,Itanhandu!F68,Jesuânia!F68,Lambari!F68,Liberdade!F68,Minduri!F68,'Olimpio Noronha'!F68,'Passa Quatro'!F68,'Passa Vinte'!F68,'Pouso Alto'!F68,'São Lourenço'!F68,'São Sebastião'!F68,'São Thome'!F68,Seritinga!F68,Serranos!F68,'Soledade de Minas'!F68,'Tres Corações'!F68,Virginia!F68,Cristina!F68)</f>
        <v>556.86249216801991</v>
      </c>
      <c r="G68" s="64">
        <v>468.36</v>
      </c>
      <c r="H68" s="64">
        <f t="shared" si="1"/>
        <v>594.48</v>
      </c>
      <c r="I68" s="64">
        <f t="shared" si="4"/>
        <v>331043.61</v>
      </c>
      <c r="J68" s="65">
        <f t="shared" si="0"/>
        <v>4.5975596924800067E-3</v>
      </c>
      <c r="K68" s="31"/>
      <c r="L68" s="32"/>
      <c r="M68" s="9"/>
      <c r="N68" s="9"/>
    </row>
    <row r="69" spans="1:14" ht="26.1" customHeight="1" x14ac:dyDescent="0.25">
      <c r="A69" s="60" t="s">
        <v>199</v>
      </c>
      <c r="B69" s="61" t="s">
        <v>200</v>
      </c>
      <c r="C69" s="60" t="s">
        <v>22</v>
      </c>
      <c r="D69" s="60" t="s">
        <v>201</v>
      </c>
      <c r="E69" s="62" t="s">
        <v>35</v>
      </c>
      <c r="F69" s="63">
        <f>SUM(Alagoa!F69,Arantina!F69,Aiuruoca!F69,Baependi!F69,'Bocaina de Minas'!F69,Cambuquira!F69,'Carmo de Minas'!F69,Caxambu!F69,'Conceição do Rio Verde'!F69,Cruzilia!F69,'Dom Viçoso'!F69,Itamonte!F69,Itanhandu!F69,Jesuânia!F69,Lambari!F69,Liberdade!F69,Minduri!F69,'Olimpio Noronha'!F69,'Passa Quatro'!F69,'Passa Vinte'!F69,'Pouso Alto'!F69,'São Lourenço'!F69,'São Sebastião'!F69,'São Thome'!F69,Seritinga!F69,Serranos!F69,'Soledade de Minas'!F69,'Tres Corações'!F69,Virginia!F69,Cristina!F69)</f>
        <v>1648.2709589266303</v>
      </c>
      <c r="G69" s="64">
        <v>61.32</v>
      </c>
      <c r="H69" s="64">
        <f t="shared" si="1"/>
        <v>77.83</v>
      </c>
      <c r="I69" s="64">
        <f t="shared" si="4"/>
        <v>128284.92</v>
      </c>
      <c r="J69" s="65">
        <f t="shared" ref="J69:J132" si="5">I69/$I$251</f>
        <v>1.7816310586542428E-3</v>
      </c>
      <c r="K69" s="31"/>
      <c r="L69" s="32"/>
      <c r="M69" s="9"/>
      <c r="N69" s="9"/>
    </row>
    <row r="70" spans="1:14" ht="26.1" customHeight="1" x14ac:dyDescent="0.25">
      <c r="A70" s="60" t="s">
        <v>202</v>
      </c>
      <c r="B70" s="61" t="s">
        <v>203</v>
      </c>
      <c r="C70" s="60" t="s">
        <v>22</v>
      </c>
      <c r="D70" s="60" t="s">
        <v>204</v>
      </c>
      <c r="E70" s="62" t="s">
        <v>35</v>
      </c>
      <c r="F70" s="63">
        <f>SUM(Alagoa!F70,Arantina!F70,Aiuruoca!F70,Baependi!F70,'Bocaina de Minas'!F70,Cambuquira!F70,'Carmo de Minas'!F70,Caxambu!F70,'Conceição do Rio Verde'!F70,Cruzilia!F70,'Dom Viçoso'!F70,Itamonte!F70,Itanhandu!F70,Jesuânia!F70,Lambari!F70,Liberdade!F70,Minduri!F70,'Olimpio Noronha'!F70,'Passa Quatro'!F70,'Passa Vinte'!F70,'Pouso Alto'!F70,'São Lourenço'!F70,'São Sebastião'!F70,'São Thome'!F70,Seritinga!F70,Serranos!F70,'Soledade de Minas'!F70,'Tres Corações'!F70,Virginia!F70,Cristina!F70)</f>
        <v>556.86249216801991</v>
      </c>
      <c r="G70" s="64">
        <v>12.75</v>
      </c>
      <c r="H70" s="64">
        <f t="shared" si="1"/>
        <v>16.18</v>
      </c>
      <c r="I70" s="64">
        <f t="shared" si="4"/>
        <v>9010.0300000000007</v>
      </c>
      <c r="J70" s="65">
        <f t="shared" si="5"/>
        <v>1.2513200528484946E-4</v>
      </c>
      <c r="K70" s="31"/>
      <c r="L70" s="32"/>
      <c r="M70" s="9"/>
      <c r="N70" s="9"/>
    </row>
    <row r="71" spans="1:14" ht="26.1" customHeight="1" x14ac:dyDescent="0.25">
      <c r="A71" s="60" t="s">
        <v>205</v>
      </c>
      <c r="B71" s="61" t="s">
        <v>206</v>
      </c>
      <c r="C71" s="60" t="s">
        <v>22</v>
      </c>
      <c r="D71" s="60" t="s">
        <v>207</v>
      </c>
      <c r="E71" s="62" t="s">
        <v>35</v>
      </c>
      <c r="F71" s="63">
        <f>SUM(Alagoa!F71,Arantina!F71,Aiuruoca!F71,Baependi!F71,'Bocaina de Minas'!F71,Cambuquira!F71,'Carmo de Minas'!F71,Caxambu!F71,'Conceição do Rio Verde'!F71,Cruzilia!F71,'Dom Viçoso'!F71,Itamonte!F71,Itanhandu!F71,Jesuânia!F71,Lambari!F71,Liberdade!F71,Minduri!F71,'Olimpio Noronha'!F71,'Passa Quatro'!F71,'Passa Vinte'!F71,'Pouso Alto'!F71,'São Lourenço'!F71,'São Sebastião'!F71,'São Thome'!F71,Seritinga!F71,Serranos!F71,'Soledade de Minas'!F71,'Tres Corações'!F71,Virginia!F71,Cristina!F71)</f>
        <v>556.86249216801991</v>
      </c>
      <c r="G71" s="64">
        <v>14.35</v>
      </c>
      <c r="H71" s="64">
        <f t="shared" si="1"/>
        <v>18.21</v>
      </c>
      <c r="I71" s="64">
        <f t="shared" si="4"/>
        <v>10140.459999999999</v>
      </c>
      <c r="J71" s="65">
        <f t="shared" si="5"/>
        <v>1.4083150603392045E-4</v>
      </c>
      <c r="K71" s="31"/>
      <c r="L71" s="32"/>
      <c r="M71" s="9"/>
      <c r="N71" s="9"/>
    </row>
    <row r="72" spans="1:14" ht="39" customHeight="1" x14ac:dyDescent="0.25">
      <c r="A72" s="60" t="s">
        <v>208</v>
      </c>
      <c r="B72" s="61" t="s">
        <v>209</v>
      </c>
      <c r="C72" s="60" t="s">
        <v>22</v>
      </c>
      <c r="D72" s="60" t="s">
        <v>210</v>
      </c>
      <c r="E72" s="62" t="s">
        <v>35</v>
      </c>
      <c r="F72" s="63">
        <f>SUM(Alagoa!F72,Arantina!F72,Aiuruoca!F72,Baependi!F72,'Bocaina de Minas'!F72,Cambuquira!F72,'Carmo de Minas'!F72,Caxambu!F72,'Conceição do Rio Verde'!F72,Cruzilia!F72,'Dom Viçoso'!F72,Itamonte!F72,Itanhandu!F72,Jesuânia!F72,Lambari!F72,Liberdade!F72,Minduri!F72,'Olimpio Noronha'!F72,'Passa Quatro'!F72,'Passa Vinte'!F72,'Pouso Alto'!F72,'São Lourenço'!F72,'São Sebastião'!F72,'São Thome'!F72,Seritinga!F72,Serranos!F72,'Soledade de Minas'!F72,'Tres Corações'!F72,Virginia!F72,Cristina!F72)</f>
        <v>556.86249216801991</v>
      </c>
      <c r="G72" s="64">
        <v>132.99</v>
      </c>
      <c r="H72" s="64">
        <f t="shared" si="1"/>
        <v>168.8</v>
      </c>
      <c r="I72" s="64">
        <f t="shared" si="4"/>
        <v>93998.38</v>
      </c>
      <c r="J72" s="65">
        <f t="shared" si="5"/>
        <v>1.305456894475078E-3</v>
      </c>
      <c r="K72" s="31"/>
      <c r="L72" s="32"/>
      <c r="M72" s="9"/>
      <c r="N72" s="9"/>
    </row>
    <row r="73" spans="1:14" ht="26.1" customHeight="1" x14ac:dyDescent="0.25">
      <c r="A73" s="60" t="s">
        <v>211</v>
      </c>
      <c r="B73" s="61" t="s">
        <v>212</v>
      </c>
      <c r="C73" s="60" t="s">
        <v>22</v>
      </c>
      <c r="D73" s="60" t="s">
        <v>213</v>
      </c>
      <c r="E73" s="62" t="s">
        <v>35</v>
      </c>
      <c r="F73" s="63">
        <f>SUM(Alagoa!F73,Arantina!F73,Aiuruoca!F73,Baependi!F73,'Bocaina de Minas'!F73,Cambuquira!F73,'Carmo de Minas'!F73,Caxambu!F73,'Conceição do Rio Verde'!F73,Cruzilia!F73,'Dom Viçoso'!F73,Itamonte!F73,Itanhandu!F73,Jesuânia!F73,Lambari!F73,Liberdade!F73,Minduri!F73,'Olimpio Noronha'!F73,'Passa Quatro'!F73,'Passa Vinte'!F73,'Pouso Alto'!F73,'São Lourenço'!F73,'São Sebastião'!F73,'São Thome'!F73,Seritinga!F73,Serranos!F73,'Soledade de Minas'!F73,'Tres Corações'!F73,Virginia!F73,Cristina!F73)</f>
        <v>1651.2709589266303</v>
      </c>
      <c r="G73" s="64">
        <v>48.84</v>
      </c>
      <c r="H73" s="64">
        <f t="shared" ref="H73:H136" si="6">TRUNC((G73*$G$2)+(G73),2)</f>
        <v>61.99</v>
      </c>
      <c r="I73" s="64">
        <f t="shared" si="4"/>
        <v>102362.28</v>
      </c>
      <c r="J73" s="65">
        <f t="shared" si="5"/>
        <v>1.4216153955013732E-3</v>
      </c>
      <c r="K73" s="31"/>
      <c r="L73" s="32"/>
      <c r="M73" s="9"/>
      <c r="N73" s="9"/>
    </row>
    <row r="74" spans="1:14" ht="39" customHeight="1" x14ac:dyDescent="0.25">
      <c r="A74" s="60" t="s">
        <v>214</v>
      </c>
      <c r="B74" s="61" t="s">
        <v>215</v>
      </c>
      <c r="C74" s="60" t="s">
        <v>22</v>
      </c>
      <c r="D74" s="60" t="s">
        <v>216</v>
      </c>
      <c r="E74" s="62" t="s">
        <v>35</v>
      </c>
      <c r="F74" s="63">
        <f>SUM(Alagoa!F74,Arantina!F74,Aiuruoca!F74,Baependi!F74,'Bocaina de Minas'!F74,Cambuquira!F74,'Carmo de Minas'!F74,Caxambu!F74,'Conceição do Rio Verde'!F74,Cruzilia!F74,'Dom Viçoso'!F74,Itamonte!F74,Itanhandu!F74,Jesuânia!F74,Lambari!F74,Liberdade!F74,Minduri!F74,'Olimpio Noronha'!F74,'Passa Quatro'!F74,'Passa Vinte'!F74,'Pouso Alto'!F74,'São Lourenço'!F74,'São Sebastião'!F74,'São Thome'!F74,Seritinga!F74,Serranos!F74,'Soledade de Minas'!F74,'Tres Corações'!F74,Virginia!F74,Cristina!F74)</f>
        <v>1121.3832431247542</v>
      </c>
      <c r="G74" s="64">
        <v>145.4</v>
      </c>
      <c r="H74" s="64">
        <f t="shared" si="6"/>
        <v>184.55</v>
      </c>
      <c r="I74" s="64">
        <f t="shared" si="4"/>
        <v>206951.27</v>
      </c>
      <c r="J74" s="65">
        <f t="shared" si="5"/>
        <v>2.874155514614968E-3</v>
      </c>
      <c r="K74" s="31"/>
      <c r="L74" s="32"/>
      <c r="M74" s="9"/>
      <c r="N74" s="9"/>
    </row>
    <row r="75" spans="1:14" ht="39" customHeight="1" x14ac:dyDescent="0.25">
      <c r="A75" s="60" t="s">
        <v>217</v>
      </c>
      <c r="B75" s="61" t="s">
        <v>218</v>
      </c>
      <c r="C75" s="60" t="s">
        <v>22</v>
      </c>
      <c r="D75" s="60" t="s">
        <v>219</v>
      </c>
      <c r="E75" s="62" t="s">
        <v>35</v>
      </c>
      <c r="F75" s="63">
        <f>SUM(Alagoa!F75,Arantina!F75,Aiuruoca!F75,Baependi!F75,'Bocaina de Minas'!F75,Cambuquira!F75,'Carmo de Minas'!F75,Caxambu!F75,'Conceição do Rio Verde'!F75,Cruzilia!F75,'Dom Viçoso'!F75,Itamonte!F75,Itanhandu!F75,Jesuânia!F75,Lambari!F75,Liberdade!F75,Minduri!F75,'Olimpio Noronha'!F75,'Passa Quatro'!F75,'Passa Vinte'!F75,'Pouso Alto'!F75,'São Lourenço'!F75,'São Sebastião'!F75,'São Thome'!F75,Seritinga!F75,Serranos!F75,'Soledade de Minas'!F75,'Tres Corações'!F75,Virginia!F75,Cristina!F75)</f>
        <v>555.86249216801991</v>
      </c>
      <c r="G75" s="64">
        <v>339.95</v>
      </c>
      <c r="H75" s="64">
        <f t="shared" si="6"/>
        <v>431.49</v>
      </c>
      <c r="I75" s="64">
        <f t="shared" si="4"/>
        <v>239849.1</v>
      </c>
      <c r="J75" s="65">
        <f t="shared" si="5"/>
        <v>3.3310431650911687E-3</v>
      </c>
      <c r="K75" s="31"/>
      <c r="L75" s="32"/>
      <c r="M75" s="9"/>
      <c r="N75" s="9"/>
    </row>
    <row r="76" spans="1:14" ht="39" customHeight="1" x14ac:dyDescent="0.25">
      <c r="A76" s="60" t="s">
        <v>220</v>
      </c>
      <c r="B76" s="61" t="s">
        <v>221</v>
      </c>
      <c r="C76" s="60" t="s">
        <v>22</v>
      </c>
      <c r="D76" s="60" t="s">
        <v>222</v>
      </c>
      <c r="E76" s="62" t="s">
        <v>35</v>
      </c>
      <c r="F76" s="63">
        <f>SUM(Alagoa!F76,Arantina!F76,Aiuruoca!F76,Baependi!F76,'Bocaina de Minas'!F76,Cambuquira!F76,'Carmo de Minas'!F76,Caxambu!F76,'Conceição do Rio Verde'!F76,Cruzilia!F76,'Dom Viçoso'!F76,Itamonte!F76,Itanhandu!F76,Jesuânia!F76,Lambari!F76,Liberdade!F76,Minduri!F76,'Olimpio Noronha'!F76,'Passa Quatro'!F76,'Passa Vinte'!F76,'Pouso Alto'!F76,'São Lourenço'!F76,'São Sebastião'!F76,'São Thome'!F76,Seritinga!F76,Serranos!F76,'Soledade de Minas'!F76,'Tres Corações'!F76,Virginia!F76,Cristina!F76)</f>
        <v>1653.2709589266303</v>
      </c>
      <c r="G76" s="64">
        <v>76.39</v>
      </c>
      <c r="H76" s="64">
        <f t="shared" si="6"/>
        <v>96.96</v>
      </c>
      <c r="I76" s="64">
        <f t="shared" si="4"/>
        <v>160301.15</v>
      </c>
      <c r="J76" s="65">
        <f t="shared" si="5"/>
        <v>2.2262749789920167E-3</v>
      </c>
      <c r="K76" s="31"/>
      <c r="L76" s="32"/>
      <c r="M76" s="9"/>
      <c r="N76" s="9"/>
    </row>
    <row r="77" spans="1:14" ht="26.1" customHeight="1" x14ac:dyDescent="0.25">
      <c r="A77" s="60" t="s">
        <v>223</v>
      </c>
      <c r="B77" s="61" t="s">
        <v>224</v>
      </c>
      <c r="C77" s="60" t="s">
        <v>22</v>
      </c>
      <c r="D77" s="60" t="s">
        <v>225</v>
      </c>
      <c r="E77" s="62" t="s">
        <v>35</v>
      </c>
      <c r="F77" s="63">
        <f>SUM(Alagoa!F77,Arantina!F77,Aiuruoca!F77,Baependi!F77,'Bocaina de Minas'!F77,Cambuquira!F77,'Carmo de Minas'!F77,Caxambu!F77,'Conceição do Rio Verde'!F77,Cruzilia!F77,'Dom Viçoso'!F77,Itamonte!F77,Itanhandu!F77,Jesuânia!F77,Lambari!F77,Liberdade!F77,Minduri!F77,'Olimpio Noronha'!F77,'Passa Quatro'!F77,'Passa Vinte'!F77,'Pouso Alto'!F77,'São Lourenço'!F77,'São Sebastião'!F77,'São Thome'!F77,Seritinga!F77,Serranos!F77,'Soledade de Minas'!F77,'Tres Corações'!F77,Virginia!F77,Cristina!F77)</f>
        <v>1653.2709589266303</v>
      </c>
      <c r="G77" s="64">
        <v>163.49</v>
      </c>
      <c r="H77" s="64">
        <f t="shared" si="6"/>
        <v>207.51</v>
      </c>
      <c r="I77" s="64">
        <f t="shared" si="4"/>
        <v>343070.25</v>
      </c>
      <c r="J77" s="65">
        <f t="shared" si="5"/>
        <v>4.7645866147032383E-3</v>
      </c>
      <c r="K77" s="31"/>
      <c r="L77" s="32"/>
      <c r="M77" s="9"/>
      <c r="N77" s="9"/>
    </row>
    <row r="78" spans="1:14" ht="26.1" customHeight="1" x14ac:dyDescent="0.25">
      <c r="A78" s="60" t="s">
        <v>226</v>
      </c>
      <c r="B78" s="61" t="s">
        <v>227</v>
      </c>
      <c r="C78" s="60" t="s">
        <v>22</v>
      </c>
      <c r="D78" s="60" t="s">
        <v>228</v>
      </c>
      <c r="E78" s="62" t="s">
        <v>35</v>
      </c>
      <c r="F78" s="63">
        <f>SUM(Alagoa!F78,Arantina!F78,Aiuruoca!F78,Baependi!F78,'Bocaina de Minas'!F78,Cambuquira!F78,'Carmo de Minas'!F78,Caxambu!F78,'Conceição do Rio Verde'!F78,Cruzilia!F78,'Dom Viçoso'!F78,Itamonte!F78,Itanhandu!F78,Jesuânia!F78,Lambari!F78,Liberdade!F78,Minduri!F78,'Olimpio Noronha'!F78,'Passa Quatro'!F78,'Passa Vinte'!F78,'Pouso Alto'!F78,'São Lourenço'!F78,'São Sebastião'!F78,'São Thome'!F78,Seritinga!F78,Serranos!F78,'Soledade de Minas'!F78,'Tres Corações'!F78,Virginia!F78,Cristina!F78)</f>
        <v>555.86249216801991</v>
      </c>
      <c r="G78" s="64">
        <v>812.2</v>
      </c>
      <c r="H78" s="64">
        <f t="shared" si="6"/>
        <v>1030.92</v>
      </c>
      <c r="I78" s="64">
        <f t="shared" si="4"/>
        <v>573049.76</v>
      </c>
      <c r="J78" s="65">
        <f t="shared" si="5"/>
        <v>7.9585601376245922E-3</v>
      </c>
      <c r="K78" s="31"/>
      <c r="L78" s="32"/>
      <c r="M78" s="9"/>
      <c r="N78" s="9"/>
    </row>
    <row r="79" spans="1:14" ht="65.099999999999994" customHeight="1" x14ac:dyDescent="0.25">
      <c r="A79" s="60" t="s">
        <v>229</v>
      </c>
      <c r="B79" s="61" t="s">
        <v>230</v>
      </c>
      <c r="C79" s="60" t="s">
        <v>22</v>
      </c>
      <c r="D79" s="60" t="s">
        <v>231</v>
      </c>
      <c r="E79" s="62" t="s">
        <v>35</v>
      </c>
      <c r="F79" s="63">
        <f>SUM(Alagoa!F79,Arantina!F79,Aiuruoca!F79,Baependi!F79,'Bocaina de Minas'!F79,Cambuquira!F79,'Carmo de Minas'!F79,Caxambu!F79,'Conceição do Rio Verde'!F79,Cruzilia!F79,'Dom Viçoso'!F79,Itamonte!F79,Itanhandu!F79,Jesuânia!F79,Lambari!F79,Liberdade!F79,Minduri!F79,'Olimpio Noronha'!F79,'Passa Quatro'!F79,'Passa Vinte'!F79,'Pouso Alto'!F79,'São Lourenço'!F79,'São Sebastião'!F79,'São Thome'!F79,Seritinga!F79,Serranos!F79,'Soledade de Minas'!F79,'Tres Corações'!F79,Virginia!F79,Cristina!F79)</f>
        <v>555.86249216801991</v>
      </c>
      <c r="G79" s="64">
        <v>279.7</v>
      </c>
      <c r="H79" s="64">
        <f t="shared" si="6"/>
        <v>355.02</v>
      </c>
      <c r="I79" s="64">
        <f t="shared" si="4"/>
        <v>197342.3</v>
      </c>
      <c r="J79" s="65">
        <f t="shared" si="5"/>
        <v>2.7407053835030895E-3</v>
      </c>
      <c r="K79" s="31"/>
      <c r="L79" s="32"/>
      <c r="M79" s="9"/>
      <c r="N79" s="9"/>
    </row>
    <row r="80" spans="1:14" ht="51.95" customHeight="1" x14ac:dyDescent="0.25">
      <c r="A80" s="60" t="s">
        <v>232</v>
      </c>
      <c r="B80" s="61" t="s">
        <v>233</v>
      </c>
      <c r="C80" s="60" t="s">
        <v>22</v>
      </c>
      <c r="D80" s="60" t="s">
        <v>234</v>
      </c>
      <c r="E80" s="62" t="s">
        <v>35</v>
      </c>
      <c r="F80" s="63">
        <f>SUM(Alagoa!F80,Arantina!F80,Aiuruoca!F80,Baependi!F80,'Bocaina de Minas'!F80,Cambuquira!F80,'Carmo de Minas'!F80,Caxambu!F80,'Conceição do Rio Verde'!F80,Cruzilia!F80,'Dom Viçoso'!F80,Itamonte!F80,Itanhandu!F80,Jesuânia!F80,Lambari!F80,Liberdade!F80,Minduri!F80,'Olimpio Noronha'!F80,'Passa Quatro'!F80,'Passa Vinte'!F80,'Pouso Alto'!F80,'São Lourenço'!F80,'São Sebastião'!F80,'São Thome'!F80,Seritinga!F80,Serranos!F80,'Soledade de Minas'!F80,'Tres Corações'!F80,Virginia!F80,Cristina!F80)</f>
        <v>645.7868212664514</v>
      </c>
      <c r="G80" s="64">
        <v>894.28</v>
      </c>
      <c r="H80" s="64">
        <f t="shared" si="6"/>
        <v>1135.0999999999999</v>
      </c>
      <c r="I80" s="64">
        <f t="shared" si="4"/>
        <v>733032.62</v>
      </c>
      <c r="J80" s="65">
        <f t="shared" si="5"/>
        <v>1.0180414680062888E-2</v>
      </c>
      <c r="K80" s="31"/>
      <c r="L80" s="32"/>
      <c r="M80" s="9"/>
      <c r="N80" s="9"/>
    </row>
    <row r="81" spans="1:14" ht="26.1" customHeight="1" x14ac:dyDescent="0.25">
      <c r="A81" s="60" t="s">
        <v>235</v>
      </c>
      <c r="B81" s="61" t="s">
        <v>236</v>
      </c>
      <c r="C81" s="60" t="s">
        <v>22</v>
      </c>
      <c r="D81" s="60" t="s">
        <v>237</v>
      </c>
      <c r="E81" s="62" t="s">
        <v>35</v>
      </c>
      <c r="F81" s="63">
        <f>SUM(Alagoa!F81,Arantina!F81,Aiuruoca!F81,Baependi!F81,'Bocaina de Minas'!F81,Cambuquira!F81,'Carmo de Minas'!F81,Caxambu!F81,'Conceição do Rio Verde'!F81,Cruzilia!F81,'Dom Viçoso'!F81,Itamonte!F81,Itanhandu!F81,Jesuânia!F81,Lambari!F81,Liberdade!F81,Minduri!F81,'Olimpio Noronha'!F81,'Passa Quatro'!F81,'Passa Vinte'!F81,'Pouso Alto'!F81,'São Lourenço'!F81,'São Sebastião'!F81,'São Thome'!F81,Seritinga!F81,Serranos!F81,'Soledade de Minas'!F81,'Tres Corações'!F81,Virginia!F81,Cristina!F81)</f>
        <v>556.86249216801991</v>
      </c>
      <c r="G81" s="64">
        <v>100.96</v>
      </c>
      <c r="H81" s="64">
        <f t="shared" si="6"/>
        <v>128.13999999999999</v>
      </c>
      <c r="I81" s="64">
        <f t="shared" si="4"/>
        <v>71356.350000000006</v>
      </c>
      <c r="J81" s="65">
        <f t="shared" si="5"/>
        <v>9.9100260102436585E-4</v>
      </c>
      <c r="K81" s="31"/>
      <c r="L81" s="32"/>
      <c r="M81" s="9"/>
      <c r="N81" s="9"/>
    </row>
    <row r="82" spans="1:14" ht="39" customHeight="1" x14ac:dyDescent="0.25">
      <c r="A82" s="60" t="s">
        <v>238</v>
      </c>
      <c r="B82" s="61" t="s">
        <v>239</v>
      </c>
      <c r="C82" s="60" t="s">
        <v>22</v>
      </c>
      <c r="D82" s="60" t="s">
        <v>240</v>
      </c>
      <c r="E82" s="62" t="s">
        <v>35</v>
      </c>
      <c r="F82" s="63">
        <f>SUM(Alagoa!F82,Arantina!F82,Aiuruoca!F82,Baependi!F82,'Bocaina de Minas'!F82,Cambuquira!F82,'Carmo de Minas'!F82,Caxambu!F82,'Conceição do Rio Verde'!F82,Cruzilia!F82,'Dom Viçoso'!F82,Itamonte!F82,Itanhandu!F82,Jesuânia!F82,Lambari!F82,Liberdade!F82,Minduri!F82,'Olimpio Noronha'!F82,'Passa Quatro'!F82,'Passa Vinte'!F82,'Pouso Alto'!F82,'São Lourenço'!F82,'São Sebastião'!F82,'São Thome'!F82,Seritinga!F82,Serranos!F82,'Soledade de Minas'!F82,'Tres Corações'!F82,Virginia!F82,Cristina!F82)</f>
        <v>647.7868212664514</v>
      </c>
      <c r="G82" s="64">
        <v>138.41999999999999</v>
      </c>
      <c r="H82" s="64">
        <f t="shared" si="6"/>
        <v>175.69</v>
      </c>
      <c r="I82" s="64">
        <f t="shared" si="4"/>
        <v>113809.66</v>
      </c>
      <c r="J82" s="65">
        <f t="shared" si="5"/>
        <v>1.5805975092854207E-3</v>
      </c>
      <c r="K82" s="31"/>
      <c r="L82" s="32"/>
      <c r="M82" s="9"/>
      <c r="N82" s="9"/>
    </row>
    <row r="83" spans="1:14" ht="26.1" customHeight="1" x14ac:dyDescent="0.25">
      <c r="A83" s="60" t="s">
        <v>241</v>
      </c>
      <c r="B83" s="61" t="s">
        <v>242</v>
      </c>
      <c r="C83" s="60" t="s">
        <v>22</v>
      </c>
      <c r="D83" s="60" t="s">
        <v>243</v>
      </c>
      <c r="E83" s="62" t="s">
        <v>35</v>
      </c>
      <c r="F83" s="63">
        <f>SUM(Alagoa!F83,Arantina!F83,Aiuruoca!F83,Baependi!F83,'Bocaina de Minas'!F83,Cambuquira!F83,'Carmo de Minas'!F83,Caxambu!F83,'Conceição do Rio Verde'!F83,Cruzilia!F83,'Dom Viçoso'!F83,Itamonte!F83,Itanhandu!F83,Jesuânia!F83,Lambari!F83,Liberdade!F83,Minduri!F83,'Olimpio Noronha'!F83,'Passa Quatro'!F83,'Passa Vinte'!F83,'Pouso Alto'!F83,'São Lourenço'!F83,'São Sebastião'!F83,'São Thome'!F83,Seritinga!F83,Serranos!F83,'Soledade de Minas'!F83,'Tres Corações'!F83,Virginia!F83,Cristina!F83)</f>
        <v>1594.3214061943422</v>
      </c>
      <c r="G83" s="64">
        <v>129.25</v>
      </c>
      <c r="H83" s="64">
        <f t="shared" si="6"/>
        <v>164.05</v>
      </c>
      <c r="I83" s="64">
        <f t="shared" si="4"/>
        <v>261548.42</v>
      </c>
      <c r="J83" s="65">
        <f t="shared" si="5"/>
        <v>3.6324050279171126E-3</v>
      </c>
      <c r="K83" s="31"/>
      <c r="L83" s="32"/>
      <c r="M83" s="9"/>
      <c r="N83" s="9"/>
    </row>
    <row r="84" spans="1:14" ht="39" customHeight="1" x14ac:dyDescent="0.25">
      <c r="A84" s="60" t="s">
        <v>244</v>
      </c>
      <c r="B84" s="61" t="s">
        <v>245</v>
      </c>
      <c r="C84" s="60" t="s">
        <v>22</v>
      </c>
      <c r="D84" s="60" t="s">
        <v>246</v>
      </c>
      <c r="E84" s="62" t="s">
        <v>35</v>
      </c>
      <c r="F84" s="63">
        <f>SUM(Alagoa!F84,Arantina!F84,Aiuruoca!F84,Baependi!F84,'Bocaina de Minas'!F84,Cambuquira!F84,'Carmo de Minas'!F84,Caxambu!F84,'Conceição do Rio Verde'!F84,Cruzilia!F84,'Dom Viçoso'!F84,Itamonte!F84,Itanhandu!F84,Jesuânia!F84,Lambari!F84,Liberdade!F84,Minduri!F84,'Olimpio Noronha'!F84,'Passa Quatro'!F84,'Passa Vinte'!F84,'Pouso Alto'!F84,'São Lourenço'!F84,'São Sebastião'!F84,'São Thome'!F84,Seritinga!F84,Serranos!F84,'Soledade de Minas'!F84,'Tres Corações'!F84,Virginia!F84,Cristina!F84)</f>
        <v>647.7868212664514</v>
      </c>
      <c r="G84" s="64">
        <v>146</v>
      </c>
      <c r="H84" s="64">
        <f t="shared" si="6"/>
        <v>185.31</v>
      </c>
      <c r="I84" s="64">
        <f t="shared" si="4"/>
        <v>120041.37</v>
      </c>
      <c r="J84" s="65">
        <f t="shared" si="5"/>
        <v>1.6671439878935548E-3</v>
      </c>
      <c r="K84" s="31"/>
      <c r="L84" s="32"/>
      <c r="M84" s="9"/>
      <c r="N84" s="9"/>
    </row>
    <row r="85" spans="1:14" ht="39" customHeight="1" x14ac:dyDescent="0.25">
      <c r="A85" s="60" t="s">
        <v>247</v>
      </c>
      <c r="B85" s="61" t="s">
        <v>248</v>
      </c>
      <c r="C85" s="60" t="s">
        <v>22</v>
      </c>
      <c r="D85" s="60" t="s">
        <v>249</v>
      </c>
      <c r="E85" s="62" t="s">
        <v>35</v>
      </c>
      <c r="F85" s="63">
        <f>SUM(Alagoa!F85,Arantina!F85,Aiuruoca!F85,Baependi!F85,'Bocaina de Minas'!F85,Cambuquira!F85,'Carmo de Minas'!F85,Caxambu!F85,'Conceição do Rio Verde'!F85,Cruzilia!F85,'Dom Viçoso'!F85,Itamonte!F85,Itanhandu!F85,Jesuânia!F85,Lambari!F85,Liberdade!F85,Minduri!F85,'Olimpio Noronha'!F85,'Passa Quatro'!F85,'Passa Vinte'!F85,'Pouso Alto'!F85,'São Lourenço'!F85,'São Sebastião'!F85,'São Thome'!F85,Seritinga!F85,Serranos!F85,'Soledade de Minas'!F85,'Tres Corações'!F85,Virginia!F85,Cristina!F85)</f>
        <v>1125.3832431247542</v>
      </c>
      <c r="G85" s="64">
        <v>628.79</v>
      </c>
      <c r="H85" s="64">
        <f t="shared" si="6"/>
        <v>798.12</v>
      </c>
      <c r="I85" s="64">
        <f t="shared" si="4"/>
        <v>898190.87</v>
      </c>
      <c r="J85" s="65">
        <f t="shared" si="5"/>
        <v>1.2474145445869049E-2</v>
      </c>
      <c r="K85" s="31"/>
      <c r="L85" s="32"/>
      <c r="M85" s="9"/>
      <c r="N85" s="9"/>
    </row>
    <row r="86" spans="1:14" ht="39" customHeight="1" x14ac:dyDescent="0.25">
      <c r="A86" s="60" t="s">
        <v>250</v>
      </c>
      <c r="B86" s="61" t="s">
        <v>251</v>
      </c>
      <c r="C86" s="60" t="s">
        <v>22</v>
      </c>
      <c r="D86" s="60" t="s">
        <v>252</v>
      </c>
      <c r="E86" s="62" t="s">
        <v>40</v>
      </c>
      <c r="F86" s="63">
        <f>SUM(Alagoa!F86,Arantina!F86,Aiuruoca!F86,Baependi!F86,'Bocaina de Minas'!F86,Cambuquira!F86,'Carmo de Minas'!F86,Caxambu!F86,'Conceição do Rio Verde'!F86,Cruzilia!F86,'Dom Viçoso'!F86,Itamonte!F86,Itanhandu!F86,Jesuânia!F86,Lambari!F86,Liberdade!F86,Minduri!F86,'Olimpio Noronha'!F86,'Passa Quatro'!F86,'Passa Vinte'!F86,'Pouso Alto'!F86,'São Lourenço'!F86,'São Sebastião'!F86,'São Thome'!F86,Seritinga!F86,Serranos!F86,'Soledade de Minas'!F86,'Tres Corações'!F86,Virginia!F86,Cristina!F86)</f>
        <v>3605.2896815146996</v>
      </c>
      <c r="G86" s="64">
        <v>22.96</v>
      </c>
      <c r="H86" s="64">
        <f t="shared" si="6"/>
        <v>29.14</v>
      </c>
      <c r="I86" s="64">
        <f t="shared" si="4"/>
        <v>105058.14</v>
      </c>
      <c r="J86" s="65">
        <f t="shared" si="5"/>
        <v>1.4590557112125545E-3</v>
      </c>
      <c r="K86" s="31"/>
      <c r="L86" s="32"/>
      <c r="M86" s="9"/>
      <c r="N86" s="9"/>
    </row>
    <row r="87" spans="1:14" ht="39" customHeight="1" x14ac:dyDescent="0.25">
      <c r="A87" s="60" t="s">
        <v>253</v>
      </c>
      <c r="B87" s="61" t="s">
        <v>254</v>
      </c>
      <c r="C87" s="60" t="s">
        <v>22</v>
      </c>
      <c r="D87" s="60" t="s">
        <v>255</v>
      </c>
      <c r="E87" s="62" t="s">
        <v>40</v>
      </c>
      <c r="F87" s="63">
        <f>SUM(Alagoa!F87,Arantina!F87,Aiuruoca!F87,Baependi!F87,'Bocaina de Minas'!F87,Cambuquira!F87,'Carmo de Minas'!F87,Caxambu!F87,'Conceição do Rio Verde'!F87,Cruzilia!F87,'Dom Viçoso'!F87,Itamonte!F87,Itanhandu!F87,Jesuânia!F87,Lambari!F87,Liberdade!F87,Minduri!F87,'Olimpio Noronha'!F87,'Passa Quatro'!F87,'Passa Vinte'!F87,'Pouso Alto'!F87,'São Lourenço'!F87,'São Sebastião'!F87,'São Thome'!F87,Seritinga!F87,Serranos!F87,'Soledade de Minas'!F87,'Tres Corações'!F87,Virginia!F87,Cristina!F87)</f>
        <v>4483.2164549215877</v>
      </c>
      <c r="G87" s="64">
        <v>26.49</v>
      </c>
      <c r="H87" s="64">
        <f t="shared" si="6"/>
        <v>33.619999999999997</v>
      </c>
      <c r="I87" s="64">
        <f t="shared" si="4"/>
        <v>150725.73000000001</v>
      </c>
      <c r="J87" s="65">
        <f t="shared" si="5"/>
        <v>2.0932907929188684E-3</v>
      </c>
      <c r="K87" s="31"/>
      <c r="L87" s="32"/>
      <c r="M87" s="9"/>
      <c r="N87" s="9"/>
    </row>
    <row r="88" spans="1:14" ht="39" customHeight="1" x14ac:dyDescent="0.25">
      <c r="A88" s="60" t="s">
        <v>256</v>
      </c>
      <c r="B88" s="61" t="s">
        <v>257</v>
      </c>
      <c r="C88" s="60" t="s">
        <v>22</v>
      </c>
      <c r="D88" s="60" t="s">
        <v>258</v>
      </c>
      <c r="E88" s="62" t="s">
        <v>40</v>
      </c>
      <c r="F88" s="63">
        <f>SUM(Alagoa!F88,Arantina!F88,Aiuruoca!F88,Baependi!F88,'Bocaina de Minas'!F88,Cambuquira!F88,'Carmo de Minas'!F88,Caxambu!F88,'Conceição do Rio Verde'!F88,Cruzilia!F88,'Dom Viçoso'!F88,Itamonte!F88,Itanhandu!F88,Jesuânia!F88,Lambari!F88,Liberdade!F88,Minduri!F88,'Olimpio Noronha'!F88,'Passa Quatro'!F88,'Passa Vinte'!F88,'Pouso Alto'!F88,'São Lourenço'!F88,'São Sebastião'!F88,'São Thome'!F88,Seritinga!F88,Serranos!F88,'Soledade de Minas'!F88,'Tres Corações'!F88,Virginia!F88,Cristina!F88)</f>
        <v>2871.5785311498166</v>
      </c>
      <c r="G88" s="64">
        <v>36.18</v>
      </c>
      <c r="H88" s="64">
        <f t="shared" si="6"/>
        <v>45.92</v>
      </c>
      <c r="I88" s="64">
        <f t="shared" si="4"/>
        <v>131862.88</v>
      </c>
      <c r="J88" s="65">
        <f t="shared" si="5"/>
        <v>1.8313220485431756E-3</v>
      </c>
      <c r="K88" s="31"/>
      <c r="L88" s="32"/>
      <c r="M88" s="9"/>
      <c r="N88" s="9"/>
    </row>
    <row r="89" spans="1:14" ht="39" customHeight="1" x14ac:dyDescent="0.25">
      <c r="A89" s="60" t="s">
        <v>259</v>
      </c>
      <c r="B89" s="61" t="s">
        <v>260</v>
      </c>
      <c r="C89" s="60" t="s">
        <v>22</v>
      </c>
      <c r="D89" s="60" t="s">
        <v>261</v>
      </c>
      <c r="E89" s="62" t="s">
        <v>40</v>
      </c>
      <c r="F89" s="63">
        <f>SUM(Alagoa!F89,Arantina!F89,Aiuruoca!F89,Baependi!F89,'Bocaina de Minas'!F89,Cambuquira!F89,'Carmo de Minas'!F89,Caxambu!F89,'Conceição do Rio Verde'!F89,Cruzilia!F89,'Dom Viçoso'!F89,Itamonte!F89,Itanhandu!F89,Jesuânia!F89,Lambari!F89,Liberdade!F89,Minduri!F89,'Olimpio Noronha'!F89,'Passa Quatro'!F89,'Passa Vinte'!F89,'Pouso Alto'!F89,'São Lourenço'!F89,'São Sebastião'!F89,'São Thome'!F89,Seritinga!F89,Serranos!F89,'Soledade de Minas'!F89,'Tres Corações'!F89,Virginia!F89,Cristina!F89)</f>
        <v>1145.6997607021833</v>
      </c>
      <c r="G89" s="64">
        <v>32.89</v>
      </c>
      <c r="H89" s="64">
        <f t="shared" si="6"/>
        <v>41.74</v>
      </c>
      <c r="I89" s="64">
        <f t="shared" si="4"/>
        <v>47821.5</v>
      </c>
      <c r="J89" s="65">
        <f t="shared" si="5"/>
        <v>6.6414875319276709E-4</v>
      </c>
      <c r="K89" s="31"/>
      <c r="L89" s="32"/>
      <c r="M89" s="9"/>
      <c r="N89" s="9"/>
    </row>
    <row r="90" spans="1:14" ht="26.1" customHeight="1" x14ac:dyDescent="0.25">
      <c r="A90" s="60" t="s">
        <v>262</v>
      </c>
      <c r="B90" s="61" t="s">
        <v>263</v>
      </c>
      <c r="C90" s="60" t="s">
        <v>22</v>
      </c>
      <c r="D90" s="60" t="s">
        <v>264</v>
      </c>
      <c r="E90" s="62" t="s">
        <v>40</v>
      </c>
      <c r="F90" s="63">
        <f>SUM(Alagoa!F90,Arantina!F90,Aiuruoca!F90,Baependi!F90,'Bocaina de Minas'!F90,Cambuquira!F90,'Carmo de Minas'!F90,Caxambu!F90,'Conceição do Rio Verde'!F90,Cruzilia!F90,'Dom Viçoso'!F90,Itamonte!F90,Itanhandu!F90,Jesuânia!F90,Lambari!F90,Liberdade!F90,Minduri!F90,'Olimpio Noronha'!F90,'Passa Quatro'!F90,'Passa Vinte'!F90,'Pouso Alto'!F90,'São Lourenço'!F90,'São Sebastião'!F90,'São Thome'!F90,Seritinga!F90,Serranos!F90,'Soledade de Minas'!F90,'Tres Corações'!F90,Virginia!F90,Cristina!F90)</f>
        <v>845.95199704074435</v>
      </c>
      <c r="G90" s="64">
        <v>31.34</v>
      </c>
      <c r="H90" s="64">
        <f t="shared" si="6"/>
        <v>39.770000000000003</v>
      </c>
      <c r="I90" s="64">
        <f t="shared" si="4"/>
        <v>33643.51</v>
      </c>
      <c r="J90" s="65">
        <f t="shared" si="5"/>
        <v>4.67243712964428E-4</v>
      </c>
      <c r="K90" s="31"/>
      <c r="L90" s="32"/>
      <c r="M90" s="9"/>
      <c r="N90" s="9"/>
    </row>
    <row r="91" spans="1:14" ht="39" customHeight="1" x14ac:dyDescent="0.25">
      <c r="A91" s="60" t="s">
        <v>265</v>
      </c>
      <c r="B91" s="61" t="s">
        <v>266</v>
      </c>
      <c r="C91" s="60" t="s">
        <v>22</v>
      </c>
      <c r="D91" s="60" t="s">
        <v>267</v>
      </c>
      <c r="E91" s="62" t="s">
        <v>40</v>
      </c>
      <c r="F91" s="63">
        <f>SUM(Alagoa!F91,Arantina!F91,Aiuruoca!F91,Baependi!F91,'Bocaina de Minas'!F91,Cambuquira!F91,'Carmo de Minas'!F91,Caxambu!F91,'Conceição do Rio Verde'!F91,Cruzilia!F91,'Dom Viçoso'!F91,Itamonte!F91,Itanhandu!F91,Jesuânia!F91,Lambari!F91,Liberdade!F91,Minduri!F91,'Olimpio Noronha'!F91,'Passa Quatro'!F91,'Passa Vinte'!F91,'Pouso Alto'!F91,'São Lourenço'!F91,'São Sebastião'!F91,'São Thome'!F91,Seritinga!F91,Serranos!F91,'Soledade de Minas'!F91,'Tres Corações'!F91,Virginia!F91,Cristina!F91)</f>
        <v>2693.1037635827602</v>
      </c>
      <c r="G91" s="64">
        <v>23.63</v>
      </c>
      <c r="H91" s="64">
        <f t="shared" si="6"/>
        <v>29.99</v>
      </c>
      <c r="I91" s="64">
        <f t="shared" si="4"/>
        <v>80766.179999999993</v>
      </c>
      <c r="J91" s="65">
        <f t="shared" si="5"/>
        <v>1.1216870601537508E-3</v>
      </c>
      <c r="K91" s="31"/>
      <c r="L91" s="32"/>
      <c r="M91" s="9"/>
      <c r="N91" s="9"/>
    </row>
    <row r="92" spans="1:14" ht="26.1" customHeight="1" x14ac:dyDescent="0.25">
      <c r="A92" s="56" t="s">
        <v>268</v>
      </c>
      <c r="B92" s="56"/>
      <c r="C92" s="56"/>
      <c r="D92" s="56" t="s">
        <v>269</v>
      </c>
      <c r="E92" s="56"/>
      <c r="F92" s="56"/>
      <c r="G92" s="56"/>
      <c r="H92" s="56"/>
      <c r="I92" s="58">
        <f>SUM(I93:I133)</f>
        <v>7749999.1100000013</v>
      </c>
      <c r="J92" s="59">
        <f t="shared" si="5"/>
        <v>0.10763259718226229</v>
      </c>
      <c r="K92" s="9"/>
      <c r="L92" s="32"/>
      <c r="M92" s="9"/>
      <c r="N92" s="9"/>
    </row>
    <row r="93" spans="1:14" ht="39" customHeight="1" x14ac:dyDescent="0.25">
      <c r="A93" s="60" t="s">
        <v>270</v>
      </c>
      <c r="B93" s="61" t="s">
        <v>271</v>
      </c>
      <c r="C93" s="60" t="s">
        <v>22</v>
      </c>
      <c r="D93" s="60" t="s">
        <v>272</v>
      </c>
      <c r="E93" s="62" t="s">
        <v>40</v>
      </c>
      <c r="F93" s="63">
        <f>SUM(Alagoa!F93,Arantina!F93,Aiuruoca!F93,Baependi!F93,'Bocaina de Minas'!F93,Cambuquira!F93,'Carmo de Minas'!F93,Caxambu!F93,'Conceição do Rio Verde'!F93,Cruzilia!F93,'Dom Viçoso'!F93,Itamonte!F93,Itanhandu!F93,Jesuânia!F93,Lambari!F93,Liberdade!F93,Minduri!F93,'Olimpio Noronha'!F93,'Passa Quatro'!F93,'Passa Vinte'!F93,'Pouso Alto'!F93,'São Lourenço'!F93,'São Sebastião'!F93,'São Thome'!F93,Seritinga!F93,Serranos!F93,'Soledade de Minas'!F93,'Tres Corações'!F93,Virginia!F93,Cristina!F93)</f>
        <v>36527.784530948877</v>
      </c>
      <c r="G93" s="64">
        <v>10.62</v>
      </c>
      <c r="H93" s="64">
        <f t="shared" si="6"/>
        <v>13.47</v>
      </c>
      <c r="I93" s="64">
        <f t="shared" ref="I93:I133" si="7">TRUNC(H93*F93,2)</f>
        <v>492029.25</v>
      </c>
      <c r="J93" s="65">
        <f t="shared" si="5"/>
        <v>6.8333409224276172E-3</v>
      </c>
      <c r="K93" s="31"/>
      <c r="L93" s="32"/>
      <c r="M93" s="9"/>
      <c r="N93" s="9"/>
    </row>
    <row r="94" spans="1:14" ht="39" customHeight="1" x14ac:dyDescent="0.25">
      <c r="A94" s="60" t="s">
        <v>273</v>
      </c>
      <c r="B94" s="61" t="s">
        <v>274</v>
      </c>
      <c r="C94" s="60" t="s">
        <v>22</v>
      </c>
      <c r="D94" s="60" t="s">
        <v>275</v>
      </c>
      <c r="E94" s="62" t="s">
        <v>40</v>
      </c>
      <c r="F94" s="63">
        <f>SUM(Alagoa!F94,Arantina!F94,Aiuruoca!F94,Baependi!F94,'Bocaina de Minas'!F94,Cambuquira!F94,'Carmo de Minas'!F94,Caxambu!F94,'Conceição do Rio Verde'!F94,Cruzilia!F94,'Dom Viçoso'!F94,Itamonte!F94,Itanhandu!F94,Jesuânia!F94,Lambari!F94,Liberdade!F94,Minduri!F94,'Olimpio Noronha'!F94,'Passa Quatro'!F94,'Passa Vinte'!F94,'Pouso Alto'!F94,'São Lourenço'!F94,'São Sebastião'!F94,'São Thome'!F94,Seritinga!F94,Serranos!F94,'Soledade de Minas'!F94,'Tres Corações'!F94,Virginia!F94,Cristina!F94)</f>
        <v>23649.048105619837</v>
      </c>
      <c r="G94" s="64">
        <v>16.86</v>
      </c>
      <c r="H94" s="64">
        <f t="shared" si="6"/>
        <v>21.4</v>
      </c>
      <c r="I94" s="64">
        <f t="shared" si="7"/>
        <v>506089.62</v>
      </c>
      <c r="J94" s="65">
        <f t="shared" si="5"/>
        <v>7.0286124468450653E-3</v>
      </c>
      <c r="K94" s="31"/>
      <c r="L94" s="32"/>
      <c r="M94" s="9"/>
      <c r="N94" s="9"/>
    </row>
    <row r="95" spans="1:14" ht="39" customHeight="1" x14ac:dyDescent="0.25">
      <c r="A95" s="60" t="s">
        <v>276</v>
      </c>
      <c r="B95" s="61" t="s">
        <v>277</v>
      </c>
      <c r="C95" s="60" t="s">
        <v>22</v>
      </c>
      <c r="D95" s="60" t="s">
        <v>278</v>
      </c>
      <c r="E95" s="62" t="s">
        <v>40</v>
      </c>
      <c r="F95" s="63">
        <f>SUM(Alagoa!F95,Arantina!F95,Aiuruoca!F95,Baependi!F95,'Bocaina de Minas'!F95,Cambuquira!F95,'Carmo de Minas'!F95,Caxambu!F95,'Conceição do Rio Verde'!F95,Cruzilia!F95,'Dom Viçoso'!F95,Itamonte!F95,Itanhandu!F95,Jesuânia!F95,Lambari!F95,Liberdade!F95,Minduri!F95,'Olimpio Noronha'!F95,'Passa Quatro'!F95,'Passa Vinte'!F95,'Pouso Alto'!F95,'São Lourenço'!F95,'São Sebastião'!F95,'São Thome'!F95,Seritinga!F95,Serranos!F95,'Soledade de Minas'!F95,'Tres Corações'!F95,Virginia!F95,Cristina!F95)</f>
        <v>97838.443046389046</v>
      </c>
      <c r="G95" s="64">
        <v>4.97</v>
      </c>
      <c r="H95" s="64">
        <f t="shared" si="6"/>
        <v>6.3</v>
      </c>
      <c r="I95" s="64">
        <f t="shared" si="7"/>
        <v>616382.18999999994</v>
      </c>
      <c r="J95" s="65">
        <f t="shared" si="5"/>
        <v>8.5603643335890184E-3</v>
      </c>
      <c r="K95" s="31"/>
      <c r="L95" s="32"/>
      <c r="M95" s="9"/>
      <c r="N95" s="9"/>
    </row>
    <row r="96" spans="1:14" ht="39" customHeight="1" x14ac:dyDescent="0.25">
      <c r="A96" s="60" t="s">
        <v>279</v>
      </c>
      <c r="B96" s="61" t="s">
        <v>280</v>
      </c>
      <c r="C96" s="60" t="s">
        <v>22</v>
      </c>
      <c r="D96" s="60" t="s">
        <v>281</v>
      </c>
      <c r="E96" s="62" t="s">
        <v>40</v>
      </c>
      <c r="F96" s="63">
        <f>SUM(Alagoa!F96,Arantina!F96,Aiuruoca!F96,Baependi!F96,'Bocaina de Minas'!F96,Cambuquira!F96,'Carmo de Minas'!F96,Caxambu!F96,'Conceição do Rio Verde'!F96,Cruzilia!F96,'Dom Viçoso'!F96,Itamonte!F96,Itanhandu!F96,Jesuânia!F96,Lambari!F96,Liberdade!F96,Minduri!F96,'Olimpio Noronha'!F96,'Passa Quatro'!F96,'Passa Vinte'!F96,'Pouso Alto'!F96,'São Lourenço'!F96,'São Sebastião'!F96,'São Thome'!F96,Seritinga!F96,Serranos!F96,'Soledade de Minas'!F96,'Tres Corações'!F96,Virginia!F96,Cristina!F96)</f>
        <v>49018.633240476032</v>
      </c>
      <c r="G96" s="64">
        <v>10.72</v>
      </c>
      <c r="H96" s="64">
        <f t="shared" si="6"/>
        <v>13.6</v>
      </c>
      <c r="I96" s="64">
        <f t="shared" si="7"/>
        <v>666653.41</v>
      </c>
      <c r="J96" s="65">
        <f t="shared" si="5"/>
        <v>9.2585349908138933E-3</v>
      </c>
      <c r="K96" s="31"/>
      <c r="L96" s="32"/>
      <c r="M96" s="9"/>
      <c r="N96" s="9"/>
    </row>
    <row r="97" spans="1:14" ht="39" customHeight="1" x14ac:dyDescent="0.25">
      <c r="A97" s="60" t="s">
        <v>282</v>
      </c>
      <c r="B97" s="61" t="s">
        <v>283</v>
      </c>
      <c r="C97" s="60" t="s">
        <v>22</v>
      </c>
      <c r="D97" s="60" t="s">
        <v>284</v>
      </c>
      <c r="E97" s="62" t="s">
        <v>40</v>
      </c>
      <c r="F97" s="63">
        <f>SUM(Alagoa!F97,Arantina!F97,Aiuruoca!F97,Baependi!F97,'Bocaina de Minas'!F97,Cambuquira!F97,'Carmo de Minas'!F97,Caxambu!F97,'Conceição do Rio Verde'!F97,Cruzilia!F97,'Dom Viçoso'!F97,Itamonte!F97,Itanhandu!F97,Jesuânia!F97,Lambari!F97,Liberdade!F97,Minduri!F97,'Olimpio Noronha'!F97,'Passa Quatro'!F97,'Passa Vinte'!F97,'Pouso Alto'!F97,'São Lourenço'!F97,'São Sebastião'!F97,'São Thome'!F97,Seritinga!F97,Serranos!F97,'Soledade de Minas'!F97,'Tres Corações'!F97,Virginia!F97,Cristina!F97)</f>
        <v>74266.02797592408</v>
      </c>
      <c r="G97" s="64">
        <v>3.42</v>
      </c>
      <c r="H97" s="64">
        <f t="shared" si="6"/>
        <v>4.34</v>
      </c>
      <c r="I97" s="64">
        <f t="shared" si="7"/>
        <v>322314.56</v>
      </c>
      <c r="J97" s="65">
        <f t="shared" si="5"/>
        <v>4.4763299595344209E-3</v>
      </c>
      <c r="K97" s="31"/>
      <c r="L97" s="32"/>
      <c r="M97" s="9"/>
      <c r="N97" s="9"/>
    </row>
    <row r="98" spans="1:14" ht="39" customHeight="1" x14ac:dyDescent="0.25">
      <c r="A98" s="60" t="s">
        <v>285</v>
      </c>
      <c r="B98" s="61" t="s">
        <v>286</v>
      </c>
      <c r="C98" s="60" t="s">
        <v>22</v>
      </c>
      <c r="D98" s="60" t="s">
        <v>287</v>
      </c>
      <c r="E98" s="62" t="s">
        <v>40</v>
      </c>
      <c r="F98" s="63">
        <f>SUM(Alagoa!F98,Arantina!F98,Aiuruoca!F98,Baependi!F98,'Bocaina de Minas'!F98,Cambuquira!F98,'Carmo de Minas'!F98,Caxambu!F98,'Conceição do Rio Verde'!F98,Cruzilia!F98,'Dom Viçoso'!F98,Itamonte!F98,Itanhandu!F98,Jesuânia!F98,Lambari!F98,Liberdade!F98,Minduri!F98,'Olimpio Noronha'!F98,'Passa Quatro'!F98,'Passa Vinte'!F98,'Pouso Alto'!F98,'São Lourenço'!F98,'São Sebastião'!F98,'São Thome'!F98,Seritinga!F98,Serranos!F98,'Soledade de Minas'!F98,'Tres Corações'!F98,Virginia!F98,Cristina!F98)</f>
        <v>13155.901601103325</v>
      </c>
      <c r="G98" s="64">
        <v>18.510000000000002</v>
      </c>
      <c r="H98" s="64">
        <f t="shared" si="6"/>
        <v>23.49</v>
      </c>
      <c r="I98" s="64">
        <f t="shared" si="7"/>
        <v>309032.12</v>
      </c>
      <c r="J98" s="65">
        <f t="shared" si="5"/>
        <v>4.291862388141685E-3</v>
      </c>
      <c r="K98" s="31"/>
      <c r="L98" s="32"/>
      <c r="M98" s="9"/>
      <c r="N98" s="9"/>
    </row>
    <row r="99" spans="1:14" ht="39" customHeight="1" x14ac:dyDescent="0.25">
      <c r="A99" s="60" t="s">
        <v>288</v>
      </c>
      <c r="B99" s="61" t="s">
        <v>289</v>
      </c>
      <c r="C99" s="60" t="s">
        <v>22</v>
      </c>
      <c r="D99" s="60" t="s">
        <v>290</v>
      </c>
      <c r="E99" s="62" t="s">
        <v>35</v>
      </c>
      <c r="F99" s="63">
        <f>SUM(Alagoa!F99,Arantina!F99,Aiuruoca!F99,Baependi!F99,'Bocaina de Minas'!F99,Cambuquira!F99,'Carmo de Minas'!F99,Caxambu!F99,'Conceição do Rio Verde'!F99,Cruzilia!F99,'Dom Viçoso'!F99,Itamonte!F99,Itanhandu!F99,Jesuânia!F99,Lambari!F99,Liberdade!F99,Minduri!F99,'Olimpio Noronha'!F99,'Passa Quatro'!F99,'Passa Vinte'!F99,'Pouso Alto'!F99,'São Lourenço'!F99,'São Sebastião'!F99,'São Thome'!F99,Seritinga!F99,Serranos!F99,'Soledade de Minas'!F99,'Tres Corações'!F99,Virginia!F99,Cristina!F99)</f>
        <v>8222.0635006895791</v>
      </c>
      <c r="G99" s="64">
        <v>35.82</v>
      </c>
      <c r="H99" s="64">
        <f t="shared" si="6"/>
        <v>45.46</v>
      </c>
      <c r="I99" s="64">
        <f t="shared" si="7"/>
        <v>373775</v>
      </c>
      <c r="J99" s="65">
        <f t="shared" si="5"/>
        <v>5.1910165976522381E-3</v>
      </c>
      <c r="K99" s="31"/>
      <c r="L99" s="32"/>
      <c r="M99" s="9"/>
      <c r="N99" s="9"/>
    </row>
    <row r="100" spans="1:14" ht="39" customHeight="1" x14ac:dyDescent="0.25">
      <c r="A100" s="60" t="s">
        <v>291</v>
      </c>
      <c r="B100" s="61" t="s">
        <v>292</v>
      </c>
      <c r="C100" s="60" t="s">
        <v>22</v>
      </c>
      <c r="D100" s="60" t="s">
        <v>293</v>
      </c>
      <c r="E100" s="62" t="s">
        <v>35</v>
      </c>
      <c r="F100" s="63">
        <f>SUM(Alagoa!F100,Arantina!F100,Aiuruoca!F100,Baependi!F100,'Bocaina de Minas'!F100,Cambuquira!F100,'Carmo de Minas'!F100,Caxambu!F100,'Conceição do Rio Verde'!F100,Cruzilia!F100,'Dom Viçoso'!F100,Itamonte!F100,Itanhandu!F100,Jesuânia!F100,Lambari!F100,Liberdade!F100,Minduri!F100,'Olimpio Noronha'!F100,'Passa Quatro'!F100,'Passa Vinte'!F100,'Pouso Alto'!F100,'São Lourenço'!F100,'São Sebastião'!F100,'São Thome'!F100,Seritinga!F100,Serranos!F100,'Soledade de Minas'!F100,'Tres Corações'!F100,Virginia!F100,Cristina!F100)</f>
        <v>4931.8381004137464</v>
      </c>
      <c r="G100" s="64">
        <v>20.62</v>
      </c>
      <c r="H100" s="64">
        <f t="shared" si="6"/>
        <v>26.17</v>
      </c>
      <c r="I100" s="64">
        <f t="shared" si="7"/>
        <v>129066.2</v>
      </c>
      <c r="J100" s="65">
        <f t="shared" si="5"/>
        <v>1.7924815367424342E-3</v>
      </c>
      <c r="K100" s="31"/>
      <c r="L100" s="32"/>
      <c r="M100" s="9"/>
      <c r="N100" s="9"/>
    </row>
    <row r="101" spans="1:14" ht="39" customHeight="1" x14ac:dyDescent="0.25">
      <c r="A101" s="60" t="s">
        <v>294</v>
      </c>
      <c r="B101" s="61" t="s">
        <v>295</v>
      </c>
      <c r="C101" s="60" t="s">
        <v>22</v>
      </c>
      <c r="D101" s="60" t="s">
        <v>296</v>
      </c>
      <c r="E101" s="62" t="s">
        <v>35</v>
      </c>
      <c r="F101" s="63">
        <f>SUM(Alagoa!F101,Arantina!F101,Aiuruoca!F101,Baependi!F101,'Bocaina de Minas'!F101,Cambuquira!F101,'Carmo de Minas'!F101,Caxambu!F101,'Conceição do Rio Verde'!F101,Cruzilia!F101,'Dom Viçoso'!F101,Itamonte!F101,Itanhandu!F101,Jesuânia!F101,Lambari!F101,Liberdade!F101,Minduri!F101,'Olimpio Noronha'!F101,'Passa Quatro'!F101,'Passa Vinte'!F101,'Pouso Alto'!F101,'São Lourenço'!F101,'São Sebastião'!F101,'São Thome'!F101,Seritinga!F101,Serranos!F101,'Soledade de Minas'!F101,'Tres Corações'!F101,Virginia!F101,Cristina!F101)</f>
        <v>10386.222175418086</v>
      </c>
      <c r="G101" s="64">
        <v>13.17</v>
      </c>
      <c r="H101" s="64">
        <f t="shared" si="6"/>
        <v>16.71</v>
      </c>
      <c r="I101" s="64">
        <f t="shared" si="7"/>
        <v>173553.77</v>
      </c>
      <c r="J101" s="65">
        <f t="shared" si="5"/>
        <v>2.4103284078793902E-3</v>
      </c>
      <c r="K101" s="31"/>
      <c r="L101" s="32"/>
      <c r="M101" s="9"/>
      <c r="N101" s="9"/>
    </row>
    <row r="102" spans="1:14" ht="39" customHeight="1" x14ac:dyDescent="0.25">
      <c r="A102" s="60" t="s">
        <v>297</v>
      </c>
      <c r="B102" s="61" t="s">
        <v>298</v>
      </c>
      <c r="C102" s="60" t="s">
        <v>22</v>
      </c>
      <c r="D102" s="60" t="s">
        <v>299</v>
      </c>
      <c r="E102" s="62" t="s">
        <v>35</v>
      </c>
      <c r="F102" s="63">
        <f>SUM(Alagoa!F102,Arantina!F102,Aiuruoca!F102,Baependi!F102,'Bocaina de Minas'!F102,Cambuquira!F102,'Carmo de Minas'!F102,Caxambu!F102,'Conceição do Rio Verde'!F102,Cruzilia!F102,'Dom Viçoso'!F102,Itamonte!F102,Itanhandu!F102,Jesuânia!F102,Lambari!F102,Liberdade!F102,Minduri!F102,'Olimpio Noronha'!F102,'Passa Quatro'!F102,'Passa Vinte'!F102,'Pouso Alto'!F102,'São Lourenço'!F102,'São Sebastião'!F102,'São Thome'!F102,Seritinga!F102,Serranos!F102,'Soledade de Minas'!F102,'Tres Corações'!F102,Virginia!F102,Cristina!F102)</f>
        <v>1653.2709589266303</v>
      </c>
      <c r="G102" s="64">
        <v>40.01</v>
      </c>
      <c r="H102" s="64">
        <f t="shared" si="6"/>
        <v>50.78</v>
      </c>
      <c r="I102" s="64">
        <f t="shared" si="7"/>
        <v>83953.09</v>
      </c>
      <c r="J102" s="65">
        <f t="shared" si="5"/>
        <v>1.1659471168863412E-3</v>
      </c>
      <c r="K102" s="31"/>
      <c r="L102" s="32"/>
      <c r="M102" s="9"/>
      <c r="N102" s="9"/>
    </row>
    <row r="103" spans="1:14" ht="26.1" customHeight="1" x14ac:dyDescent="0.25">
      <c r="A103" s="60" t="s">
        <v>300</v>
      </c>
      <c r="B103" s="61" t="s">
        <v>301</v>
      </c>
      <c r="C103" s="60" t="s">
        <v>22</v>
      </c>
      <c r="D103" s="60" t="s">
        <v>302</v>
      </c>
      <c r="E103" s="62" t="s">
        <v>35</v>
      </c>
      <c r="F103" s="63">
        <f>SUM(Alagoa!F103,Arantina!F103,Aiuruoca!F103,Baependi!F103,'Bocaina de Minas'!F103,Cambuquira!F103,'Carmo de Minas'!F103,Caxambu!F103,'Conceição do Rio Verde'!F103,Cruzilia!F103,'Dom Viçoso'!F103,Itamonte!F103,Itanhandu!F103,Jesuânia!F103,Lambari!F103,Liberdade!F103,Minduri!F103,'Olimpio Noronha'!F103,'Passa Quatro'!F103,'Passa Vinte'!F103,'Pouso Alto'!F103,'São Lourenço'!F103,'São Sebastião'!F103,'São Thome'!F103,Seritinga!F103,Serranos!F103,'Soledade de Minas'!F103,'Tres Corações'!F103,Virginia!F103,Cristina!F103)</f>
        <v>8228.0635006895791</v>
      </c>
      <c r="G103" s="64">
        <v>18.190000000000001</v>
      </c>
      <c r="H103" s="64">
        <f t="shared" si="6"/>
        <v>23.08</v>
      </c>
      <c r="I103" s="64">
        <f t="shared" si="7"/>
        <v>189903.7</v>
      </c>
      <c r="J103" s="65">
        <f t="shared" si="5"/>
        <v>2.6373975216522545E-3</v>
      </c>
      <c r="K103" s="31"/>
      <c r="L103" s="32"/>
      <c r="M103" s="9"/>
      <c r="N103" s="9"/>
    </row>
    <row r="104" spans="1:14" ht="39" customHeight="1" x14ac:dyDescent="0.25">
      <c r="A104" s="60" t="s">
        <v>303</v>
      </c>
      <c r="B104" s="61" t="s">
        <v>289</v>
      </c>
      <c r="C104" s="60" t="s">
        <v>22</v>
      </c>
      <c r="D104" s="60" t="s">
        <v>290</v>
      </c>
      <c r="E104" s="62" t="s">
        <v>35</v>
      </c>
      <c r="F104" s="63">
        <f>SUM(Alagoa!F104,Arantina!F104,Aiuruoca!F104,Baependi!F104,'Bocaina de Minas'!F104,Cambuquira!F104,'Carmo de Minas'!F104,Caxambu!F104,'Conceição do Rio Verde'!F104,Cruzilia!F104,'Dom Viçoso'!F104,Itamonte!F104,Itanhandu!F104,Jesuânia!F104,Lambari!F104,Liberdade!F104,Minduri!F104,'Olimpio Noronha'!F104,'Passa Quatro'!F104,'Passa Vinte'!F104,'Pouso Alto'!F104,'São Lourenço'!F104,'São Sebastião'!F104,'São Thome'!F104,Seritinga!F104,Serranos!F104,'Soledade de Minas'!F104,'Tres Corações'!F104,Virginia!F104,Cristina!F104)</f>
        <v>3833.0878924438512</v>
      </c>
      <c r="G104" s="64">
        <v>35.82</v>
      </c>
      <c r="H104" s="64">
        <f t="shared" si="6"/>
        <v>45.46</v>
      </c>
      <c r="I104" s="64">
        <f t="shared" si="7"/>
        <v>174252.17</v>
      </c>
      <c r="J104" s="65">
        <f t="shared" si="5"/>
        <v>2.420027842009015E-3</v>
      </c>
      <c r="K104" s="31"/>
      <c r="L104" s="32"/>
      <c r="M104" s="9"/>
      <c r="N104" s="9"/>
    </row>
    <row r="105" spans="1:14" ht="39" customHeight="1" x14ac:dyDescent="0.25">
      <c r="A105" s="60" t="s">
        <v>304</v>
      </c>
      <c r="B105" s="61" t="s">
        <v>305</v>
      </c>
      <c r="C105" s="60" t="s">
        <v>22</v>
      </c>
      <c r="D105" s="60" t="s">
        <v>306</v>
      </c>
      <c r="E105" s="62" t="s">
        <v>35</v>
      </c>
      <c r="F105" s="63">
        <f>SUM(Alagoa!F105,Arantina!F105,Aiuruoca!F105,Baependi!F105,'Bocaina de Minas'!F105,Cambuquira!F105,'Carmo de Minas'!F105,Caxambu!F105,'Conceição do Rio Verde'!F105,Cruzilia!F105,'Dom Viçoso'!F105,Itamonte!F105,Itanhandu!F105,Jesuânia!F105,Lambari!F105,Liberdade!F105,Minduri!F105,'Olimpio Noronha'!F105,'Passa Quatro'!F105,'Passa Vinte'!F105,'Pouso Alto'!F105,'São Lourenço'!F105,'São Sebastião'!F105,'São Thome'!F105,Seritinga!F105,Serranos!F105,'Soledade de Minas'!F105,'Tres Corações'!F105,Virginia!F105,Cristina!F105)</f>
        <v>1651.2709589266303</v>
      </c>
      <c r="G105" s="64">
        <v>24.29</v>
      </c>
      <c r="H105" s="64">
        <f t="shared" si="6"/>
        <v>30.83</v>
      </c>
      <c r="I105" s="64">
        <f t="shared" si="7"/>
        <v>50908.68</v>
      </c>
      <c r="J105" s="65">
        <f t="shared" si="5"/>
        <v>7.0702375184152652E-4</v>
      </c>
      <c r="K105" s="31"/>
      <c r="L105" s="32"/>
      <c r="M105" s="9"/>
      <c r="N105" s="9"/>
    </row>
    <row r="106" spans="1:14" ht="39" customHeight="1" x14ac:dyDescent="0.25">
      <c r="A106" s="60" t="s">
        <v>307</v>
      </c>
      <c r="B106" s="61" t="s">
        <v>308</v>
      </c>
      <c r="C106" s="60" t="s">
        <v>22</v>
      </c>
      <c r="D106" s="60" t="s">
        <v>309</v>
      </c>
      <c r="E106" s="62" t="s">
        <v>35</v>
      </c>
      <c r="F106" s="63">
        <f>SUM(Alagoa!F106,Arantina!F106,Aiuruoca!F106,Baependi!F106,'Bocaina de Minas'!F106,Cambuquira!F106,'Carmo de Minas'!F106,Caxambu!F106,'Conceição do Rio Verde'!F106,Cruzilia!F106,'Dom Viçoso'!F106,Itamonte!F106,Itanhandu!F106,Jesuânia!F106,Lambari!F106,Liberdade!F106,Minduri!F106,'Olimpio Noronha'!F106,'Passa Quatro'!F106,'Passa Vinte'!F106,'Pouso Alto'!F106,'São Lourenço'!F106,'São Sebastião'!F106,'São Thome'!F106,Seritinga!F106,Serranos!F106,'Soledade de Minas'!F106,'Tres Corações'!F106,Virginia!F106,Cristina!F106)</f>
        <v>6481.8682126645144</v>
      </c>
      <c r="G106" s="64">
        <v>32.299999999999997</v>
      </c>
      <c r="H106" s="64">
        <f t="shared" si="6"/>
        <v>40.99</v>
      </c>
      <c r="I106" s="64">
        <f t="shared" si="7"/>
        <v>265691.77</v>
      </c>
      <c r="J106" s="65">
        <f t="shared" si="5"/>
        <v>3.6899481985943447E-3</v>
      </c>
      <c r="K106" s="31"/>
      <c r="L106" s="32"/>
      <c r="M106" s="9"/>
      <c r="N106" s="9"/>
    </row>
    <row r="107" spans="1:14" ht="39" customHeight="1" x14ac:dyDescent="0.25">
      <c r="A107" s="60" t="s">
        <v>310</v>
      </c>
      <c r="B107" s="61" t="s">
        <v>311</v>
      </c>
      <c r="C107" s="60" t="s">
        <v>22</v>
      </c>
      <c r="D107" s="60" t="s">
        <v>312</v>
      </c>
      <c r="E107" s="62" t="s">
        <v>35</v>
      </c>
      <c r="F107" s="63">
        <f>SUM(Alagoa!F107,Arantina!F107,Aiuruoca!F107,Baependi!F107,'Bocaina de Minas'!F107,Cambuquira!F107,'Carmo de Minas'!F107,Caxambu!F107,'Conceição do Rio Verde'!F107,Cruzilia!F107,'Dom Viçoso'!F107,Itamonte!F107,Itanhandu!F107,Jesuânia!F107,Lambari!F107,Liberdade!F107,Minduri!F107,'Olimpio Noronha'!F107,'Passa Quatro'!F107,'Passa Vinte'!F107,'Pouso Alto'!F107,'São Lourenço'!F107,'São Sebastião'!F107,'São Thome'!F107,Seritinga!F107,Serranos!F107,'Soledade de Minas'!F107,'Tres Corações'!F107,Virginia!F107,Cristina!F107)</f>
        <v>556.86249216801991</v>
      </c>
      <c r="G107" s="64">
        <v>39.340000000000003</v>
      </c>
      <c r="H107" s="64">
        <f t="shared" si="6"/>
        <v>49.93</v>
      </c>
      <c r="I107" s="64">
        <f t="shared" si="7"/>
        <v>27804.14</v>
      </c>
      <c r="J107" s="65">
        <f t="shared" si="5"/>
        <v>3.8614608313409539E-4</v>
      </c>
      <c r="K107" s="31"/>
      <c r="L107" s="32"/>
      <c r="M107" s="9"/>
      <c r="N107" s="9"/>
    </row>
    <row r="108" spans="1:14" ht="39" customHeight="1" x14ac:dyDescent="0.25">
      <c r="A108" s="60" t="s">
        <v>313</v>
      </c>
      <c r="B108" s="61" t="s">
        <v>314</v>
      </c>
      <c r="C108" s="60" t="s">
        <v>22</v>
      </c>
      <c r="D108" s="60" t="s">
        <v>315</v>
      </c>
      <c r="E108" s="62" t="s">
        <v>35</v>
      </c>
      <c r="F108" s="63">
        <f>SUM(Alagoa!F108,Arantina!F108,Aiuruoca!F108,Baependi!F108,'Bocaina de Minas'!F108,Cambuquira!F108,'Carmo de Minas'!F108,Caxambu!F108,'Conceição do Rio Verde'!F108,Cruzilia!F108,'Dom Viçoso'!F108,Itamonte!F108,Itanhandu!F108,Jesuânia!F108,Lambari!F108,Liberdade!F108,Minduri!F108,'Olimpio Noronha'!F108,'Passa Quatro'!F108,'Passa Vinte'!F108,'Pouso Alto'!F108,'São Lourenço'!F108,'São Sebastião'!F108,'São Thome'!F108,Seritinga!F108,Serranos!F108,'Soledade de Minas'!F108,'Tres Corações'!F108,Virginia!F108,Cristina!F108)</f>
        <v>1653.2709589266303</v>
      </c>
      <c r="G108" s="64">
        <v>54.94</v>
      </c>
      <c r="H108" s="64">
        <f t="shared" si="6"/>
        <v>69.73</v>
      </c>
      <c r="I108" s="64">
        <f t="shared" si="7"/>
        <v>115282.58</v>
      </c>
      <c r="J108" s="65">
        <f t="shared" si="5"/>
        <v>1.6010535380915577E-3</v>
      </c>
      <c r="K108" s="31"/>
      <c r="L108" s="32"/>
      <c r="M108" s="9"/>
      <c r="N108" s="9"/>
    </row>
    <row r="109" spans="1:14" ht="39" customHeight="1" x14ac:dyDescent="0.25">
      <c r="A109" s="60" t="s">
        <v>316</v>
      </c>
      <c r="B109" s="61" t="s">
        <v>317</v>
      </c>
      <c r="C109" s="60" t="s">
        <v>22</v>
      </c>
      <c r="D109" s="60" t="s">
        <v>318</v>
      </c>
      <c r="E109" s="62" t="s">
        <v>35</v>
      </c>
      <c r="F109" s="63">
        <f>SUM(Alagoa!F109,Arantina!F109,Aiuruoca!F109,Baependi!F109,'Bocaina de Minas'!F109,Cambuquira!F109,'Carmo de Minas'!F109,Caxambu!F109,'Conceição do Rio Verde'!F109,Cruzilia!F109,'Dom Viçoso'!F109,Itamonte!F109,Itanhandu!F109,Jesuânia!F109,Lambari!F109,Liberdade!F109,Minduri!F109,'Olimpio Noronha'!F109,'Passa Quatro'!F109,'Passa Vinte'!F109,'Pouso Alto'!F109,'São Lourenço'!F109,'São Sebastião'!F109,'São Thome'!F109,Seritinga!F109,Serranos!F109,'Soledade de Minas'!F109,'Tres Corações'!F109,Virginia!F109,Cristina!F109)</f>
        <v>1125.3832431247542</v>
      </c>
      <c r="G109" s="64">
        <v>35.21</v>
      </c>
      <c r="H109" s="64">
        <f t="shared" si="6"/>
        <v>44.69</v>
      </c>
      <c r="I109" s="64">
        <f t="shared" si="7"/>
        <v>50293.37</v>
      </c>
      <c r="J109" s="65">
        <f t="shared" si="5"/>
        <v>6.9847827816698596E-4</v>
      </c>
      <c r="K109" s="31"/>
      <c r="L109" s="32"/>
      <c r="M109" s="9"/>
      <c r="N109" s="9"/>
    </row>
    <row r="110" spans="1:14" ht="39" customHeight="1" x14ac:dyDescent="0.25">
      <c r="A110" s="60" t="s">
        <v>319</v>
      </c>
      <c r="B110" s="61" t="s">
        <v>320</v>
      </c>
      <c r="C110" s="60" t="s">
        <v>22</v>
      </c>
      <c r="D110" s="60" t="s">
        <v>321</v>
      </c>
      <c r="E110" s="62" t="s">
        <v>35</v>
      </c>
      <c r="F110" s="63">
        <f>SUM(Alagoa!F110,Arantina!F110,Aiuruoca!F110,Baependi!F110,'Bocaina de Minas'!F110,Cambuquira!F110,'Carmo de Minas'!F110,Caxambu!F110,'Conceição do Rio Verde'!F110,Cruzilia!F110,'Dom Viçoso'!F110,Itamonte!F110,Itanhandu!F110,Jesuânia!F110,Lambari!F110,Liberdade!F110,Minduri!F110,'Olimpio Noronha'!F110,'Passa Quatro'!F110,'Passa Vinte'!F110,'Pouso Alto'!F110,'São Lourenço'!F110,'São Sebastião'!F110,'São Thome'!F110,Seritinga!F110,Serranos!F110,'Soledade de Minas'!F110,'Tres Corações'!F110,Virginia!F110,Cristina!F110)</f>
        <v>5500.3588513704817</v>
      </c>
      <c r="G110" s="64">
        <v>62.04</v>
      </c>
      <c r="H110" s="64">
        <f t="shared" si="6"/>
        <v>78.739999999999995</v>
      </c>
      <c r="I110" s="64">
        <f t="shared" si="7"/>
        <v>433098.25</v>
      </c>
      <c r="J110" s="65">
        <f t="shared" si="5"/>
        <v>6.01490255946529E-3</v>
      </c>
      <c r="K110" s="31"/>
      <c r="L110" s="32"/>
      <c r="M110" s="9"/>
      <c r="N110" s="9"/>
    </row>
    <row r="111" spans="1:14" ht="39" customHeight="1" x14ac:dyDescent="0.25">
      <c r="A111" s="60" t="s">
        <v>322</v>
      </c>
      <c r="B111" s="61" t="s">
        <v>323</v>
      </c>
      <c r="C111" s="60" t="s">
        <v>22</v>
      </c>
      <c r="D111" s="60" t="s">
        <v>324</v>
      </c>
      <c r="E111" s="62" t="s">
        <v>35</v>
      </c>
      <c r="F111" s="63">
        <f>SUM(Alagoa!F111,Arantina!F111,Aiuruoca!F111,Baependi!F111,'Bocaina de Minas'!F111,Cambuquira!F111,'Carmo de Minas'!F111,Caxambu!F111,'Conceição do Rio Verde'!F111,Cruzilia!F111,'Dom Viçoso'!F111,Itamonte!F111,Itanhandu!F111,Jesuânia!F111,Lambari!F111,Liberdade!F111,Minduri!F111,'Olimpio Noronha'!F111,'Passa Quatro'!F111,'Passa Vinte'!F111,'Pouso Alto'!F111,'São Lourenço'!F111,'São Sebastião'!F111,'São Thome'!F111,Seritinga!F111,Serranos!F111,'Soledade de Minas'!F111,'Tres Corações'!F111,Virginia!F111,Cristina!F111)</f>
        <v>554.86249216801991</v>
      </c>
      <c r="G111" s="64">
        <v>85.8</v>
      </c>
      <c r="H111" s="64">
        <f t="shared" si="6"/>
        <v>108.9</v>
      </c>
      <c r="I111" s="64">
        <f t="shared" si="7"/>
        <v>60424.52</v>
      </c>
      <c r="J111" s="65">
        <f t="shared" si="5"/>
        <v>8.3918048618866867E-4</v>
      </c>
      <c r="K111" s="31"/>
      <c r="L111" s="32"/>
      <c r="M111" s="9"/>
      <c r="N111" s="9"/>
    </row>
    <row r="112" spans="1:14" ht="39" customHeight="1" x14ac:dyDescent="0.25">
      <c r="A112" s="60" t="s">
        <v>325</v>
      </c>
      <c r="B112" s="61" t="s">
        <v>326</v>
      </c>
      <c r="C112" s="60" t="s">
        <v>22</v>
      </c>
      <c r="D112" s="60" t="s">
        <v>327</v>
      </c>
      <c r="E112" s="62" t="s">
        <v>35</v>
      </c>
      <c r="F112" s="63">
        <f>SUM(Alagoa!F112,Arantina!F112,Aiuruoca!F112,Baependi!F112,'Bocaina de Minas'!F112,Cambuquira!F112,'Carmo de Minas'!F112,Caxambu!F112,'Conceição do Rio Verde'!F112,Cruzilia!F112,'Dom Viçoso'!F112,Itamonte!F112,Itanhandu!F112,Jesuânia!F112,Lambari!F112,Liberdade!F112,Minduri!F112,'Olimpio Noronha'!F112,'Passa Quatro'!F112,'Passa Vinte'!F112,'Pouso Alto'!F112,'São Lourenço'!F112,'São Sebastião'!F112,'São Thome'!F112,Seritinga!F112,Serranos!F112,'Soledade de Minas'!F112,'Tres Corações'!F112,Virginia!F112,Cristina!F112)</f>
        <v>7801.7331491409923</v>
      </c>
      <c r="G112" s="64">
        <v>33.82</v>
      </c>
      <c r="H112" s="64">
        <f t="shared" si="6"/>
        <v>42.92</v>
      </c>
      <c r="I112" s="64">
        <f t="shared" si="7"/>
        <v>334850.38</v>
      </c>
      <c r="J112" s="65">
        <f t="shared" si="5"/>
        <v>4.6504284136449983E-3</v>
      </c>
      <c r="K112" s="31"/>
      <c r="L112" s="32"/>
      <c r="M112" s="9"/>
      <c r="N112" s="9"/>
    </row>
    <row r="113" spans="1:14" ht="26.1" customHeight="1" x14ac:dyDescent="0.25">
      <c r="A113" s="60" t="s">
        <v>328</v>
      </c>
      <c r="B113" s="61" t="s">
        <v>329</v>
      </c>
      <c r="C113" s="60" t="s">
        <v>22</v>
      </c>
      <c r="D113" s="60" t="s">
        <v>330</v>
      </c>
      <c r="E113" s="62" t="s">
        <v>35</v>
      </c>
      <c r="F113" s="63">
        <f>SUM(Alagoa!F113,Arantina!F113,Aiuruoca!F113,Baependi!F113,'Bocaina de Minas'!F113,Cambuquira!F113,'Carmo de Minas'!F113,Caxambu!F113,'Conceição do Rio Verde'!F113,Cruzilia!F113,'Dom Viçoso'!F113,Itamonte!F113,Itanhandu!F113,Jesuânia!F113,Lambari!F113,Liberdade!F113,Minduri!F113,'Olimpio Noronha'!F113,'Passa Quatro'!F113,'Passa Vinte'!F113,'Pouso Alto'!F113,'São Lourenço'!F113,'São Sebastião'!F113,'São Thome'!F113,Seritinga!F113,Serranos!F113,'Soledade de Minas'!F113,'Tres Corações'!F113,Virginia!F113,Cristina!F113)</f>
        <v>647.7868212664514</v>
      </c>
      <c r="G113" s="64">
        <v>42.53</v>
      </c>
      <c r="H113" s="64">
        <f t="shared" si="6"/>
        <v>53.98</v>
      </c>
      <c r="I113" s="64">
        <f t="shared" si="7"/>
        <v>34967.53</v>
      </c>
      <c r="J113" s="65">
        <f t="shared" si="5"/>
        <v>4.8563180685948118E-4</v>
      </c>
      <c r="K113" s="31"/>
      <c r="L113" s="32"/>
      <c r="M113" s="9"/>
      <c r="N113" s="9"/>
    </row>
    <row r="114" spans="1:14" ht="26.1" customHeight="1" x14ac:dyDescent="0.25">
      <c r="A114" s="60" t="s">
        <v>331</v>
      </c>
      <c r="B114" s="61" t="s">
        <v>332</v>
      </c>
      <c r="C114" s="60" t="s">
        <v>22</v>
      </c>
      <c r="D114" s="60" t="s">
        <v>333</v>
      </c>
      <c r="E114" s="62" t="s">
        <v>35</v>
      </c>
      <c r="F114" s="63">
        <f>SUM(Alagoa!F114,Arantina!F114,Aiuruoca!F114,Baependi!F114,'Bocaina de Minas'!F114,Cambuquira!F114,'Carmo de Minas'!F114,Caxambu!F114,'Conceição do Rio Verde'!F114,Cruzilia!F114,'Dom Viçoso'!F114,Itamonte!F114,Itanhandu!F114,Jesuânia!F114,Lambari!F114,Liberdade!F114,Minduri!F114,'Olimpio Noronha'!F114,'Passa Quatro'!F114,'Passa Vinte'!F114,'Pouso Alto'!F114,'São Lourenço'!F114,'São Sebastião'!F114,'São Thome'!F114,Seritinga!F114,Serranos!F114,'Soledade de Minas'!F114,'Tres Corações'!F114,Virginia!F114,Cristina!F114)</f>
        <v>1044.1171728150373</v>
      </c>
      <c r="G114" s="64">
        <v>57.88</v>
      </c>
      <c r="H114" s="64">
        <f t="shared" si="6"/>
        <v>73.459999999999994</v>
      </c>
      <c r="I114" s="64">
        <f t="shared" si="7"/>
        <v>76700.84</v>
      </c>
      <c r="J114" s="65">
        <f t="shared" si="5"/>
        <v>1.0652272984920572E-3</v>
      </c>
      <c r="K114" s="31"/>
      <c r="L114" s="32"/>
      <c r="M114" s="9"/>
      <c r="N114" s="9"/>
    </row>
    <row r="115" spans="1:14" ht="39" customHeight="1" x14ac:dyDescent="0.25">
      <c r="A115" s="60" t="s">
        <v>334</v>
      </c>
      <c r="B115" s="61" t="s">
        <v>335</v>
      </c>
      <c r="C115" s="60" t="s">
        <v>22</v>
      </c>
      <c r="D115" s="60" t="s">
        <v>336</v>
      </c>
      <c r="E115" s="62" t="s">
        <v>35</v>
      </c>
      <c r="F115" s="63">
        <f>SUM(Alagoa!F115,Arantina!F115,Aiuruoca!F115,Baependi!F115,'Bocaina de Minas'!F115,Cambuquira!F115,'Carmo de Minas'!F115,Caxambu!F115,'Conceição do Rio Verde'!F115,Cruzilia!F115,'Dom Viçoso'!F115,Itamonte!F115,Itanhandu!F115,Jesuânia!F115,Lambari!F115,Liberdade!F115,Minduri!F115,'Olimpio Noronha'!F115,'Passa Quatro'!F115,'Passa Vinte'!F115,'Pouso Alto'!F115,'São Lourenço'!F115,'São Sebastião'!F115,'São Thome'!F115,Seritinga!F115,Serranos!F115,'Soledade de Minas'!F115,'Tres Corações'!F115,Virginia!F115,Cristina!F115)</f>
        <v>555.86249216801991</v>
      </c>
      <c r="G115" s="64">
        <v>38.22</v>
      </c>
      <c r="H115" s="64">
        <f t="shared" si="6"/>
        <v>48.51</v>
      </c>
      <c r="I115" s="64">
        <f t="shared" si="7"/>
        <v>26964.880000000001</v>
      </c>
      <c r="J115" s="65">
        <f t="shared" si="5"/>
        <v>3.7449037424573846E-4</v>
      </c>
      <c r="K115" s="31"/>
      <c r="L115" s="32"/>
      <c r="M115" s="9"/>
      <c r="N115" s="9"/>
    </row>
    <row r="116" spans="1:14" ht="39" customHeight="1" x14ac:dyDescent="0.25">
      <c r="A116" s="60" t="s">
        <v>337</v>
      </c>
      <c r="B116" s="61" t="s">
        <v>338</v>
      </c>
      <c r="C116" s="60" t="s">
        <v>22</v>
      </c>
      <c r="D116" s="60" t="s">
        <v>339</v>
      </c>
      <c r="E116" s="62" t="s">
        <v>35</v>
      </c>
      <c r="F116" s="63">
        <f>SUM(Alagoa!F116,Arantina!F116,Aiuruoca!F116,Baependi!F116,'Bocaina de Minas'!F116,Cambuquira!F116,'Carmo de Minas'!F116,Caxambu!F116,'Conceição do Rio Verde'!F116,Cruzilia!F116,'Dom Viçoso'!F116,Itamonte!F116,Itanhandu!F116,Jesuânia!F116,Lambari!F116,Liberdade!F116,Minduri!F116,'Olimpio Noronha'!F116,'Passa Quatro'!F116,'Passa Vinte'!F116,'Pouso Alto'!F116,'São Lourenço'!F116,'São Sebastião'!F116,'São Thome'!F116,Seritinga!F116,Serranos!F116,'Soledade de Minas'!F116,'Tres Corações'!F116,Virginia!F116,Cristina!F116)</f>
        <v>1313.8901601103325</v>
      </c>
      <c r="G116" s="64">
        <v>49.59</v>
      </c>
      <c r="H116" s="64">
        <f t="shared" si="6"/>
        <v>62.94</v>
      </c>
      <c r="I116" s="64">
        <f t="shared" si="7"/>
        <v>82696.240000000005</v>
      </c>
      <c r="J116" s="65">
        <f t="shared" si="5"/>
        <v>1.1484918852342533E-3</v>
      </c>
      <c r="K116" s="31"/>
      <c r="L116" s="32"/>
      <c r="M116" s="9"/>
      <c r="N116" s="9"/>
    </row>
    <row r="117" spans="1:14" ht="39" customHeight="1" x14ac:dyDescent="0.25">
      <c r="A117" s="60" t="s">
        <v>340</v>
      </c>
      <c r="B117" s="61" t="s">
        <v>341</v>
      </c>
      <c r="C117" s="60" t="s">
        <v>22</v>
      </c>
      <c r="D117" s="60" t="s">
        <v>342</v>
      </c>
      <c r="E117" s="62" t="s">
        <v>35</v>
      </c>
      <c r="F117" s="63">
        <f>SUM(Alagoa!F117,Arantina!F117,Aiuruoca!F117,Baependi!F117,'Bocaina de Minas'!F117,Cambuquira!F117,'Carmo de Minas'!F117,Caxambu!F117,'Conceição do Rio Verde'!F117,Cruzilia!F117,'Dom Viçoso'!F117,Itamonte!F117,Itanhandu!F117,Jesuânia!F117,Lambari!F117,Liberdade!F117,Minduri!F117,'Olimpio Noronha'!F117,'Passa Quatro'!F117,'Passa Vinte'!F117,'Pouso Alto'!F117,'São Lourenço'!F117,'São Sebastião'!F117,'São Thome'!F117,Seritinga!F117,Serranos!F117,'Soledade de Minas'!F117,'Tres Corações'!F117,Virginia!F117,Cristina!F117)</f>
        <v>2385.9821092915131</v>
      </c>
      <c r="G117" s="64">
        <v>60.92</v>
      </c>
      <c r="H117" s="64">
        <f t="shared" si="6"/>
        <v>77.319999999999993</v>
      </c>
      <c r="I117" s="64">
        <f t="shared" si="7"/>
        <v>184484.13</v>
      </c>
      <c r="J117" s="65">
        <f t="shared" si="5"/>
        <v>2.5621301072394709E-3</v>
      </c>
      <c r="K117" s="31"/>
      <c r="L117" s="32"/>
      <c r="M117" s="9"/>
      <c r="N117" s="9"/>
    </row>
    <row r="118" spans="1:14" ht="39" customHeight="1" x14ac:dyDescent="0.25">
      <c r="A118" s="60" t="s">
        <v>343</v>
      </c>
      <c r="B118" s="61" t="s">
        <v>344</v>
      </c>
      <c r="C118" s="60" t="s">
        <v>22</v>
      </c>
      <c r="D118" s="60" t="s">
        <v>345</v>
      </c>
      <c r="E118" s="62" t="s">
        <v>35</v>
      </c>
      <c r="F118" s="63">
        <f>SUM(Alagoa!F118,Arantina!F118,Aiuruoca!F118,Baependi!F118,'Bocaina de Minas'!F118,Cambuquira!F118,'Carmo de Minas'!F118,Caxambu!F118,'Conceição do Rio Verde'!F118,Cruzilia!F118,'Dom Viçoso'!F118,Itamonte!F118,Itanhandu!F118,Jesuânia!F118,Lambari!F118,Liberdade!F118,Minduri!F118,'Olimpio Noronha'!F118,'Passa Quatro'!F118,'Passa Vinte'!F118,'Pouso Alto'!F118,'São Lourenço'!F118,'São Sebastião'!F118,'São Thome'!F118,Seritinga!F118,Serranos!F118,'Soledade de Minas'!F118,'Tres Corações'!F118,Virginia!F118,Cristina!F118)</f>
        <v>556.86249216801991</v>
      </c>
      <c r="G118" s="64">
        <v>51.3</v>
      </c>
      <c r="H118" s="64">
        <f t="shared" si="6"/>
        <v>65.11</v>
      </c>
      <c r="I118" s="64">
        <f t="shared" si="7"/>
        <v>36257.31</v>
      </c>
      <c r="J118" s="65">
        <f t="shared" si="5"/>
        <v>5.0354437294153559E-4</v>
      </c>
      <c r="K118" s="31"/>
      <c r="L118" s="32"/>
      <c r="M118" s="9"/>
      <c r="N118" s="9"/>
    </row>
    <row r="119" spans="1:14" ht="39" customHeight="1" x14ac:dyDescent="0.25">
      <c r="A119" s="60" t="s">
        <v>346</v>
      </c>
      <c r="B119" s="61" t="s">
        <v>347</v>
      </c>
      <c r="C119" s="60" t="s">
        <v>22</v>
      </c>
      <c r="D119" s="60" t="s">
        <v>348</v>
      </c>
      <c r="E119" s="62" t="s">
        <v>35</v>
      </c>
      <c r="F119" s="63">
        <f>SUM(Alagoa!F119,Arantina!F119,Aiuruoca!F119,Baependi!F119,'Bocaina de Minas'!F119,Cambuquira!F119,'Carmo de Minas'!F119,Caxambu!F119,'Conceição do Rio Verde'!F119,Cruzilia!F119,'Dom Viçoso'!F119,Itamonte!F119,Itanhandu!F119,Jesuânia!F119,Lambari!F119,Liberdade!F119,Minduri!F119,'Olimpio Noronha'!F119,'Passa Quatro'!F119,'Passa Vinte'!F119,'Pouso Alto'!F119,'São Lourenço'!F119,'São Sebastião'!F119,'São Thome'!F119,Seritinga!F119,Serranos!F119,'Soledade de Minas'!F119,'Tres Corações'!F119,Virginia!F119,Cristina!F119)</f>
        <v>1653.2709589266303</v>
      </c>
      <c r="G119" s="64">
        <v>72.84</v>
      </c>
      <c r="H119" s="64">
        <f t="shared" si="6"/>
        <v>92.45</v>
      </c>
      <c r="I119" s="64">
        <f t="shared" si="7"/>
        <v>152844.9</v>
      </c>
      <c r="J119" s="65">
        <f t="shared" si="5"/>
        <v>2.1227219925529974E-3</v>
      </c>
      <c r="K119" s="31"/>
      <c r="L119" s="32"/>
      <c r="M119" s="9"/>
      <c r="N119" s="9"/>
    </row>
    <row r="120" spans="1:14" ht="39" customHeight="1" x14ac:dyDescent="0.25">
      <c r="A120" s="60" t="s">
        <v>349</v>
      </c>
      <c r="B120" s="61" t="s">
        <v>350</v>
      </c>
      <c r="C120" s="60" t="s">
        <v>22</v>
      </c>
      <c r="D120" s="60" t="s">
        <v>351</v>
      </c>
      <c r="E120" s="62" t="s">
        <v>35</v>
      </c>
      <c r="F120" s="63">
        <f>SUM(Alagoa!F120,Arantina!F120,Aiuruoca!F120,Baependi!F120,'Bocaina de Minas'!F120,Cambuquira!F120,'Carmo de Minas'!F120,Caxambu!F120,'Conceição do Rio Verde'!F120,Cruzilia!F120,'Dom Viçoso'!F120,Itamonte!F120,Itanhandu!F120,Jesuânia!F120,Lambari!F120,Liberdade!F120,Minduri!F120,'Olimpio Noronha'!F120,'Passa Quatro'!F120,'Passa Vinte'!F120,'Pouso Alto'!F120,'São Lourenço'!F120,'São Sebastião'!F120,'São Thome'!F120,Seritinga!F120,Serranos!F120,'Soledade de Minas'!F120,'Tres Corações'!F120,Virginia!F120,Cristina!F120)</f>
        <v>1653.2709589266303</v>
      </c>
      <c r="G120" s="64">
        <v>94.96</v>
      </c>
      <c r="H120" s="64">
        <f t="shared" si="6"/>
        <v>120.53</v>
      </c>
      <c r="I120" s="64">
        <f t="shared" si="7"/>
        <v>199268.74</v>
      </c>
      <c r="J120" s="65">
        <f t="shared" si="5"/>
        <v>2.7674599337388765E-3</v>
      </c>
      <c r="K120" s="31"/>
      <c r="L120" s="32"/>
      <c r="M120" s="9"/>
      <c r="N120" s="9"/>
    </row>
    <row r="121" spans="1:14" ht="39" customHeight="1" x14ac:dyDescent="0.25">
      <c r="A121" s="60" t="s">
        <v>352</v>
      </c>
      <c r="B121" s="61" t="s">
        <v>353</v>
      </c>
      <c r="C121" s="60" t="s">
        <v>22</v>
      </c>
      <c r="D121" s="60" t="s">
        <v>354</v>
      </c>
      <c r="E121" s="62" t="s">
        <v>35</v>
      </c>
      <c r="F121" s="63">
        <f>SUM(Alagoa!F121,Arantina!F121,Aiuruoca!F121,Baependi!F121,'Bocaina de Minas'!F121,Cambuquira!F121,'Carmo de Minas'!F121,Caxambu!F121,'Conceição do Rio Verde'!F121,Cruzilia!F121,'Dom Viçoso'!F121,Itamonte!F121,Itanhandu!F121,Jesuânia!F121,Lambari!F121,Liberdade!F121,Minduri!F121,'Olimpio Noronha'!F121,'Passa Quatro'!F121,'Passa Vinte'!F121,'Pouso Alto'!F121,'São Lourenço'!F121,'São Sebastião'!F121,'São Thome'!F121,Seritinga!F121,Serranos!F121,'Soledade de Minas'!F121,'Tres Corações'!F121,Virginia!F121,Cristina!F121)</f>
        <v>6477.8682126645144</v>
      </c>
      <c r="G121" s="64">
        <v>30.88</v>
      </c>
      <c r="H121" s="64">
        <f t="shared" si="6"/>
        <v>39.19</v>
      </c>
      <c r="I121" s="64">
        <f t="shared" si="7"/>
        <v>253867.65</v>
      </c>
      <c r="J121" s="65">
        <f t="shared" si="5"/>
        <v>3.5257338900594455E-3</v>
      </c>
      <c r="K121" s="31"/>
      <c r="L121" s="32"/>
      <c r="M121" s="9"/>
      <c r="N121" s="9"/>
    </row>
    <row r="122" spans="1:14" ht="26.1" customHeight="1" x14ac:dyDescent="0.25">
      <c r="A122" s="60" t="s">
        <v>355</v>
      </c>
      <c r="B122" s="61" t="s">
        <v>356</v>
      </c>
      <c r="C122" s="60" t="s">
        <v>22</v>
      </c>
      <c r="D122" s="60" t="s">
        <v>357</v>
      </c>
      <c r="E122" s="62" t="s">
        <v>35</v>
      </c>
      <c r="F122" s="63">
        <f>SUM(Alagoa!F122,Arantina!F122,Aiuruoca!F122,Baependi!F122,'Bocaina de Minas'!F122,Cambuquira!F122,'Carmo de Minas'!F122,Caxambu!F122,'Conceição do Rio Verde'!F122,Cruzilia!F122,'Dom Viçoso'!F122,Itamonte!F122,Itanhandu!F122,Jesuânia!F122,Lambari!F122,Liberdade!F122,Minduri!F122,'Olimpio Noronha'!F122,'Passa Quatro'!F122,'Passa Vinte'!F122,'Pouso Alto'!F122,'São Lourenço'!F122,'São Sebastião'!F122,'São Thome'!F122,Seritinga!F122,Serranos!F122,'Soledade de Minas'!F122,'Tres Corações'!F122,Virginia!F122,Cristina!F122)</f>
        <v>4486.2164549215877</v>
      </c>
      <c r="G122" s="64">
        <v>14.1</v>
      </c>
      <c r="H122" s="64">
        <f t="shared" si="6"/>
        <v>17.89</v>
      </c>
      <c r="I122" s="64">
        <f t="shared" si="7"/>
        <v>80258.41</v>
      </c>
      <c r="J122" s="65">
        <f t="shared" si="5"/>
        <v>1.1146351104573029E-3</v>
      </c>
      <c r="K122" s="31"/>
      <c r="L122" s="32"/>
      <c r="M122" s="9"/>
      <c r="N122" s="9"/>
    </row>
    <row r="123" spans="1:14" ht="26.1" customHeight="1" x14ac:dyDescent="0.25">
      <c r="A123" s="60" t="s">
        <v>358</v>
      </c>
      <c r="B123" s="61" t="s">
        <v>359</v>
      </c>
      <c r="C123" s="60" t="s">
        <v>22</v>
      </c>
      <c r="D123" s="60" t="s">
        <v>360</v>
      </c>
      <c r="E123" s="62" t="s">
        <v>35</v>
      </c>
      <c r="F123" s="63">
        <f>SUM(Alagoa!F123,Arantina!F123,Aiuruoca!F123,Baependi!F123,'Bocaina de Minas'!F123,Cambuquira!F123,'Carmo de Minas'!F123,Caxambu!F123,'Conceição do Rio Verde'!F123,Cruzilia!F123,'Dom Viçoso'!F123,Itamonte!F123,Itanhandu!F123,Jesuânia!F123,Lambari!F123,Liberdade!F123,Minduri!F123,'Olimpio Noronha'!F123,'Passa Quatro'!F123,'Passa Vinte'!F123,'Pouso Alto'!F123,'São Lourenço'!F123,'São Sebastião'!F123,'São Thome'!F123,Seritinga!F123,Serranos!F123,'Soledade de Minas'!F123,'Tres Corações'!F123,Virginia!F123,Cristina!F123)</f>
        <v>3461.1370591230293</v>
      </c>
      <c r="G123" s="64">
        <v>17.96</v>
      </c>
      <c r="H123" s="64">
        <f t="shared" si="6"/>
        <v>22.79</v>
      </c>
      <c r="I123" s="64">
        <f t="shared" si="7"/>
        <v>78879.31</v>
      </c>
      <c r="J123" s="65">
        <f t="shared" si="5"/>
        <v>1.095482061190171E-3</v>
      </c>
      <c r="K123" s="31"/>
      <c r="L123" s="32"/>
      <c r="M123" s="9"/>
      <c r="N123" s="9"/>
    </row>
    <row r="124" spans="1:14" ht="26.1" customHeight="1" x14ac:dyDescent="0.25">
      <c r="A124" s="60" t="s">
        <v>361</v>
      </c>
      <c r="B124" s="61" t="s">
        <v>362</v>
      </c>
      <c r="C124" s="60" t="s">
        <v>22</v>
      </c>
      <c r="D124" s="60" t="s">
        <v>363</v>
      </c>
      <c r="E124" s="62" t="s">
        <v>35</v>
      </c>
      <c r="F124" s="63">
        <f>SUM(Alagoa!F124,Arantina!F124,Aiuruoca!F124,Baependi!F124,'Bocaina de Minas'!F124,Cambuquira!F124,'Carmo de Minas'!F124,Caxambu!F124,'Conceição do Rio Verde'!F124,Cruzilia!F124,'Dom Viçoso'!F124,Itamonte!F124,Itanhandu!F124,Jesuânia!F124,Lambari!F124,Liberdade!F124,Minduri!F124,'Olimpio Noronha'!F124,'Passa Quatro'!F124,'Passa Vinte'!F124,'Pouso Alto'!F124,'São Lourenço'!F124,'São Sebastião'!F124,'São Thome'!F124,Seritinga!F124,Serranos!F124,'Soledade de Minas'!F124,'Tres Corações'!F124,Virginia!F124,Cristina!F124)</f>
        <v>558.56966948383183</v>
      </c>
      <c r="G124" s="64">
        <v>104.09</v>
      </c>
      <c r="H124" s="64">
        <f t="shared" si="6"/>
        <v>132.12</v>
      </c>
      <c r="I124" s="64">
        <f t="shared" si="7"/>
        <v>73798.22</v>
      </c>
      <c r="J124" s="65">
        <f t="shared" si="5"/>
        <v>1.0249154836390647E-3</v>
      </c>
      <c r="K124" s="31"/>
      <c r="L124" s="32"/>
      <c r="M124" s="9"/>
      <c r="N124" s="9"/>
    </row>
    <row r="125" spans="1:14" ht="26.1" customHeight="1" x14ac:dyDescent="0.25">
      <c r="A125" s="60" t="s">
        <v>364</v>
      </c>
      <c r="B125" s="61" t="s">
        <v>365</v>
      </c>
      <c r="C125" s="60" t="s">
        <v>22</v>
      </c>
      <c r="D125" s="60" t="s">
        <v>366</v>
      </c>
      <c r="E125" s="62" t="s">
        <v>35</v>
      </c>
      <c r="F125" s="63">
        <f>SUM(Alagoa!F125,Arantina!F125,Aiuruoca!F125,Baependi!F125,'Bocaina de Minas'!F125,Cambuquira!F125,'Carmo de Minas'!F125,Caxambu!F125,'Conceição do Rio Verde'!F125,Cruzilia!F125,'Dom Viçoso'!F125,Itamonte!F125,Itanhandu!F125,Jesuânia!F125,Lambari!F125,Liberdade!F125,Minduri!F125,'Olimpio Noronha'!F125,'Passa Quatro'!F125,'Passa Vinte'!F125,'Pouso Alto'!F125,'São Lourenço'!F125,'São Sebastião'!F125,'São Thome'!F125,Seritinga!F125,Serranos!F125,'Soledade de Minas'!F125,'Tres Corações'!F125,Virginia!F125,Cristina!F125)</f>
        <v>1127.1137973513034</v>
      </c>
      <c r="G125" s="64">
        <v>14.1</v>
      </c>
      <c r="H125" s="64">
        <f t="shared" si="6"/>
        <v>17.89</v>
      </c>
      <c r="I125" s="64">
        <f t="shared" si="7"/>
        <v>20164.060000000001</v>
      </c>
      <c r="J125" s="65">
        <f t="shared" si="5"/>
        <v>2.8004005119672422E-4</v>
      </c>
      <c r="K125" s="31"/>
      <c r="L125" s="32"/>
      <c r="M125" s="9"/>
      <c r="N125" s="9"/>
    </row>
    <row r="126" spans="1:14" ht="51.95" customHeight="1" x14ac:dyDescent="0.25">
      <c r="A126" s="60" t="s">
        <v>367</v>
      </c>
      <c r="B126" s="61" t="s">
        <v>368</v>
      </c>
      <c r="C126" s="60" t="s">
        <v>22</v>
      </c>
      <c r="D126" s="60" t="s">
        <v>369</v>
      </c>
      <c r="E126" s="62" t="s">
        <v>35</v>
      </c>
      <c r="F126" s="63">
        <f>SUM(Alagoa!F126,Arantina!F126,Aiuruoca!F126,Baependi!F126,'Bocaina de Minas'!F126,Cambuquira!F126,'Carmo de Minas'!F126,Caxambu!F126,'Conceição do Rio Verde'!F126,Cruzilia!F126,'Dom Viçoso'!F126,Itamonte!F126,Itanhandu!F126,Jesuânia!F126,Lambari!F126,Liberdade!F126,Minduri!F126,'Olimpio Noronha'!F126,'Passa Quatro'!F126,'Passa Vinte'!F126,'Pouso Alto'!F126,'São Lourenço'!F126,'São Sebastião'!F126,'São Thome'!F126,Seritinga!F126,Serranos!F126,'Soledade de Minas'!F126,'Tres Corações'!F126,Virginia!F126,Cristina!F126)</f>
        <v>348.03905760501237</v>
      </c>
      <c r="G126" s="64">
        <v>441.58</v>
      </c>
      <c r="H126" s="64">
        <f t="shared" si="6"/>
        <v>560.49</v>
      </c>
      <c r="I126" s="64">
        <f t="shared" si="7"/>
        <v>195072.41</v>
      </c>
      <c r="J126" s="65">
        <f t="shared" si="5"/>
        <v>2.7091809726547322E-3</v>
      </c>
      <c r="K126" s="31"/>
      <c r="L126" s="32"/>
      <c r="M126" s="9"/>
      <c r="N126" s="9"/>
    </row>
    <row r="127" spans="1:14" ht="51.95" customHeight="1" x14ac:dyDescent="0.25">
      <c r="A127" s="60" t="s">
        <v>370</v>
      </c>
      <c r="B127" s="61" t="s">
        <v>371</v>
      </c>
      <c r="C127" s="60" t="s">
        <v>22</v>
      </c>
      <c r="D127" s="60" t="s">
        <v>372</v>
      </c>
      <c r="E127" s="62" t="s">
        <v>35</v>
      </c>
      <c r="F127" s="63">
        <f>SUM(Alagoa!F127,Arantina!F127,Aiuruoca!F127,Baependi!F127,'Bocaina de Minas'!F127,Cambuquira!F127,'Carmo de Minas'!F127,Caxambu!F127,'Conceição do Rio Verde'!F127,Cruzilia!F127,'Dom Viçoso'!F127,Itamonte!F127,Itanhandu!F127,Jesuânia!F127,Lambari!F127,Liberdade!F127,Minduri!F127,'Olimpio Noronha'!F127,'Passa Quatro'!F127,'Passa Vinte'!F127,'Pouso Alto'!F127,'São Lourenço'!F127,'São Sebastião'!F127,'São Thome'!F127,Seritinga!F127,Serranos!F127,'Soledade de Minas'!F127,'Tres Corações'!F127,Virginia!F127,Cristina!F127)</f>
        <v>299.23375150919554</v>
      </c>
      <c r="G127" s="64">
        <v>594.04</v>
      </c>
      <c r="H127" s="64">
        <f t="shared" si="6"/>
        <v>754.01</v>
      </c>
      <c r="I127" s="64">
        <f t="shared" si="7"/>
        <v>225625.24</v>
      </c>
      <c r="J127" s="65">
        <f t="shared" si="5"/>
        <v>3.1335010786951232E-3</v>
      </c>
      <c r="K127" s="31"/>
      <c r="L127" s="32"/>
      <c r="M127" s="9"/>
      <c r="N127" s="9"/>
    </row>
    <row r="128" spans="1:14" ht="51.95" customHeight="1" x14ac:dyDescent="0.25">
      <c r="A128" s="60" t="s">
        <v>373</v>
      </c>
      <c r="B128" s="61" t="s">
        <v>374</v>
      </c>
      <c r="C128" s="60" t="s">
        <v>22</v>
      </c>
      <c r="D128" s="60" t="s">
        <v>375</v>
      </c>
      <c r="E128" s="62" t="s">
        <v>35</v>
      </c>
      <c r="F128" s="63">
        <f>SUM(Alagoa!F128,Arantina!F128,Aiuruoca!F128,Baependi!F128,'Bocaina de Minas'!F128,Cambuquira!F128,'Carmo de Minas'!F128,Caxambu!F128,'Conceição do Rio Verde'!F128,Cruzilia!F128,'Dom Viçoso'!F128,Itamonte!F128,Itanhandu!F128,Jesuânia!F128,Lambari!F128,Liberdade!F128,Minduri!F128,'Olimpio Noronha'!F128,'Passa Quatro'!F128,'Passa Vinte'!F128,'Pouso Alto'!F128,'São Lourenço'!F128,'São Sebastião'!F128,'São Thome'!F128,Seritinga!F128,Serranos!F128,'Soledade de Minas'!F128,'Tres Corações'!F128,Virginia!F128,Cristina!F128)</f>
        <v>448.85062726379346</v>
      </c>
      <c r="G128" s="64">
        <v>619.82000000000005</v>
      </c>
      <c r="H128" s="64">
        <f t="shared" si="6"/>
        <v>786.73</v>
      </c>
      <c r="I128" s="64">
        <f t="shared" si="7"/>
        <v>353124.25</v>
      </c>
      <c r="J128" s="65">
        <f t="shared" si="5"/>
        <v>4.9042173574570221E-3</v>
      </c>
      <c r="K128" s="31"/>
      <c r="L128" s="32"/>
      <c r="M128" s="9"/>
      <c r="N128" s="9"/>
    </row>
    <row r="129" spans="1:14" ht="26.1" customHeight="1" x14ac:dyDescent="0.25">
      <c r="A129" s="60" t="s">
        <v>376</v>
      </c>
      <c r="B129" s="61" t="s">
        <v>377</v>
      </c>
      <c r="C129" s="60" t="s">
        <v>22</v>
      </c>
      <c r="D129" s="60" t="s">
        <v>378</v>
      </c>
      <c r="E129" s="62" t="s">
        <v>35</v>
      </c>
      <c r="F129" s="63">
        <f>SUM(Alagoa!F129,Arantina!F129,Aiuruoca!F129,Baependi!F129,'Bocaina de Minas'!F129,Cambuquira!F129,'Carmo de Minas'!F129,Caxambu!F129,'Conceição do Rio Verde'!F129,Cruzilia!F129,'Dom Viçoso'!F129,Itamonte!F129,Itanhandu!F129,Jesuânia!F129,Lambari!F129,Liberdade!F129,Minduri!F129,'Olimpio Noronha'!F129,'Passa Quatro'!F129,'Passa Vinte'!F129,'Pouso Alto'!F129,'São Lourenço'!F129,'São Sebastião'!F129,'São Thome'!F129,Seritinga!F129,Serranos!F129,'Soledade de Minas'!F129,'Tres Corações'!F129,Virginia!F129,Cristina!F129)</f>
        <v>558.56966948383183</v>
      </c>
      <c r="G129" s="64">
        <v>114.14</v>
      </c>
      <c r="H129" s="64">
        <f t="shared" si="6"/>
        <v>144.87</v>
      </c>
      <c r="I129" s="64">
        <f t="shared" si="7"/>
        <v>80919.98</v>
      </c>
      <c r="J129" s="65">
        <f t="shared" si="5"/>
        <v>1.1238230466502231E-3</v>
      </c>
      <c r="K129" s="31"/>
      <c r="L129" s="32"/>
      <c r="M129" s="9"/>
      <c r="N129" s="9"/>
    </row>
    <row r="130" spans="1:14" ht="26.1" customHeight="1" x14ac:dyDescent="0.25">
      <c r="A130" s="60" t="s">
        <v>379</v>
      </c>
      <c r="B130" s="61" t="s">
        <v>380</v>
      </c>
      <c r="C130" s="60" t="s">
        <v>22</v>
      </c>
      <c r="D130" s="60" t="s">
        <v>381</v>
      </c>
      <c r="E130" s="62" t="s">
        <v>35</v>
      </c>
      <c r="F130" s="63">
        <f>SUM(Alagoa!F130,Arantina!F130,Aiuruoca!F130,Baependi!F130,'Bocaina de Minas'!F130,Cambuquira!F130,'Carmo de Minas'!F130,Caxambu!F130,'Conceição do Rio Verde'!F130,Cruzilia!F130,'Dom Viçoso'!F130,Itamonte!F130,Itanhandu!F130,Jesuânia!F130,Lambari!F130,Liberdade!F130,Minduri!F130,'Olimpio Noronha'!F130,'Passa Quatro'!F130,'Passa Vinte'!F130,'Pouso Alto'!F130,'São Lourenço'!F130,'São Sebastião'!F130,'São Thome'!F130,Seritinga!F130,Serranos!F130,'Soledade de Minas'!F130,'Tres Corações'!F130,Virginia!F130,Cristina!F130)</f>
        <v>558.56966948383183</v>
      </c>
      <c r="G130" s="64">
        <v>86.3</v>
      </c>
      <c r="H130" s="64">
        <f t="shared" si="6"/>
        <v>109.54</v>
      </c>
      <c r="I130" s="64">
        <f t="shared" si="7"/>
        <v>61185.72</v>
      </c>
      <c r="J130" s="65">
        <f t="shared" si="5"/>
        <v>8.4975209165755476E-4</v>
      </c>
      <c r="K130" s="31"/>
      <c r="L130" s="32"/>
      <c r="M130" s="9"/>
      <c r="N130" s="9"/>
    </row>
    <row r="131" spans="1:14" ht="26.1" customHeight="1" x14ac:dyDescent="0.25">
      <c r="A131" s="60" t="s">
        <v>382</v>
      </c>
      <c r="B131" s="61" t="s">
        <v>383</v>
      </c>
      <c r="C131" s="60" t="s">
        <v>22</v>
      </c>
      <c r="D131" s="60" t="s">
        <v>384</v>
      </c>
      <c r="E131" s="62" t="s">
        <v>35</v>
      </c>
      <c r="F131" s="63">
        <f>SUM(Alagoa!F131,Arantina!F131,Aiuruoca!F131,Baependi!F131,'Bocaina de Minas'!F131,Cambuquira!F131,'Carmo de Minas'!F131,Caxambu!F131,'Conceição do Rio Verde'!F131,Cruzilia!F131,'Dom Viçoso'!F131,Itamonte!F131,Itanhandu!F131,Jesuânia!F131,Lambari!F131,Liberdade!F131,Minduri!F131,'Olimpio Noronha'!F131,'Passa Quatro'!F131,'Passa Vinte'!F131,'Pouso Alto'!F131,'São Lourenço'!F131,'São Sebastião'!F131,'São Thome'!F131,Seritinga!F131,Serranos!F131,'Soledade de Minas'!F131,'Tres Corações'!F131,Virginia!F131,Cristina!F131)</f>
        <v>349.10604342739487</v>
      </c>
      <c r="G131" s="64">
        <v>57.98</v>
      </c>
      <c r="H131" s="64">
        <f t="shared" si="6"/>
        <v>73.59</v>
      </c>
      <c r="I131" s="64">
        <f t="shared" si="7"/>
        <v>25690.71</v>
      </c>
      <c r="J131" s="65">
        <f t="shared" si="5"/>
        <v>3.5679460107142089E-4</v>
      </c>
      <c r="K131" s="31"/>
      <c r="L131" s="32"/>
      <c r="M131" s="9"/>
      <c r="N131" s="9"/>
    </row>
    <row r="132" spans="1:14" ht="26.1" customHeight="1" x14ac:dyDescent="0.25">
      <c r="A132" s="60" t="s">
        <v>385</v>
      </c>
      <c r="B132" s="61" t="s">
        <v>386</v>
      </c>
      <c r="C132" s="60" t="s">
        <v>22</v>
      </c>
      <c r="D132" s="60" t="s">
        <v>387</v>
      </c>
      <c r="E132" s="62" t="s">
        <v>35</v>
      </c>
      <c r="F132" s="63">
        <f>SUM(Alagoa!F132,Arantina!F132,Aiuruoca!F132,Baependi!F132,'Bocaina de Minas'!F132,Cambuquira!F132,'Carmo de Minas'!F132,Caxambu!F132,'Conceição do Rio Verde'!F132,Cruzilia!F132,'Dom Viçoso'!F132,Itamonte!F132,Itanhandu!F132,Jesuânia!F132,Lambari!F132,Liberdade!F132,Minduri!F132,'Olimpio Noronha'!F132,'Passa Quatro'!F132,'Passa Vinte'!F132,'Pouso Alto'!F132,'São Lourenço'!F132,'São Sebastião'!F132,'São Thome'!F132,Seritinga!F132,Serranos!F132,'Soledade de Minas'!F132,'Tres Corações'!F132,Virginia!F132,Cristina!F132)</f>
        <v>349.10604342739487</v>
      </c>
      <c r="G132" s="64">
        <v>96.77</v>
      </c>
      <c r="H132" s="64">
        <f t="shared" si="6"/>
        <v>122.83</v>
      </c>
      <c r="I132" s="64">
        <f t="shared" si="7"/>
        <v>42880.69</v>
      </c>
      <c r="J132" s="65">
        <f t="shared" si="5"/>
        <v>5.9553039531477596E-4</v>
      </c>
      <c r="K132" s="31"/>
      <c r="L132" s="32"/>
      <c r="M132" s="9"/>
      <c r="N132" s="9"/>
    </row>
    <row r="133" spans="1:14" ht="26.1" customHeight="1" x14ac:dyDescent="0.25">
      <c r="A133" s="60" t="s">
        <v>388</v>
      </c>
      <c r="B133" s="61" t="s">
        <v>389</v>
      </c>
      <c r="C133" s="60" t="s">
        <v>22</v>
      </c>
      <c r="D133" s="60" t="s">
        <v>390</v>
      </c>
      <c r="E133" s="62" t="s">
        <v>40</v>
      </c>
      <c r="F133" s="63">
        <f>SUM(Alagoa!F133,Arantina!F133,Aiuruoca!F133,Baependi!F133,'Bocaina de Minas'!F133,Cambuquira!F133,'Carmo de Minas'!F133,Caxambu!F133,'Conceição do Rio Verde'!F133,Cruzilia!F133,'Dom Viçoso'!F133,Itamonte!F133,Itanhandu!F133,Jesuânia!F133,Lambari!F133,Liberdade!F133,Minduri!F133,'Olimpio Noronha'!F133,'Passa Quatro'!F133,'Passa Vinte'!F133,'Pouso Alto'!F133,'São Lourenço'!F133,'São Sebastião'!F133,'São Thome'!F133,Seritinga!F133,Serranos!F133,'Soledade de Minas'!F133,'Tres Corações'!F133,Virginia!F133,Cristina!F133)</f>
        <v>897.70125452758691</v>
      </c>
      <c r="G133" s="64">
        <v>78.099999999999994</v>
      </c>
      <c r="H133" s="64">
        <f t="shared" si="6"/>
        <v>99.13</v>
      </c>
      <c r="I133" s="64">
        <f t="shared" si="7"/>
        <v>88989.119999999995</v>
      </c>
      <c r="J133" s="65">
        <f t="shared" ref="J133:J196" si="8">I133/$I$251</f>
        <v>1.2358878976134486E-3</v>
      </c>
      <c r="K133" s="31"/>
      <c r="L133" s="32"/>
      <c r="M133" s="9"/>
      <c r="N133" s="9"/>
    </row>
    <row r="134" spans="1:14" ht="24" customHeight="1" x14ac:dyDescent="0.25">
      <c r="A134" s="56" t="s">
        <v>391</v>
      </c>
      <c r="B134" s="56"/>
      <c r="C134" s="56"/>
      <c r="D134" s="56" t="s">
        <v>392</v>
      </c>
      <c r="E134" s="56"/>
      <c r="F134" s="56"/>
      <c r="G134" s="56"/>
      <c r="H134" s="56"/>
      <c r="I134" s="58">
        <f>SUM(I135:I141)</f>
        <v>5523191.7000000002</v>
      </c>
      <c r="J134" s="59">
        <f t="shared" si="8"/>
        <v>7.6706520732299069E-2</v>
      </c>
      <c r="K134" s="9"/>
      <c r="L134" s="32"/>
      <c r="M134" s="9"/>
      <c r="N134" s="9"/>
    </row>
    <row r="135" spans="1:14" ht="65.099999999999994" customHeight="1" x14ac:dyDescent="0.25">
      <c r="A135" s="60" t="s">
        <v>393</v>
      </c>
      <c r="B135" s="61" t="s">
        <v>394</v>
      </c>
      <c r="C135" s="60" t="s">
        <v>22</v>
      </c>
      <c r="D135" s="60" t="s">
        <v>395</v>
      </c>
      <c r="E135" s="62" t="s">
        <v>31</v>
      </c>
      <c r="F135" s="63">
        <f>SUM(Alagoa!F135,Arantina!F135,Aiuruoca!F135,Baependi!F135,'Bocaina de Minas'!F135,Cambuquira!F135,'Carmo de Minas'!F135,Caxambu!F135,'Conceição do Rio Verde'!F135,Cruzilia!F135,'Dom Viçoso'!F135,Itamonte!F135,Itanhandu!F135,Jesuânia!F135,Lambari!F135,Liberdade!F135,Minduri!F135,'Olimpio Noronha'!F135,'Passa Quatro'!F135,'Passa Vinte'!F135,'Pouso Alto'!F135,'São Lourenço'!F135,'São Sebastião'!F135,'São Thome'!F135,Seritinga!F135,Serranos!F135,'Soledade de Minas'!F135,'Tres Corações'!F135,Virginia!F135,Cristina!F135)</f>
        <v>6574.4508005516627</v>
      </c>
      <c r="G135" s="64">
        <v>108.09</v>
      </c>
      <c r="H135" s="64">
        <f t="shared" si="6"/>
        <v>137.19</v>
      </c>
      <c r="I135" s="64">
        <f t="shared" ref="I135:I141" si="9">TRUNC(H135*F135,2)</f>
        <v>901948.9</v>
      </c>
      <c r="J135" s="65">
        <f t="shared" si="8"/>
        <v>1.2526337262080607E-2</v>
      </c>
      <c r="K135" s="31"/>
      <c r="L135" s="32"/>
      <c r="M135" s="9"/>
      <c r="N135" s="9"/>
    </row>
    <row r="136" spans="1:14" ht="51.95" customHeight="1" x14ac:dyDescent="0.25">
      <c r="A136" s="60" t="s">
        <v>396</v>
      </c>
      <c r="B136" s="61" t="s">
        <v>397</v>
      </c>
      <c r="C136" s="60" t="s">
        <v>22</v>
      </c>
      <c r="D136" s="60" t="s">
        <v>398</v>
      </c>
      <c r="E136" s="62" t="s">
        <v>31</v>
      </c>
      <c r="F136" s="63">
        <f>SUM(Alagoa!F136,Arantina!F136,Aiuruoca!F136,Baependi!F136,'Bocaina de Minas'!F136,Cambuquira!F136,'Carmo de Minas'!F136,Caxambu!F136,'Conceição do Rio Verde'!F136,Cruzilia!F136,'Dom Viçoso'!F136,Itamonte!F136,Itanhandu!F136,Jesuânia!F136,Lambari!F136,Liberdade!F136,Minduri!F136,'Olimpio Noronha'!F136,'Passa Quatro'!F136,'Passa Vinte'!F136,'Pouso Alto'!F136,'São Lourenço'!F136,'São Sebastião'!F136,'São Thome'!F136,Seritinga!F136,Serranos!F136,'Soledade de Minas'!F136,'Tres Corações'!F136,Virginia!F136,Cristina!F136)</f>
        <v>13147.901601103325</v>
      </c>
      <c r="G136" s="64">
        <v>5.04</v>
      </c>
      <c r="H136" s="64">
        <f t="shared" si="6"/>
        <v>6.39</v>
      </c>
      <c r="I136" s="64">
        <f t="shared" si="9"/>
        <v>84015.09</v>
      </c>
      <c r="J136" s="65">
        <f t="shared" si="8"/>
        <v>1.1668081777626823E-3</v>
      </c>
      <c r="K136" s="31"/>
      <c r="L136" s="32"/>
      <c r="M136" s="9"/>
      <c r="N136" s="9"/>
    </row>
    <row r="137" spans="1:14" ht="51.95" customHeight="1" x14ac:dyDescent="0.25">
      <c r="A137" s="60" t="s">
        <v>399</v>
      </c>
      <c r="B137" s="61" t="s">
        <v>400</v>
      </c>
      <c r="C137" s="60" t="s">
        <v>22</v>
      </c>
      <c r="D137" s="60" t="s">
        <v>401</v>
      </c>
      <c r="E137" s="62" t="s">
        <v>31</v>
      </c>
      <c r="F137" s="63">
        <f>SUM(Alagoa!F137,Arantina!F137,Aiuruoca!F137,Baependi!F137,'Bocaina de Minas'!F137,Cambuquira!F137,'Carmo de Minas'!F137,Caxambu!F137,'Conceição do Rio Verde'!F137,Cruzilia!F137,'Dom Viçoso'!F137,Itamonte!F137,Itanhandu!F137,Jesuânia!F137,Lambari!F137,Liberdade!F137,Minduri!F137,'Olimpio Noronha'!F137,'Passa Quatro'!F137,'Passa Vinte'!F137,'Pouso Alto'!F137,'São Lourenço'!F137,'São Sebastião'!F137,'São Thome'!F137,Seritinga!F137,Serranos!F137,'Soledade de Minas'!F137,'Tres Corações'!F137,Virginia!F137,Cristina!F137)</f>
        <v>11069.039999999999</v>
      </c>
      <c r="G137" s="64">
        <v>63.87</v>
      </c>
      <c r="H137" s="64">
        <f t="shared" ref="H137:H200" si="10">TRUNC((G137*$G$2)+(G137),2)</f>
        <v>81.069999999999993</v>
      </c>
      <c r="I137" s="64">
        <f t="shared" si="9"/>
        <v>897367.07</v>
      </c>
      <c r="J137" s="65">
        <f t="shared" si="8"/>
        <v>1.2462704446676631E-2</v>
      </c>
      <c r="K137" s="31"/>
      <c r="L137" s="32"/>
      <c r="M137" s="9"/>
      <c r="N137" s="9"/>
    </row>
    <row r="138" spans="1:14" ht="39" customHeight="1" x14ac:dyDescent="0.25">
      <c r="A138" s="60" t="s">
        <v>402</v>
      </c>
      <c r="B138" s="61" t="s">
        <v>403</v>
      </c>
      <c r="C138" s="60" t="s">
        <v>22</v>
      </c>
      <c r="D138" s="60" t="s">
        <v>404</v>
      </c>
      <c r="E138" s="62" t="s">
        <v>31</v>
      </c>
      <c r="F138" s="63">
        <f>SUM(Alagoa!F138,Arantina!F138,Aiuruoca!F138,Baependi!F138,'Bocaina de Minas'!F138,Cambuquira!F138,'Carmo de Minas'!F138,Caxambu!F138,'Conceição do Rio Verde'!F138,Cruzilia!F138,'Dom Viçoso'!F138,Itamonte!F138,Itanhandu!F138,Jesuânia!F138,Lambari!F138,Liberdade!F138,Minduri!F138,'Olimpio Noronha'!F138,'Passa Quatro'!F138,'Passa Vinte'!F138,'Pouso Alto'!F138,'São Lourenço'!F138,'São Sebastião'!F138,'São Thome'!F138,Seritinga!F138,Serranos!F138,'Soledade de Minas'!F138,'Tres Corações'!F138,Virginia!F138,Cristina!F138)</f>
        <v>3213.7884593604713</v>
      </c>
      <c r="G138" s="64">
        <v>94.27</v>
      </c>
      <c r="H138" s="64">
        <f t="shared" si="10"/>
        <v>119.65</v>
      </c>
      <c r="I138" s="64">
        <f t="shared" si="9"/>
        <v>384529.78</v>
      </c>
      <c r="J138" s="65">
        <f t="shared" si="8"/>
        <v>5.3403798281628362E-3</v>
      </c>
      <c r="K138" s="31"/>
      <c r="L138" s="32"/>
      <c r="M138" s="9"/>
      <c r="N138" s="9"/>
    </row>
    <row r="139" spans="1:14" ht="51.95" customHeight="1" x14ac:dyDescent="0.25">
      <c r="A139" s="60" t="s">
        <v>405</v>
      </c>
      <c r="B139" s="61" t="s">
        <v>406</v>
      </c>
      <c r="C139" s="60" t="s">
        <v>22</v>
      </c>
      <c r="D139" s="60" t="s">
        <v>407</v>
      </c>
      <c r="E139" s="62" t="s">
        <v>31</v>
      </c>
      <c r="F139" s="63">
        <f>SUM(Alagoa!F139,Arantina!F139,Aiuruoca!F139,Baependi!F139,'Bocaina de Minas'!F139,Cambuquira!F139,'Carmo de Minas'!F139,Caxambu!F139,'Conceição do Rio Verde'!F139,Cruzilia!F139,'Dom Viçoso'!F139,Itamonte!F139,Itanhandu!F139,Jesuânia!F139,Lambari!F139,Liberdade!F139,Minduri!F139,'Olimpio Noronha'!F139,'Passa Quatro'!F139,'Passa Vinte'!F139,'Pouso Alto'!F139,'São Lourenço'!F139,'São Sebastião'!F139,'São Thome'!F139,Seritinga!F139,Serranos!F139,'Soledade de Minas'!F139,'Tres Corações'!F139,Virginia!F139,Cristina!F139)</f>
        <v>3164.3060000000005</v>
      </c>
      <c r="G139" s="64">
        <v>360.86</v>
      </c>
      <c r="H139" s="64">
        <f t="shared" si="10"/>
        <v>458.03</v>
      </c>
      <c r="I139" s="64">
        <f t="shared" si="9"/>
        <v>1449347.07</v>
      </c>
      <c r="J139" s="65">
        <f t="shared" si="8"/>
        <v>2.0128646100270594E-2</v>
      </c>
      <c r="K139" s="31"/>
      <c r="L139" s="32"/>
      <c r="M139" s="9"/>
      <c r="N139" s="9"/>
    </row>
    <row r="140" spans="1:14" ht="51.95" customHeight="1" x14ac:dyDescent="0.25">
      <c r="A140" s="60" t="s">
        <v>408</v>
      </c>
      <c r="B140" s="61" t="s">
        <v>409</v>
      </c>
      <c r="C140" s="60" t="s">
        <v>22</v>
      </c>
      <c r="D140" s="60" t="s">
        <v>410</v>
      </c>
      <c r="E140" s="62" t="s">
        <v>31</v>
      </c>
      <c r="F140" s="63">
        <f>SUM(Alagoa!F140,Arantina!F140,Aiuruoca!F140,Baependi!F140,'Bocaina de Minas'!F140,Cambuquira!F140,'Carmo de Minas'!F140,Caxambu!F140,'Conceição do Rio Verde'!F140,Cruzilia!F140,'Dom Viçoso'!F140,Itamonte!F140,Itanhandu!F140,Jesuânia!F140,Lambari!F140,Liberdade!F140,Minduri!F140,'Olimpio Noronha'!F140,'Passa Quatro'!F140,'Passa Vinte'!F140,'Pouso Alto'!F140,'São Lourenço'!F140,'São Sebastião'!F140,'São Thome'!F140,Seritinga!F140,Serranos!F140,'Soledade de Minas'!F140,'Tres Corações'!F140,Virginia!F140,Cristina!F140)</f>
        <v>7204.4831541972226</v>
      </c>
      <c r="G140" s="64">
        <v>140.96</v>
      </c>
      <c r="H140" s="64">
        <f t="shared" si="10"/>
        <v>178.92</v>
      </c>
      <c r="I140" s="64">
        <f t="shared" si="9"/>
        <v>1289026.1200000001</v>
      </c>
      <c r="J140" s="65">
        <f t="shared" si="8"/>
        <v>1.7902096137321293E-2</v>
      </c>
      <c r="K140" s="31"/>
      <c r="L140" s="32"/>
      <c r="M140" s="9"/>
      <c r="N140" s="9"/>
    </row>
    <row r="141" spans="1:14" ht="39" customHeight="1" x14ac:dyDescent="0.25">
      <c r="A141" s="60" t="s">
        <v>411</v>
      </c>
      <c r="B141" s="61" t="s">
        <v>412</v>
      </c>
      <c r="C141" s="60" t="s">
        <v>22</v>
      </c>
      <c r="D141" s="60" t="s">
        <v>413</v>
      </c>
      <c r="E141" s="62" t="s">
        <v>31</v>
      </c>
      <c r="F141" s="63">
        <f>SUM(Alagoa!F141,Arantina!F141,Aiuruoca!F141,Baependi!F141,'Bocaina de Minas'!F141,Cambuquira!F141,'Carmo de Minas'!F141,Caxambu!F141,'Conceição do Rio Verde'!F141,Cruzilia!F141,'Dom Viçoso'!F141,Itamonte!F141,Itanhandu!F141,Jesuânia!F141,Lambari!F141,Liberdade!F141,Minduri!F141,'Olimpio Noronha'!F141,'Passa Quatro'!F141,'Passa Vinte'!F141,'Pouso Alto'!F141,'São Lourenço'!F141,'São Sebastião'!F141,'São Thome'!F141,Seritinga!F141,Serranos!F141,'Soledade de Minas'!F141,'Tres Corações'!F141,Virginia!F141,Cristina!F141)</f>
        <v>555.86249216801991</v>
      </c>
      <c r="G141" s="64">
        <v>732.7</v>
      </c>
      <c r="H141" s="64">
        <f t="shared" si="10"/>
        <v>930.01</v>
      </c>
      <c r="I141" s="64">
        <f t="shared" si="9"/>
        <v>516957.67</v>
      </c>
      <c r="J141" s="65">
        <f t="shared" si="8"/>
        <v>7.1795487800244227E-3</v>
      </c>
      <c r="K141" s="31"/>
      <c r="L141" s="32"/>
      <c r="M141" s="9"/>
      <c r="N141" s="9"/>
    </row>
    <row r="142" spans="1:14" ht="26.1" customHeight="1" x14ac:dyDescent="0.25">
      <c r="A142" s="56" t="s">
        <v>414</v>
      </c>
      <c r="B142" s="56"/>
      <c r="C142" s="56"/>
      <c r="D142" s="56" t="s">
        <v>415</v>
      </c>
      <c r="E142" s="56"/>
      <c r="F142" s="56"/>
      <c r="G142" s="56"/>
      <c r="H142" s="56"/>
      <c r="I142" s="58">
        <f>SUM(I143:I146)</f>
        <v>2244741.92</v>
      </c>
      <c r="J142" s="59">
        <f t="shared" si="8"/>
        <v>3.117515233540433E-2</v>
      </c>
      <c r="K142" s="9"/>
      <c r="L142" s="32"/>
      <c r="M142" s="9"/>
      <c r="N142" s="9"/>
    </row>
    <row r="143" spans="1:14" ht="26.1" customHeight="1" x14ac:dyDescent="0.25">
      <c r="A143" s="60" t="s">
        <v>416</v>
      </c>
      <c r="B143" s="61" t="s">
        <v>417</v>
      </c>
      <c r="C143" s="60" t="s">
        <v>22</v>
      </c>
      <c r="D143" s="60" t="s">
        <v>418</v>
      </c>
      <c r="E143" s="62" t="s">
        <v>31</v>
      </c>
      <c r="F143" s="63">
        <f>SUM(Alagoa!F143,Arantina!F143,Aiuruoca!F143,Baependi!F143,'Bocaina de Minas'!F143,Cambuquira!F143,'Carmo de Minas'!F143,Caxambu!F143,'Conceição do Rio Verde'!F143,Cruzilia!F143,'Dom Viçoso'!F143,Itamonte!F143,Itanhandu!F143,Jesuânia!F143,Lambari!F143,Liberdade!F143,Minduri!F143,'Olimpio Noronha'!F143,'Passa Quatro'!F143,'Passa Vinte'!F143,'Pouso Alto'!F143,'São Lourenço'!F143,'São Sebastião'!F143,'São Thome'!F143,Seritinga!F143,Serranos!F143,'Soledade de Minas'!F143,'Tres Corações'!F143,Virginia!F143,Cristina!F143)</f>
        <v>9510.6371432224823</v>
      </c>
      <c r="G143" s="64">
        <v>33.07</v>
      </c>
      <c r="H143" s="64">
        <f t="shared" si="10"/>
        <v>41.97</v>
      </c>
      <c r="I143" s="64">
        <f t="shared" ref="I143:I146" si="11">TRUNC(H143*F143,2)</f>
        <v>399161.44</v>
      </c>
      <c r="J143" s="65">
        <f t="shared" si="8"/>
        <v>5.5435854730326219E-3</v>
      </c>
      <c r="K143" s="31"/>
      <c r="L143" s="32"/>
      <c r="M143" s="9"/>
      <c r="N143" s="9"/>
    </row>
    <row r="144" spans="1:14" ht="39" customHeight="1" x14ac:dyDescent="0.25">
      <c r="A144" s="60" t="s">
        <v>419</v>
      </c>
      <c r="B144" s="61" t="s">
        <v>420</v>
      </c>
      <c r="C144" s="60" t="s">
        <v>22</v>
      </c>
      <c r="D144" s="60" t="s">
        <v>421</v>
      </c>
      <c r="E144" s="62" t="s">
        <v>31</v>
      </c>
      <c r="F144" s="63">
        <f>SUM(Alagoa!F144,Arantina!F144,Aiuruoca!F144,Baependi!F144,'Bocaina de Minas'!F144,Cambuquira!F144,'Carmo de Minas'!F144,Caxambu!F144,'Conceição do Rio Verde'!F144,Cruzilia!F144,'Dom Viçoso'!F144,Itamonte!F144,Itanhandu!F144,Jesuânia!F144,Lambari!F144,Liberdade!F144,Minduri!F144,'Olimpio Noronha'!F144,'Passa Quatro'!F144,'Passa Vinte'!F144,'Pouso Alto'!F144,'São Lourenço'!F144,'São Sebastião'!F144,'São Thome'!F144,Seritinga!F144,Serranos!F144,'Soledade de Minas'!F144,'Tres Corações'!F144,Virginia!F144,Cristina!F144)</f>
        <v>3688.2279999999996</v>
      </c>
      <c r="G144" s="64">
        <v>194</v>
      </c>
      <c r="H144" s="64">
        <f t="shared" si="10"/>
        <v>246.24</v>
      </c>
      <c r="I144" s="64">
        <f t="shared" si="11"/>
        <v>908189.26</v>
      </c>
      <c r="J144" s="65">
        <f t="shared" si="8"/>
        <v>1.261300387256907E-2</v>
      </c>
      <c r="K144" s="31"/>
      <c r="L144" s="32"/>
      <c r="M144" s="9"/>
      <c r="N144" s="9"/>
    </row>
    <row r="145" spans="1:14" ht="39" customHeight="1" x14ac:dyDescent="0.25">
      <c r="A145" s="60" t="s">
        <v>422</v>
      </c>
      <c r="B145" s="61" t="s">
        <v>423</v>
      </c>
      <c r="C145" s="60" t="s">
        <v>22</v>
      </c>
      <c r="D145" s="60" t="s">
        <v>424</v>
      </c>
      <c r="E145" s="62" t="s">
        <v>40</v>
      </c>
      <c r="F145" s="63">
        <f>SUM(Alagoa!F145,Arantina!F145,Aiuruoca!F145,Baependi!F145,'Bocaina de Minas'!F145,Cambuquira!F145,'Carmo de Minas'!F145,Caxambu!F145,'Conceição do Rio Verde'!F145,Cruzilia!F145,'Dom Viçoso'!F145,Itamonte!F145,Itanhandu!F145,Jesuânia!F145,Lambari!F145,Liberdade!F145,Minduri!F145,'Olimpio Noronha'!F145,'Passa Quatro'!F145,'Passa Vinte'!F145,'Pouso Alto'!F145,'São Lourenço'!F145,'São Sebastião'!F145,'São Thome'!F145,Seritinga!F145,Serranos!F145,'Soledade de Minas'!F145,'Tres Corações'!F145,Virginia!F145,Cristina!F145)</f>
        <v>4574.7990428087332</v>
      </c>
      <c r="G145" s="64">
        <v>72.28</v>
      </c>
      <c r="H145" s="64">
        <f t="shared" si="10"/>
        <v>91.74</v>
      </c>
      <c r="I145" s="64">
        <f t="shared" si="11"/>
        <v>419692.06</v>
      </c>
      <c r="J145" s="65">
        <f t="shared" si="8"/>
        <v>5.8287163383395338E-3</v>
      </c>
      <c r="K145" s="31"/>
      <c r="L145" s="32"/>
      <c r="M145" s="9"/>
      <c r="N145" s="9"/>
    </row>
    <row r="146" spans="1:14" ht="39" customHeight="1" x14ac:dyDescent="0.25">
      <c r="A146" s="60" t="s">
        <v>425</v>
      </c>
      <c r="B146" s="61" t="s">
        <v>426</v>
      </c>
      <c r="C146" s="60" t="s">
        <v>22</v>
      </c>
      <c r="D146" s="60" t="s">
        <v>427</v>
      </c>
      <c r="E146" s="62" t="s">
        <v>31</v>
      </c>
      <c r="F146" s="63">
        <f>SUM(Alagoa!F146,Arantina!F146,Aiuruoca!F146,Baependi!F146,'Bocaina de Minas'!F146,Cambuquira!F146,'Carmo de Minas'!F146,Caxambu!F146,'Conceição do Rio Verde'!F146,Cruzilia!F146,'Dom Viçoso'!F146,Itamonte!F146,Itanhandu!F146,Jesuânia!F146,Lambari!F146,Liberdade!F146,Minduri!F146,'Olimpio Noronha'!F146,'Passa Quatro'!F146,'Passa Vinte'!F146,'Pouso Alto'!F146,'São Lourenço'!F146,'São Sebastião'!F146,'São Thome'!F146,Seritinga!F146,Serranos!F146,'Soledade de Minas'!F146,'Tres Corações'!F146,Virginia!F146,Cristina!F146)</f>
        <v>6819.9072702695275</v>
      </c>
      <c r="G146" s="64">
        <v>59.81</v>
      </c>
      <c r="H146" s="64">
        <f t="shared" si="10"/>
        <v>75.91</v>
      </c>
      <c r="I146" s="64">
        <f t="shared" si="11"/>
        <v>517699.16</v>
      </c>
      <c r="J146" s="65">
        <f t="shared" si="8"/>
        <v>7.1898466514631037E-3</v>
      </c>
      <c r="K146" s="31"/>
      <c r="L146" s="32"/>
      <c r="M146" s="9"/>
      <c r="N146" s="9"/>
    </row>
    <row r="147" spans="1:14" ht="24" customHeight="1" x14ac:dyDescent="0.25">
      <c r="A147" s="56" t="s">
        <v>428</v>
      </c>
      <c r="B147" s="56"/>
      <c r="C147" s="56"/>
      <c r="D147" s="56" t="s">
        <v>429</v>
      </c>
      <c r="E147" s="56"/>
      <c r="F147" s="56"/>
      <c r="G147" s="56"/>
      <c r="H147" s="56"/>
      <c r="I147" s="58">
        <f>SUM(I148:I167)</f>
        <v>9544407.910000002</v>
      </c>
      <c r="J147" s="59">
        <f t="shared" si="8"/>
        <v>0.13255348772810735</v>
      </c>
      <c r="K147" s="9"/>
      <c r="L147" s="32"/>
      <c r="M147" s="9"/>
      <c r="N147" s="9"/>
    </row>
    <row r="148" spans="1:14" ht="65.099999999999994" customHeight="1" x14ac:dyDescent="0.25">
      <c r="A148" s="60" t="s">
        <v>430</v>
      </c>
      <c r="B148" s="61" t="s">
        <v>431</v>
      </c>
      <c r="C148" s="60" t="s">
        <v>22</v>
      </c>
      <c r="D148" s="60" t="s">
        <v>432</v>
      </c>
      <c r="E148" s="62" t="s">
        <v>35</v>
      </c>
      <c r="F148" s="63">
        <f>SUM(Alagoa!F148,Arantina!F148,Aiuruoca!F148,Baependi!F148,'Bocaina de Minas'!F148,Cambuquira!F148,'Carmo de Minas'!F148,Caxambu!F148,'Conceição do Rio Verde'!F148,Cruzilia!F148,'Dom Viçoso'!F148,Itamonte!F148,Itanhandu!F148,Jesuânia!F148,Lambari!F148,Liberdade!F148,Minduri!F148,'Olimpio Noronha'!F148,'Passa Quatro'!F148,'Passa Vinte'!F148,'Pouso Alto'!F148,'São Lourenço'!F148,'São Sebastião'!F148,'São Thome'!F148,Seritinga!F148,Serranos!F148,'Soledade de Minas'!F148,'Tres Corações'!F148,Virginia!F148,Cristina!F148)</f>
        <v>645.7868212664514</v>
      </c>
      <c r="G148" s="64">
        <v>1111.7</v>
      </c>
      <c r="H148" s="64">
        <f t="shared" si="10"/>
        <v>1411.08</v>
      </c>
      <c r="I148" s="64">
        <f t="shared" ref="I148:I167" si="12">TRUNC(H148*F148,2)</f>
        <v>911256.86</v>
      </c>
      <c r="J148" s="65">
        <f t="shared" si="8"/>
        <v>1.265560694263785E-2</v>
      </c>
      <c r="K148" s="31"/>
      <c r="L148" s="32"/>
      <c r="M148" s="9"/>
      <c r="N148" s="9"/>
    </row>
    <row r="149" spans="1:14" ht="65.099999999999994" customHeight="1" x14ac:dyDescent="0.25">
      <c r="A149" s="60" t="s">
        <v>733</v>
      </c>
      <c r="B149" s="61" t="s">
        <v>434</v>
      </c>
      <c r="C149" s="60" t="s">
        <v>22</v>
      </c>
      <c r="D149" s="60" t="s">
        <v>435</v>
      </c>
      <c r="E149" s="62" t="s">
        <v>35</v>
      </c>
      <c r="F149" s="63">
        <f>SUM(Alagoa!F149,Arantina!F149,Aiuruoca!F149,Baependi!F149,'Bocaina de Minas'!F149,Cambuquira!F149,'Carmo de Minas'!F149,Caxambu!F149,'Conceição do Rio Verde'!F149,Cruzilia!F149,'Dom Viçoso'!F149,Itamonte!F149,Itanhandu!F149,Jesuânia!F149,Lambari!F149,Liberdade!F149,Minduri!F149,'Olimpio Noronha'!F149,'Passa Quatro'!F149,'Passa Vinte'!F149,'Pouso Alto'!F149,'São Lourenço'!F149,'São Sebastião'!F149,'São Thome'!F149,Seritinga!F149,Serranos!F149,'Soledade de Minas'!F149,'Tres Corações'!F149,Virginia!F149,Cristina!F149)</f>
        <v>645.7868212664514</v>
      </c>
      <c r="G149" s="64">
        <v>1123.71</v>
      </c>
      <c r="H149" s="64">
        <f t="shared" si="10"/>
        <v>1426.32</v>
      </c>
      <c r="I149" s="64">
        <f t="shared" si="12"/>
        <v>921098.65</v>
      </c>
      <c r="J149" s="65">
        <f t="shared" si="8"/>
        <v>1.2792290496221177E-2</v>
      </c>
      <c r="K149" s="31"/>
      <c r="L149" s="32"/>
      <c r="M149" s="9"/>
      <c r="N149" s="9"/>
    </row>
    <row r="150" spans="1:14" ht="65.099999999999994" customHeight="1" x14ac:dyDescent="0.25">
      <c r="A150" s="60" t="s">
        <v>734</v>
      </c>
      <c r="B150" s="61" t="s">
        <v>437</v>
      </c>
      <c r="C150" s="60" t="s">
        <v>22</v>
      </c>
      <c r="D150" s="60" t="s">
        <v>438</v>
      </c>
      <c r="E150" s="62" t="s">
        <v>35</v>
      </c>
      <c r="F150" s="63">
        <f>SUM(Alagoa!F150,Arantina!F150,Aiuruoca!F150,Baependi!F150,'Bocaina de Minas'!F150,Cambuquira!F150,'Carmo de Minas'!F150,Caxambu!F150,'Conceição do Rio Verde'!F150,Cruzilia!F150,'Dom Viçoso'!F150,Itamonte!F150,Itanhandu!F150,Jesuânia!F150,Lambari!F150,Liberdade!F150,Minduri!F150,'Olimpio Noronha'!F150,'Passa Quatro'!F150,'Passa Vinte'!F150,'Pouso Alto'!F150,'São Lourenço'!F150,'São Sebastião'!F150,'São Thome'!F150,Seritinga!F150,Serranos!F150,'Soledade de Minas'!F150,'Tres Corações'!F150,Virginia!F150,Cristina!F150)</f>
        <v>645.7868212664514</v>
      </c>
      <c r="G150" s="64">
        <v>1177.8599999999999</v>
      </c>
      <c r="H150" s="64">
        <f t="shared" si="10"/>
        <v>1495.05</v>
      </c>
      <c r="I150" s="64">
        <f t="shared" si="12"/>
        <v>965483.58</v>
      </c>
      <c r="J150" s="65">
        <f t="shared" si="8"/>
        <v>1.3408711894965427E-2</v>
      </c>
      <c r="K150" s="31"/>
      <c r="L150" s="32"/>
      <c r="M150" s="9"/>
      <c r="N150" s="9"/>
    </row>
    <row r="151" spans="1:14" ht="65.099999999999994" customHeight="1" x14ac:dyDescent="0.25">
      <c r="A151" s="60" t="s">
        <v>735</v>
      </c>
      <c r="B151" s="61" t="s">
        <v>440</v>
      </c>
      <c r="C151" s="60" t="s">
        <v>22</v>
      </c>
      <c r="D151" s="60" t="s">
        <v>441</v>
      </c>
      <c r="E151" s="62" t="s">
        <v>35</v>
      </c>
      <c r="F151" s="63">
        <f>SUM(Alagoa!F151,Arantina!F151,Aiuruoca!F151,Baependi!F151,'Bocaina de Minas'!F151,Cambuquira!F151,'Carmo de Minas'!F151,Caxambu!F151,'Conceição do Rio Verde'!F151,Cruzilia!F151,'Dom Viçoso'!F151,Itamonte!F151,Itanhandu!F151,Jesuânia!F151,Lambari!F151,Liberdade!F151,Minduri!F151,'Olimpio Noronha'!F151,'Passa Quatro'!F151,'Passa Vinte'!F151,'Pouso Alto'!F151,'São Lourenço'!F151,'São Sebastião'!F151,'São Thome'!F151,Seritinga!F151,Serranos!F151,'Soledade de Minas'!F151,'Tres Corações'!F151,Virginia!F151,Cristina!F151)</f>
        <v>645.7868212664514</v>
      </c>
      <c r="G151" s="64">
        <v>1256.25</v>
      </c>
      <c r="H151" s="64">
        <f t="shared" si="10"/>
        <v>1594.55</v>
      </c>
      <c r="I151" s="64">
        <f t="shared" si="12"/>
        <v>1029739.37</v>
      </c>
      <c r="J151" s="65">
        <f t="shared" si="8"/>
        <v>1.4301101360246029E-2</v>
      </c>
      <c r="K151" s="31"/>
      <c r="L151" s="32"/>
      <c r="M151" s="9"/>
      <c r="N151" s="9"/>
    </row>
    <row r="152" spans="1:14" ht="51.95" customHeight="1" x14ac:dyDescent="0.25">
      <c r="A152" s="60" t="s">
        <v>736</v>
      </c>
      <c r="B152" s="61" t="s">
        <v>443</v>
      </c>
      <c r="C152" s="60" t="s">
        <v>22</v>
      </c>
      <c r="D152" s="60" t="s">
        <v>444</v>
      </c>
      <c r="E152" s="62" t="s">
        <v>35</v>
      </c>
      <c r="F152" s="63">
        <f>SUM(Alagoa!F152,Arantina!F152,Aiuruoca!F152,Baependi!F152,'Bocaina de Minas'!F152,Cambuquira!F152,'Carmo de Minas'!F152,Caxambu!F152,'Conceição do Rio Verde'!F152,Cruzilia!F152,'Dom Viçoso'!F152,Itamonte!F152,Itanhandu!F152,Jesuânia!F152,Lambari!F152,Liberdade!F152,Minduri!F152,'Olimpio Noronha'!F152,'Passa Quatro'!F152,'Passa Vinte'!F152,'Pouso Alto'!F152,'São Lourenço'!F152,'São Sebastião'!F152,'São Thome'!F152,Seritinga!F152,Serranos!F152,'Soledade de Minas'!F152,'Tres Corações'!F152,Virginia!F152,Cristina!F152)</f>
        <v>703.73637399873951</v>
      </c>
      <c r="G152" s="64">
        <v>167.16</v>
      </c>
      <c r="H152" s="64">
        <f t="shared" si="10"/>
        <v>212.17</v>
      </c>
      <c r="I152" s="64">
        <f t="shared" si="12"/>
        <v>149311.74</v>
      </c>
      <c r="J152" s="65">
        <f t="shared" si="8"/>
        <v>2.0736531885876147E-3</v>
      </c>
      <c r="K152" s="31"/>
      <c r="L152" s="32"/>
      <c r="M152" s="9"/>
      <c r="N152" s="9"/>
    </row>
    <row r="153" spans="1:14" ht="51.95" customHeight="1" x14ac:dyDescent="0.25">
      <c r="A153" s="60" t="s">
        <v>737</v>
      </c>
      <c r="B153" s="61" t="s">
        <v>446</v>
      </c>
      <c r="C153" s="60" t="s">
        <v>22</v>
      </c>
      <c r="D153" s="60" t="s">
        <v>447</v>
      </c>
      <c r="E153" s="62" t="s">
        <v>35</v>
      </c>
      <c r="F153" s="63">
        <f>SUM(Alagoa!F153,Arantina!F153,Aiuruoca!F153,Baependi!F153,'Bocaina de Minas'!F153,Cambuquira!F153,'Carmo de Minas'!F153,Caxambu!F153,'Conceição do Rio Verde'!F153,Cruzilia!F153,'Dom Viçoso'!F153,Itamonte!F153,Itanhandu!F153,Jesuânia!F153,Lambari!F153,Liberdade!F153,Minduri!F153,'Olimpio Noronha'!F153,'Passa Quatro'!F153,'Passa Vinte'!F153,'Pouso Alto'!F153,'São Lourenço'!F153,'São Sebastião'!F153,'São Thome'!F153,Seritinga!F153,Serranos!F153,'Soledade de Minas'!F153,'Tres Corações'!F153,Virginia!F153,Cristina!F153)</f>
        <v>873.92677340688817</v>
      </c>
      <c r="G153" s="64">
        <v>106.44</v>
      </c>
      <c r="H153" s="64">
        <f t="shared" si="10"/>
        <v>135.1</v>
      </c>
      <c r="I153" s="64">
        <f t="shared" si="12"/>
        <v>118067.5</v>
      </c>
      <c r="J153" s="65">
        <f t="shared" si="8"/>
        <v>1.6397307260873671E-3</v>
      </c>
      <c r="K153" s="31"/>
      <c r="L153" s="32"/>
      <c r="M153" s="9"/>
      <c r="N153" s="9"/>
    </row>
    <row r="154" spans="1:14" ht="39" customHeight="1" x14ac:dyDescent="0.25">
      <c r="A154" s="60" t="s">
        <v>738</v>
      </c>
      <c r="B154" s="61" t="s">
        <v>449</v>
      </c>
      <c r="C154" s="60" t="s">
        <v>22</v>
      </c>
      <c r="D154" s="60" t="s">
        <v>450</v>
      </c>
      <c r="E154" s="62" t="s">
        <v>35</v>
      </c>
      <c r="F154" s="63">
        <f>SUM(Alagoa!F154,Arantina!F154,Aiuruoca!F154,Baependi!F154,'Bocaina de Minas'!F154,Cambuquira!F154,'Carmo de Minas'!F154,Caxambu!F154,'Conceição do Rio Verde'!F154,Cruzilia!F154,'Dom Viçoso'!F154,Itamonte!F154,Itanhandu!F154,Jesuânia!F154,Lambari!F154,Liberdade!F154,Minduri!F154,'Olimpio Noronha'!F154,'Passa Quatro'!F154,'Passa Vinte'!F154,'Pouso Alto'!F154,'São Lourenço'!F154,'São Sebastião'!F154,'São Thome'!F154,Seritinga!F154,Serranos!F154,'Soledade de Minas'!F154,'Tres Corações'!F154,Virginia!F154,Cristina!F154)</f>
        <v>476.59642185830279</v>
      </c>
      <c r="G154" s="64">
        <v>193.83</v>
      </c>
      <c r="H154" s="64">
        <f t="shared" si="10"/>
        <v>246.02</v>
      </c>
      <c r="I154" s="64">
        <f t="shared" si="12"/>
        <v>117252.25</v>
      </c>
      <c r="J154" s="65">
        <f t="shared" si="8"/>
        <v>1.6284084699674127E-3</v>
      </c>
      <c r="K154" s="31"/>
      <c r="L154" s="32"/>
      <c r="M154" s="9"/>
      <c r="N154" s="9"/>
    </row>
    <row r="155" spans="1:14" ht="26.1" customHeight="1" x14ac:dyDescent="0.25">
      <c r="A155" s="60" t="s">
        <v>739</v>
      </c>
      <c r="B155" s="61" t="s">
        <v>452</v>
      </c>
      <c r="C155" s="60" t="s">
        <v>22</v>
      </c>
      <c r="D155" s="60" t="s">
        <v>453</v>
      </c>
      <c r="E155" s="62" t="s">
        <v>31</v>
      </c>
      <c r="F155" s="63">
        <f>SUM(Alagoa!F155,Arantina!F155,Aiuruoca!F155,Baependi!F155,'Bocaina de Minas'!F155,Cambuquira!F155,'Carmo de Minas'!F155,Caxambu!F155,'Conceição do Rio Verde'!F155,Cruzilia!F155,'Dom Viçoso'!F155,Itamonte!F155,Itanhandu!F155,Jesuânia!F155,Lambari!F155,Liberdade!F155,Minduri!F155,'Olimpio Noronha'!F155,'Passa Quatro'!F155,'Passa Vinte'!F155,'Pouso Alto'!F155,'São Lourenço'!F155,'São Sebastião'!F155,'São Thome'!F155,Seritinga!F155,Serranos!F155,'Soledade de Minas'!F155,'Tres Corações'!F155,Virginia!F155,Cristina!F155)</f>
        <v>873.92677340688817</v>
      </c>
      <c r="G155" s="64">
        <v>571.26</v>
      </c>
      <c r="H155" s="64">
        <f t="shared" si="10"/>
        <v>725.1</v>
      </c>
      <c r="I155" s="64">
        <f t="shared" si="12"/>
        <v>633684.30000000005</v>
      </c>
      <c r="J155" s="65">
        <f t="shared" si="8"/>
        <v>8.8006573980914746E-3</v>
      </c>
      <c r="K155" s="31"/>
      <c r="L155" s="32"/>
      <c r="M155" s="9"/>
      <c r="N155" s="9"/>
    </row>
    <row r="156" spans="1:14" ht="65.099999999999994" customHeight="1" x14ac:dyDescent="0.25">
      <c r="A156" s="60" t="s">
        <v>740</v>
      </c>
      <c r="B156" s="61" t="s">
        <v>455</v>
      </c>
      <c r="C156" s="60" t="s">
        <v>22</v>
      </c>
      <c r="D156" s="60" t="s">
        <v>456</v>
      </c>
      <c r="E156" s="62" t="s">
        <v>31</v>
      </c>
      <c r="F156" s="63">
        <f>SUM(Alagoa!F156,Arantina!F156,Aiuruoca!F156,Baependi!F156,'Bocaina de Minas'!F156,Cambuquira!F156,'Carmo de Minas'!F156,Caxambu!F156,'Conceição do Rio Verde'!F156,Cruzilia!F156,'Dom Viçoso'!F156,Itamonte!F156,Itanhandu!F156,Jesuânia!F156,Lambari!F156,Liberdade!F156,Minduri!F156,'Olimpio Noronha'!F156,'Passa Quatro'!F156,'Passa Vinte'!F156,'Pouso Alto'!F156,'São Lourenço'!F156,'São Sebastião'!F156,'São Thome'!F156,Seritinga!F156,Serranos!F156,'Soledade de Minas'!F156,'Tres Corações'!F156,Virginia!F156,Cristina!F156)</f>
        <v>446.62164549215885</v>
      </c>
      <c r="G156" s="64">
        <v>932.69</v>
      </c>
      <c r="H156" s="64">
        <f t="shared" si="10"/>
        <v>1183.8599999999999</v>
      </c>
      <c r="I156" s="64">
        <f t="shared" si="12"/>
        <v>528737.5</v>
      </c>
      <c r="J156" s="65">
        <f t="shared" si="8"/>
        <v>7.3431479855558838E-3</v>
      </c>
      <c r="K156" s="31"/>
      <c r="L156" s="32"/>
      <c r="M156" s="9"/>
      <c r="N156" s="9"/>
    </row>
    <row r="157" spans="1:14" ht="78" customHeight="1" x14ac:dyDescent="0.25">
      <c r="A157" s="60" t="s">
        <v>741</v>
      </c>
      <c r="B157" s="61" t="s">
        <v>458</v>
      </c>
      <c r="C157" s="60" t="s">
        <v>22</v>
      </c>
      <c r="D157" s="60" t="s">
        <v>459</v>
      </c>
      <c r="E157" s="62" t="s">
        <v>31</v>
      </c>
      <c r="F157" s="63">
        <f>SUM(Alagoa!F157,Arantina!F157,Aiuruoca!F157,Baependi!F157,'Bocaina de Minas'!F157,Cambuquira!F157,'Carmo de Minas'!F157,Caxambu!F157,'Conceição do Rio Verde'!F157,Cruzilia!F157,'Dom Viçoso'!F157,Itamonte!F157,Itanhandu!F157,Jesuânia!F157,Lambari!F157,Liberdade!F157,Minduri!F157,'Olimpio Noronha'!F157,'Passa Quatro'!F157,'Passa Vinte'!F157,'Pouso Alto'!F157,'São Lourenço'!F157,'São Sebastião'!F157,'São Thome'!F157,Seritinga!F157,Serranos!F157,'Soledade de Minas'!F157,'Tres Corações'!F157,Virginia!F157,Cristina!F157)</f>
        <v>613.8120449003078</v>
      </c>
      <c r="G157" s="64">
        <v>664.41</v>
      </c>
      <c r="H157" s="64">
        <f t="shared" si="10"/>
        <v>843.33</v>
      </c>
      <c r="I157" s="64">
        <f t="shared" si="12"/>
        <v>517646.11</v>
      </c>
      <c r="J157" s="65">
        <f t="shared" si="8"/>
        <v>7.1891098888906867E-3</v>
      </c>
      <c r="K157" s="31"/>
      <c r="L157" s="32"/>
      <c r="M157" s="9"/>
      <c r="N157" s="9"/>
    </row>
    <row r="158" spans="1:14" ht="39" customHeight="1" x14ac:dyDescent="0.25">
      <c r="A158" s="60" t="s">
        <v>742</v>
      </c>
      <c r="B158" s="61" t="s">
        <v>461</v>
      </c>
      <c r="C158" s="60" t="s">
        <v>22</v>
      </c>
      <c r="D158" s="60" t="s">
        <v>462</v>
      </c>
      <c r="E158" s="62" t="s">
        <v>35</v>
      </c>
      <c r="F158" s="63">
        <f>SUM(Alagoa!F158,Arantina!F158,Aiuruoca!F158,Baependi!F158,'Bocaina de Minas'!F158,Cambuquira!F158,'Carmo de Minas'!F158,Caxambu!F158,'Conceição do Rio Verde'!F158,Cruzilia!F158,'Dom Viçoso'!F158,Itamonte!F158,Itanhandu!F158,Jesuânia!F158,Lambari!F158,Liberdade!F158,Minduri!F158,'Olimpio Noronha'!F158,'Passa Quatro'!F158,'Passa Vinte'!F158,'Pouso Alto'!F158,'São Lourenço'!F158,'São Sebastião'!F158,'São Thome'!F158,Seritinga!F158,Serranos!F158,'Soledade de Minas'!F158,'Tres Corações'!F158,Virginia!F158,Cristina!F158)</f>
        <v>613.8120449003078</v>
      </c>
      <c r="G158" s="64">
        <v>902.84</v>
      </c>
      <c r="H158" s="64">
        <f t="shared" si="10"/>
        <v>1145.97</v>
      </c>
      <c r="I158" s="64">
        <f t="shared" si="12"/>
        <v>703410.18</v>
      </c>
      <c r="J158" s="65">
        <f t="shared" si="8"/>
        <v>9.7690159035182904E-3</v>
      </c>
      <c r="K158" s="31"/>
      <c r="L158" s="32"/>
      <c r="M158" s="9"/>
      <c r="N158" s="9"/>
    </row>
    <row r="159" spans="1:14" ht="39" customHeight="1" x14ac:dyDescent="0.25">
      <c r="A159" s="60" t="s">
        <v>743</v>
      </c>
      <c r="B159" s="61" t="s">
        <v>464</v>
      </c>
      <c r="C159" s="60" t="s">
        <v>22</v>
      </c>
      <c r="D159" s="60" t="s">
        <v>465</v>
      </c>
      <c r="E159" s="62" t="s">
        <v>31</v>
      </c>
      <c r="F159" s="63">
        <f>SUM(Alagoa!F159,Arantina!F159,Aiuruoca!F159,Baependi!F159,'Bocaina de Minas'!F159,Cambuquira!F159,'Carmo de Minas'!F159,Caxambu!F159,'Conceição do Rio Verde'!F159,Cruzilia!F159,'Dom Viçoso'!F159,Itamonte!F159,Itanhandu!F159,Jesuânia!F159,Lambari!F159,Liberdade!F159,Minduri!F159,'Olimpio Noronha'!F159,'Passa Quatro'!F159,'Passa Vinte'!F159,'Pouso Alto'!F159,'São Lourenço'!F159,'São Sebastião'!F159,'São Thome'!F159,Seritinga!F159,Serranos!F159,'Soledade de Minas'!F159,'Tres Corações'!F159,Virginia!F159,Cristina!F159)</f>
        <v>446.62164549215885</v>
      </c>
      <c r="G159" s="64">
        <v>874.09</v>
      </c>
      <c r="H159" s="64">
        <f t="shared" si="10"/>
        <v>1109.48</v>
      </c>
      <c r="I159" s="64">
        <f t="shared" si="12"/>
        <v>495517.78</v>
      </c>
      <c r="J159" s="65">
        <f t="shared" si="8"/>
        <v>6.8817899014428216E-3</v>
      </c>
      <c r="K159" s="31"/>
      <c r="L159" s="32"/>
      <c r="M159" s="9"/>
      <c r="N159" s="9"/>
    </row>
    <row r="160" spans="1:14" ht="78" customHeight="1" x14ac:dyDescent="0.25">
      <c r="A160" s="60" t="s">
        <v>744</v>
      </c>
      <c r="B160" s="61" t="s">
        <v>467</v>
      </c>
      <c r="C160" s="60" t="s">
        <v>22</v>
      </c>
      <c r="D160" s="60" t="s">
        <v>468</v>
      </c>
      <c r="E160" s="62" t="s">
        <v>31</v>
      </c>
      <c r="F160" s="63">
        <f>SUM(Alagoa!F160,Arantina!F160,Aiuruoca!F160,Baependi!F160,'Bocaina de Minas'!F160,Cambuquira!F160,'Carmo de Minas'!F160,Caxambu!F160,'Conceição do Rio Verde'!F160,Cruzilia!F160,'Dom Viçoso'!F160,Itamonte!F160,Itanhandu!F160,Jesuânia!F160,Lambari!F160,Liberdade!F160,Minduri!F160,'Olimpio Noronha'!F160,'Passa Quatro'!F160,'Passa Vinte'!F160,'Pouso Alto'!F160,'São Lourenço'!F160,'São Sebastião'!F160,'São Thome'!F160,Seritinga!F160,Serranos!F160,'Soledade de Minas'!F160,'Tres Corações'!F160,Virginia!F160,Cristina!F160)</f>
        <v>644.7868212664514</v>
      </c>
      <c r="G160" s="64">
        <v>446.91</v>
      </c>
      <c r="H160" s="64">
        <f t="shared" si="10"/>
        <v>567.26</v>
      </c>
      <c r="I160" s="64">
        <f t="shared" si="12"/>
        <v>365761.77</v>
      </c>
      <c r="J160" s="65">
        <f t="shared" si="8"/>
        <v>5.079728229166372E-3</v>
      </c>
      <c r="K160" s="31"/>
      <c r="L160" s="32"/>
      <c r="M160" s="9"/>
      <c r="N160" s="9"/>
    </row>
    <row r="161" spans="1:14" ht="78" customHeight="1" x14ac:dyDescent="0.25">
      <c r="A161" s="60" t="s">
        <v>745</v>
      </c>
      <c r="B161" s="61" t="s">
        <v>467</v>
      </c>
      <c r="C161" s="60" t="s">
        <v>22</v>
      </c>
      <c r="D161" s="60" t="s">
        <v>468</v>
      </c>
      <c r="E161" s="62" t="s">
        <v>31</v>
      </c>
      <c r="F161" s="63">
        <f>SUM(Alagoa!F161,Arantina!F161,Aiuruoca!F161,Baependi!F161,'Bocaina de Minas'!F161,Cambuquira!F161,'Carmo de Minas'!F161,Caxambu!F161,'Conceição do Rio Verde'!F161,Cruzilia!F161,'Dom Viçoso'!F161,Itamonte!F161,Itanhandu!F161,Jesuânia!F161,Lambari!F161,Liberdade!F161,Minduri!F161,'Olimpio Noronha'!F161,'Passa Quatro'!F161,'Passa Vinte'!F161,'Pouso Alto'!F161,'São Lourenço'!F161,'São Sebastião'!F161,'São Thome'!F161,Seritinga!F161,Serranos!F161,'Soledade de Minas'!F161,'Tres Corações'!F161,Virginia!F161,Cristina!F161)</f>
        <v>645.7868212664514</v>
      </c>
      <c r="G161" s="64">
        <v>446.91</v>
      </c>
      <c r="H161" s="64">
        <f t="shared" si="10"/>
        <v>567.26</v>
      </c>
      <c r="I161" s="64">
        <f t="shared" si="12"/>
        <v>366329.03</v>
      </c>
      <c r="J161" s="65">
        <f t="shared" si="8"/>
        <v>5.0876063806617484E-3</v>
      </c>
      <c r="K161" s="31"/>
      <c r="L161" s="32"/>
      <c r="M161" s="9"/>
      <c r="N161" s="9"/>
    </row>
    <row r="162" spans="1:14" ht="39" customHeight="1" x14ac:dyDescent="0.25">
      <c r="A162" s="60" t="s">
        <v>746</v>
      </c>
      <c r="B162" s="61" t="s">
        <v>471</v>
      </c>
      <c r="C162" s="60" t="s">
        <v>22</v>
      </c>
      <c r="D162" s="60" t="s">
        <v>472</v>
      </c>
      <c r="E162" s="62" t="s">
        <v>31</v>
      </c>
      <c r="F162" s="63">
        <f>SUM(Alagoa!F162,Arantina!F162,Aiuruoca!F162,Baependi!F162,'Bocaina de Minas'!F162,Cambuquira!F162,'Carmo de Minas'!F162,Caxambu!F162,'Conceição do Rio Verde'!F162,Cruzilia!F162,'Dom Viçoso'!F162,Itamonte!F162,Itanhandu!F162,Jesuânia!F162,Lambari!F162,Liberdade!F162,Minduri!F162,'Olimpio Noronha'!F162,'Passa Quatro'!F162,'Passa Vinte'!F162,'Pouso Alto'!F162,'São Lourenço'!F162,'São Sebastião'!F162,'São Thome'!F162,Seritinga!F162,Serranos!F162,'Soledade de Minas'!F162,'Tres Corações'!F162,Virginia!F162,Cristina!F162)</f>
        <v>546.20423337930526</v>
      </c>
      <c r="G162" s="64">
        <v>104.25</v>
      </c>
      <c r="H162" s="64">
        <f t="shared" si="10"/>
        <v>132.32</v>
      </c>
      <c r="I162" s="64">
        <f t="shared" si="12"/>
        <v>72273.740000000005</v>
      </c>
      <c r="J162" s="65">
        <f t="shared" si="8"/>
        <v>1.0037433854976992E-3</v>
      </c>
      <c r="K162" s="31"/>
      <c r="L162" s="32"/>
      <c r="M162" s="9"/>
      <c r="N162" s="9"/>
    </row>
    <row r="163" spans="1:14" ht="26.1" customHeight="1" x14ac:dyDescent="0.25">
      <c r="A163" s="60" t="s">
        <v>747</v>
      </c>
      <c r="B163" s="61" t="s">
        <v>474</v>
      </c>
      <c r="C163" s="60" t="s">
        <v>22</v>
      </c>
      <c r="D163" s="60" t="s">
        <v>475</v>
      </c>
      <c r="E163" s="62" t="s">
        <v>31</v>
      </c>
      <c r="F163" s="63">
        <f>SUM(Alagoa!F163,Arantina!F163,Aiuruoca!F163,Baependi!F163,'Bocaina de Minas'!F163,Cambuquira!F163,'Carmo de Minas'!F163,Caxambu!F163,'Conceição do Rio Verde'!F163,Cruzilia!F163,'Dom Viçoso'!F163,Itamonte!F163,Itanhandu!F163,Jesuânia!F163,Lambari!F163,Liberdade!F163,Minduri!F163,'Olimpio Noronha'!F163,'Passa Quatro'!F163,'Passa Vinte'!F163,'Pouso Alto'!F163,'São Lourenço'!F163,'São Sebastião'!F163,'São Thome'!F163,Seritinga!F163,Serranos!F163,'Soledade de Minas'!F163,'Tres Corações'!F163,Virginia!F163,Cristina!F163)</f>
        <v>248.45646971786601</v>
      </c>
      <c r="G163" s="64">
        <v>314.14999999999998</v>
      </c>
      <c r="H163" s="64">
        <f t="shared" si="10"/>
        <v>398.75</v>
      </c>
      <c r="I163" s="64">
        <f t="shared" si="12"/>
        <v>99072.01</v>
      </c>
      <c r="J163" s="65">
        <f t="shared" si="8"/>
        <v>1.3759198669594502E-3</v>
      </c>
      <c r="K163" s="31"/>
      <c r="L163" s="32"/>
      <c r="M163" s="9"/>
      <c r="N163" s="9"/>
    </row>
    <row r="164" spans="1:14" ht="26.1" customHeight="1" x14ac:dyDescent="0.25">
      <c r="A164" s="60" t="s">
        <v>748</v>
      </c>
      <c r="B164" s="61" t="s">
        <v>477</v>
      </c>
      <c r="C164" s="60" t="s">
        <v>22</v>
      </c>
      <c r="D164" s="60" t="s">
        <v>478</v>
      </c>
      <c r="E164" s="62" t="s">
        <v>31</v>
      </c>
      <c r="F164" s="63">
        <f>SUM(Alagoa!F164,Arantina!F164,Aiuruoca!F164,Baependi!F164,'Bocaina de Minas'!F164,Cambuquira!F164,'Carmo de Minas'!F164,Caxambu!F164,'Conceição do Rio Verde'!F164,Cruzilia!F164,'Dom Viçoso'!F164,Itamonte!F164,Itanhandu!F164,Jesuânia!F164,Lambari!F164,Liberdade!F164,Minduri!F164,'Olimpio Noronha'!F164,'Passa Quatro'!F164,'Passa Vinte'!F164,'Pouso Alto'!F164,'São Lourenço'!F164,'São Sebastião'!F164,'São Thome'!F164,Seritinga!F164,Serranos!F164,'Soledade de Minas'!F164,'Tres Corações'!F164,Virginia!F164,Cristina!F164)</f>
        <v>1353.5231952651909</v>
      </c>
      <c r="G164" s="64">
        <v>301.94</v>
      </c>
      <c r="H164" s="64">
        <f t="shared" si="10"/>
        <v>383.25</v>
      </c>
      <c r="I164" s="64">
        <f t="shared" si="12"/>
        <v>518737.76</v>
      </c>
      <c r="J164" s="65">
        <f t="shared" si="8"/>
        <v>7.204270809949685E-3</v>
      </c>
      <c r="K164" s="31"/>
      <c r="L164" s="32"/>
      <c r="M164" s="9"/>
      <c r="N164" s="9"/>
    </row>
    <row r="165" spans="1:14" ht="26.1" customHeight="1" x14ac:dyDescent="0.25">
      <c r="A165" s="60" t="s">
        <v>750</v>
      </c>
      <c r="B165" s="61" t="s">
        <v>480</v>
      </c>
      <c r="C165" s="60" t="s">
        <v>22</v>
      </c>
      <c r="D165" s="60" t="s">
        <v>481</v>
      </c>
      <c r="E165" s="62" t="s">
        <v>31</v>
      </c>
      <c r="F165" s="63">
        <f>SUM(Alagoa!F165,Arantina!F165,Aiuruoca!F165,Baependi!F165,'Bocaina de Minas'!F165,Cambuquira!F165,'Carmo de Minas'!F165,Caxambu!F165,'Conceição do Rio Verde'!F165,Cruzilia!F165,'Dom Viçoso'!F165,Itamonte!F165,Itanhandu!F165,Jesuânia!F165,Lambari!F165,Liberdade!F165,Minduri!F165,'Olimpio Noronha'!F165,'Passa Quatro'!F165,'Passa Vinte'!F165,'Pouso Alto'!F165,'São Lourenço'!F165,'São Sebastião'!F165,'São Thome'!F165,Seritinga!F165,Serranos!F165,'Soledade de Minas'!F165,'Tres Corações'!F165,Virginia!F165,Cristina!F165)</f>
        <v>1199.1433061092346</v>
      </c>
      <c r="G165" s="64">
        <v>341.05</v>
      </c>
      <c r="H165" s="64">
        <f t="shared" si="10"/>
        <v>432.89</v>
      </c>
      <c r="I165" s="64">
        <f t="shared" si="12"/>
        <v>519097.14</v>
      </c>
      <c r="J165" s="65">
        <f t="shared" si="8"/>
        <v>7.2092619076551609E-3</v>
      </c>
      <c r="K165" s="31"/>
      <c r="L165" s="32"/>
      <c r="M165" s="9"/>
      <c r="N165" s="9"/>
    </row>
    <row r="166" spans="1:14" ht="51.95" customHeight="1" x14ac:dyDescent="0.25">
      <c r="A166" s="60" t="s">
        <v>751</v>
      </c>
      <c r="B166" s="61" t="s">
        <v>483</v>
      </c>
      <c r="C166" s="60" t="s">
        <v>22</v>
      </c>
      <c r="D166" s="60" t="s">
        <v>484</v>
      </c>
      <c r="E166" s="62" t="s">
        <v>35</v>
      </c>
      <c r="F166" s="63">
        <f>SUM(Alagoa!F166,Arantina!F166,Aiuruoca!F166,Baependi!F166,'Bocaina de Minas'!F166,Cambuquira!F166,'Carmo de Minas'!F166,Caxambu!F166,'Conceição do Rio Verde'!F166,Cruzilia!F166,'Dom Viçoso'!F166,Itamonte!F166,Itanhandu!F166,Jesuânia!F166,Lambari!F166,Liberdade!F166,Minduri!F166,'Olimpio Noronha'!F166,'Passa Quatro'!F166,'Passa Vinte'!F166,'Pouso Alto'!F166,'São Lourenço'!F166,'São Sebastião'!F166,'São Thome'!F166,Seritinga!F166,Serranos!F166,'Soledade de Minas'!F166,'Tres Corações'!F166,Virginia!F166,Cristina!F166)</f>
        <v>348.03905760501237</v>
      </c>
      <c r="G166" s="64">
        <v>239.55</v>
      </c>
      <c r="H166" s="64">
        <f t="shared" si="10"/>
        <v>304.06</v>
      </c>
      <c r="I166" s="64">
        <f t="shared" si="12"/>
        <v>105824.75</v>
      </c>
      <c r="J166" s="65">
        <f t="shared" si="8"/>
        <v>1.4697024511869407E-3</v>
      </c>
      <c r="K166" s="31"/>
      <c r="L166" s="32"/>
      <c r="M166" s="9"/>
      <c r="N166" s="9"/>
    </row>
    <row r="167" spans="1:14" ht="26.1" customHeight="1" x14ac:dyDescent="0.25">
      <c r="A167" s="60" t="s">
        <v>752</v>
      </c>
      <c r="B167" s="61" t="s">
        <v>486</v>
      </c>
      <c r="C167" s="60" t="s">
        <v>22</v>
      </c>
      <c r="D167" s="60" t="s">
        <v>487</v>
      </c>
      <c r="E167" s="62" t="s">
        <v>35</v>
      </c>
      <c r="F167" s="63">
        <f>SUM(Alagoa!F167,Arantina!F167,Aiuruoca!F167,Baependi!F167,'Bocaina de Minas'!F167,Cambuquira!F167,'Carmo de Minas'!F167,Caxambu!F167,'Conceição do Rio Verde'!F167,Cruzilia!F167,'Dom Viçoso'!F167,Itamonte!F167,Itanhandu!F167,Jesuânia!F167,Lambari!F167,Liberdade!F167,Minduri!F167,'Olimpio Noronha'!F167,'Passa Quatro'!F167,'Passa Vinte'!F167,'Pouso Alto'!F167,'São Lourenço'!F167,'São Sebastião'!F167,'São Thome'!F167,Seritinga!F167,Serranos!F167,'Soledade de Minas'!F167,'Tres Corações'!F167,Virginia!F167,Cristina!F167)</f>
        <v>348.03905760501237</v>
      </c>
      <c r="G167" s="64">
        <v>919.28</v>
      </c>
      <c r="H167" s="64">
        <f t="shared" si="10"/>
        <v>1166.8399999999999</v>
      </c>
      <c r="I167" s="64">
        <f t="shared" si="12"/>
        <v>406105.89</v>
      </c>
      <c r="J167" s="65">
        <f t="shared" si="8"/>
        <v>5.6400305408182312E-3</v>
      </c>
      <c r="K167" s="31"/>
      <c r="L167" s="32"/>
      <c r="M167" s="9"/>
      <c r="N167" s="9"/>
    </row>
    <row r="168" spans="1:14" ht="24" customHeight="1" x14ac:dyDescent="0.25">
      <c r="A168" s="56" t="s">
        <v>488</v>
      </c>
      <c r="B168" s="56"/>
      <c r="C168" s="56"/>
      <c r="D168" s="56" t="s">
        <v>489</v>
      </c>
      <c r="E168" s="56"/>
      <c r="F168" s="56"/>
      <c r="G168" s="56"/>
      <c r="H168" s="56"/>
      <c r="I168" s="58">
        <f>SUM(I169:I174)</f>
        <v>3283405.67</v>
      </c>
      <c r="J168" s="59">
        <f t="shared" si="8"/>
        <v>4.560019618699878E-2</v>
      </c>
      <c r="K168" s="9"/>
      <c r="L168" s="32"/>
      <c r="M168" s="9"/>
      <c r="N168" s="9"/>
    </row>
    <row r="169" spans="1:14" ht="51.95" customHeight="1" x14ac:dyDescent="0.25">
      <c r="A169" s="60" t="s">
        <v>490</v>
      </c>
      <c r="B169" s="61" t="s">
        <v>491</v>
      </c>
      <c r="C169" s="60" t="s">
        <v>22</v>
      </c>
      <c r="D169" s="60" t="s">
        <v>492</v>
      </c>
      <c r="E169" s="62" t="s">
        <v>31</v>
      </c>
      <c r="F169" s="63">
        <f>SUM(Alagoa!F169,Arantina!F169,Aiuruoca!F169,Baependi!F169,'Bocaina de Minas'!F169,Cambuquira!F169,'Carmo de Minas'!F169,Caxambu!F169,'Conceição do Rio Verde'!F169,Cruzilia!F169,'Dom Viçoso'!F169,Itamonte!F169,Itanhandu!F169,Jesuânia!F169,Lambari!F169,Liberdade!F169,Minduri!F169,'Olimpio Noronha'!F169,'Passa Quatro'!F169,'Passa Vinte'!F169,'Pouso Alto'!F169,'São Lourenço'!F169,'São Sebastião'!F169,'São Thome'!F169,Seritinga!F169,Serranos!F169,'Soledade de Minas'!F169,'Tres Corações'!F169,Virginia!F169,Cristina!F169)</f>
        <v>10830.299999999997</v>
      </c>
      <c r="G169" s="64">
        <v>65.77</v>
      </c>
      <c r="H169" s="64">
        <f t="shared" si="10"/>
        <v>83.48</v>
      </c>
      <c r="I169" s="64">
        <f t="shared" ref="I169:I174" si="13">TRUNC(H169*F169,2)</f>
        <v>904113.44</v>
      </c>
      <c r="J169" s="65">
        <f t="shared" si="8"/>
        <v>1.2556398563843116E-2</v>
      </c>
      <c r="K169" s="31"/>
      <c r="L169" s="32"/>
      <c r="M169" s="9"/>
      <c r="N169" s="9"/>
    </row>
    <row r="170" spans="1:14" ht="39" customHeight="1" x14ac:dyDescent="0.25">
      <c r="A170" s="60" t="s">
        <v>493</v>
      </c>
      <c r="B170" s="61" t="s">
        <v>494</v>
      </c>
      <c r="C170" s="60" t="s">
        <v>22</v>
      </c>
      <c r="D170" s="60" t="s">
        <v>495</v>
      </c>
      <c r="E170" s="62" t="s">
        <v>31</v>
      </c>
      <c r="F170" s="63">
        <f>SUM(Alagoa!F170,Arantina!F170,Aiuruoca!F170,Baependi!F170,'Bocaina de Minas'!F170,Cambuquira!F170,'Carmo de Minas'!F170,Caxambu!F170,'Conceição do Rio Verde'!F170,Cruzilia!F170,'Dom Viçoso'!F170,Itamonte!F170,Itanhandu!F170,Jesuânia!F170,Lambari!F170,Liberdade!F170,Minduri!F170,'Olimpio Noronha'!F170,'Passa Quatro'!F170,'Passa Vinte'!F170,'Pouso Alto'!F170,'São Lourenço'!F170,'São Sebastião'!F170,'São Thome'!F170,Seritinga!F170,Serranos!F170,'Soledade de Minas'!F170,'Tres Corações'!F170,Virginia!F170,Cristina!F170)</f>
        <v>5836.154214883958</v>
      </c>
      <c r="G170" s="64">
        <v>110.52</v>
      </c>
      <c r="H170" s="64">
        <f t="shared" si="10"/>
        <v>140.28</v>
      </c>
      <c r="I170" s="64">
        <f t="shared" si="13"/>
        <v>818695.71</v>
      </c>
      <c r="J170" s="65">
        <f t="shared" si="8"/>
        <v>1.1370110411441866E-2</v>
      </c>
      <c r="K170" s="31"/>
      <c r="L170" s="32"/>
      <c r="M170" s="9"/>
      <c r="N170" s="9"/>
    </row>
    <row r="171" spans="1:14" ht="51.95" customHeight="1" x14ac:dyDescent="0.25">
      <c r="A171" s="60" t="s">
        <v>496</v>
      </c>
      <c r="B171" s="61" t="s">
        <v>497</v>
      </c>
      <c r="C171" s="60" t="s">
        <v>22</v>
      </c>
      <c r="D171" s="60" t="s">
        <v>498</v>
      </c>
      <c r="E171" s="62" t="s">
        <v>31</v>
      </c>
      <c r="F171" s="63">
        <f>SUM(Alagoa!F171,Arantina!F171,Aiuruoca!F171,Baependi!F171,'Bocaina de Minas'!F171,Cambuquira!F171,'Carmo de Minas'!F171,Caxambu!F171,'Conceição do Rio Verde'!F171,Cruzilia!F171,'Dom Viçoso'!F171,Itamonte!F171,Itanhandu!F171,Jesuânia!F171,Lambari!F171,Liberdade!F171,Minduri!F171,'Olimpio Noronha'!F171,'Passa Quatro'!F171,'Passa Vinte'!F171,'Pouso Alto'!F171,'São Lourenço'!F171,'São Sebastião'!F171,'São Thome'!F171,Seritinga!F171,Serranos!F171,'Soledade de Minas'!F171,'Tres Corações'!F171,Virginia!F171,Cristina!F171)</f>
        <v>8761.3001999999997</v>
      </c>
      <c r="G171" s="64">
        <v>105.54</v>
      </c>
      <c r="H171" s="64">
        <f t="shared" si="10"/>
        <v>133.96</v>
      </c>
      <c r="I171" s="64">
        <f t="shared" si="13"/>
        <v>1173663.77</v>
      </c>
      <c r="J171" s="65">
        <f t="shared" si="8"/>
        <v>1.6299934747195773E-2</v>
      </c>
      <c r="K171" s="31"/>
      <c r="L171" s="32"/>
      <c r="M171" s="9"/>
      <c r="N171" s="9"/>
    </row>
    <row r="172" spans="1:14" ht="26.1" customHeight="1" x14ac:dyDescent="0.25">
      <c r="A172" s="60" t="s">
        <v>499</v>
      </c>
      <c r="B172" s="61" t="s">
        <v>500</v>
      </c>
      <c r="C172" s="60" t="s">
        <v>22</v>
      </c>
      <c r="D172" s="60" t="s">
        <v>501</v>
      </c>
      <c r="E172" s="62" t="s">
        <v>40</v>
      </c>
      <c r="F172" s="63">
        <f>SUM(Alagoa!F172,Arantina!F172,Aiuruoca!F172,Baependi!F172,'Bocaina de Minas'!F172,Cambuquira!F172,'Carmo de Minas'!F172,Caxambu!F172,'Conceição do Rio Verde'!F172,Cruzilia!F172,'Dom Viçoso'!F172,Itamonte!F172,Itanhandu!F172,Jesuânia!F172,Lambari!F172,Liberdade!F172,Minduri!F172,'Olimpio Noronha'!F172,'Passa Quatro'!F172,'Passa Vinte'!F172,'Pouso Alto'!F172,'São Lourenço'!F172,'São Sebastião'!F172,'São Thome'!F172,Seritinga!F172,Serranos!F172,'Soledade de Minas'!F172,'Tres Corações'!F172,Virginia!F172,Cristina!F172)</f>
        <v>8121.4809128024326</v>
      </c>
      <c r="G172" s="64">
        <v>11.84</v>
      </c>
      <c r="H172" s="64">
        <f t="shared" si="10"/>
        <v>15.02</v>
      </c>
      <c r="I172" s="64">
        <f t="shared" si="13"/>
        <v>121984.64</v>
      </c>
      <c r="J172" s="65">
        <f t="shared" si="8"/>
        <v>1.6941322744930324E-3</v>
      </c>
      <c r="K172" s="31"/>
      <c r="L172" s="32"/>
      <c r="M172" s="9"/>
      <c r="N172" s="9"/>
    </row>
    <row r="173" spans="1:14" ht="26.1" customHeight="1" x14ac:dyDescent="0.25">
      <c r="A173" s="60" t="s">
        <v>502</v>
      </c>
      <c r="B173" s="61" t="s">
        <v>503</v>
      </c>
      <c r="C173" s="60" t="s">
        <v>22</v>
      </c>
      <c r="D173" s="60" t="s">
        <v>504</v>
      </c>
      <c r="E173" s="62" t="s">
        <v>40</v>
      </c>
      <c r="F173" s="63">
        <f>SUM(Alagoa!F173,Arantina!F173,Aiuruoca!F173,Baependi!F173,'Bocaina de Minas'!F173,Cambuquira!F173,'Carmo de Minas'!F173,Caxambu!F173,'Conceição do Rio Verde'!F173,Cruzilia!F173,'Dom Viçoso'!F173,Itamonte!F173,Itanhandu!F173,Jesuânia!F173,Lambari!F173,Liberdade!F173,Minduri!F173,'Olimpio Noronha'!F173,'Passa Quatro'!F173,'Passa Vinte'!F173,'Pouso Alto'!F173,'São Lourenço'!F173,'São Sebastião'!F173,'São Thome'!F173,Seritinga!F173,Serranos!F173,'Soledade de Minas'!F173,'Tres Corações'!F173,Virginia!F173,Cristina!F173)</f>
        <v>874.92677340688817</v>
      </c>
      <c r="G173" s="64">
        <v>108.35</v>
      </c>
      <c r="H173" s="64">
        <f t="shared" si="10"/>
        <v>137.52000000000001</v>
      </c>
      <c r="I173" s="64">
        <f t="shared" si="13"/>
        <v>120319.92</v>
      </c>
      <c r="J173" s="65">
        <f t="shared" si="8"/>
        <v>1.6710125122016977E-3</v>
      </c>
      <c r="K173" s="31"/>
      <c r="L173" s="32"/>
      <c r="M173" s="9"/>
      <c r="N173" s="9"/>
    </row>
    <row r="174" spans="1:14" ht="39" customHeight="1" x14ac:dyDescent="0.25">
      <c r="A174" s="60" t="s">
        <v>505</v>
      </c>
      <c r="B174" s="61" t="s">
        <v>506</v>
      </c>
      <c r="C174" s="60" t="s">
        <v>22</v>
      </c>
      <c r="D174" s="60" t="s">
        <v>507</v>
      </c>
      <c r="E174" s="62" t="s">
        <v>40</v>
      </c>
      <c r="F174" s="63">
        <f>SUM(Alagoa!F174,Arantina!F174,Aiuruoca!F174,Baependi!F174,'Bocaina de Minas'!F174,Cambuquira!F174,'Carmo de Minas'!F174,Caxambu!F174,'Conceição do Rio Verde'!F174,Cruzilia!F174,'Dom Viçoso'!F174,Itamonte!F174,Itanhandu!F174,Jesuânia!F174,Lambari!F174,Liberdade!F174,Minduri!F174,'Olimpio Noronha'!F174,'Passa Quatro'!F174,'Passa Vinte'!F174,'Pouso Alto'!F174,'São Lourenço'!F174,'São Sebastião'!F174,'São Thome'!F174,Seritinga!F174,Serranos!F174,'Soledade de Minas'!F174,'Tres Corações'!F174,Virginia!F174,Cristina!F174)</f>
        <v>1043.1171728150373</v>
      </c>
      <c r="G174" s="64">
        <v>109.24</v>
      </c>
      <c r="H174" s="64">
        <f t="shared" si="10"/>
        <v>138.65</v>
      </c>
      <c r="I174" s="64">
        <f t="shared" si="13"/>
        <v>144628.19</v>
      </c>
      <c r="J174" s="65">
        <f t="shared" si="8"/>
        <v>2.0086076778232935E-3</v>
      </c>
      <c r="K174" s="31"/>
      <c r="L174" s="32"/>
      <c r="M174" s="9"/>
      <c r="N174" s="9"/>
    </row>
    <row r="175" spans="1:14" ht="24" customHeight="1" x14ac:dyDescent="0.25">
      <c r="A175" s="56" t="s">
        <v>508</v>
      </c>
      <c r="B175" s="56"/>
      <c r="C175" s="56"/>
      <c r="D175" s="56" t="s">
        <v>509</v>
      </c>
      <c r="E175" s="56"/>
      <c r="F175" s="56"/>
      <c r="G175" s="56"/>
      <c r="H175" s="56"/>
      <c r="I175" s="58">
        <f>SUM(I176:I189)</f>
        <v>7151577.1600000001</v>
      </c>
      <c r="J175" s="59">
        <f t="shared" si="8"/>
        <v>9.9321666074378062E-2</v>
      </c>
      <c r="K175" s="9"/>
      <c r="L175" s="32"/>
      <c r="M175" s="9"/>
      <c r="N175" s="9"/>
    </row>
    <row r="176" spans="1:14" ht="26.1" customHeight="1" x14ac:dyDescent="0.25">
      <c r="A176" s="60" t="s">
        <v>510</v>
      </c>
      <c r="B176" s="61" t="s">
        <v>511</v>
      </c>
      <c r="C176" s="60" t="s">
        <v>22</v>
      </c>
      <c r="D176" s="60" t="s">
        <v>512</v>
      </c>
      <c r="E176" s="62" t="s">
        <v>31</v>
      </c>
      <c r="F176" s="63">
        <f>SUM(Alagoa!F176,Arantina!F176,Aiuruoca!F176,Baependi!F176,'Bocaina de Minas'!F176,Cambuquira!F176,'Carmo de Minas'!F176,Caxambu!F176,'Conceição do Rio Verde'!F176,Cruzilia!F176,'Dom Viçoso'!F176,Itamonte!F176,Itanhandu!F176,Jesuânia!F176,Lambari!F176,Liberdade!F176,Minduri!F176,'Olimpio Noronha'!F176,'Passa Quatro'!F176,'Passa Vinte'!F176,'Pouso Alto'!F176,'São Lourenço'!F176,'São Sebastião'!F176,'São Thome'!F176,Seritinga!F176,Serranos!F176,'Soledade de Minas'!F176,'Tres Corações'!F176,Virginia!F176,Cristina!F176)</f>
        <v>36626.895199999992</v>
      </c>
      <c r="G176" s="64">
        <v>13.06</v>
      </c>
      <c r="H176" s="64">
        <f t="shared" si="10"/>
        <v>16.57</v>
      </c>
      <c r="I176" s="64">
        <f t="shared" ref="I176:I189" si="14">TRUNC(H176*F176,2)</f>
        <v>606907.65</v>
      </c>
      <c r="J176" s="65">
        <f t="shared" si="8"/>
        <v>8.4287811768901499E-3</v>
      </c>
      <c r="K176" s="31"/>
      <c r="L176" s="32"/>
      <c r="M176" s="9"/>
      <c r="N176" s="9"/>
    </row>
    <row r="177" spans="1:14" ht="26.1" customHeight="1" x14ac:dyDescent="0.25">
      <c r="A177" s="60" t="s">
        <v>513</v>
      </c>
      <c r="B177" s="61" t="s">
        <v>514</v>
      </c>
      <c r="C177" s="60" t="s">
        <v>22</v>
      </c>
      <c r="D177" s="60" t="s">
        <v>515</v>
      </c>
      <c r="E177" s="62" t="s">
        <v>31</v>
      </c>
      <c r="F177" s="63">
        <f>SUM(Alagoa!F177,Arantina!F177,Aiuruoca!F177,Baependi!F177,'Bocaina de Minas'!F177,Cambuquira!F177,'Carmo de Minas'!F177,Caxambu!F177,'Conceição do Rio Verde'!F177,Cruzilia!F177,'Dom Viçoso'!F177,Itamonte!F177,Itanhandu!F177,Jesuânia!F177,Lambari!F177,Liberdade!F177,Minduri!F177,'Olimpio Noronha'!F177,'Passa Quatro'!F177,'Passa Vinte'!F177,'Pouso Alto'!F177,'São Lourenço'!F177,'São Sebastião'!F177,'São Thome'!F177,Seritinga!F177,Serranos!F177,'Soledade de Minas'!F177,'Tres Corações'!F177,Virginia!F177,Cristina!F177)</f>
        <v>123700.01940000002</v>
      </c>
      <c r="G177" s="64">
        <v>14.38</v>
      </c>
      <c r="H177" s="64">
        <f t="shared" si="10"/>
        <v>18.25</v>
      </c>
      <c r="I177" s="64">
        <f t="shared" si="14"/>
        <v>2257525.35</v>
      </c>
      <c r="J177" s="65">
        <f t="shared" si="8"/>
        <v>3.13526896166696E-2</v>
      </c>
      <c r="K177" s="31"/>
      <c r="L177" s="32"/>
      <c r="M177" s="9"/>
      <c r="N177" s="9"/>
    </row>
    <row r="178" spans="1:14" ht="26.1" customHeight="1" x14ac:dyDescent="0.25">
      <c r="A178" s="60" t="s">
        <v>516</v>
      </c>
      <c r="B178" s="61" t="s">
        <v>517</v>
      </c>
      <c r="C178" s="60" t="s">
        <v>22</v>
      </c>
      <c r="D178" s="60" t="s">
        <v>518</v>
      </c>
      <c r="E178" s="62" t="s">
        <v>31</v>
      </c>
      <c r="F178" s="63">
        <f>SUM(Alagoa!F178,Arantina!F178,Aiuruoca!F178,Baependi!F178,'Bocaina de Minas'!F178,Cambuquira!F178,'Carmo de Minas'!F178,Caxambu!F178,'Conceição do Rio Verde'!F178,Cruzilia!F178,'Dom Viçoso'!F178,Itamonte!F178,Itanhandu!F178,Jesuânia!F178,Lambari!F178,Liberdade!F178,Minduri!F178,'Olimpio Noronha'!F178,'Passa Quatro'!F178,'Passa Vinte'!F178,'Pouso Alto'!F178,'São Lourenço'!F178,'São Sebastião'!F178,'São Thome'!F178,Seritinga!F178,Serranos!F178,'Soledade de Minas'!F178,'Tres Corações'!F178,Virginia!F178,Cristina!F178)</f>
        <v>123700.01940000002</v>
      </c>
      <c r="G178" s="64">
        <v>4.87</v>
      </c>
      <c r="H178" s="64">
        <f t="shared" si="10"/>
        <v>6.18</v>
      </c>
      <c r="I178" s="64">
        <f t="shared" si="14"/>
        <v>764466.11</v>
      </c>
      <c r="J178" s="65">
        <f t="shared" si="8"/>
        <v>1.0616965461447775E-2</v>
      </c>
      <c r="K178" s="31"/>
      <c r="L178" s="32"/>
      <c r="M178" s="9"/>
      <c r="N178" s="9"/>
    </row>
    <row r="179" spans="1:14" ht="26.1" customHeight="1" x14ac:dyDescent="0.25">
      <c r="A179" s="60" t="s">
        <v>519</v>
      </c>
      <c r="B179" s="61" t="s">
        <v>520</v>
      </c>
      <c r="C179" s="60" t="s">
        <v>22</v>
      </c>
      <c r="D179" s="60" t="s">
        <v>521</v>
      </c>
      <c r="E179" s="62" t="s">
        <v>31</v>
      </c>
      <c r="F179" s="63">
        <f>SUM(Alagoa!F179,Arantina!F179,Aiuruoca!F179,Baependi!F179,'Bocaina de Minas'!F179,Cambuquira!F179,'Carmo de Minas'!F179,Caxambu!F179,'Conceição do Rio Verde'!F179,Cruzilia!F179,'Dom Viçoso'!F179,Itamonte!F179,Itanhandu!F179,Jesuânia!F179,Lambari!F179,Liberdade!F179,Minduri!F179,'Olimpio Noronha'!F179,'Passa Quatro'!F179,'Passa Vinte'!F179,'Pouso Alto'!F179,'São Lourenço'!F179,'São Sebastião'!F179,'São Thome'!F179,Seritinga!F179,Serranos!F179,'Soledade de Minas'!F179,'Tres Corações'!F179,Virginia!F179,Cristina!F179)</f>
        <v>10257.011399999999</v>
      </c>
      <c r="G179" s="64">
        <v>35.99</v>
      </c>
      <c r="H179" s="64">
        <f t="shared" si="10"/>
        <v>45.68</v>
      </c>
      <c r="I179" s="64">
        <f t="shared" si="14"/>
        <v>468540.28</v>
      </c>
      <c r="J179" s="65">
        <f t="shared" si="8"/>
        <v>6.507124259644512E-3</v>
      </c>
      <c r="K179" s="31"/>
      <c r="L179" s="32"/>
      <c r="M179" s="9"/>
      <c r="N179" s="9"/>
    </row>
    <row r="180" spans="1:14" ht="26.1" customHeight="1" x14ac:dyDescent="0.25">
      <c r="A180" s="60" t="s">
        <v>522</v>
      </c>
      <c r="B180" s="61" t="s">
        <v>523</v>
      </c>
      <c r="C180" s="60" t="s">
        <v>22</v>
      </c>
      <c r="D180" s="60" t="s">
        <v>524</v>
      </c>
      <c r="E180" s="62" t="s">
        <v>31</v>
      </c>
      <c r="F180" s="63">
        <f>SUM(Alagoa!F180,Arantina!F180,Aiuruoca!F180,Baependi!F180,'Bocaina de Minas'!F180,Cambuquira!F180,'Carmo de Minas'!F180,Caxambu!F180,'Conceição do Rio Verde'!F180,Cruzilia!F180,'Dom Viçoso'!F180,Itamonte!F180,Itanhandu!F180,Jesuânia!F180,Lambari!F180,Liberdade!F180,Minduri!F180,'Olimpio Noronha'!F180,'Passa Quatro'!F180,'Passa Vinte'!F180,'Pouso Alto'!F180,'São Lourenço'!F180,'São Sebastião'!F180,'São Thome'!F180,Seritinga!F180,Serranos!F180,'Soledade de Minas'!F180,'Tres Corações'!F180,Virginia!F180,Cristina!F180)</f>
        <v>32408.7166</v>
      </c>
      <c r="G180" s="64">
        <v>17.010000000000002</v>
      </c>
      <c r="H180" s="64">
        <f t="shared" si="10"/>
        <v>21.59</v>
      </c>
      <c r="I180" s="64">
        <f t="shared" si="14"/>
        <v>699704.19</v>
      </c>
      <c r="J180" s="65">
        <f t="shared" si="8"/>
        <v>9.7175468229197121E-3</v>
      </c>
      <c r="K180" s="31"/>
      <c r="L180" s="32"/>
      <c r="M180" s="9"/>
      <c r="N180" s="9"/>
    </row>
    <row r="181" spans="1:14" ht="26.1" customHeight="1" x14ac:dyDescent="0.25">
      <c r="A181" s="60" t="s">
        <v>525</v>
      </c>
      <c r="B181" s="61" t="s">
        <v>526</v>
      </c>
      <c r="C181" s="60" t="s">
        <v>22</v>
      </c>
      <c r="D181" s="60" t="s">
        <v>527</v>
      </c>
      <c r="E181" s="62" t="s">
        <v>31</v>
      </c>
      <c r="F181" s="63">
        <f>SUM(Alagoa!F181,Arantina!F181,Aiuruoca!F181,Baependi!F181,'Bocaina de Minas'!F181,Cambuquira!F181,'Carmo de Minas'!F181,Caxambu!F181,'Conceição do Rio Verde'!F181,Cruzilia!F181,'Dom Viçoso'!F181,Itamonte!F181,Itanhandu!F181,Jesuânia!F181,Lambari!F181,Liberdade!F181,Minduri!F181,'Olimpio Noronha'!F181,'Passa Quatro'!F181,'Passa Vinte'!F181,'Pouso Alto'!F181,'São Lourenço'!F181,'São Sebastião'!F181,'São Thome'!F181,Seritinga!F181,Serranos!F181,'Soledade de Minas'!F181,'Tres Corações'!F181,Virginia!F181,Cristina!F181)</f>
        <v>32408.7166</v>
      </c>
      <c r="G181" s="64">
        <v>5.94</v>
      </c>
      <c r="H181" s="64">
        <f t="shared" si="10"/>
        <v>7.53</v>
      </c>
      <c r="I181" s="64">
        <f t="shared" si="14"/>
        <v>244037.63</v>
      </c>
      <c r="J181" s="65">
        <f t="shared" si="8"/>
        <v>3.3892137991618377E-3</v>
      </c>
      <c r="K181" s="31"/>
      <c r="L181" s="32"/>
      <c r="M181" s="9"/>
      <c r="N181" s="9"/>
    </row>
    <row r="182" spans="1:14" ht="26.1" customHeight="1" x14ac:dyDescent="0.25">
      <c r="A182" s="60" t="s">
        <v>528</v>
      </c>
      <c r="B182" s="61" t="s">
        <v>529</v>
      </c>
      <c r="C182" s="60" t="s">
        <v>22</v>
      </c>
      <c r="D182" s="60" t="s">
        <v>530</v>
      </c>
      <c r="E182" s="62" t="s">
        <v>31</v>
      </c>
      <c r="F182" s="63">
        <f>SUM(Alagoa!F182,Arantina!F182,Aiuruoca!F182,Baependi!F182,'Bocaina de Minas'!F182,Cambuquira!F182,'Carmo de Minas'!F182,Caxambu!F182,'Conceição do Rio Verde'!F182,Cruzilia!F182,'Dom Viçoso'!F182,Itamonte!F182,Itanhandu!F182,Jesuânia!F182,Lambari!F182,Liberdade!F182,Minduri!F182,'Olimpio Noronha'!F182,'Passa Quatro'!F182,'Passa Vinte'!F182,'Pouso Alto'!F182,'São Lourenço'!F182,'São Sebastião'!F182,'São Thome'!F182,Seritinga!F182,Serranos!F182,'Soledade de Minas'!F182,'Tres Corações'!F182,Virginia!F182,Cristina!F182)</f>
        <v>9623.877989898343</v>
      </c>
      <c r="G182" s="64">
        <v>2.33</v>
      </c>
      <c r="H182" s="64">
        <f t="shared" si="10"/>
        <v>2.95</v>
      </c>
      <c r="I182" s="64">
        <f t="shared" si="14"/>
        <v>28390.44</v>
      </c>
      <c r="J182" s="65">
        <f t="shared" si="8"/>
        <v>3.9428866364698016E-4</v>
      </c>
      <c r="K182" s="31"/>
      <c r="L182" s="32"/>
      <c r="M182" s="9"/>
      <c r="N182" s="9"/>
    </row>
    <row r="183" spans="1:14" ht="26.1" customHeight="1" x14ac:dyDescent="0.25">
      <c r="A183" s="60" t="s">
        <v>531</v>
      </c>
      <c r="B183" s="61" t="s">
        <v>532</v>
      </c>
      <c r="C183" s="60" t="s">
        <v>22</v>
      </c>
      <c r="D183" s="60" t="s">
        <v>533</v>
      </c>
      <c r="E183" s="62" t="s">
        <v>31</v>
      </c>
      <c r="F183" s="63">
        <f>SUM(Alagoa!F183,Arantina!F183,Aiuruoca!F183,Baependi!F183,'Bocaina de Minas'!F183,Cambuquira!F183,'Carmo de Minas'!F183,Caxambu!F183,'Conceição do Rio Verde'!F183,Cruzilia!F183,'Dom Viçoso'!F183,Itamonte!F183,Itanhandu!F183,Jesuânia!F183,Lambari!F183,Liberdade!F183,Minduri!F183,'Olimpio Noronha'!F183,'Passa Quatro'!F183,'Passa Vinte'!F183,'Pouso Alto'!F183,'São Lourenço'!F183,'São Sebastião'!F183,'São Thome'!F183,Seritinga!F183,Serranos!F183,'Soledade de Minas'!F183,'Tres Corações'!F183,Virginia!F183,Cristina!F183)</f>
        <v>9623.877989898343</v>
      </c>
      <c r="G183" s="64">
        <v>20.59</v>
      </c>
      <c r="H183" s="64">
        <f t="shared" si="10"/>
        <v>26.13</v>
      </c>
      <c r="I183" s="64">
        <f t="shared" si="14"/>
        <v>251471.93</v>
      </c>
      <c r="J183" s="65">
        <f t="shared" si="8"/>
        <v>3.4924619422744751E-3</v>
      </c>
      <c r="K183" s="31"/>
      <c r="L183" s="32"/>
      <c r="M183" s="9"/>
      <c r="N183" s="9"/>
    </row>
    <row r="184" spans="1:14" ht="39" customHeight="1" x14ac:dyDescent="0.25">
      <c r="A184" s="60" t="s">
        <v>534</v>
      </c>
      <c r="B184" s="61" t="s">
        <v>535</v>
      </c>
      <c r="C184" s="60" t="s">
        <v>22</v>
      </c>
      <c r="D184" s="60" t="s">
        <v>536</v>
      </c>
      <c r="E184" s="62" t="s">
        <v>31</v>
      </c>
      <c r="F184" s="63">
        <f>SUM(Alagoa!F184,Arantina!F184,Aiuruoca!F184,Baependi!F184,'Bocaina de Minas'!F184,Cambuquira!F184,'Carmo de Minas'!F184,Caxambu!F184,'Conceição do Rio Verde'!F184,Cruzilia!F184,'Dom Viçoso'!F184,Itamonte!F184,Itanhandu!F184,Jesuânia!F184,Lambari!F184,Liberdade!F184,Minduri!F184,'Olimpio Noronha'!F184,'Passa Quatro'!F184,'Passa Vinte'!F184,'Pouso Alto'!F184,'São Lourenço'!F184,'São Sebastião'!F184,'São Thome'!F184,Seritinga!F184,Serranos!F184,'Soledade de Minas'!F184,'Tres Corações'!F184,Virginia!F184,Cristina!F184)</f>
        <v>9623.877989898343</v>
      </c>
      <c r="G184" s="64">
        <v>22.11</v>
      </c>
      <c r="H184" s="64">
        <f t="shared" si="10"/>
        <v>28.06</v>
      </c>
      <c r="I184" s="64">
        <f t="shared" si="14"/>
        <v>270046.01</v>
      </c>
      <c r="J184" s="65">
        <f t="shared" si="8"/>
        <v>3.7504202261782154E-3</v>
      </c>
      <c r="K184" s="31"/>
      <c r="L184" s="32"/>
      <c r="M184" s="9"/>
      <c r="N184" s="9"/>
    </row>
    <row r="185" spans="1:14" ht="26.1" customHeight="1" x14ac:dyDescent="0.25">
      <c r="A185" s="60" t="s">
        <v>537</v>
      </c>
      <c r="B185" s="61" t="s">
        <v>538</v>
      </c>
      <c r="C185" s="60" t="s">
        <v>22</v>
      </c>
      <c r="D185" s="60" t="s">
        <v>539</v>
      </c>
      <c r="E185" s="62" t="s">
        <v>31</v>
      </c>
      <c r="F185" s="63">
        <f>SUM(Alagoa!F185,Arantina!F185,Aiuruoca!F185,Baependi!F185,'Bocaina de Minas'!F185,Cambuquira!F185,'Carmo de Minas'!F185,Caxambu!F185,'Conceição do Rio Verde'!F185,Cruzilia!F185,'Dom Viçoso'!F185,Itamonte!F185,Itanhandu!F185,Jesuânia!F185,Lambari!F185,Liberdade!F185,Minduri!F185,'Olimpio Noronha'!F185,'Passa Quatro'!F185,'Passa Vinte'!F185,'Pouso Alto'!F185,'São Lourenço'!F185,'São Sebastião'!F185,'São Thome'!F185,Seritinga!F185,Serranos!F185,'Soledade de Minas'!F185,'Tres Corações'!F185,Virginia!F185,Cristina!F185)</f>
        <v>15216.0448</v>
      </c>
      <c r="G185" s="64">
        <v>23.33</v>
      </c>
      <c r="H185" s="64">
        <f t="shared" si="10"/>
        <v>29.61</v>
      </c>
      <c r="I185" s="64">
        <f t="shared" si="14"/>
        <v>450547.08</v>
      </c>
      <c r="J185" s="65">
        <f t="shared" si="8"/>
        <v>6.2572332828673694E-3</v>
      </c>
      <c r="K185" s="31"/>
      <c r="L185" s="32"/>
      <c r="M185" s="9"/>
      <c r="N185" s="9"/>
    </row>
    <row r="186" spans="1:14" ht="26.1" customHeight="1" x14ac:dyDescent="0.25">
      <c r="A186" s="60" t="s">
        <v>540</v>
      </c>
      <c r="B186" s="61" t="s">
        <v>541</v>
      </c>
      <c r="C186" s="60" t="s">
        <v>22</v>
      </c>
      <c r="D186" s="60" t="s">
        <v>542</v>
      </c>
      <c r="E186" s="62" t="s">
        <v>31</v>
      </c>
      <c r="F186" s="63">
        <f>SUM(Alagoa!F186,Arantina!F186,Aiuruoca!F186,Baependi!F186,'Bocaina de Minas'!F186,Cambuquira!F186,'Carmo de Minas'!F186,Caxambu!F186,'Conceição do Rio Verde'!F186,Cruzilia!F186,'Dom Viçoso'!F186,Itamonte!F186,Itanhandu!F186,Jesuânia!F186,Lambari!F186,Liberdade!F186,Minduri!F186,'Olimpio Noronha'!F186,'Passa Quatro'!F186,'Passa Vinte'!F186,'Pouso Alto'!F186,'São Lourenço'!F186,'São Sebastião'!F186,'São Thome'!F186,Seritinga!F186,Serranos!F186,'Soledade de Minas'!F186,'Tres Corações'!F186,Virginia!F186,Cristina!F186)</f>
        <v>12438.823485893299</v>
      </c>
      <c r="G186" s="64">
        <v>11.16</v>
      </c>
      <c r="H186" s="64">
        <f t="shared" si="10"/>
        <v>14.16</v>
      </c>
      <c r="I186" s="64">
        <f t="shared" si="14"/>
        <v>176133.74</v>
      </c>
      <c r="J186" s="65">
        <f t="shared" si="8"/>
        <v>2.4461592341557458E-3</v>
      </c>
      <c r="K186" s="31"/>
      <c r="L186" s="32"/>
      <c r="M186" s="9"/>
      <c r="N186" s="9"/>
    </row>
    <row r="187" spans="1:14" ht="39" customHeight="1" x14ac:dyDescent="0.25">
      <c r="A187" s="60" t="s">
        <v>543</v>
      </c>
      <c r="B187" s="61" t="s">
        <v>544</v>
      </c>
      <c r="C187" s="60" t="s">
        <v>22</v>
      </c>
      <c r="D187" s="60" t="s">
        <v>545</v>
      </c>
      <c r="E187" s="62" t="s">
        <v>31</v>
      </c>
      <c r="F187" s="63">
        <f>SUM(Alagoa!F187,Arantina!F187,Aiuruoca!F187,Baependi!F187,'Bocaina de Minas'!F187,Cambuquira!F187,'Carmo de Minas'!F187,Caxambu!F187,'Conceição do Rio Verde'!F187,Cruzilia!F187,'Dom Viçoso'!F187,Itamonte!F187,Itanhandu!F187,Jesuânia!F187,Lambari!F187,Liberdade!F187,Minduri!F187,'Olimpio Noronha'!F187,'Passa Quatro'!F187,'Passa Vinte'!F187,'Pouso Alto'!F187,'São Lourenço'!F187,'São Sebastião'!F187,'São Thome'!F187,Seritinga!F187,Serranos!F187,'Soledade de Minas'!F187,'Tres Corações'!F187,Virginia!F187,Cristina!F187)</f>
        <v>12439.823485893299</v>
      </c>
      <c r="G187" s="64">
        <v>13.08</v>
      </c>
      <c r="H187" s="64">
        <f t="shared" si="10"/>
        <v>16.600000000000001</v>
      </c>
      <c r="I187" s="64">
        <f t="shared" si="14"/>
        <v>206501.06</v>
      </c>
      <c r="J187" s="65">
        <f t="shared" si="8"/>
        <v>2.8679029627256525E-3</v>
      </c>
      <c r="K187" s="31"/>
      <c r="L187" s="32"/>
      <c r="M187" s="9"/>
      <c r="N187" s="9"/>
    </row>
    <row r="188" spans="1:14" ht="51.95" customHeight="1" x14ac:dyDescent="0.25">
      <c r="A188" s="60" t="s">
        <v>546</v>
      </c>
      <c r="B188" s="61" t="s">
        <v>547</v>
      </c>
      <c r="C188" s="60" t="s">
        <v>22</v>
      </c>
      <c r="D188" s="60" t="s">
        <v>548</v>
      </c>
      <c r="E188" s="62" t="s">
        <v>31</v>
      </c>
      <c r="F188" s="63">
        <f>SUM(Alagoa!F188,Arantina!F188,Aiuruoca!F188,Baependi!F188,'Bocaina de Minas'!F188,Cambuquira!F188,'Carmo de Minas'!F188,Caxambu!F188,'Conceição do Rio Verde'!F188,Cruzilia!F188,'Dom Viçoso'!F188,Itamonte!F188,Itanhandu!F188,Jesuânia!F188,Lambari!F188,Liberdade!F188,Minduri!F188,'Olimpio Noronha'!F188,'Passa Quatro'!F188,'Passa Vinte'!F188,'Pouso Alto'!F188,'São Lourenço'!F188,'São Sebastião'!F188,'São Thome'!F188,Seritinga!F188,Serranos!F188,'Soledade de Minas'!F188,'Tres Corações'!F188,Virginia!F188,Cristina!F188)</f>
        <v>12439.823485893299</v>
      </c>
      <c r="G188" s="64">
        <v>29.6</v>
      </c>
      <c r="H188" s="64">
        <f t="shared" si="10"/>
        <v>37.57</v>
      </c>
      <c r="I188" s="64">
        <f t="shared" si="14"/>
        <v>467364.16</v>
      </c>
      <c r="J188" s="65">
        <f t="shared" si="8"/>
        <v>6.4907902125818911E-3</v>
      </c>
      <c r="K188" s="31"/>
      <c r="L188" s="32"/>
      <c r="M188" s="9"/>
      <c r="N188" s="9"/>
    </row>
    <row r="189" spans="1:14" ht="39" customHeight="1" x14ac:dyDescent="0.25">
      <c r="A189" s="60" t="s">
        <v>549</v>
      </c>
      <c r="B189" s="61" t="s">
        <v>550</v>
      </c>
      <c r="C189" s="60" t="s">
        <v>22</v>
      </c>
      <c r="D189" s="60" t="s">
        <v>551</v>
      </c>
      <c r="E189" s="62" t="s">
        <v>31</v>
      </c>
      <c r="F189" s="63">
        <f>SUM(Alagoa!F189,Arantina!F189,Aiuruoca!F189,Baependi!F189,'Bocaina de Minas'!F189,Cambuquira!F189,'Carmo de Minas'!F189,Caxambu!F189,'Conceição do Rio Verde'!F189,Cruzilia!F189,'Dom Viçoso'!F189,Itamonte!F189,Itanhandu!F189,Jesuânia!F189,Lambari!F189,Liberdade!F189,Minduri!F189,'Olimpio Noronha'!F189,'Passa Quatro'!F189,'Passa Vinte'!F189,'Pouso Alto'!F189,'São Lourenço'!F189,'São Sebastião'!F189,'São Thome'!F189,Seritinga!F189,Serranos!F189,'Soledade de Minas'!F189,'Tres Corações'!F189,Virginia!F189,Cristina!F189)</f>
        <v>10830.8974</v>
      </c>
      <c r="G189" s="64">
        <v>18.91</v>
      </c>
      <c r="H189" s="64">
        <f t="shared" si="10"/>
        <v>24</v>
      </c>
      <c r="I189" s="64">
        <f t="shared" si="14"/>
        <v>259941.53</v>
      </c>
      <c r="J189" s="65">
        <f t="shared" si="8"/>
        <v>3.6100884132141456E-3</v>
      </c>
      <c r="K189" s="31"/>
      <c r="L189" s="32"/>
      <c r="M189" s="9"/>
      <c r="N189" s="9"/>
    </row>
    <row r="190" spans="1:14" ht="24" customHeight="1" x14ac:dyDescent="0.25">
      <c r="A190" s="56" t="s">
        <v>552</v>
      </c>
      <c r="B190" s="56"/>
      <c r="C190" s="56"/>
      <c r="D190" s="56" t="s">
        <v>553</v>
      </c>
      <c r="E190" s="56"/>
      <c r="F190" s="56"/>
      <c r="G190" s="56"/>
      <c r="H190" s="56"/>
      <c r="I190" s="58">
        <f>SUM(I191:I205)</f>
        <v>7304510.5700000003</v>
      </c>
      <c r="J190" s="59">
        <f t="shared" si="8"/>
        <v>0.10144561730077244</v>
      </c>
      <c r="K190" s="9"/>
      <c r="L190" s="32"/>
      <c r="M190" s="9"/>
      <c r="N190" s="9"/>
    </row>
    <row r="191" spans="1:14" ht="51.95" customHeight="1" x14ac:dyDescent="0.25">
      <c r="A191" s="60" t="s">
        <v>554</v>
      </c>
      <c r="B191" s="61" t="s">
        <v>555</v>
      </c>
      <c r="C191" s="60" t="s">
        <v>22</v>
      </c>
      <c r="D191" s="60" t="s">
        <v>556</v>
      </c>
      <c r="E191" s="62" t="s">
        <v>31</v>
      </c>
      <c r="F191" s="63">
        <f>SUM(Alagoa!F191,Arantina!F191,Aiuruoca!F191,Baependi!F191,'Bocaina de Minas'!F191,Cambuquira!F191,'Carmo de Minas'!F191,Caxambu!F191,'Conceição do Rio Verde'!F191,Cruzilia!F191,'Dom Viçoso'!F191,Itamonte!F191,Itanhandu!F191,Jesuânia!F191,Lambari!F191,Liberdade!F191,Minduri!F191,'Olimpio Noronha'!F191,'Passa Quatro'!F191,'Passa Vinte'!F191,'Pouso Alto'!F191,'São Lourenço'!F191,'São Sebastião'!F191,'São Thome'!F191,Seritinga!F191,Serranos!F191,'Soledade de Minas'!F191,'Tres Corações'!F191,Virginia!F191,Cristina!F191)</f>
        <v>14230.08</v>
      </c>
      <c r="G191" s="64">
        <v>49.71</v>
      </c>
      <c r="H191" s="64">
        <f t="shared" si="10"/>
        <v>63.09</v>
      </c>
      <c r="I191" s="64">
        <f t="shared" ref="I191:I205" si="15">TRUNC(H191*F191,2)</f>
        <v>897775.74</v>
      </c>
      <c r="J191" s="65">
        <f t="shared" si="8"/>
        <v>1.2468380087778799E-2</v>
      </c>
      <c r="K191" s="31"/>
      <c r="L191" s="32"/>
      <c r="M191" s="9"/>
      <c r="N191" s="9"/>
    </row>
    <row r="192" spans="1:14" ht="51.95" customHeight="1" x14ac:dyDescent="0.25">
      <c r="A192" s="60" t="s">
        <v>557</v>
      </c>
      <c r="B192" s="61" t="s">
        <v>558</v>
      </c>
      <c r="C192" s="60" t="s">
        <v>22</v>
      </c>
      <c r="D192" s="60" t="s">
        <v>559</v>
      </c>
      <c r="E192" s="62" t="s">
        <v>31</v>
      </c>
      <c r="F192" s="63">
        <f>SUM(Alagoa!F192,Arantina!F192,Aiuruoca!F192,Baependi!F192,'Bocaina de Minas'!F192,Cambuquira!F192,'Carmo de Minas'!F192,Caxambu!F192,'Conceição do Rio Verde'!F192,Cruzilia!F192,'Dom Viçoso'!F192,Itamonte!F192,Itanhandu!F192,Jesuânia!F192,Lambari!F192,Liberdade!F192,Minduri!F192,'Olimpio Noronha'!F192,'Passa Quatro'!F192,'Passa Vinte'!F192,'Pouso Alto'!F192,'São Lourenço'!F192,'São Sebastião'!F192,'São Thome'!F192,Seritinga!F192,Serranos!F192,'Soledade de Minas'!F192,'Tres Corações'!F192,Virginia!F192,Cristina!F192)</f>
        <v>17258.6518</v>
      </c>
      <c r="G192" s="64">
        <v>34.96</v>
      </c>
      <c r="H192" s="64">
        <f t="shared" si="10"/>
        <v>44.37</v>
      </c>
      <c r="I192" s="64">
        <f t="shared" si="15"/>
        <v>765766.38</v>
      </c>
      <c r="J192" s="65">
        <f t="shared" si="8"/>
        <v>1.0635023713474875E-2</v>
      </c>
      <c r="K192" s="31"/>
      <c r="L192" s="32"/>
      <c r="M192" s="9"/>
      <c r="N192" s="9"/>
    </row>
    <row r="193" spans="1:14" ht="51.95" customHeight="1" x14ac:dyDescent="0.25">
      <c r="A193" s="60" t="s">
        <v>560</v>
      </c>
      <c r="B193" s="61" t="s">
        <v>561</v>
      </c>
      <c r="C193" s="60" t="s">
        <v>22</v>
      </c>
      <c r="D193" s="60" t="s">
        <v>562</v>
      </c>
      <c r="E193" s="62" t="s">
        <v>31</v>
      </c>
      <c r="F193" s="63">
        <f>SUM(Alagoa!F193,Arantina!F193,Aiuruoca!F193,Baependi!F193,'Bocaina de Minas'!F193,Cambuquira!F193,'Carmo de Minas'!F193,Caxambu!F193,'Conceição do Rio Verde'!F193,Cruzilia!F193,'Dom Viçoso'!F193,Itamonte!F193,Itanhandu!F193,Jesuânia!F193,Lambari!F193,Liberdade!F193,Minduri!F193,'Olimpio Noronha'!F193,'Passa Quatro'!F193,'Passa Vinte'!F193,'Pouso Alto'!F193,'São Lourenço'!F193,'São Sebastião'!F193,'São Thome'!F193,Seritinga!F193,Serranos!F193,'Soledade de Minas'!F193,'Tres Corações'!F193,Virginia!F193,Cristina!F193)</f>
        <v>11743.720999999998</v>
      </c>
      <c r="G193" s="64">
        <v>46.05</v>
      </c>
      <c r="H193" s="64">
        <f t="shared" si="10"/>
        <v>58.45</v>
      </c>
      <c r="I193" s="64">
        <f t="shared" si="15"/>
        <v>686420.49</v>
      </c>
      <c r="J193" s="65">
        <f t="shared" si="8"/>
        <v>9.5330617525478754E-3</v>
      </c>
      <c r="K193" s="31"/>
      <c r="L193" s="32"/>
      <c r="M193" s="9"/>
      <c r="N193" s="9"/>
    </row>
    <row r="194" spans="1:14" ht="39" customHeight="1" x14ac:dyDescent="0.25">
      <c r="A194" s="60" t="s">
        <v>563</v>
      </c>
      <c r="B194" s="61" t="s">
        <v>564</v>
      </c>
      <c r="C194" s="60" t="s">
        <v>22</v>
      </c>
      <c r="D194" s="60" t="s">
        <v>565</v>
      </c>
      <c r="E194" s="62" t="s">
        <v>40</v>
      </c>
      <c r="F194" s="63">
        <f>SUM(Alagoa!F194,Arantina!F194,Aiuruoca!F194,Baependi!F194,'Bocaina de Minas'!F194,Cambuquira!F194,'Carmo de Minas'!F194,Caxambu!F194,'Conceição do Rio Verde'!F194,Cruzilia!F194,'Dom Viçoso'!F194,Itamonte!F194,Itanhandu!F194,Jesuânia!F194,Lambari!F194,Liberdade!F194,Minduri!F194,'Olimpio Noronha'!F194,'Passa Quatro'!F194,'Passa Vinte'!F194,'Pouso Alto'!F194,'São Lourenço'!F194,'São Sebastião'!F194,'São Thome'!F194,Seritinga!F194,Serranos!F194,'Soledade de Minas'!F194,'Tres Corações'!F194,Virginia!F194,Cristina!F194)</f>
        <v>8821.2879999999986</v>
      </c>
      <c r="G194" s="64">
        <v>73.02</v>
      </c>
      <c r="H194" s="64">
        <f t="shared" si="10"/>
        <v>92.68</v>
      </c>
      <c r="I194" s="64">
        <f t="shared" si="15"/>
        <v>817556.97</v>
      </c>
      <c r="J194" s="65">
        <f t="shared" si="8"/>
        <v>1.1354295500759209E-2</v>
      </c>
      <c r="K194" s="31"/>
      <c r="L194" s="32"/>
      <c r="M194" s="9"/>
      <c r="N194" s="9"/>
    </row>
    <row r="195" spans="1:14" ht="39" customHeight="1" x14ac:dyDescent="0.25">
      <c r="A195" s="60" t="s">
        <v>566</v>
      </c>
      <c r="B195" s="61" t="s">
        <v>567</v>
      </c>
      <c r="C195" s="60" t="s">
        <v>22</v>
      </c>
      <c r="D195" s="60" t="s">
        <v>568</v>
      </c>
      <c r="E195" s="62" t="s">
        <v>31</v>
      </c>
      <c r="F195" s="63">
        <f>SUM(Alagoa!F195,Arantina!F195,Aiuruoca!F195,Baependi!F195,'Bocaina de Minas'!F195,Cambuquira!F195,'Carmo de Minas'!F195,Caxambu!F195,'Conceição do Rio Verde'!F195,Cruzilia!F195,'Dom Viçoso'!F195,Itamonte!F195,Itanhandu!F195,Jesuânia!F195,Lambari!F195,Liberdade!F195,Minduri!F195,'Olimpio Noronha'!F195,'Passa Quatro'!F195,'Passa Vinte'!F195,'Pouso Alto'!F195,'São Lourenço'!F195,'São Sebastião'!F195,'São Thome'!F195,Seritinga!F195,Serranos!F195,'Soledade de Minas'!F195,'Tres Corações'!F195,Virginia!F195,Cristina!F195)</f>
        <v>11994.672599999996</v>
      </c>
      <c r="G195" s="64">
        <v>108.64</v>
      </c>
      <c r="H195" s="64">
        <f t="shared" si="10"/>
        <v>137.88999999999999</v>
      </c>
      <c r="I195" s="64">
        <f t="shared" si="15"/>
        <v>1653945.4</v>
      </c>
      <c r="J195" s="65">
        <f t="shared" si="8"/>
        <v>2.2970123799105263E-2</v>
      </c>
      <c r="K195" s="31"/>
      <c r="L195" s="32"/>
      <c r="M195" s="9"/>
      <c r="N195" s="9"/>
    </row>
    <row r="196" spans="1:14" ht="26.1" customHeight="1" x14ac:dyDescent="0.25">
      <c r="A196" s="60" t="s">
        <v>569</v>
      </c>
      <c r="B196" s="61" t="s">
        <v>570</v>
      </c>
      <c r="C196" s="60" t="s">
        <v>22</v>
      </c>
      <c r="D196" s="60" t="s">
        <v>571</v>
      </c>
      <c r="E196" s="62" t="s">
        <v>31</v>
      </c>
      <c r="F196" s="63">
        <f>SUM(Alagoa!F196,Arantina!F196,Aiuruoca!F196,Baependi!F196,'Bocaina de Minas'!F196,Cambuquira!F196,'Carmo de Minas'!F196,Caxambu!F196,'Conceição do Rio Verde'!F196,Cruzilia!F196,'Dom Viçoso'!F196,Itamonte!F196,Itanhandu!F196,Jesuânia!F196,Lambari!F196,Liberdade!F196,Minduri!F196,'Olimpio Noronha'!F196,'Passa Quatro'!F196,'Passa Vinte'!F196,'Pouso Alto'!F196,'São Lourenço'!F196,'São Sebastião'!F196,'São Thome'!F196,Seritinga!F196,Serranos!F196,'Soledade de Minas'!F196,'Tres Corações'!F196,Virginia!F196,Cristina!F196)</f>
        <v>4104.2030000000004</v>
      </c>
      <c r="G196" s="64">
        <v>55.84</v>
      </c>
      <c r="H196" s="64">
        <f t="shared" si="10"/>
        <v>70.87</v>
      </c>
      <c r="I196" s="64">
        <f t="shared" si="15"/>
        <v>290864.86</v>
      </c>
      <c r="J196" s="65">
        <f t="shared" si="8"/>
        <v>4.0395540523946076E-3</v>
      </c>
      <c r="K196" s="31"/>
      <c r="L196" s="32"/>
      <c r="M196" s="9"/>
      <c r="N196" s="9"/>
    </row>
    <row r="197" spans="1:14" ht="39" customHeight="1" x14ac:dyDescent="0.25">
      <c r="A197" s="60" t="s">
        <v>572</v>
      </c>
      <c r="B197" s="61" t="s">
        <v>573</v>
      </c>
      <c r="C197" s="60" t="s">
        <v>22</v>
      </c>
      <c r="D197" s="60" t="s">
        <v>574</v>
      </c>
      <c r="E197" s="62" t="s">
        <v>31</v>
      </c>
      <c r="F197" s="63">
        <f>SUM(Alagoa!F197,Arantina!F197,Aiuruoca!F197,Baependi!F197,'Bocaina de Minas'!F197,Cambuquira!F197,'Carmo de Minas'!F197,Caxambu!F197,'Conceição do Rio Verde'!F197,Cruzilia!F197,'Dom Viçoso'!F197,Itamonte!F197,Itanhandu!F197,Jesuânia!F197,Lambari!F197,Liberdade!F197,Minduri!F197,'Olimpio Noronha'!F197,'Passa Quatro'!F197,'Passa Vinte'!F197,'Pouso Alto'!F197,'São Lourenço'!F197,'São Sebastião'!F197,'São Thome'!F197,Seritinga!F197,Serranos!F197,'Soledade de Minas'!F197,'Tres Corações'!F197,Virginia!F197,Cristina!F197)</f>
        <v>4104.2030000000004</v>
      </c>
      <c r="G197" s="64">
        <v>152.58000000000001</v>
      </c>
      <c r="H197" s="64">
        <f t="shared" si="10"/>
        <v>193.66</v>
      </c>
      <c r="I197" s="64">
        <f t="shared" si="15"/>
        <v>794819.95</v>
      </c>
      <c r="J197" s="65">
        <f t="shared" ref="J197:J247" si="16">I197/$I$251</f>
        <v>1.1038521978717469E-2</v>
      </c>
      <c r="K197" s="31"/>
      <c r="L197" s="32"/>
      <c r="M197" s="9"/>
      <c r="N197" s="9"/>
    </row>
    <row r="198" spans="1:14" ht="39" customHeight="1" x14ac:dyDescent="0.25">
      <c r="A198" s="60" t="s">
        <v>575</v>
      </c>
      <c r="B198" s="61" t="s">
        <v>576</v>
      </c>
      <c r="C198" s="60" t="s">
        <v>22</v>
      </c>
      <c r="D198" s="60" t="s">
        <v>577</v>
      </c>
      <c r="E198" s="62" t="s">
        <v>31</v>
      </c>
      <c r="F198" s="63">
        <f>SUM(Alagoa!F198,Arantina!F198,Aiuruoca!F198,Baependi!F198,'Bocaina de Minas'!F198,Cambuquira!F198,'Carmo de Minas'!F198,Caxambu!F198,'Conceição do Rio Verde'!F198,Cruzilia!F198,'Dom Viçoso'!F198,Itamonte!F198,Itanhandu!F198,Jesuânia!F198,Lambari!F198,Liberdade!F198,Minduri!F198,'Olimpio Noronha'!F198,'Passa Quatro'!F198,'Passa Vinte'!F198,'Pouso Alto'!F198,'São Lourenço'!F198,'São Sebastião'!F198,'São Thome'!F198,Seritinga!F198,Serranos!F198,'Soledade de Minas'!F198,'Tres Corações'!F198,Virginia!F198,Cristina!F198)</f>
        <v>943.81640000000004</v>
      </c>
      <c r="G198" s="64">
        <v>93.6</v>
      </c>
      <c r="H198" s="64">
        <f t="shared" si="10"/>
        <v>118.8</v>
      </c>
      <c r="I198" s="64">
        <f t="shared" si="15"/>
        <v>112125.38</v>
      </c>
      <c r="J198" s="65">
        <f t="shared" si="16"/>
        <v>1.557206096175679E-3</v>
      </c>
      <c r="K198" s="31"/>
      <c r="L198" s="32"/>
      <c r="M198" s="9"/>
      <c r="N198" s="9"/>
    </row>
    <row r="199" spans="1:14" ht="39" customHeight="1" x14ac:dyDescent="0.25">
      <c r="A199" s="60" t="s">
        <v>578</v>
      </c>
      <c r="B199" s="61" t="s">
        <v>579</v>
      </c>
      <c r="C199" s="60" t="s">
        <v>22</v>
      </c>
      <c r="D199" s="60" t="s">
        <v>580</v>
      </c>
      <c r="E199" s="62" t="s">
        <v>31</v>
      </c>
      <c r="F199" s="63">
        <f>SUM(Alagoa!F199,Arantina!F199,Aiuruoca!F199,Baependi!F199,'Bocaina de Minas'!F199,Cambuquira!F199,'Carmo de Minas'!F199,Caxambu!F199,'Conceição do Rio Verde'!F199,Cruzilia!F199,'Dom Viçoso'!F199,Itamonte!F199,Itanhandu!F199,Jesuânia!F199,Lambari!F199,Liberdade!F199,Minduri!F199,'Olimpio Noronha'!F199,'Passa Quatro'!F199,'Passa Vinte'!F199,'Pouso Alto'!F199,'São Lourenço'!F199,'São Sebastião'!F199,'São Thome'!F199,Seritinga!F199,Serranos!F199,'Soledade de Minas'!F199,'Tres Corações'!F199,Virginia!F199,Cristina!F199)</f>
        <v>943.81640000000004</v>
      </c>
      <c r="G199" s="64">
        <v>100.19</v>
      </c>
      <c r="H199" s="64">
        <f t="shared" si="10"/>
        <v>127.17</v>
      </c>
      <c r="I199" s="64">
        <f t="shared" si="15"/>
        <v>120025.13</v>
      </c>
      <c r="J199" s="65">
        <f t="shared" si="16"/>
        <v>1.6669184454962682E-3</v>
      </c>
      <c r="K199" s="31"/>
      <c r="L199" s="32"/>
      <c r="M199" s="9"/>
      <c r="N199" s="9"/>
    </row>
    <row r="200" spans="1:14" ht="39" customHeight="1" x14ac:dyDescent="0.25">
      <c r="A200" s="60" t="s">
        <v>581</v>
      </c>
      <c r="B200" s="61" t="s">
        <v>582</v>
      </c>
      <c r="C200" s="60" t="s">
        <v>22</v>
      </c>
      <c r="D200" s="60" t="s">
        <v>583</v>
      </c>
      <c r="E200" s="62" t="s">
        <v>31</v>
      </c>
      <c r="F200" s="63">
        <f>SUM(Alagoa!F200,Arantina!F200,Aiuruoca!F200,Baependi!F200,'Bocaina de Minas'!F200,Cambuquira!F200,'Carmo de Minas'!F200,Caxambu!F200,'Conceição do Rio Verde'!F200,Cruzilia!F200,'Dom Viçoso'!F200,Itamonte!F200,Itanhandu!F200,Jesuânia!F200,Lambari!F200,Liberdade!F200,Minduri!F200,'Olimpio Noronha'!F200,'Passa Quatro'!F200,'Passa Vinte'!F200,'Pouso Alto'!F200,'São Lourenço'!F200,'São Sebastião'!F200,'São Thome'!F200,Seritinga!F200,Serranos!F200,'Soledade de Minas'!F200,'Tres Corações'!F200,Virginia!F200,Cristina!F200)</f>
        <v>943.81640000000004</v>
      </c>
      <c r="G200" s="64">
        <v>28.35</v>
      </c>
      <c r="H200" s="64">
        <f t="shared" si="10"/>
        <v>35.979999999999997</v>
      </c>
      <c r="I200" s="64">
        <f t="shared" si="15"/>
        <v>33958.51</v>
      </c>
      <c r="J200" s="65">
        <f t="shared" si="16"/>
        <v>4.7161845773938739E-4</v>
      </c>
      <c r="K200" s="31"/>
      <c r="L200" s="32"/>
      <c r="M200" s="9"/>
      <c r="N200" s="9"/>
    </row>
    <row r="201" spans="1:14" ht="51.95" customHeight="1" x14ac:dyDescent="0.25">
      <c r="A201" s="60" t="s">
        <v>584</v>
      </c>
      <c r="B201" s="61" t="s">
        <v>585</v>
      </c>
      <c r="C201" s="60" t="s">
        <v>22</v>
      </c>
      <c r="D201" s="60" t="s">
        <v>586</v>
      </c>
      <c r="E201" s="62" t="s">
        <v>31</v>
      </c>
      <c r="F201" s="63">
        <f>SUM(Alagoa!F201,Arantina!F201,Aiuruoca!F201,Baependi!F201,'Bocaina de Minas'!F201,Cambuquira!F201,'Carmo de Minas'!F201,Caxambu!F201,'Conceição do Rio Verde'!F201,Cruzilia!F201,'Dom Viçoso'!F201,Itamonte!F201,Itanhandu!F201,Jesuânia!F201,Lambari!F201,Liberdade!F201,Minduri!F201,'Olimpio Noronha'!F201,'Passa Quatro'!F201,'Passa Vinte'!F201,'Pouso Alto'!F201,'São Lourenço'!F201,'São Sebastião'!F201,'São Thome'!F201,Seritinga!F201,Serranos!F201,'Soledade de Minas'!F201,'Tres Corações'!F201,Virginia!F201,Cristina!F201)</f>
        <v>943.81640000000004</v>
      </c>
      <c r="G201" s="64">
        <v>20.23</v>
      </c>
      <c r="H201" s="64">
        <f t="shared" ref="H201:H205" si="17">TRUNC((G201*$G$2)+(G201),2)</f>
        <v>25.67</v>
      </c>
      <c r="I201" s="64">
        <f t="shared" si="15"/>
        <v>24227.759999999998</v>
      </c>
      <c r="J201" s="65">
        <f t="shared" si="16"/>
        <v>3.3647703640943077E-4</v>
      </c>
      <c r="K201" s="31"/>
      <c r="L201" s="32"/>
      <c r="M201" s="9"/>
      <c r="N201" s="9"/>
    </row>
    <row r="202" spans="1:14" ht="39" customHeight="1" x14ac:dyDescent="0.25">
      <c r="A202" s="60" t="s">
        <v>587</v>
      </c>
      <c r="B202" s="61" t="s">
        <v>588</v>
      </c>
      <c r="C202" s="60" t="s">
        <v>22</v>
      </c>
      <c r="D202" s="60" t="s">
        <v>589</v>
      </c>
      <c r="E202" s="62" t="s">
        <v>31</v>
      </c>
      <c r="F202" s="63">
        <f>SUM(Alagoa!F202,Arantina!F202,Aiuruoca!F202,Baependi!F202,'Bocaina de Minas'!F202,Cambuquira!F202,'Carmo de Minas'!F202,Caxambu!F202,'Conceição do Rio Verde'!F202,Cruzilia!F202,'Dom Viçoso'!F202,Itamonte!F202,Itanhandu!F202,Jesuânia!F202,Lambari!F202,Liberdade!F202,Minduri!F202,'Olimpio Noronha'!F202,'Passa Quatro'!F202,'Passa Vinte'!F202,'Pouso Alto'!F202,'São Lourenço'!F202,'São Sebastião'!F202,'São Thome'!F202,Seritinga!F202,Serranos!F202,'Soledade de Minas'!F202,'Tres Corações'!F202,Virginia!F202,Cristina!F202)</f>
        <v>943.81640000000004</v>
      </c>
      <c r="G202" s="64">
        <v>20.2</v>
      </c>
      <c r="H202" s="64">
        <f t="shared" si="17"/>
        <v>25.63</v>
      </c>
      <c r="I202" s="64">
        <f t="shared" si="15"/>
        <v>24190.01</v>
      </c>
      <c r="J202" s="65">
        <f t="shared" si="16"/>
        <v>3.3595276144036821E-4</v>
      </c>
      <c r="K202" s="31"/>
      <c r="L202" s="32"/>
      <c r="M202" s="9"/>
      <c r="N202" s="9"/>
    </row>
    <row r="203" spans="1:14" ht="39" customHeight="1" x14ac:dyDescent="0.25">
      <c r="A203" s="60" t="s">
        <v>590</v>
      </c>
      <c r="B203" s="61" t="s">
        <v>591</v>
      </c>
      <c r="C203" s="60" t="s">
        <v>22</v>
      </c>
      <c r="D203" s="60" t="s">
        <v>592</v>
      </c>
      <c r="E203" s="62" t="s">
        <v>40</v>
      </c>
      <c r="F203" s="63">
        <f>SUM(Alagoa!F203,Arantina!F203,Aiuruoca!F203,Baependi!F203,'Bocaina de Minas'!F203,Cambuquira!F203,'Carmo de Minas'!F203,Caxambu!F203,'Conceição do Rio Verde'!F203,Cruzilia!F203,'Dom Viçoso'!F203,Itamonte!F203,Itanhandu!F203,Jesuânia!F203,Lambari!F203,Liberdade!F203,Minduri!F203,'Olimpio Noronha'!F203,'Passa Quatro'!F203,'Passa Vinte'!F203,'Pouso Alto'!F203,'São Lourenço'!F203,'São Sebastião'!F203,'São Thome'!F203,Seritinga!F203,Serranos!F203,'Soledade de Minas'!F203,'Tres Corações'!F203,Virginia!F203,Cristina!F203)</f>
        <v>4370.1500000000005</v>
      </c>
      <c r="G203" s="64">
        <v>97.87</v>
      </c>
      <c r="H203" s="64">
        <f t="shared" si="17"/>
        <v>124.22</v>
      </c>
      <c r="I203" s="64">
        <f t="shared" si="15"/>
        <v>542860.03</v>
      </c>
      <c r="J203" s="65">
        <f t="shared" si="16"/>
        <v>7.5392827929422574E-3</v>
      </c>
      <c r="K203" s="31"/>
      <c r="L203" s="32"/>
      <c r="M203" s="9"/>
      <c r="N203" s="9"/>
    </row>
    <row r="204" spans="1:14" ht="39" customHeight="1" x14ac:dyDescent="0.25">
      <c r="A204" s="60" t="s">
        <v>593</v>
      </c>
      <c r="B204" s="61" t="s">
        <v>594</v>
      </c>
      <c r="C204" s="60" t="s">
        <v>22</v>
      </c>
      <c r="D204" s="60" t="s">
        <v>595</v>
      </c>
      <c r="E204" s="62" t="s">
        <v>40</v>
      </c>
      <c r="F204" s="63">
        <f>SUM(Alagoa!F204,Arantina!F204,Aiuruoca!F204,Baependi!F204,'Bocaina de Minas'!F204,Cambuquira!F204,'Carmo de Minas'!F204,Caxambu!F204,'Conceição do Rio Verde'!F204,Cruzilia!F204,'Dom Viçoso'!F204,Itamonte!F204,Itanhandu!F204,Jesuânia!F204,Lambari!F204,Liberdade!F204,Minduri!F204,'Olimpio Noronha'!F204,'Passa Quatro'!F204,'Passa Vinte'!F204,'Pouso Alto'!F204,'São Lourenço'!F204,'São Sebastião'!F204,'São Thome'!F204,Seritinga!F204,Serranos!F204,'Soledade de Minas'!F204,'Tres Corações'!F204,Virginia!F204,Cristina!F204)</f>
        <v>3990.2260000000006</v>
      </c>
      <c r="G204" s="64">
        <v>65.150000000000006</v>
      </c>
      <c r="H204" s="64">
        <f t="shared" si="17"/>
        <v>82.69</v>
      </c>
      <c r="I204" s="64">
        <f t="shared" si="15"/>
        <v>329951.78000000003</v>
      </c>
      <c r="J204" s="65">
        <f t="shared" si="16"/>
        <v>4.5823962715668522E-3</v>
      </c>
      <c r="K204" s="31"/>
      <c r="L204" s="32"/>
      <c r="M204" s="9"/>
      <c r="N204" s="9"/>
    </row>
    <row r="205" spans="1:14" ht="51.95" customHeight="1" x14ac:dyDescent="0.25">
      <c r="A205" s="60" t="s">
        <v>596</v>
      </c>
      <c r="B205" s="61" t="s">
        <v>597</v>
      </c>
      <c r="C205" s="60" t="s">
        <v>22</v>
      </c>
      <c r="D205" s="60" t="s">
        <v>598</v>
      </c>
      <c r="E205" s="62" t="s">
        <v>40</v>
      </c>
      <c r="F205" s="63">
        <f>SUM(Alagoa!F205,Arantina!F205,Aiuruoca!F205,Baependi!F205,'Bocaina de Minas'!F205,Cambuquira!F205,'Carmo de Minas'!F205,Caxambu!F205,'Conceição do Rio Verde'!F205,Cruzilia!F205,'Dom Viçoso'!F205,Itamonte!F205,Itanhandu!F205,Jesuânia!F205,Lambari!F205,Liberdade!F205,Minduri!F205,'Olimpio Noronha'!F205,'Passa Quatro'!F205,'Passa Vinte'!F205,'Pouso Alto'!F205,'São Lourenço'!F205,'São Sebastião'!F205,'São Thome'!F205,Seritinga!F205,Serranos!F205,'Soledade de Minas'!F205,'Tres Corações'!F205,Virginia!F205,Cristina!F205)</f>
        <v>4105.2030000000004</v>
      </c>
      <c r="G205" s="64">
        <v>40.31</v>
      </c>
      <c r="H205" s="64">
        <f t="shared" si="17"/>
        <v>51.16</v>
      </c>
      <c r="I205" s="64">
        <f t="shared" si="15"/>
        <v>210022.18</v>
      </c>
      <c r="J205" s="65">
        <f t="shared" si="16"/>
        <v>2.9168045542240814E-3</v>
      </c>
      <c r="K205" s="31"/>
      <c r="L205" s="32"/>
      <c r="M205" s="9"/>
      <c r="N205" s="9"/>
    </row>
    <row r="206" spans="1:14" ht="24" customHeight="1" x14ac:dyDescent="0.25">
      <c r="A206" s="56" t="s">
        <v>599</v>
      </c>
      <c r="B206" s="56"/>
      <c r="C206" s="56"/>
      <c r="D206" s="56" t="s">
        <v>600</v>
      </c>
      <c r="E206" s="56"/>
      <c r="F206" s="56"/>
      <c r="G206" s="56"/>
      <c r="H206" s="56"/>
      <c r="I206" s="58">
        <f>I207+I221+I234+I240</f>
        <v>4604296.28</v>
      </c>
      <c r="J206" s="59">
        <f t="shared" si="16"/>
        <v>6.3944828867603401E-2</v>
      </c>
      <c r="K206" s="9"/>
      <c r="L206" s="32"/>
      <c r="M206" s="9"/>
      <c r="N206" s="9"/>
    </row>
    <row r="207" spans="1:14" ht="26.1" customHeight="1" x14ac:dyDescent="0.25">
      <c r="A207" s="56" t="s">
        <v>601</v>
      </c>
      <c r="B207" s="56"/>
      <c r="C207" s="56"/>
      <c r="D207" s="56" t="s">
        <v>602</v>
      </c>
      <c r="E207" s="56"/>
      <c r="F207" s="56"/>
      <c r="G207" s="56"/>
      <c r="H207" s="56"/>
      <c r="I207" s="58">
        <f>SUM(I208:I220)</f>
        <v>2404460.11</v>
      </c>
      <c r="J207" s="59">
        <f t="shared" si="16"/>
        <v>3.3393331120066157E-2</v>
      </c>
      <c r="K207" s="9"/>
      <c r="L207" s="32"/>
      <c r="M207" s="9"/>
      <c r="N207" s="9"/>
    </row>
    <row r="208" spans="1:14" ht="26.1" customHeight="1" x14ac:dyDescent="0.25">
      <c r="A208" s="60" t="s">
        <v>603</v>
      </c>
      <c r="B208" s="61" t="s">
        <v>604</v>
      </c>
      <c r="C208" s="60" t="s">
        <v>22</v>
      </c>
      <c r="D208" s="60" t="s">
        <v>605</v>
      </c>
      <c r="E208" s="62" t="s">
        <v>35</v>
      </c>
      <c r="F208" s="63">
        <f>SUM(Alagoa!F208,Arantina!F208,Aiuruoca!F208,Baependi!F208,'Bocaina de Minas'!F208,Cambuquira!F208,'Carmo de Minas'!F208,Caxambu!F208,'Conceição do Rio Verde'!F208,Cruzilia!F208,'Dom Viçoso'!F208,Itamonte!F208,Itanhandu!F208,Jesuânia!F208,Lambari!F208,Liberdade!F208,Minduri!F208,'Olimpio Noronha'!F208,'Passa Quatro'!F208,'Passa Vinte'!F208,'Pouso Alto'!F208,'São Lourenço'!F208,'São Sebastião'!F208,'São Thome'!F208,Seritinga!F208,Serranos!F208,'Soledade de Minas'!F208,'Tres Corações'!F208,Virginia!F208,Cristina!F208)</f>
        <v>976.50936129403465</v>
      </c>
      <c r="G208" s="64">
        <v>196.62</v>
      </c>
      <c r="H208" s="64">
        <f t="shared" ref="H208:H247" si="18">TRUNC((G208*$G$2)+(G208),2)</f>
        <v>249.56</v>
      </c>
      <c r="I208" s="64">
        <f t="shared" ref="I208:I220" si="19">TRUNC(H208*F208,2)</f>
        <v>243697.67</v>
      </c>
      <c r="J208" s="65">
        <f t="shared" si="16"/>
        <v>3.384492407943758E-3</v>
      </c>
      <c r="K208" s="31"/>
      <c r="L208" s="32"/>
      <c r="M208" s="9"/>
      <c r="N208" s="9"/>
    </row>
    <row r="209" spans="1:14" ht="24" customHeight="1" x14ac:dyDescent="0.25">
      <c r="A209" s="60" t="s">
        <v>606</v>
      </c>
      <c r="B209" s="61" t="s">
        <v>607</v>
      </c>
      <c r="C209" s="60" t="s">
        <v>22</v>
      </c>
      <c r="D209" s="60" t="s">
        <v>608</v>
      </c>
      <c r="E209" s="62" t="s">
        <v>35</v>
      </c>
      <c r="F209" s="63">
        <f>SUM(Alagoa!F209,Arantina!F209,Aiuruoca!F209,Baependi!F209,'Bocaina de Minas'!F209,Cambuquira!F209,'Carmo de Minas'!F209,Caxambu!F209,'Conceição do Rio Verde'!F209,Cruzilia!F209,'Dom Viçoso'!F209,Itamonte!F209,Itanhandu!F209,Jesuânia!F209,Lambari!F209,Liberdade!F209,Minduri!F209,'Olimpio Noronha'!F209,'Passa Quatro'!F209,'Passa Vinte'!F209,'Pouso Alto'!F209,'São Lourenço'!F209,'São Sebastião'!F209,'São Thome'!F209,Seritinga!F209,Serranos!F209,'Soledade de Minas'!F209,'Tres Corações'!F209,Virginia!F209,Cristina!F209)</f>
        <v>198.16517577429278</v>
      </c>
      <c r="G209" s="64">
        <v>524.13</v>
      </c>
      <c r="H209" s="64">
        <f t="shared" si="18"/>
        <v>665.27</v>
      </c>
      <c r="I209" s="64">
        <f t="shared" si="19"/>
        <v>131833.34</v>
      </c>
      <c r="J209" s="65">
        <f t="shared" si="16"/>
        <v>1.8309117946998348E-3</v>
      </c>
      <c r="K209" s="31"/>
      <c r="L209" s="32"/>
      <c r="M209" s="9"/>
      <c r="N209" s="9"/>
    </row>
    <row r="210" spans="1:14" ht="51.95" customHeight="1" x14ac:dyDescent="0.25">
      <c r="A210" s="60" t="s">
        <v>609</v>
      </c>
      <c r="B210" s="61" t="s">
        <v>610</v>
      </c>
      <c r="C210" s="60" t="s">
        <v>22</v>
      </c>
      <c r="D210" s="60" t="s">
        <v>611</v>
      </c>
      <c r="E210" s="62" t="s">
        <v>40</v>
      </c>
      <c r="F210" s="63">
        <f>SUM(Alagoa!F210,Arantina!F210,Aiuruoca!F210,Baependi!F210,'Bocaina de Minas'!F210,Cambuquira!F210,'Carmo de Minas'!F210,Caxambu!F210,'Conceição do Rio Verde'!F210,Cruzilia!F210,'Dom Viçoso'!F210,Itamonte!F210,Itanhandu!F210,Jesuânia!F210,Lambari!F210,Liberdade!F210,Minduri!F210,'Olimpio Noronha'!F210,'Passa Quatro'!F210,'Passa Vinte'!F210,'Pouso Alto'!F210,'São Lourenço'!F210,'São Sebastião'!F210,'São Thome'!F210,Seritinga!F210,Serranos!F210,'Soledade de Minas'!F210,'Tres Corações'!F210,Virginia!F210,Cristina!F210)</f>
        <v>1441.447524363623</v>
      </c>
      <c r="G210" s="64">
        <v>130.37</v>
      </c>
      <c r="H210" s="64">
        <f t="shared" si="18"/>
        <v>165.47</v>
      </c>
      <c r="I210" s="64">
        <f t="shared" si="19"/>
        <v>238516.32</v>
      </c>
      <c r="J210" s="65">
        <f t="shared" si="16"/>
        <v>3.3125334116271355E-3</v>
      </c>
      <c r="K210" s="31"/>
      <c r="L210" s="32"/>
      <c r="M210" s="9"/>
      <c r="N210" s="9"/>
    </row>
    <row r="211" spans="1:14" ht="39" customHeight="1" x14ac:dyDescent="0.25">
      <c r="A211" s="60" t="s">
        <v>612</v>
      </c>
      <c r="B211" s="61" t="s">
        <v>613</v>
      </c>
      <c r="C211" s="60" t="s">
        <v>22</v>
      </c>
      <c r="D211" s="60" t="s">
        <v>614</v>
      </c>
      <c r="E211" s="62" t="s">
        <v>35</v>
      </c>
      <c r="F211" s="63">
        <f>SUM(Alagoa!F211,Arantina!F211,Aiuruoca!F211,Baependi!F211,'Bocaina de Minas'!F211,Cambuquira!F211,'Carmo de Minas'!F211,Caxambu!F211,'Conceição do Rio Verde'!F211,Cruzilia!F211,'Dom Viçoso'!F211,Itamonte!F211,Itanhandu!F211,Jesuânia!F211,Lambari!F211,Liberdade!F211,Minduri!F211,'Olimpio Noronha'!F211,'Passa Quatro'!F211,'Passa Vinte'!F211,'Pouso Alto'!F211,'São Lourenço'!F211,'São Sebastião'!F211,'São Thome'!F211,Seritinga!F211,Serranos!F211,'Soledade de Minas'!F211,'Tres Corações'!F211,Virginia!F211,Cristina!F211)</f>
        <v>652.7868212664514</v>
      </c>
      <c r="G211" s="64">
        <v>208.2</v>
      </c>
      <c r="H211" s="64">
        <f t="shared" si="18"/>
        <v>264.26</v>
      </c>
      <c r="I211" s="64">
        <f t="shared" si="19"/>
        <v>172505.44</v>
      </c>
      <c r="J211" s="65">
        <f t="shared" si="16"/>
        <v>2.3957691183875392E-3</v>
      </c>
      <c r="K211" s="31"/>
      <c r="L211" s="32"/>
      <c r="M211" s="9"/>
      <c r="N211" s="9"/>
    </row>
    <row r="212" spans="1:14" ht="51.95" customHeight="1" x14ac:dyDescent="0.25">
      <c r="A212" s="60" t="s">
        <v>615</v>
      </c>
      <c r="B212" s="61" t="s">
        <v>616</v>
      </c>
      <c r="C212" s="60" t="s">
        <v>22</v>
      </c>
      <c r="D212" s="60" t="s">
        <v>617</v>
      </c>
      <c r="E212" s="62" t="s">
        <v>35</v>
      </c>
      <c r="F212" s="63">
        <f>SUM(Alagoa!F212,Arantina!F212,Aiuruoca!F212,Baependi!F212,'Bocaina de Minas'!F212,Cambuquira!F212,'Carmo de Minas'!F212,Caxambu!F212,'Conceição do Rio Verde'!F212,Cruzilia!F212,'Dom Viçoso'!F212,Itamonte!F212,Itanhandu!F212,Jesuânia!F212,Lambari!F212,Liberdade!F212,Minduri!F212,'Olimpio Noronha'!F212,'Passa Quatro'!F212,'Passa Vinte'!F212,'Pouso Alto'!F212,'São Lourenço'!F212,'São Sebastião'!F212,'São Thome'!F212,Seritinga!F212,Serranos!F212,'Soledade de Minas'!F212,'Tres Corações'!F212,Virginia!F212,Cristina!F212)</f>
        <v>645.7868212664514</v>
      </c>
      <c r="G212" s="64">
        <v>152.37</v>
      </c>
      <c r="H212" s="64">
        <f t="shared" si="18"/>
        <v>193.4</v>
      </c>
      <c r="I212" s="64">
        <f t="shared" si="19"/>
        <v>124895.17</v>
      </c>
      <c r="J212" s="65">
        <f t="shared" si="16"/>
        <v>1.7345539440481517E-3</v>
      </c>
      <c r="K212" s="31"/>
      <c r="L212" s="32"/>
      <c r="M212" s="9"/>
      <c r="N212" s="9"/>
    </row>
    <row r="213" spans="1:14" ht="51.95" customHeight="1" x14ac:dyDescent="0.25">
      <c r="A213" s="60" t="s">
        <v>618</v>
      </c>
      <c r="B213" s="61" t="s">
        <v>619</v>
      </c>
      <c r="C213" s="60" t="s">
        <v>22</v>
      </c>
      <c r="D213" s="60" t="s">
        <v>620</v>
      </c>
      <c r="E213" s="62" t="s">
        <v>35</v>
      </c>
      <c r="F213" s="63">
        <f>SUM(Alagoa!F213,Arantina!F213,Aiuruoca!F213,Baependi!F213,'Bocaina de Minas'!F213,Cambuquira!F213,'Carmo de Minas'!F213,Caxambu!F213,'Conceição do Rio Verde'!F213,Cruzilia!F213,'Dom Viçoso'!F213,Itamonte!F213,Itanhandu!F213,Jesuânia!F213,Lambari!F213,Liberdade!F213,Minduri!F213,'Olimpio Noronha'!F213,'Passa Quatro'!F213,'Passa Vinte'!F213,'Pouso Alto'!F213,'São Lourenço'!F213,'São Sebastião'!F213,'São Thome'!F213,Seritinga!F213,Serranos!F213,'Soledade de Minas'!F213,'Tres Corações'!F213,Virginia!F213,Cristina!F213)</f>
        <v>248.45646971786601</v>
      </c>
      <c r="G213" s="64">
        <v>95.13</v>
      </c>
      <c r="H213" s="64">
        <f t="shared" si="18"/>
        <v>120.74</v>
      </c>
      <c r="I213" s="64">
        <f t="shared" si="19"/>
        <v>29998.63</v>
      </c>
      <c r="J213" s="65">
        <f t="shared" si="16"/>
        <v>4.1662333285219283E-4</v>
      </c>
      <c r="K213" s="31"/>
      <c r="L213" s="32"/>
      <c r="M213" s="9"/>
      <c r="N213" s="9"/>
    </row>
    <row r="214" spans="1:14" ht="51.95" customHeight="1" x14ac:dyDescent="0.25">
      <c r="A214" s="60" t="s">
        <v>621</v>
      </c>
      <c r="B214" s="61" t="s">
        <v>622</v>
      </c>
      <c r="C214" s="60" t="s">
        <v>22</v>
      </c>
      <c r="D214" s="60" t="s">
        <v>623</v>
      </c>
      <c r="E214" s="62" t="s">
        <v>35</v>
      </c>
      <c r="F214" s="63">
        <f>SUM(Alagoa!F214,Arantina!F214,Aiuruoca!F214,Baependi!F214,'Bocaina de Minas'!F214,Cambuquira!F214,'Carmo de Minas'!F214,Caxambu!F214,'Conceição do Rio Verde'!F214,Cruzilia!F214,'Dom Viçoso'!F214,Itamonte!F214,Itanhandu!F214,Jesuânia!F214,Lambari!F214,Liberdade!F214,Minduri!F214,'Olimpio Noronha'!F214,'Passa Quatro'!F214,'Passa Vinte'!F214,'Pouso Alto'!F214,'São Lourenço'!F214,'São Sebastião'!F214,'São Thome'!F214,Seritinga!F214,Serranos!F214,'Soledade de Minas'!F214,'Tres Corações'!F214,Virginia!F214,Cristina!F214)</f>
        <v>248.45646971786601</v>
      </c>
      <c r="G214" s="64">
        <v>209.78</v>
      </c>
      <c r="H214" s="64">
        <f t="shared" si="18"/>
        <v>266.27</v>
      </c>
      <c r="I214" s="64">
        <f t="shared" si="19"/>
        <v>66156.5</v>
      </c>
      <c r="J214" s="65">
        <f t="shared" si="16"/>
        <v>9.1878667525270639E-4</v>
      </c>
      <c r="K214" s="31"/>
      <c r="L214" s="32"/>
      <c r="M214" s="9"/>
      <c r="N214" s="9"/>
    </row>
    <row r="215" spans="1:14" ht="39" customHeight="1" x14ac:dyDescent="0.25">
      <c r="A215" s="60" t="s">
        <v>624</v>
      </c>
      <c r="B215" s="61" t="s">
        <v>625</v>
      </c>
      <c r="C215" s="60" t="s">
        <v>22</v>
      </c>
      <c r="D215" s="60" t="s">
        <v>626</v>
      </c>
      <c r="E215" s="62" t="s">
        <v>35</v>
      </c>
      <c r="F215" s="63">
        <f>SUM(Alagoa!F215,Arantina!F215,Aiuruoca!F215,Baependi!F215,'Bocaina de Minas'!F215,Cambuquira!F215,'Carmo de Minas'!F215,Caxambu!F215,'Conceição do Rio Verde'!F215,Cruzilia!F215,'Dom Viçoso'!F215,Itamonte!F215,Itanhandu!F215,Jesuânia!F215,Lambari!F215,Liberdade!F215,Minduri!F215,'Olimpio Noronha'!F215,'Passa Quatro'!F215,'Passa Vinte'!F215,'Pouso Alto'!F215,'São Lourenço'!F215,'São Sebastião'!F215,'São Thome'!F215,Seritinga!F215,Serranos!F215,'Soledade de Minas'!F215,'Tres Corações'!F215,Virginia!F215,Cristina!F215)</f>
        <v>199.48916767279704</v>
      </c>
      <c r="G215" s="64">
        <v>251.47</v>
      </c>
      <c r="H215" s="64">
        <f t="shared" si="18"/>
        <v>319.19</v>
      </c>
      <c r="I215" s="64">
        <f t="shared" si="19"/>
        <v>63674.94</v>
      </c>
      <c r="J215" s="65">
        <f t="shared" si="16"/>
        <v>8.8432257479636263E-4</v>
      </c>
      <c r="K215" s="31"/>
      <c r="L215" s="32"/>
      <c r="M215" s="9"/>
      <c r="N215" s="9"/>
    </row>
    <row r="216" spans="1:14" ht="26.1" customHeight="1" x14ac:dyDescent="0.25">
      <c r="A216" s="60" t="s">
        <v>627</v>
      </c>
      <c r="B216" s="61" t="s">
        <v>628</v>
      </c>
      <c r="C216" s="60" t="s">
        <v>22</v>
      </c>
      <c r="D216" s="60" t="s">
        <v>629</v>
      </c>
      <c r="E216" s="62" t="s">
        <v>35</v>
      </c>
      <c r="F216" s="63">
        <f>SUM(Alagoa!F216,Arantina!F216,Aiuruoca!F216,Baependi!F216,'Bocaina de Minas'!F216,Cambuquira!F216,'Carmo de Minas'!F216,Caxambu!F216,'Conceição do Rio Verde'!F216,Cruzilia!F216,'Dom Viçoso'!F216,Itamonte!F216,Itanhandu!F216,Jesuânia!F216,Lambari!F216,Liberdade!F216,Minduri!F216,'Olimpio Noronha'!F216,'Passa Quatro'!F216,'Passa Vinte'!F216,'Pouso Alto'!F216,'São Lourenço'!F216,'São Sebastião'!F216,'São Thome'!F216,Seritinga!F216,Serranos!F216,'Soledade de Minas'!F216,'Tres Corações'!F216,Virginia!F216,Cristina!F216)</f>
        <v>150.36933602365445</v>
      </c>
      <c r="G216" s="64">
        <v>454.96</v>
      </c>
      <c r="H216" s="64">
        <f t="shared" si="18"/>
        <v>577.48</v>
      </c>
      <c r="I216" s="64">
        <f t="shared" si="19"/>
        <v>86835.28</v>
      </c>
      <c r="J216" s="65">
        <f t="shared" si="16"/>
        <v>1.2059751982925007E-3</v>
      </c>
      <c r="K216" s="31"/>
      <c r="L216" s="32"/>
      <c r="M216" s="9"/>
      <c r="N216" s="9"/>
    </row>
    <row r="217" spans="1:14" ht="26.1" customHeight="1" x14ac:dyDescent="0.25">
      <c r="A217" s="60" t="s">
        <v>630</v>
      </c>
      <c r="B217" s="61" t="s">
        <v>631</v>
      </c>
      <c r="C217" s="60" t="s">
        <v>22</v>
      </c>
      <c r="D217" s="60" t="s">
        <v>632</v>
      </c>
      <c r="E217" s="62" t="s">
        <v>35</v>
      </c>
      <c r="F217" s="63">
        <f>SUM(Alagoa!F217,Arantina!F217,Aiuruoca!F217,Baependi!F217,'Bocaina de Minas'!F217,Cambuquira!F217,'Carmo de Minas'!F217,Caxambu!F217,'Conceição do Rio Verde'!F217,Cruzilia!F217,'Dom Viçoso'!F217,Itamonte!F217,Itanhandu!F217,Jesuânia!F217,Lambari!F217,Liberdade!F217,Minduri!F217,'Olimpio Noronha'!F217,'Passa Quatro'!F217,'Passa Vinte'!F217,'Pouso Alto'!F217,'São Lourenço'!F217,'São Sebastião'!F217,'São Thome'!F217,Seritinga!F217,Serranos!F217,'Soledade de Minas'!F217,'Tres Corações'!F217,Virginia!F217,Cristina!F217)</f>
        <v>150.36933602365445</v>
      </c>
      <c r="G217" s="64">
        <v>681.53</v>
      </c>
      <c r="H217" s="64">
        <f t="shared" si="18"/>
        <v>865.06</v>
      </c>
      <c r="I217" s="64">
        <f t="shared" si="19"/>
        <v>130078.49</v>
      </c>
      <c r="J217" s="65">
        <f t="shared" si="16"/>
        <v>1.8065402998797158E-3</v>
      </c>
      <c r="K217" s="31"/>
      <c r="L217" s="32"/>
      <c r="M217" s="9"/>
      <c r="N217" s="9"/>
    </row>
    <row r="218" spans="1:14" ht="65.099999999999994" customHeight="1" x14ac:dyDescent="0.25">
      <c r="A218" s="60" t="s">
        <v>633</v>
      </c>
      <c r="B218" s="61" t="s">
        <v>634</v>
      </c>
      <c r="C218" s="60" t="s">
        <v>22</v>
      </c>
      <c r="D218" s="60" t="s">
        <v>635</v>
      </c>
      <c r="E218" s="62" t="s">
        <v>35</v>
      </c>
      <c r="F218" s="63">
        <f>SUM(Alagoa!F218,Arantina!F218,Aiuruoca!F218,Baependi!F218,'Bocaina de Minas'!F218,Cambuquira!F218,'Carmo de Minas'!F218,Caxambu!F218,'Conceição do Rio Verde'!F218,Cruzilia!F218,'Dom Viçoso'!F218,Itamonte!F218,Itanhandu!F218,Jesuânia!F218,Lambari!F218,Liberdade!F218,Minduri!F218,'Olimpio Noronha'!F218,'Passa Quatro'!F218,'Passa Vinte'!F218,'Pouso Alto'!F218,'São Lourenço'!F218,'São Sebastião'!F218,'São Thome'!F218,Seritinga!F218,Serranos!F218,'Soledade de Minas'!F218,'Tres Corações'!F218,Virginia!F218,Cristina!F218)</f>
        <v>445.62164549215885</v>
      </c>
      <c r="G218" s="64">
        <v>1353.16</v>
      </c>
      <c r="H218" s="64">
        <f t="shared" si="18"/>
        <v>1717.56</v>
      </c>
      <c r="I218" s="64">
        <f t="shared" si="19"/>
        <v>765381.91</v>
      </c>
      <c r="J218" s="65">
        <f t="shared" si="16"/>
        <v>1.0629684163876054E-2</v>
      </c>
      <c r="K218" s="31"/>
      <c r="L218" s="32"/>
      <c r="M218" s="9"/>
      <c r="N218" s="9"/>
    </row>
    <row r="219" spans="1:14" ht="39" customHeight="1" x14ac:dyDescent="0.25">
      <c r="A219" s="60" t="s">
        <v>636</v>
      </c>
      <c r="B219" s="61" t="s">
        <v>637</v>
      </c>
      <c r="C219" s="60" t="s">
        <v>22</v>
      </c>
      <c r="D219" s="60" t="s">
        <v>638</v>
      </c>
      <c r="E219" s="62" t="s">
        <v>35</v>
      </c>
      <c r="F219" s="63">
        <f>SUM(Alagoa!F219,Arantina!F219,Aiuruoca!F219,Baependi!F219,'Bocaina de Minas'!F219,Cambuquira!F219,'Carmo de Minas'!F219,Caxambu!F219,'Conceição do Rio Verde'!F219,Cruzilia!F219,'Dom Viçoso'!F219,Itamonte!F219,Itanhandu!F219,Jesuânia!F219,Lambari!F219,Liberdade!F219,Minduri!F219,'Olimpio Noronha'!F219,'Passa Quatro'!F219,'Passa Vinte'!F219,'Pouso Alto'!F219,'São Lourenço'!F219,'São Sebastião'!F219,'São Thome'!F219,Seritinga!F219,Serranos!F219,'Soledade de Minas'!F219,'Tres Corações'!F219,Virginia!F219,Cristina!F219)</f>
        <v>67.057161520998193</v>
      </c>
      <c r="G219" s="64">
        <v>3933.57</v>
      </c>
      <c r="H219" s="64">
        <f t="shared" si="18"/>
        <v>4992.88</v>
      </c>
      <c r="I219" s="64">
        <f t="shared" si="19"/>
        <v>334808.36</v>
      </c>
      <c r="J219" s="65">
        <f t="shared" si="16"/>
        <v>4.6498448365800971E-3</v>
      </c>
      <c r="K219" s="31"/>
      <c r="L219" s="32"/>
      <c r="M219" s="9"/>
      <c r="N219" s="9"/>
    </row>
    <row r="220" spans="1:14" ht="39" customHeight="1" x14ac:dyDescent="0.25">
      <c r="A220" s="60" t="s">
        <v>639</v>
      </c>
      <c r="B220" s="61" t="s">
        <v>640</v>
      </c>
      <c r="C220" s="60" t="s">
        <v>22</v>
      </c>
      <c r="D220" s="60" t="s">
        <v>641</v>
      </c>
      <c r="E220" s="62" t="s">
        <v>35</v>
      </c>
      <c r="F220" s="63">
        <f>SUM(Alagoa!F220,Arantina!F220,Aiuruoca!F220,Baependi!F220,'Bocaina de Minas'!F220,Cambuquira!F220,'Carmo de Minas'!F220,Caxambu!F220,'Conceição do Rio Verde'!F220,Cruzilia!F220,'Dom Viçoso'!F220,Itamonte!F220,Itanhandu!F220,Jesuânia!F220,Lambari!F220,Liberdade!F220,Minduri!F220,'Olimpio Noronha'!F220,'Passa Quatro'!F220,'Passa Vinte'!F220,'Pouso Alto'!F220,'São Lourenço'!F220,'São Sebastião'!F220,'São Thome'!F220,Seritinga!F220,Serranos!F220,'Soledade de Minas'!F220,'Tres Corações'!F220,Virginia!F220,Cristina!F220)</f>
        <v>647.7868212664514</v>
      </c>
      <c r="G220" s="64">
        <v>19.559999999999999</v>
      </c>
      <c r="H220" s="64">
        <f t="shared" si="18"/>
        <v>24.82</v>
      </c>
      <c r="I220" s="64">
        <f t="shared" si="19"/>
        <v>16078.06</v>
      </c>
      <c r="J220" s="65">
        <f t="shared" si="16"/>
        <v>2.2329336183010782E-4</v>
      </c>
      <c r="K220" s="31"/>
      <c r="L220" s="32"/>
      <c r="M220" s="9"/>
      <c r="N220" s="9"/>
    </row>
    <row r="221" spans="1:14" ht="26.1" customHeight="1" x14ac:dyDescent="0.25">
      <c r="A221" s="56" t="s">
        <v>642</v>
      </c>
      <c r="B221" s="56"/>
      <c r="C221" s="56"/>
      <c r="D221" s="56" t="s">
        <v>643</v>
      </c>
      <c r="E221" s="56"/>
      <c r="F221" s="56"/>
      <c r="G221" s="56"/>
      <c r="H221" s="56"/>
      <c r="I221" s="58">
        <f>SUM(I222:I233)</f>
        <v>1649425.65</v>
      </c>
      <c r="J221" s="59">
        <f t="shared" si="16"/>
        <v>2.2907353155623922E-2</v>
      </c>
      <c r="K221" s="9"/>
      <c r="L221" s="32"/>
      <c r="M221" s="9"/>
      <c r="N221" s="9"/>
    </row>
    <row r="222" spans="1:14" ht="26.1" customHeight="1" x14ac:dyDescent="0.25">
      <c r="A222" s="60" t="s">
        <v>644</v>
      </c>
      <c r="B222" s="61" t="s">
        <v>645</v>
      </c>
      <c r="C222" s="60" t="s">
        <v>22</v>
      </c>
      <c r="D222" s="60" t="s">
        <v>646</v>
      </c>
      <c r="E222" s="62" t="s">
        <v>35</v>
      </c>
      <c r="F222" s="63">
        <f>SUM(Alagoa!F222,Arantina!F222,Aiuruoca!F222,Baependi!F222,'Bocaina de Minas'!F222,Cambuquira!F222,'Carmo de Minas'!F222,Caxambu!F222,'Conceição do Rio Verde'!F222,Cruzilia!F222,'Dom Viçoso'!F222,Itamonte!F222,Itanhandu!F222,Jesuânia!F222,Lambari!F222,Liberdade!F222,Minduri!F222,'Olimpio Noronha'!F222,'Passa Quatro'!F222,'Passa Vinte'!F222,'Pouso Alto'!F222,'São Lourenço'!F222,'São Sebastião'!F222,'São Thome'!F222,Seritinga!F222,Serranos!F222,'Soledade de Minas'!F222,'Tres Corações'!F222,Virginia!F222,Cristina!F222)</f>
        <v>60.855256143587411</v>
      </c>
      <c r="G222" s="64">
        <v>137.03</v>
      </c>
      <c r="H222" s="64">
        <f t="shared" si="18"/>
        <v>173.93</v>
      </c>
      <c r="I222" s="64">
        <f t="shared" ref="I222:I233" si="20">TRUNC(H222*F222,2)</f>
        <v>10584.55</v>
      </c>
      <c r="J222" s="65">
        <f t="shared" si="16"/>
        <v>1.4699906288189417E-4</v>
      </c>
      <c r="K222" s="31"/>
      <c r="L222" s="32"/>
      <c r="M222" s="9"/>
      <c r="N222" s="9"/>
    </row>
    <row r="223" spans="1:14" ht="26.1" customHeight="1" x14ac:dyDescent="0.25">
      <c r="A223" s="60" t="s">
        <v>647</v>
      </c>
      <c r="B223" s="61" t="s">
        <v>648</v>
      </c>
      <c r="C223" s="60" t="s">
        <v>22</v>
      </c>
      <c r="D223" s="60" t="s">
        <v>649</v>
      </c>
      <c r="E223" s="62" t="s">
        <v>35</v>
      </c>
      <c r="F223" s="63">
        <f>SUM(Alagoa!F223,Arantina!F223,Aiuruoca!F223,Baependi!F223,'Bocaina de Minas'!F223,Cambuquira!F223,'Carmo de Minas'!F223,Caxambu!F223,'Conceição do Rio Verde'!F223,Cruzilia!F223,'Dom Viçoso'!F223,Itamonte!F223,Itanhandu!F223,Jesuânia!F223,Lambari!F223,Liberdade!F223,Minduri!F223,'Olimpio Noronha'!F223,'Passa Quatro'!F223,'Passa Vinte'!F223,'Pouso Alto'!F223,'São Lourenço'!F223,'São Sebastião'!F223,'São Thome'!F223,Seritinga!F223,Serranos!F223,'Soledade de Minas'!F223,'Tres Corações'!F223,Virginia!F223,Cristina!F223)</f>
        <v>618.416419785671</v>
      </c>
      <c r="G223" s="64">
        <v>27.91</v>
      </c>
      <c r="H223" s="64">
        <f t="shared" si="18"/>
        <v>35.42</v>
      </c>
      <c r="I223" s="64">
        <f t="shared" si="20"/>
        <v>21904.3</v>
      </c>
      <c r="J223" s="65">
        <f t="shared" si="16"/>
        <v>3.0420864118775712E-4</v>
      </c>
      <c r="K223" s="31"/>
      <c r="L223" s="32"/>
      <c r="M223" s="9"/>
      <c r="N223" s="9"/>
    </row>
    <row r="224" spans="1:14" ht="26.1" customHeight="1" x14ac:dyDescent="0.25">
      <c r="A224" s="60" t="s">
        <v>650</v>
      </c>
      <c r="B224" s="61" t="s">
        <v>651</v>
      </c>
      <c r="C224" s="60" t="s">
        <v>22</v>
      </c>
      <c r="D224" s="60" t="s">
        <v>652</v>
      </c>
      <c r="E224" s="62" t="s">
        <v>35</v>
      </c>
      <c r="F224" s="63">
        <f>SUM(Alagoa!F224,Arantina!F224,Aiuruoca!F224,Baependi!F224,'Bocaina de Minas'!F224,Cambuquira!F224,'Carmo de Minas'!F224,Caxambu!F224,'Conceição do Rio Verde'!F224,Cruzilia!F224,'Dom Viçoso'!F224,Itamonte!F224,Itanhandu!F224,Jesuânia!F224,Lambari!F224,Liberdade!F224,Minduri!F224,'Olimpio Noronha'!F224,'Passa Quatro'!F224,'Passa Vinte'!F224,'Pouso Alto'!F224,'São Lourenço'!F224,'São Sebastião'!F224,'São Thome'!F224,Seritinga!F224,Serranos!F224,'Soledade de Minas'!F224,'Tres Corações'!F224,Virginia!F224,Cristina!F224)</f>
        <v>598.46750301839108</v>
      </c>
      <c r="G224" s="64">
        <v>25.44</v>
      </c>
      <c r="H224" s="64">
        <f t="shared" si="18"/>
        <v>32.29</v>
      </c>
      <c r="I224" s="64">
        <f t="shared" si="20"/>
        <v>19324.509999999998</v>
      </c>
      <c r="J224" s="65">
        <f t="shared" si="16"/>
        <v>2.6838031476555854E-4</v>
      </c>
      <c r="K224" s="31"/>
      <c r="L224" s="32"/>
      <c r="M224" s="9"/>
      <c r="N224" s="9"/>
    </row>
    <row r="225" spans="1:14" ht="26.1" customHeight="1" x14ac:dyDescent="0.25">
      <c r="A225" s="60" t="s">
        <v>653</v>
      </c>
      <c r="B225" s="61" t="s">
        <v>654</v>
      </c>
      <c r="C225" s="60" t="s">
        <v>22</v>
      </c>
      <c r="D225" s="60" t="s">
        <v>655</v>
      </c>
      <c r="E225" s="62" t="s">
        <v>35</v>
      </c>
      <c r="F225" s="63">
        <f>SUM(Alagoa!F225,Arantina!F225,Aiuruoca!F225,Baependi!F225,'Bocaina de Minas'!F225,Cambuquira!F225,'Carmo de Minas'!F225,Caxambu!F225,'Conceição do Rio Verde'!F225,Cruzilia!F225,'Dom Viçoso'!F225,Itamonte!F225,Itanhandu!F225,Jesuânia!F225,Lambari!F225,Liberdade!F225,Minduri!F225,'Olimpio Noronha'!F225,'Passa Quatro'!F225,'Passa Vinte'!F225,'Pouso Alto'!F225,'São Lourenço'!F225,'São Sebastião'!F225,'São Thome'!F225,Seritinga!F225,Serranos!F225,'Soledade de Minas'!F225,'Tres Corações'!F225,Virginia!F225,Cristina!F225)</f>
        <v>598.46750301839108</v>
      </c>
      <c r="G225" s="64">
        <v>31.29</v>
      </c>
      <c r="H225" s="64">
        <f t="shared" si="18"/>
        <v>39.71</v>
      </c>
      <c r="I225" s="64">
        <f t="shared" si="20"/>
        <v>23765.14</v>
      </c>
      <c r="J225" s="65">
        <f t="shared" si="16"/>
        <v>3.3005213346406023E-4</v>
      </c>
      <c r="K225" s="31"/>
      <c r="L225" s="32"/>
      <c r="M225" s="9"/>
      <c r="N225" s="9"/>
    </row>
    <row r="226" spans="1:14" ht="26.1" customHeight="1" x14ac:dyDescent="0.25">
      <c r="A226" s="60" t="s">
        <v>656</v>
      </c>
      <c r="B226" s="61" t="s">
        <v>657</v>
      </c>
      <c r="C226" s="60" t="s">
        <v>22</v>
      </c>
      <c r="D226" s="60" t="s">
        <v>658</v>
      </c>
      <c r="E226" s="62" t="s">
        <v>35</v>
      </c>
      <c r="F226" s="63">
        <f>SUM(Alagoa!F226,Arantina!F226,Aiuruoca!F226,Baependi!F226,'Bocaina de Minas'!F226,Cambuquira!F226,'Carmo de Minas'!F226,Caxambu!F226,'Conceição do Rio Verde'!F226,Cruzilia!F226,'Dom Viçoso'!F226,Itamonte!F226,Itanhandu!F226,Jesuânia!F226,Lambari!F226,Liberdade!F226,Minduri!F226,'Olimpio Noronha'!F226,'Passa Quatro'!F226,'Passa Vinte'!F226,'Pouso Alto'!F226,'São Lourenço'!F226,'São Sebastião'!F226,'São Thome'!F226,Seritinga!F226,Serranos!F226,'Soledade de Minas'!F226,'Tres Corações'!F226,Virginia!F226,Cristina!F226)</f>
        <v>60.855256143587411</v>
      </c>
      <c r="G226" s="64">
        <v>163.75</v>
      </c>
      <c r="H226" s="64">
        <f t="shared" si="18"/>
        <v>207.84</v>
      </c>
      <c r="I226" s="64">
        <f t="shared" si="20"/>
        <v>12648.15</v>
      </c>
      <c r="J226" s="65">
        <f t="shared" si="16"/>
        <v>1.7565850198540607E-4</v>
      </c>
      <c r="K226" s="31"/>
      <c r="L226" s="32"/>
      <c r="M226" s="9"/>
      <c r="N226" s="9"/>
    </row>
    <row r="227" spans="1:14" ht="26.1" customHeight="1" x14ac:dyDescent="0.25">
      <c r="A227" s="60" t="s">
        <v>659</v>
      </c>
      <c r="B227" s="61" t="s">
        <v>660</v>
      </c>
      <c r="C227" s="60" t="s">
        <v>22</v>
      </c>
      <c r="D227" s="60" t="s">
        <v>661</v>
      </c>
      <c r="E227" s="62" t="s">
        <v>35</v>
      </c>
      <c r="F227" s="63">
        <f>SUM(Alagoa!F227,Arantina!F227,Aiuruoca!F227,Baependi!F227,'Bocaina de Minas'!F227,Cambuquira!F227,'Carmo de Minas'!F227,Caxambu!F227,'Conceição do Rio Verde'!F227,Cruzilia!F227,'Dom Viçoso'!F227,Itamonte!F227,Itanhandu!F227,Jesuânia!F227,Lambari!F227,Liberdade!F227,Minduri!F227,'Olimpio Noronha'!F227,'Passa Quatro'!F227,'Passa Vinte'!F227,'Pouso Alto'!F227,'São Lourenço'!F227,'São Sebastião'!F227,'São Thome'!F227,Seritinga!F227,Serranos!F227,'Soledade de Minas'!F227,'Tres Corações'!F227,Virginia!F227,Cristina!F227)</f>
        <v>60.855256143587411</v>
      </c>
      <c r="G227" s="64">
        <v>129.44</v>
      </c>
      <c r="H227" s="64">
        <f t="shared" si="18"/>
        <v>164.29</v>
      </c>
      <c r="I227" s="64">
        <f t="shared" si="20"/>
        <v>9997.91</v>
      </c>
      <c r="J227" s="65">
        <f t="shared" si="16"/>
        <v>1.3885176042226818E-4</v>
      </c>
      <c r="K227" s="31"/>
      <c r="L227" s="32"/>
      <c r="M227" s="9"/>
      <c r="N227" s="9"/>
    </row>
    <row r="228" spans="1:14" ht="39" customHeight="1" x14ac:dyDescent="0.25">
      <c r="A228" s="60" t="s">
        <v>662</v>
      </c>
      <c r="B228" s="61" t="s">
        <v>663</v>
      </c>
      <c r="C228" s="60" t="s">
        <v>22</v>
      </c>
      <c r="D228" s="60" t="s">
        <v>664</v>
      </c>
      <c r="E228" s="62" t="s">
        <v>35</v>
      </c>
      <c r="F228" s="63">
        <f>SUM(Alagoa!F228,Arantina!F228,Aiuruoca!F228,Baependi!F228,'Bocaina de Minas'!F228,Cambuquira!F228,'Carmo de Minas'!F228,Caxambu!F228,'Conceição do Rio Verde'!F228,Cruzilia!F228,'Dom Viçoso'!F228,Itamonte!F228,Itanhandu!F228,Jesuânia!F228,Lambari!F228,Liberdade!F228,Minduri!F228,'Olimpio Noronha'!F228,'Passa Quatro'!F228,'Passa Vinte'!F228,'Pouso Alto'!F228,'São Lourenço'!F228,'São Sebastião'!F228,'São Thome'!F228,Seritinga!F228,Serranos!F228,'Soledade de Minas'!F228,'Tres Corações'!F228,Virginia!F228,Cristina!F228)</f>
        <v>151.12179629271111</v>
      </c>
      <c r="G228" s="64">
        <v>63.25</v>
      </c>
      <c r="H228" s="64">
        <f t="shared" si="18"/>
        <v>80.28</v>
      </c>
      <c r="I228" s="64">
        <f t="shared" si="20"/>
        <v>12132.05</v>
      </c>
      <c r="J228" s="65">
        <f t="shared" si="16"/>
        <v>1.6849086459379796E-4</v>
      </c>
      <c r="K228" s="31"/>
      <c r="L228" s="32"/>
      <c r="M228" s="9"/>
      <c r="N228" s="9"/>
    </row>
    <row r="229" spans="1:14" ht="39" customHeight="1" x14ac:dyDescent="0.25">
      <c r="A229" s="60" t="s">
        <v>665</v>
      </c>
      <c r="B229" s="61" t="s">
        <v>666</v>
      </c>
      <c r="C229" s="60" t="s">
        <v>22</v>
      </c>
      <c r="D229" s="60" t="s">
        <v>667</v>
      </c>
      <c r="E229" s="62" t="s">
        <v>35</v>
      </c>
      <c r="F229" s="63">
        <f>SUM(Alagoa!F229,Arantina!F229,Aiuruoca!F229,Baependi!F229,'Bocaina de Minas'!F229,Cambuquira!F229,'Carmo de Minas'!F229,Caxambu!F229,'Conceição do Rio Verde'!F229,Cruzilia!F229,'Dom Viçoso'!F229,Itamonte!F229,Itanhandu!F229,Jesuânia!F229,Lambari!F229,Liberdade!F229,Minduri!F229,'Olimpio Noronha'!F229,'Passa Quatro'!F229,'Passa Vinte'!F229,'Pouso Alto'!F229,'São Lourenço'!F229,'São Sebastião'!F229,'São Thome'!F229,Seritinga!F229,Serranos!F229,'Soledade de Minas'!F229,'Tres Corações'!F229,Virginia!F229,Cristina!F229)</f>
        <v>60.855256143587411</v>
      </c>
      <c r="G229" s="64">
        <v>374.81</v>
      </c>
      <c r="H229" s="64">
        <f t="shared" si="18"/>
        <v>475.74</v>
      </c>
      <c r="I229" s="64">
        <f t="shared" si="20"/>
        <v>28951.27</v>
      </c>
      <c r="J229" s="65">
        <f t="shared" si="16"/>
        <v>4.0207751479663255E-4</v>
      </c>
      <c r="K229" s="31"/>
      <c r="L229" s="32"/>
      <c r="M229" s="9"/>
      <c r="N229" s="9"/>
    </row>
    <row r="230" spans="1:14" ht="39" customHeight="1" x14ac:dyDescent="0.25">
      <c r="A230" s="60" t="s">
        <v>668</v>
      </c>
      <c r="B230" s="61" t="s">
        <v>669</v>
      </c>
      <c r="C230" s="60" t="s">
        <v>22</v>
      </c>
      <c r="D230" s="60" t="s">
        <v>670</v>
      </c>
      <c r="E230" s="62" t="s">
        <v>35</v>
      </c>
      <c r="F230" s="63">
        <f>SUM(Alagoa!F230,Arantina!F230,Aiuruoca!F230,Baependi!F230,'Bocaina de Minas'!F230,Cambuquira!F230,'Carmo de Minas'!F230,Caxambu!F230,'Conceição do Rio Verde'!F230,Cruzilia!F230,'Dom Viçoso'!F230,Itamonte!F230,Itanhandu!F230,Jesuânia!F230,Lambari!F230,Liberdade!F230,Minduri!F230,'Olimpio Noronha'!F230,'Passa Quatro'!F230,'Passa Vinte'!F230,'Pouso Alto'!F230,'São Lourenço'!F230,'São Sebastião'!F230,'São Thome'!F230,Seritinga!F230,Serranos!F230,'Soledade de Minas'!F230,'Tres Corações'!F230,Virginia!F230,Cristina!F230)</f>
        <v>498.72291918199272</v>
      </c>
      <c r="G230" s="64">
        <v>26.45</v>
      </c>
      <c r="H230" s="64">
        <f t="shared" si="18"/>
        <v>33.57</v>
      </c>
      <c r="I230" s="64">
        <f t="shared" si="20"/>
        <v>16742.12</v>
      </c>
      <c r="J230" s="65">
        <f t="shared" si="16"/>
        <v>2.3251587933886827E-4</v>
      </c>
      <c r="K230" s="31"/>
      <c r="L230" s="32"/>
      <c r="M230" s="9"/>
      <c r="N230" s="9"/>
    </row>
    <row r="231" spans="1:14" ht="26.1" customHeight="1" x14ac:dyDescent="0.25">
      <c r="A231" s="60" t="s">
        <v>671</v>
      </c>
      <c r="B231" s="61" t="s">
        <v>672</v>
      </c>
      <c r="C231" s="60" t="s">
        <v>22</v>
      </c>
      <c r="D231" s="60" t="s">
        <v>673</v>
      </c>
      <c r="E231" s="62" t="s">
        <v>35</v>
      </c>
      <c r="F231" s="63">
        <f>SUM(Alagoa!F231,Arantina!F231,Aiuruoca!F231,Baependi!F231,'Bocaina de Minas'!F231,Cambuquira!F231,'Carmo de Minas'!F231,Caxambu!F231,'Conceição do Rio Verde'!F231,Cruzilia!F231,'Dom Viçoso'!F231,Itamonte!F231,Itanhandu!F231,Jesuânia!F231,Lambari!F231,Liberdade!F231,Minduri!F231,'Olimpio Noronha'!F231,'Passa Quatro'!F231,'Passa Vinte'!F231,'Pouso Alto'!F231,'São Lourenço'!F231,'São Sebastião'!F231,'São Thome'!F231,Seritinga!F231,Serranos!F231,'Soledade de Minas'!F231,'Tres Corações'!F231,Virginia!F231,Cristina!F231)</f>
        <v>3189.6428123886844</v>
      </c>
      <c r="G231" s="64">
        <v>98.51</v>
      </c>
      <c r="H231" s="64">
        <f t="shared" si="18"/>
        <v>125.03</v>
      </c>
      <c r="I231" s="64">
        <f t="shared" si="20"/>
        <v>398801.04</v>
      </c>
      <c r="J231" s="65">
        <f t="shared" si="16"/>
        <v>5.5385802094869221E-3</v>
      </c>
      <c r="K231" s="31"/>
      <c r="L231" s="32"/>
      <c r="M231" s="9"/>
      <c r="N231" s="9"/>
    </row>
    <row r="232" spans="1:14" ht="26.1" customHeight="1" x14ac:dyDescent="0.25">
      <c r="A232" s="60" t="s">
        <v>674</v>
      </c>
      <c r="B232" s="61" t="s">
        <v>675</v>
      </c>
      <c r="C232" s="60" t="s">
        <v>22</v>
      </c>
      <c r="D232" s="60" t="s">
        <v>676</v>
      </c>
      <c r="E232" s="62" t="s">
        <v>40</v>
      </c>
      <c r="F232" s="63">
        <f>SUM(Alagoa!F232,Arantina!F232,Aiuruoca!F232,Baependi!F232,'Bocaina de Minas'!F232,Cambuquira!F232,'Carmo de Minas'!F232,Caxambu!F232,'Conceição do Rio Verde'!F232,Cruzilia!F232,'Dom Viçoso'!F232,Itamonte!F232,Itanhandu!F232,Jesuânia!F232,Lambari!F232,Liberdade!F232,Minduri!F232,'Olimpio Noronha'!F232,'Passa Quatro'!F232,'Passa Vinte'!F232,'Pouso Alto'!F232,'São Lourenço'!F232,'São Sebastião'!F232,'São Thome'!F232,Seritinga!F232,Serranos!F232,'Soledade de Minas'!F232,'Tres Corações'!F232,Virginia!F232,Cristina!F232)</f>
        <v>5980.9552732287848</v>
      </c>
      <c r="G232" s="64">
        <v>66.09</v>
      </c>
      <c r="H232" s="64">
        <f t="shared" si="18"/>
        <v>83.88</v>
      </c>
      <c r="I232" s="64">
        <f t="shared" si="20"/>
        <v>501682.52</v>
      </c>
      <c r="J232" s="65">
        <f t="shared" si="16"/>
        <v>6.9674062954237208E-3</v>
      </c>
      <c r="K232" s="31"/>
      <c r="L232" s="32"/>
      <c r="M232" s="9"/>
      <c r="N232" s="9"/>
    </row>
    <row r="233" spans="1:14" ht="26.1" customHeight="1" x14ac:dyDescent="0.25">
      <c r="A233" s="60" t="s">
        <v>677</v>
      </c>
      <c r="B233" s="61" t="s">
        <v>389</v>
      </c>
      <c r="C233" s="60" t="s">
        <v>22</v>
      </c>
      <c r="D233" s="60" t="s">
        <v>390</v>
      </c>
      <c r="E233" s="62" t="s">
        <v>40</v>
      </c>
      <c r="F233" s="63">
        <f>SUM(Alagoa!F233,Arantina!F233,Aiuruoca!F233,Baependi!F233,'Bocaina de Minas'!F233,Cambuquira!F233,'Carmo de Minas'!F233,Caxambu!F233,'Conceição do Rio Verde'!F233,Cruzilia!F233,'Dom Viçoso'!F233,Itamonte!F233,Itanhandu!F233,Jesuânia!F233,Lambari!F233,Liberdade!F233,Minduri!F233,'Olimpio Noronha'!F233,'Passa Quatro'!F233,'Passa Vinte'!F233,'Pouso Alto'!F233,'São Lourenço'!F233,'São Sebastião'!F233,'São Thome'!F233,Seritinga!F233,Serranos!F233,'Soledade de Minas'!F233,'Tres Corações'!F233,Virginia!F233,Cristina!F233)</f>
        <v>5980.9552732287848</v>
      </c>
      <c r="G233" s="64">
        <v>78.099999999999994</v>
      </c>
      <c r="H233" s="64">
        <f t="shared" si="18"/>
        <v>99.13</v>
      </c>
      <c r="I233" s="64">
        <f t="shared" si="20"/>
        <v>592892.09</v>
      </c>
      <c r="J233" s="65">
        <f t="shared" si="16"/>
        <v>8.2341319772770375E-3</v>
      </c>
      <c r="K233" s="31"/>
      <c r="L233" s="32"/>
      <c r="M233" s="9"/>
      <c r="N233" s="9"/>
    </row>
    <row r="234" spans="1:14" ht="24" customHeight="1" x14ac:dyDescent="0.25">
      <c r="A234" s="56" t="s">
        <v>678</v>
      </c>
      <c r="B234" s="56"/>
      <c r="C234" s="56"/>
      <c r="D234" s="56" t="s">
        <v>679</v>
      </c>
      <c r="E234" s="56"/>
      <c r="F234" s="56"/>
      <c r="G234" s="56"/>
      <c r="H234" s="56"/>
      <c r="I234" s="58">
        <f>SUM(I235:I239)</f>
        <v>251799.19999999998</v>
      </c>
      <c r="J234" s="59">
        <f t="shared" si="16"/>
        <v>3.4970070937744777E-3</v>
      </c>
      <c r="K234" s="9"/>
      <c r="L234" s="32"/>
      <c r="M234" s="9"/>
      <c r="N234" s="9"/>
    </row>
    <row r="235" spans="1:14" ht="39" customHeight="1" x14ac:dyDescent="0.25">
      <c r="A235" s="60" t="s">
        <v>680</v>
      </c>
      <c r="B235" s="61" t="s">
        <v>681</v>
      </c>
      <c r="C235" s="60" t="s">
        <v>22</v>
      </c>
      <c r="D235" s="60" t="s">
        <v>682</v>
      </c>
      <c r="E235" s="62" t="s">
        <v>40</v>
      </c>
      <c r="F235" s="63">
        <f>SUM(Alagoa!F235,Arantina!F235,Aiuruoca!F235,Baependi!F235,'Bocaina de Minas'!F235,Cambuquira!F235,'Carmo de Minas'!F235,Caxambu!F235,'Conceição do Rio Verde'!F235,Cruzilia!F235,'Dom Viçoso'!F235,Itamonte!F235,Itanhandu!F235,Jesuânia!F235,Lambari!F235,Liberdade!F235,Minduri!F235,'Olimpio Noronha'!F235,'Passa Quatro'!F235,'Passa Vinte'!F235,'Pouso Alto'!F235,'São Lourenço'!F235,'São Sebastião'!F235,'São Thome'!F235,Seritinga!F235,Serranos!F235,'Soledade de Minas'!F235,'Tres Corações'!F235,Virginia!F235,Cristina!F235)</f>
        <v>1595.9133413823763</v>
      </c>
      <c r="G235" s="64">
        <v>67.099999999999994</v>
      </c>
      <c r="H235" s="64">
        <f t="shared" si="18"/>
        <v>85.17</v>
      </c>
      <c r="I235" s="64">
        <f t="shared" ref="I235:I239" si="21">TRUNC(H235*F235,2)</f>
        <v>135923.93</v>
      </c>
      <c r="J235" s="65">
        <f t="shared" si="16"/>
        <v>1.8877222303474578E-3</v>
      </c>
      <c r="K235" s="31"/>
      <c r="L235" s="32"/>
      <c r="M235" s="9"/>
      <c r="N235" s="9"/>
    </row>
    <row r="236" spans="1:14" ht="39" customHeight="1" x14ac:dyDescent="0.25">
      <c r="A236" s="60" t="s">
        <v>683</v>
      </c>
      <c r="B236" s="61" t="s">
        <v>684</v>
      </c>
      <c r="C236" s="60" t="s">
        <v>22</v>
      </c>
      <c r="D236" s="60" t="s">
        <v>685</v>
      </c>
      <c r="E236" s="62" t="s">
        <v>40</v>
      </c>
      <c r="F236" s="63">
        <f>SUM(Alagoa!F236,Arantina!F236,Aiuruoca!F236,Baependi!F236,'Bocaina de Minas'!F236,Cambuquira!F236,'Carmo de Minas'!F236,Caxambu!F236,'Conceição do Rio Verde'!F236,Cruzilia!F236,'Dom Viçoso'!F236,Itamonte!F236,Itanhandu!F236,Jesuânia!F236,Lambari!F236,Liberdade!F236,Minduri!F236,'Olimpio Noronha'!F236,'Passa Quatro'!F236,'Passa Vinte'!F236,'Pouso Alto'!F236,'São Lourenço'!F236,'São Sebastião'!F236,'São Thome'!F236,Seritinga!F236,Serranos!F236,'Soledade de Minas'!F236,'Tres Corações'!F236,Virginia!F236,Cristina!F236)</f>
        <v>1595.9133413823763</v>
      </c>
      <c r="G236" s="64">
        <v>33.729999999999997</v>
      </c>
      <c r="H236" s="64">
        <f t="shared" si="18"/>
        <v>42.81</v>
      </c>
      <c r="I236" s="64">
        <f t="shared" si="21"/>
        <v>68321.05</v>
      </c>
      <c r="J236" s="65">
        <f t="shared" si="16"/>
        <v>9.4884811589600294E-4</v>
      </c>
      <c r="K236" s="31"/>
      <c r="L236" s="32"/>
      <c r="M236" s="9"/>
      <c r="N236" s="9"/>
    </row>
    <row r="237" spans="1:14" ht="39" customHeight="1" x14ac:dyDescent="0.25">
      <c r="A237" s="60" t="s">
        <v>686</v>
      </c>
      <c r="B237" s="61" t="s">
        <v>687</v>
      </c>
      <c r="C237" s="60" t="s">
        <v>22</v>
      </c>
      <c r="D237" s="60" t="s">
        <v>688</v>
      </c>
      <c r="E237" s="62" t="s">
        <v>40</v>
      </c>
      <c r="F237" s="63">
        <f>SUM(Alagoa!F237,Arantina!F237,Aiuruoca!F237,Baependi!F237,'Bocaina de Minas'!F237,Cambuquira!F237,'Carmo de Minas'!F237,Caxambu!F237,'Conceição do Rio Verde'!F237,Cruzilia!F237,'Dom Viçoso'!F237,Itamonte!F237,Itanhandu!F237,Jesuânia!F237,Lambari!F237,Liberdade!F237,Minduri!F237,'Olimpio Noronha'!F237,'Passa Quatro'!F237,'Passa Vinte'!F237,'Pouso Alto'!F237,'São Lourenço'!F237,'São Sebastião'!F237,'São Thome'!F237,Seritinga!F237,Serranos!F237,'Soledade de Minas'!F237,'Tres Corações'!F237,Virginia!F237,Cristina!F237)</f>
        <v>1496.1687575459782</v>
      </c>
      <c r="G237" s="64">
        <v>19.239999999999998</v>
      </c>
      <c r="H237" s="64">
        <f t="shared" si="18"/>
        <v>24.42</v>
      </c>
      <c r="I237" s="64">
        <f t="shared" si="21"/>
        <v>36536.44</v>
      </c>
      <c r="J237" s="65">
        <f t="shared" si="16"/>
        <v>5.0742095233529576E-4</v>
      </c>
      <c r="K237" s="31"/>
      <c r="L237" s="32"/>
      <c r="M237" s="9"/>
      <c r="N237" s="9"/>
    </row>
    <row r="238" spans="1:14" ht="39" customHeight="1" x14ac:dyDescent="0.25">
      <c r="A238" s="60" t="s">
        <v>689</v>
      </c>
      <c r="B238" s="61" t="s">
        <v>690</v>
      </c>
      <c r="C238" s="60" t="s">
        <v>22</v>
      </c>
      <c r="D238" s="60" t="s">
        <v>691</v>
      </c>
      <c r="E238" s="62" t="s">
        <v>35</v>
      </c>
      <c r="F238" s="63">
        <f>SUM(Alagoa!F238,Arantina!F238,Aiuruoca!F238,Baependi!F238,'Bocaina de Minas'!F238,Cambuquira!F238,'Carmo de Minas'!F238,Caxambu!F238,'Conceição do Rio Verde'!F238,Cruzilia!F238,'Dom Viçoso'!F238,Itamonte!F238,Itanhandu!F238,Jesuânia!F238,Lambari!F238,Liberdade!F238,Minduri!F238,'Olimpio Noronha'!F238,'Passa Quatro'!F238,'Passa Vinte'!F238,'Pouso Alto'!F238,'São Lourenço'!F238,'São Sebastião'!F238,'São Thome'!F238,Seritinga!F238,Serranos!F238,'Soledade de Minas'!F238,'Tres Corações'!F238,Virginia!F238,Cristina!F238)</f>
        <v>598.46750301839108</v>
      </c>
      <c r="G238" s="64">
        <v>8.25</v>
      </c>
      <c r="H238" s="64">
        <f t="shared" si="18"/>
        <v>10.47</v>
      </c>
      <c r="I238" s="64">
        <f t="shared" si="21"/>
        <v>6265.95</v>
      </c>
      <c r="J238" s="65">
        <f t="shared" si="16"/>
        <v>8.7022006421133151E-5</v>
      </c>
      <c r="K238" s="31"/>
      <c r="L238" s="32"/>
      <c r="M238" s="9"/>
      <c r="N238" s="9"/>
    </row>
    <row r="239" spans="1:14" ht="39" customHeight="1" x14ac:dyDescent="0.25">
      <c r="A239" s="60" t="s">
        <v>692</v>
      </c>
      <c r="B239" s="61" t="s">
        <v>693</v>
      </c>
      <c r="C239" s="60" t="s">
        <v>22</v>
      </c>
      <c r="D239" s="60" t="s">
        <v>694</v>
      </c>
      <c r="E239" s="62" t="s">
        <v>35</v>
      </c>
      <c r="F239" s="63">
        <f>SUM(Alagoa!F239,Arantina!F239,Aiuruoca!F239,Baependi!F239,'Bocaina de Minas'!F239,Cambuquira!F239,'Carmo de Minas'!F239,Caxambu!F239,'Conceição do Rio Verde'!F239,Cruzilia!F239,'Dom Viçoso'!F239,Itamonte!F239,Itanhandu!F239,Jesuânia!F239,Lambari!F239,Liberdade!F239,Minduri!F239,'Olimpio Noronha'!F239,'Passa Quatro'!F239,'Passa Vinte'!F239,'Pouso Alto'!F239,'São Lourenço'!F239,'São Sebastião'!F239,'São Thome'!F239,Seritinga!F239,Serranos!F239,'Soledade de Minas'!F239,'Tres Corações'!F239,Virginia!F239,Cristina!F239)</f>
        <v>598.46750301839108</v>
      </c>
      <c r="G239" s="64">
        <v>6.26</v>
      </c>
      <c r="H239" s="64">
        <f t="shared" si="18"/>
        <v>7.94</v>
      </c>
      <c r="I239" s="64">
        <f t="shared" si="21"/>
        <v>4751.83</v>
      </c>
      <c r="J239" s="65">
        <f t="shared" si="16"/>
        <v>6.5993788774588549E-5</v>
      </c>
      <c r="K239" s="31"/>
      <c r="L239" s="32"/>
      <c r="M239" s="9"/>
      <c r="N239" s="9"/>
    </row>
    <row r="240" spans="1:14" ht="24" customHeight="1" x14ac:dyDescent="0.25">
      <c r="A240" s="56" t="s">
        <v>695</v>
      </c>
      <c r="B240" s="56"/>
      <c r="C240" s="56"/>
      <c r="D240" s="56" t="s">
        <v>696</v>
      </c>
      <c r="E240" s="56"/>
      <c r="F240" s="56"/>
      <c r="G240" s="56"/>
      <c r="H240" s="56"/>
      <c r="I240" s="58">
        <f>SUM(I241:I245)</f>
        <v>298611.31999999995</v>
      </c>
      <c r="J240" s="59">
        <f t="shared" si="16"/>
        <v>4.1471374981388361E-3</v>
      </c>
      <c r="K240" s="9"/>
      <c r="L240" s="32"/>
      <c r="M240" s="9"/>
      <c r="N240" s="9"/>
    </row>
    <row r="241" spans="1:14" ht="51.95" customHeight="1" x14ac:dyDescent="0.25">
      <c r="A241" s="60" t="s">
        <v>697</v>
      </c>
      <c r="B241" s="61" t="s">
        <v>698</v>
      </c>
      <c r="C241" s="60" t="s">
        <v>22</v>
      </c>
      <c r="D241" s="60" t="s">
        <v>699</v>
      </c>
      <c r="E241" s="62" t="s">
        <v>40</v>
      </c>
      <c r="F241" s="63">
        <f>SUM(Alagoa!F241,Arantina!F241,Aiuruoca!F241,Baependi!F241,'Bocaina de Minas'!F241,Cambuquira!F241,'Carmo de Minas'!F241,Caxambu!F241,'Conceição do Rio Verde'!F241,Cruzilia!F241,'Dom Viçoso'!F241,Itamonte!F241,Itanhandu!F241,Jesuânia!F241,Lambari!F241,Liberdade!F241,Minduri!F241,'Olimpio Noronha'!F241,'Passa Quatro'!F241,'Passa Vinte'!F241,'Pouso Alto'!F241,'São Lourenço'!F241,'São Sebastião'!F241,'São Thome'!F241,Seritinga!F241,Serranos!F241,'Soledade de Minas'!F241,'Tres Corações'!F241,Virginia!F241,Cristina!F241)</f>
        <v>1595.9133413823763</v>
      </c>
      <c r="G241" s="64">
        <v>69.819999999999993</v>
      </c>
      <c r="H241" s="64">
        <f t="shared" si="18"/>
        <v>88.62</v>
      </c>
      <c r="I241" s="64">
        <f t="shared" ref="I241:I245" si="22">TRUNC(H241*F241,2)</f>
        <v>141429.84</v>
      </c>
      <c r="J241" s="65">
        <f t="shared" si="16"/>
        <v>1.9641887414709397E-3</v>
      </c>
      <c r="K241" s="31"/>
      <c r="L241" s="32"/>
      <c r="M241" s="9"/>
      <c r="N241" s="9"/>
    </row>
    <row r="242" spans="1:14" ht="39" customHeight="1" x14ac:dyDescent="0.25">
      <c r="A242" s="60" t="s">
        <v>700</v>
      </c>
      <c r="B242" s="61" t="s">
        <v>701</v>
      </c>
      <c r="C242" s="60" t="s">
        <v>22</v>
      </c>
      <c r="D242" s="60" t="s">
        <v>702</v>
      </c>
      <c r="E242" s="62" t="s">
        <v>35</v>
      </c>
      <c r="F242" s="63">
        <f>SUM(Alagoa!F242,Arantina!F242,Aiuruoca!F242,Baependi!F242,'Bocaina de Minas'!F242,Cambuquira!F242,'Carmo de Minas'!F242,Caxambu!F242,'Conceição do Rio Verde'!F242,Cruzilia!F242,'Dom Viçoso'!F242,Itamonte!F242,Itanhandu!F242,Jesuânia!F242,Lambari!F242,Liberdade!F242,Minduri!F242,'Olimpio Noronha'!F242,'Passa Quatro'!F242,'Passa Vinte'!F242,'Pouso Alto'!F242,'São Lourenço'!F242,'São Sebastião'!F242,'São Thome'!F242,Seritinga!F242,Serranos!F242,'Soledade de Minas'!F242,'Tres Corações'!F242,Virginia!F242,Cristina!F242)</f>
        <v>598.46750301839108</v>
      </c>
      <c r="G242" s="64">
        <v>54.54</v>
      </c>
      <c r="H242" s="64">
        <f t="shared" si="18"/>
        <v>69.22</v>
      </c>
      <c r="I242" s="64">
        <f t="shared" si="22"/>
        <v>41425.919999999998</v>
      </c>
      <c r="J242" s="65">
        <f t="shared" si="16"/>
        <v>5.7532643513614828E-4</v>
      </c>
      <c r="K242" s="31"/>
      <c r="L242" s="32"/>
      <c r="M242" s="9"/>
      <c r="N242" s="9"/>
    </row>
    <row r="243" spans="1:14" ht="39" customHeight="1" x14ac:dyDescent="0.25">
      <c r="A243" s="60" t="s">
        <v>703</v>
      </c>
      <c r="B243" s="61" t="s">
        <v>704</v>
      </c>
      <c r="C243" s="60" t="s">
        <v>22</v>
      </c>
      <c r="D243" s="60" t="s">
        <v>705</v>
      </c>
      <c r="E243" s="62" t="s">
        <v>35</v>
      </c>
      <c r="F243" s="63">
        <f>SUM(Alagoa!F243,Arantina!F243,Aiuruoca!F243,Baependi!F243,'Bocaina de Minas'!F243,Cambuquira!F243,'Carmo de Minas'!F243,Caxambu!F243,'Conceição do Rio Verde'!F243,Cruzilia!F243,'Dom Viçoso'!F243,Itamonte!F243,Itanhandu!F243,Jesuânia!F243,Lambari!F243,Liberdade!F243,Minduri!F243,'Olimpio Noronha'!F243,'Passa Quatro'!F243,'Passa Vinte'!F243,'Pouso Alto'!F243,'São Lourenço'!F243,'São Sebastião'!F243,'São Thome'!F243,Seritinga!F243,Serranos!F243,'Soledade de Minas'!F243,'Tres Corações'!F243,Virginia!F243,Cristina!F243)</f>
        <v>598.46750301839108</v>
      </c>
      <c r="G243" s="64">
        <v>56.39</v>
      </c>
      <c r="H243" s="64">
        <f t="shared" si="18"/>
        <v>71.569999999999993</v>
      </c>
      <c r="I243" s="64">
        <f t="shared" si="22"/>
        <v>42832.31</v>
      </c>
      <c r="J243" s="65">
        <f t="shared" si="16"/>
        <v>5.9485849006965671E-4</v>
      </c>
      <c r="K243" s="31"/>
      <c r="L243" s="32"/>
      <c r="M243" s="9"/>
      <c r="N243" s="9"/>
    </row>
    <row r="244" spans="1:14" ht="26.1" customHeight="1" x14ac:dyDescent="0.25">
      <c r="A244" s="60" t="s">
        <v>706</v>
      </c>
      <c r="B244" s="61" t="s">
        <v>707</v>
      </c>
      <c r="C244" s="60" t="s">
        <v>22</v>
      </c>
      <c r="D244" s="60" t="s">
        <v>708</v>
      </c>
      <c r="E244" s="62" t="s">
        <v>35</v>
      </c>
      <c r="F244" s="63">
        <f>SUM(Alagoa!F244,Arantina!F244,Aiuruoca!F244,Baependi!F244,'Bocaina de Minas'!F244,Cambuquira!F244,'Carmo de Minas'!F244,Caxambu!F244,'Conceição do Rio Verde'!F244,Cruzilia!F244,'Dom Viçoso'!F244,Itamonte!F244,Itanhandu!F244,Jesuânia!F244,Lambari!F244,Liberdade!F244,Minduri!F244,'Olimpio Noronha'!F244,'Passa Quatro'!F244,'Passa Vinte'!F244,'Pouso Alto'!F244,'São Lourenço'!F244,'São Sebastião'!F244,'São Thome'!F244,Seritinga!F244,Serranos!F244,'Soledade de Minas'!F244,'Tres Corações'!F244,Virginia!F244,Cristina!F244)</f>
        <v>598.46750301839108</v>
      </c>
      <c r="G244" s="64">
        <v>54.35</v>
      </c>
      <c r="H244" s="64">
        <f t="shared" si="18"/>
        <v>68.98</v>
      </c>
      <c r="I244" s="64">
        <f t="shared" si="22"/>
        <v>41282.28</v>
      </c>
      <c r="J244" s="65">
        <f t="shared" si="16"/>
        <v>5.733315515187668E-4</v>
      </c>
      <c r="K244" s="31"/>
      <c r="L244" s="32"/>
      <c r="M244" s="9"/>
      <c r="N244" s="9"/>
    </row>
    <row r="245" spans="1:14" ht="26.1" customHeight="1" x14ac:dyDescent="0.25">
      <c r="A245" s="60" t="s">
        <v>709</v>
      </c>
      <c r="B245" s="61" t="s">
        <v>710</v>
      </c>
      <c r="C245" s="60" t="s">
        <v>22</v>
      </c>
      <c r="D245" s="60" t="s">
        <v>711</v>
      </c>
      <c r="E245" s="62" t="s">
        <v>35</v>
      </c>
      <c r="F245" s="63">
        <f>SUM(Alagoa!F245,Arantina!F245,Aiuruoca!F245,Baependi!F245,'Bocaina de Minas'!F245,Cambuquira!F245,'Carmo de Minas'!F245,Caxambu!F245,'Conceição do Rio Verde'!F245,Cruzilia!F245,'Dom Viçoso'!F245,Itamonte!F245,Itanhandu!F245,Jesuânia!F245,Lambari!F245,Liberdade!F245,Minduri!F245,'Olimpio Noronha'!F245,'Passa Quatro'!F245,'Passa Vinte'!F245,'Pouso Alto'!F245,'São Lourenço'!F245,'São Sebastião'!F245,'São Thome'!F245,Seritinga!F245,Serranos!F245,'Soledade de Minas'!F245,'Tres Corações'!F245,Virginia!F245,Cristina!F245)</f>
        <v>598.46750301839108</v>
      </c>
      <c r="G245" s="64">
        <v>41.66</v>
      </c>
      <c r="H245" s="64">
        <f t="shared" si="18"/>
        <v>52.87</v>
      </c>
      <c r="I245" s="64">
        <f t="shared" si="22"/>
        <v>31640.97</v>
      </c>
      <c r="J245" s="65">
        <f t="shared" si="16"/>
        <v>4.394322799433257E-4</v>
      </c>
      <c r="K245" s="31"/>
      <c r="L245" s="32"/>
      <c r="M245" s="9"/>
      <c r="N245" s="9"/>
    </row>
    <row r="246" spans="1:14" ht="24" customHeight="1" x14ac:dyDescent="0.25">
      <c r="A246" s="56" t="s">
        <v>712</v>
      </c>
      <c r="B246" s="56"/>
      <c r="C246" s="56"/>
      <c r="D246" s="56" t="s">
        <v>713</v>
      </c>
      <c r="E246" s="56"/>
      <c r="F246" s="56"/>
      <c r="G246" s="56"/>
      <c r="H246" s="56"/>
      <c r="I246" s="58">
        <f>SUM(I247:I247)</f>
        <v>136746</v>
      </c>
      <c r="J246" s="59">
        <f t="shared" si="16"/>
        <v>1.8991392031638098E-3</v>
      </c>
      <c r="K246" s="9"/>
      <c r="L246" s="32"/>
      <c r="M246" s="9"/>
      <c r="N246" s="9"/>
    </row>
    <row r="247" spans="1:14" ht="26.1" customHeight="1" x14ac:dyDescent="0.25">
      <c r="A247" s="60" t="s">
        <v>714</v>
      </c>
      <c r="B247" s="61" t="s">
        <v>715</v>
      </c>
      <c r="C247" s="60" t="s">
        <v>22</v>
      </c>
      <c r="D247" s="60" t="s">
        <v>716</v>
      </c>
      <c r="E247" s="62" t="s">
        <v>31</v>
      </c>
      <c r="F247" s="63">
        <f>SUM(Alagoa!F247,Arantina!F247,Aiuruoca!F247,Baependi!F247,'Bocaina de Minas'!F247,Cambuquira!F247,'Carmo de Minas'!F247,Caxambu!F247,'Conceição do Rio Verde'!F247,Cruzilia!F247,'Dom Viçoso'!F247,Itamonte!F247,Itanhandu!F247,Jesuânia!F247,Lambari!F247,Liberdade!F247,Minduri!F247,'Olimpio Noronha'!F247,'Passa Quatro'!F247,'Passa Vinte'!F247,'Pouso Alto'!F247,'São Lourenço'!F247,'São Sebastião'!F247,'São Thome'!F247,Seritinga!F247,Serranos!F247,'Soledade de Minas'!F247,'Tres Corações'!F247,Virginia!F247,Cristina!F247)</f>
        <v>64808.533306711979</v>
      </c>
      <c r="G247" s="64">
        <v>1.67</v>
      </c>
      <c r="H247" s="64">
        <f t="shared" si="18"/>
        <v>2.11</v>
      </c>
      <c r="I247" s="64">
        <f t="shared" ref="I247" si="23">TRUNC(H247*F247,2)</f>
        <v>136746</v>
      </c>
      <c r="J247" s="65">
        <f t="shared" si="16"/>
        <v>1.8991392031638098E-3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56736947.123131581</v>
      </c>
      <c r="J249" s="42"/>
      <c r="K249" s="9"/>
      <c r="L249" s="43"/>
      <c r="M249" s="9"/>
      <c r="N249" s="9"/>
    </row>
    <row r="250" spans="1:14" x14ac:dyDescent="0.25">
      <c r="A250" s="74"/>
      <c r="B250" s="75"/>
      <c r="C250" s="75"/>
      <c r="D250" s="39"/>
      <c r="E250" s="40"/>
      <c r="F250" s="76" t="s">
        <v>718</v>
      </c>
      <c r="G250" s="75"/>
      <c r="H250" s="41"/>
      <c r="I250" s="41">
        <v>15267253.39686843</v>
      </c>
      <c r="J250" s="42"/>
      <c r="K250" s="9"/>
      <c r="L250" s="9"/>
      <c r="M250" s="9"/>
      <c r="N250" s="9"/>
    </row>
    <row r="251" spans="1:14" x14ac:dyDescent="0.25">
      <c r="A251" s="74"/>
      <c r="B251" s="75"/>
      <c r="C251" s="75"/>
      <c r="D251" s="39"/>
      <c r="E251" s="40"/>
      <c r="F251" s="76" t="s">
        <v>719</v>
      </c>
      <c r="G251" s="75"/>
      <c r="H251" s="41"/>
      <c r="I251" s="41">
        <v>72004200.520000011</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362204722" right="0.51181102362204722" top="0.78740157480314965" bottom="0.78740157480314965" header="0.31496062992125984" footer="0.31496062992125984"/>
  <pageSetup paperSize="9" scale="71" fitToHeight="2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06"/>
  <sheetViews>
    <sheetView workbookViewId="0"/>
  </sheetViews>
  <sheetFormatPr defaultRowHeight="15" x14ac:dyDescent="0.25"/>
  <cols>
    <col min="1" max="2" width="11.42578125" bestFit="1" customWidth="1"/>
    <col min="3" max="3" width="15.140625" bestFit="1" customWidth="1"/>
    <col min="4" max="4" width="68.5703125" bestFit="1" customWidth="1"/>
    <col min="5" max="5" width="9.140625" bestFit="1" customWidth="1"/>
    <col min="6" max="6" width="14.85546875" bestFit="1" customWidth="1"/>
    <col min="7" max="7" width="14.85546875" style="50" bestFit="1" customWidth="1"/>
    <col min="8" max="10" width="14.85546875" bestFit="1" customWidth="1"/>
    <col min="11" max="11" width="4.7109375" customWidth="1"/>
    <col min="12" max="12" width="12.7109375" customWidth="1"/>
  </cols>
  <sheetData>
    <row r="1" spans="1:17" x14ac:dyDescent="0.25">
      <c r="A1" s="1"/>
      <c r="B1" s="2"/>
      <c r="C1" s="2"/>
      <c r="D1" s="2" t="s">
        <v>0</v>
      </c>
      <c r="E1" s="77" t="s">
        <v>1</v>
      </c>
      <c r="F1" s="77"/>
      <c r="G1" s="77" t="s">
        <v>2</v>
      </c>
      <c r="H1" s="77"/>
      <c r="I1" s="77" t="s">
        <v>3</v>
      </c>
      <c r="J1" s="78"/>
      <c r="K1" s="48"/>
      <c r="L1" s="48"/>
      <c r="M1" s="48"/>
      <c r="N1" s="48"/>
      <c r="O1" s="50"/>
      <c r="P1" s="50"/>
      <c r="Q1" s="50"/>
    </row>
    <row r="2" spans="1:17" ht="80.099999999999994" customHeight="1" x14ac:dyDescent="0.25">
      <c r="A2" s="5"/>
      <c r="B2" s="6"/>
      <c r="C2" s="6"/>
      <c r="D2" s="6" t="s">
        <v>4</v>
      </c>
      <c r="E2" s="76" t="s">
        <v>5</v>
      </c>
      <c r="F2" s="76"/>
      <c r="G2" s="76" t="s">
        <v>6</v>
      </c>
      <c r="H2" s="76"/>
      <c r="I2" s="76" t="s">
        <v>7</v>
      </c>
      <c r="J2" s="79"/>
      <c r="K2" s="48"/>
      <c r="L2" s="69"/>
      <c r="M2" s="48"/>
      <c r="N2" s="48"/>
      <c r="O2" s="50"/>
      <c r="P2" s="50"/>
      <c r="Q2" s="50"/>
    </row>
    <row r="3" spans="1:17" x14ac:dyDescent="0.25">
      <c r="A3" s="80" t="s">
        <v>8</v>
      </c>
      <c r="B3" s="81"/>
      <c r="C3" s="81"/>
      <c r="D3" s="81"/>
      <c r="E3" s="81"/>
      <c r="F3" s="81"/>
      <c r="G3" s="81"/>
      <c r="H3" s="81"/>
      <c r="I3" s="81"/>
      <c r="J3" s="82"/>
      <c r="K3" s="48"/>
      <c r="L3" s="48"/>
      <c r="M3" s="48"/>
      <c r="N3" s="48"/>
      <c r="O3" s="50"/>
      <c r="P3" s="50"/>
      <c r="Q3" s="50"/>
    </row>
    <row r="4" spans="1:17" ht="30" customHeight="1" x14ac:dyDescent="0.25">
      <c r="A4" s="10" t="s">
        <v>9</v>
      </c>
      <c r="B4" s="11" t="s">
        <v>10</v>
      </c>
      <c r="C4" s="12" t="s">
        <v>11</v>
      </c>
      <c r="D4" s="12" t="s">
        <v>12</v>
      </c>
      <c r="E4" s="13" t="s">
        <v>13</v>
      </c>
      <c r="F4" s="11" t="s">
        <v>14</v>
      </c>
      <c r="G4" s="14" t="s">
        <v>15</v>
      </c>
      <c r="H4" s="11" t="s">
        <v>16</v>
      </c>
      <c r="I4" s="11" t="s">
        <v>17</v>
      </c>
      <c r="J4" s="15" t="s">
        <v>18</v>
      </c>
      <c r="K4" s="48"/>
      <c r="L4" s="48"/>
      <c r="M4" s="48"/>
      <c r="N4" s="48"/>
      <c r="O4" s="50"/>
      <c r="P4" s="50"/>
      <c r="Q4" s="50"/>
    </row>
    <row r="5" spans="1:17" ht="24" customHeight="1" x14ac:dyDescent="0.25">
      <c r="A5" s="16" t="s">
        <v>19</v>
      </c>
      <c r="B5" s="17"/>
      <c r="C5" s="17"/>
      <c r="D5" s="17" t="s">
        <v>20</v>
      </c>
      <c r="E5" s="17"/>
      <c r="F5" s="18"/>
      <c r="G5" s="19"/>
      <c r="H5" s="17"/>
      <c r="I5" s="20">
        <v>94868.94</v>
      </c>
      <c r="J5" s="21">
        <v>6.4441332103823995E-2</v>
      </c>
      <c r="K5" s="48"/>
      <c r="L5" s="48"/>
      <c r="M5" s="48"/>
      <c r="N5" s="48"/>
      <c r="O5" s="50"/>
      <c r="P5" s="50"/>
      <c r="Q5" s="50"/>
    </row>
    <row r="6" spans="1:17" ht="26.1" customHeight="1" x14ac:dyDescent="0.25">
      <c r="A6" s="23" t="s">
        <v>21</v>
      </c>
      <c r="B6" s="24">
        <v>90778</v>
      </c>
      <c r="C6" s="25" t="s">
        <v>22</v>
      </c>
      <c r="D6" s="25" t="s">
        <v>23</v>
      </c>
      <c r="E6" s="26" t="s">
        <v>24</v>
      </c>
      <c r="F6" s="27">
        <v>277</v>
      </c>
      <c r="G6" s="28">
        <v>136.69</v>
      </c>
      <c r="H6" s="29">
        <v>173.5</v>
      </c>
      <c r="I6" s="29">
        <v>48059.5</v>
      </c>
      <c r="J6" s="30">
        <v>3.2645228251140253E-2</v>
      </c>
      <c r="K6" s="66"/>
      <c r="L6" s="67"/>
      <c r="M6" s="48"/>
      <c r="N6" s="48"/>
      <c r="O6" s="50"/>
      <c r="P6" s="50"/>
      <c r="Q6" s="50"/>
    </row>
    <row r="7" spans="1:17" ht="24" customHeight="1" x14ac:dyDescent="0.25">
      <c r="A7" s="23" t="s">
        <v>25</v>
      </c>
      <c r="B7" s="24">
        <v>90776</v>
      </c>
      <c r="C7" s="25" t="s">
        <v>22</v>
      </c>
      <c r="D7" s="25" t="s">
        <v>26</v>
      </c>
      <c r="E7" s="26" t="s">
        <v>24</v>
      </c>
      <c r="F7" s="27">
        <v>592</v>
      </c>
      <c r="G7" s="28">
        <v>62.3</v>
      </c>
      <c r="H7" s="29">
        <v>79.069999999999993</v>
      </c>
      <c r="I7" s="29">
        <v>46809.440000000002</v>
      </c>
      <c r="J7" s="30">
        <v>3.1796103852683749E-2</v>
      </c>
      <c r="K7" s="66"/>
      <c r="L7" s="67"/>
      <c r="M7" s="48"/>
      <c r="N7" s="48"/>
      <c r="O7" s="50"/>
      <c r="P7" s="50"/>
      <c r="Q7" s="50"/>
    </row>
    <row r="8" spans="1:17" ht="24" customHeight="1" x14ac:dyDescent="0.25">
      <c r="A8" s="16" t="s">
        <v>27</v>
      </c>
      <c r="B8" s="17"/>
      <c r="C8" s="17"/>
      <c r="D8" s="17" t="s">
        <v>28</v>
      </c>
      <c r="E8" s="17"/>
      <c r="F8" s="22"/>
      <c r="G8" s="19"/>
      <c r="H8" s="17"/>
      <c r="I8" s="20">
        <v>134412.07</v>
      </c>
      <c r="J8" s="21">
        <v>9.1301671986979499E-2</v>
      </c>
      <c r="K8" s="48"/>
      <c r="L8" s="48"/>
      <c r="M8" s="48"/>
      <c r="N8" s="48"/>
      <c r="O8" s="50"/>
      <c r="P8" s="50"/>
      <c r="Q8" s="50"/>
    </row>
    <row r="9" spans="1:17" ht="26.1" customHeight="1" x14ac:dyDescent="0.25">
      <c r="A9" s="23" t="s">
        <v>29</v>
      </c>
      <c r="B9" s="24">
        <v>97633</v>
      </c>
      <c r="C9" s="25" t="s">
        <v>22</v>
      </c>
      <c r="D9" s="25" t="s">
        <v>30</v>
      </c>
      <c r="E9" s="26" t="s">
        <v>31</v>
      </c>
      <c r="F9" s="27">
        <v>397.0012394124023</v>
      </c>
      <c r="G9" s="28">
        <v>25.97</v>
      </c>
      <c r="H9" s="29">
        <v>32.96</v>
      </c>
      <c r="I9" s="29">
        <v>13085.16</v>
      </c>
      <c r="J9" s="30">
        <v>8.8883162517856065E-3</v>
      </c>
      <c r="K9" s="66"/>
      <c r="L9" s="67"/>
      <c r="M9" s="48"/>
      <c r="N9" s="48"/>
      <c r="O9" s="50"/>
      <c r="P9" s="50"/>
      <c r="Q9" s="50"/>
    </row>
    <row r="10" spans="1:17" ht="26.1" customHeight="1" x14ac:dyDescent="0.25">
      <c r="A10" s="23" t="s">
        <v>32</v>
      </c>
      <c r="B10" s="24" t="s">
        <v>33</v>
      </c>
      <c r="C10" s="25" t="s">
        <v>22</v>
      </c>
      <c r="D10" s="25" t="s">
        <v>34</v>
      </c>
      <c r="E10" s="26" t="s">
        <v>35</v>
      </c>
      <c r="F10" s="27">
        <v>124.79765612508318</v>
      </c>
      <c r="G10" s="28">
        <v>14.14</v>
      </c>
      <c r="H10" s="29">
        <v>17.940000000000001</v>
      </c>
      <c r="I10" s="29">
        <v>2238.86</v>
      </c>
      <c r="J10" s="30">
        <v>1.5207835229735613E-3</v>
      </c>
      <c r="K10" s="66"/>
      <c r="L10" s="67"/>
      <c r="M10" s="48"/>
      <c r="N10" s="48"/>
      <c r="O10" s="50"/>
      <c r="P10" s="50"/>
      <c r="Q10" s="50"/>
    </row>
    <row r="11" spans="1:17" ht="26.1" customHeight="1" x14ac:dyDescent="0.25">
      <c r="A11" s="23" t="s">
        <v>36</v>
      </c>
      <c r="B11" s="24">
        <v>97664</v>
      </c>
      <c r="C11" s="25" t="s">
        <v>22</v>
      </c>
      <c r="D11" s="25" t="s">
        <v>37</v>
      </c>
      <c r="E11" s="26" t="s">
        <v>35</v>
      </c>
      <c r="F11" s="27">
        <v>149.44067155557968</v>
      </c>
      <c r="G11" s="28">
        <v>1.76</v>
      </c>
      <c r="H11" s="29">
        <v>2.23</v>
      </c>
      <c r="I11" s="29">
        <v>333.25</v>
      </c>
      <c r="J11" s="30">
        <v>2.2636569907494853E-4</v>
      </c>
      <c r="K11" s="66"/>
      <c r="L11" s="67"/>
      <c r="M11" s="48"/>
      <c r="N11" s="48"/>
      <c r="O11" s="50"/>
      <c r="P11" s="50"/>
      <c r="Q11" s="50"/>
    </row>
    <row r="12" spans="1:17" ht="26.1" customHeight="1" x14ac:dyDescent="0.25">
      <c r="A12" s="23" t="s">
        <v>38</v>
      </c>
      <c r="B12" s="24">
        <v>90447</v>
      </c>
      <c r="C12" s="25" t="s">
        <v>22</v>
      </c>
      <c r="D12" s="25" t="s">
        <v>39</v>
      </c>
      <c r="E12" s="26" t="s">
        <v>40</v>
      </c>
      <c r="F12" s="27">
        <v>319.68095246533983</v>
      </c>
      <c r="G12" s="28">
        <v>9.2799999999999994</v>
      </c>
      <c r="H12" s="29">
        <v>11.77</v>
      </c>
      <c r="I12" s="29">
        <v>3762.64</v>
      </c>
      <c r="J12" s="30">
        <v>2.5558368611173724E-3</v>
      </c>
      <c r="K12" s="66"/>
      <c r="L12" s="67"/>
      <c r="M12" s="48"/>
      <c r="N12" s="48"/>
      <c r="O12" s="50"/>
      <c r="P12" s="50"/>
      <c r="Q12" s="50"/>
    </row>
    <row r="13" spans="1:17" ht="26.1" customHeight="1" x14ac:dyDescent="0.25">
      <c r="A13" s="23" t="s">
        <v>41</v>
      </c>
      <c r="B13" s="24">
        <v>97660</v>
      </c>
      <c r="C13" s="25" t="s">
        <v>22</v>
      </c>
      <c r="D13" s="25" t="s">
        <v>42</v>
      </c>
      <c r="E13" s="26" t="s">
        <v>35</v>
      </c>
      <c r="F13" s="27">
        <v>942.0866541181548</v>
      </c>
      <c r="G13" s="28">
        <v>0.74</v>
      </c>
      <c r="H13" s="29">
        <v>0.93</v>
      </c>
      <c r="I13" s="29">
        <v>876.14</v>
      </c>
      <c r="J13" s="30">
        <v>5.9513291399107397E-4</v>
      </c>
      <c r="K13" s="66"/>
      <c r="L13" s="67"/>
      <c r="M13" s="48"/>
      <c r="N13" s="48"/>
      <c r="O13" s="50"/>
      <c r="P13" s="50"/>
      <c r="Q13" s="50"/>
    </row>
    <row r="14" spans="1:17" ht="26.1" customHeight="1" x14ac:dyDescent="0.25">
      <c r="A14" s="23" t="s">
        <v>43</v>
      </c>
      <c r="B14" s="24">
        <v>97661</v>
      </c>
      <c r="C14" s="25" t="s">
        <v>22</v>
      </c>
      <c r="D14" s="25" t="s">
        <v>44</v>
      </c>
      <c r="E14" s="26" t="s">
        <v>40</v>
      </c>
      <c r="F14" s="27">
        <v>14204.098444511959</v>
      </c>
      <c r="G14" s="28">
        <v>0.8</v>
      </c>
      <c r="H14" s="29">
        <v>1.01</v>
      </c>
      <c r="I14" s="29">
        <v>14346.13</v>
      </c>
      <c r="J14" s="30">
        <v>9.7448514522733426E-3</v>
      </c>
      <c r="K14" s="66"/>
      <c r="L14" s="67"/>
      <c r="M14" s="48"/>
      <c r="N14" s="48"/>
      <c r="O14" s="50"/>
      <c r="P14" s="50"/>
      <c r="Q14" s="50"/>
    </row>
    <row r="15" spans="1:17" ht="26.1" customHeight="1" x14ac:dyDescent="0.25">
      <c r="A15" s="23" t="s">
        <v>45</v>
      </c>
      <c r="B15" s="24">
        <v>97665</v>
      </c>
      <c r="C15" s="25" t="s">
        <v>22</v>
      </c>
      <c r="D15" s="25" t="s">
        <v>46</v>
      </c>
      <c r="E15" s="26" t="s">
        <v>35</v>
      </c>
      <c r="F15" s="27">
        <v>186.5182360565102</v>
      </c>
      <c r="G15" s="28">
        <v>2.0099999999999998</v>
      </c>
      <c r="H15" s="29">
        <v>2.5499999999999998</v>
      </c>
      <c r="I15" s="29">
        <v>475.62</v>
      </c>
      <c r="J15" s="30">
        <v>3.2307292961448466E-4</v>
      </c>
      <c r="K15" s="66"/>
      <c r="L15" s="67"/>
      <c r="M15" s="48"/>
      <c r="N15" s="48"/>
      <c r="O15" s="50"/>
      <c r="P15" s="50"/>
      <c r="Q15" s="50"/>
    </row>
    <row r="16" spans="1:17" ht="26.1" customHeight="1" x14ac:dyDescent="0.25">
      <c r="A16" s="23" t="s">
        <v>47</v>
      </c>
      <c r="B16" s="24">
        <v>97644</v>
      </c>
      <c r="C16" s="25" t="s">
        <v>22</v>
      </c>
      <c r="D16" s="25" t="s">
        <v>48</v>
      </c>
      <c r="E16" s="26" t="s">
        <v>31</v>
      </c>
      <c r="F16" s="27">
        <v>185.161739794281</v>
      </c>
      <c r="G16" s="28">
        <v>10.69</v>
      </c>
      <c r="H16" s="29">
        <v>13.56</v>
      </c>
      <c r="I16" s="29">
        <v>2510.79</v>
      </c>
      <c r="J16" s="30">
        <v>1.7054965748848911E-3</v>
      </c>
      <c r="K16" s="66"/>
      <c r="L16" s="67"/>
      <c r="M16" s="48"/>
      <c r="N16" s="48"/>
      <c r="O16" s="50"/>
      <c r="P16" s="50"/>
      <c r="Q16" s="50"/>
    </row>
    <row r="17" spans="1:17" ht="26.1" customHeight="1" x14ac:dyDescent="0.25">
      <c r="A17" s="23" t="s">
        <v>49</v>
      </c>
      <c r="B17" s="24">
        <v>97645</v>
      </c>
      <c r="C17" s="25" t="s">
        <v>22</v>
      </c>
      <c r="D17" s="25" t="s">
        <v>50</v>
      </c>
      <c r="E17" s="26" t="s">
        <v>31</v>
      </c>
      <c r="F17" s="27">
        <v>405.59238240652036</v>
      </c>
      <c r="G17" s="28">
        <v>27.59</v>
      </c>
      <c r="H17" s="29">
        <v>35.01</v>
      </c>
      <c r="I17" s="29">
        <v>14199.78</v>
      </c>
      <c r="J17" s="30">
        <v>9.6454407394162729E-3</v>
      </c>
      <c r="K17" s="66"/>
      <c r="L17" s="67"/>
      <c r="M17" s="48"/>
      <c r="N17" s="48"/>
      <c r="O17" s="50"/>
      <c r="P17" s="50"/>
      <c r="Q17" s="50"/>
    </row>
    <row r="18" spans="1:17" ht="51.95" customHeight="1" x14ac:dyDescent="0.25">
      <c r="A18" s="23" t="s">
        <v>51</v>
      </c>
      <c r="B18" s="24">
        <v>90441</v>
      </c>
      <c r="C18" s="25" t="s">
        <v>22</v>
      </c>
      <c r="D18" s="25" t="s">
        <v>52</v>
      </c>
      <c r="E18" s="26" t="s">
        <v>35</v>
      </c>
      <c r="F18" s="27">
        <v>99.928557984215161</v>
      </c>
      <c r="G18" s="28">
        <v>10.130000000000001</v>
      </c>
      <c r="H18" s="29">
        <v>12.85</v>
      </c>
      <c r="I18" s="29">
        <v>1284.08</v>
      </c>
      <c r="J18" s="30">
        <v>8.7223305886919699E-4</v>
      </c>
      <c r="K18" s="66"/>
      <c r="L18" s="67"/>
      <c r="M18" s="48"/>
      <c r="N18" s="48"/>
      <c r="O18" s="50"/>
      <c r="P18" s="50"/>
      <c r="Q18" s="50"/>
    </row>
    <row r="19" spans="1:17" ht="26.1" customHeight="1" x14ac:dyDescent="0.25">
      <c r="A19" s="23" t="s">
        <v>53</v>
      </c>
      <c r="B19" s="24" t="s">
        <v>54</v>
      </c>
      <c r="C19" s="25" t="s">
        <v>22</v>
      </c>
      <c r="D19" s="25" t="s">
        <v>55</v>
      </c>
      <c r="E19" s="26" t="s">
        <v>31</v>
      </c>
      <c r="F19" s="27">
        <v>201.89186036177404</v>
      </c>
      <c r="G19" s="28">
        <v>12.77</v>
      </c>
      <c r="H19" s="29">
        <v>16.2</v>
      </c>
      <c r="I19" s="29">
        <v>3270.64</v>
      </c>
      <c r="J19" s="30">
        <v>2.221637539452332E-3</v>
      </c>
      <c r="K19" s="66"/>
      <c r="L19" s="67"/>
      <c r="M19" s="48"/>
      <c r="N19" s="48"/>
      <c r="O19" s="50"/>
      <c r="P19" s="50"/>
      <c r="Q19" s="50"/>
    </row>
    <row r="20" spans="1:17" ht="26.1" customHeight="1" x14ac:dyDescent="0.25">
      <c r="A20" s="23" t="s">
        <v>56</v>
      </c>
      <c r="B20" s="24" t="s">
        <v>57</v>
      </c>
      <c r="C20" s="25" t="s">
        <v>22</v>
      </c>
      <c r="D20" s="25" t="s">
        <v>58</v>
      </c>
      <c r="E20" s="26" t="s">
        <v>31</v>
      </c>
      <c r="F20" s="27">
        <v>93.824324804183902</v>
      </c>
      <c r="G20" s="28">
        <v>28.2</v>
      </c>
      <c r="H20" s="29">
        <v>35.79</v>
      </c>
      <c r="I20" s="29">
        <v>3357.97</v>
      </c>
      <c r="J20" s="30">
        <v>2.2809579190478766E-3</v>
      </c>
      <c r="K20" s="66"/>
      <c r="L20" s="67"/>
      <c r="M20" s="48"/>
      <c r="N20" s="48"/>
      <c r="O20" s="50"/>
      <c r="P20" s="50"/>
      <c r="Q20" s="50"/>
    </row>
    <row r="21" spans="1:17" ht="26.1" customHeight="1" x14ac:dyDescent="0.25">
      <c r="A21" s="23" t="s">
        <v>59</v>
      </c>
      <c r="B21" s="24" t="s">
        <v>60</v>
      </c>
      <c r="C21" s="25" t="s">
        <v>22</v>
      </c>
      <c r="D21" s="25" t="s">
        <v>61</v>
      </c>
      <c r="E21" s="26" t="s">
        <v>62</v>
      </c>
      <c r="F21" s="27">
        <v>129.31931033251371</v>
      </c>
      <c r="G21" s="28">
        <v>62.98</v>
      </c>
      <c r="H21" s="29">
        <v>79.94</v>
      </c>
      <c r="I21" s="29">
        <v>10337.780000000001</v>
      </c>
      <c r="J21" s="30">
        <v>7.0221119177284966E-3</v>
      </c>
      <c r="K21" s="66"/>
      <c r="L21" s="67"/>
      <c r="M21" s="48"/>
      <c r="N21" s="48"/>
      <c r="O21" s="50"/>
      <c r="P21" s="50"/>
      <c r="Q21" s="50"/>
    </row>
    <row r="22" spans="1:17" ht="26.1" customHeight="1" x14ac:dyDescent="0.25">
      <c r="A22" s="23" t="s">
        <v>63</v>
      </c>
      <c r="B22" s="24" t="s">
        <v>64</v>
      </c>
      <c r="C22" s="25" t="s">
        <v>22</v>
      </c>
      <c r="D22" s="25" t="s">
        <v>65</v>
      </c>
      <c r="E22" s="26" t="s">
        <v>31</v>
      </c>
      <c r="F22" s="27">
        <v>431.36581138887442</v>
      </c>
      <c r="G22" s="28">
        <v>35.369999999999997</v>
      </c>
      <c r="H22" s="29">
        <v>44.89</v>
      </c>
      <c r="I22" s="29">
        <v>19364.009999999998</v>
      </c>
      <c r="J22" s="30">
        <v>1.3153331314461496E-2</v>
      </c>
      <c r="K22" s="66"/>
      <c r="L22" s="67"/>
      <c r="M22" s="48"/>
      <c r="N22" s="48"/>
      <c r="O22" s="50"/>
      <c r="P22" s="50"/>
      <c r="Q22" s="50"/>
    </row>
    <row r="23" spans="1:17" ht="26.1" customHeight="1" x14ac:dyDescent="0.25">
      <c r="A23" s="23" t="s">
        <v>66</v>
      </c>
      <c r="B23" s="24" t="s">
        <v>67</v>
      </c>
      <c r="C23" s="25" t="s">
        <v>22</v>
      </c>
      <c r="D23" s="25" t="s">
        <v>68</v>
      </c>
      <c r="E23" s="26" t="s">
        <v>62</v>
      </c>
      <c r="F23" s="27">
        <v>14.695376174149287</v>
      </c>
      <c r="G23" s="28">
        <v>294.77999999999997</v>
      </c>
      <c r="H23" s="29">
        <v>374.16</v>
      </c>
      <c r="I23" s="29">
        <v>5498.42</v>
      </c>
      <c r="J23" s="30">
        <v>3.7348947850192903E-3</v>
      </c>
      <c r="K23" s="66"/>
      <c r="L23" s="67"/>
      <c r="M23" s="48"/>
      <c r="N23" s="48"/>
      <c r="O23" s="50"/>
      <c r="P23" s="50"/>
      <c r="Q23" s="50"/>
    </row>
    <row r="24" spans="1:17" ht="39" customHeight="1" x14ac:dyDescent="0.25">
      <c r="A24" s="23" t="s">
        <v>69</v>
      </c>
      <c r="B24" s="24" t="s">
        <v>70</v>
      </c>
      <c r="C24" s="25" t="s">
        <v>22</v>
      </c>
      <c r="D24" s="25" t="s">
        <v>71</v>
      </c>
      <c r="E24" s="26" t="s">
        <v>31</v>
      </c>
      <c r="F24" s="27">
        <v>713.06486851179784</v>
      </c>
      <c r="G24" s="28">
        <v>4.99</v>
      </c>
      <c r="H24" s="29">
        <v>6.33</v>
      </c>
      <c r="I24" s="29">
        <v>4513.7</v>
      </c>
      <c r="J24" s="30">
        <v>3.0660070695111633E-3</v>
      </c>
      <c r="K24" s="66"/>
      <c r="L24" s="67"/>
      <c r="M24" s="48"/>
      <c r="N24" s="48"/>
      <c r="O24" s="50"/>
      <c r="P24" s="50"/>
      <c r="Q24" s="50"/>
    </row>
    <row r="25" spans="1:17" ht="26.1" customHeight="1" x14ac:dyDescent="0.25">
      <c r="A25" s="23" t="s">
        <v>72</v>
      </c>
      <c r="B25" s="24" t="s">
        <v>73</v>
      </c>
      <c r="C25" s="25" t="s">
        <v>22</v>
      </c>
      <c r="D25" s="25" t="s">
        <v>74</v>
      </c>
      <c r="E25" s="26" t="s">
        <v>31</v>
      </c>
      <c r="F25" s="27">
        <v>713.06486851179784</v>
      </c>
      <c r="G25" s="28">
        <v>8.5500000000000007</v>
      </c>
      <c r="H25" s="29">
        <v>10.85</v>
      </c>
      <c r="I25" s="29">
        <v>7736.75</v>
      </c>
      <c r="J25" s="30">
        <v>5.2553182965284564E-3</v>
      </c>
      <c r="K25" s="66"/>
      <c r="L25" s="67"/>
      <c r="M25" s="48"/>
      <c r="N25" s="48"/>
      <c r="O25" s="50"/>
      <c r="P25" s="50"/>
      <c r="Q25" s="50"/>
    </row>
    <row r="26" spans="1:17" ht="26.1" customHeight="1" x14ac:dyDescent="0.25">
      <c r="A26" s="23" t="s">
        <v>75</v>
      </c>
      <c r="B26" s="24" t="s">
        <v>76</v>
      </c>
      <c r="C26" s="25" t="s">
        <v>22</v>
      </c>
      <c r="D26" s="25" t="s">
        <v>77</v>
      </c>
      <c r="E26" s="26" t="s">
        <v>31</v>
      </c>
      <c r="F26" s="27">
        <v>930.10427046846416</v>
      </c>
      <c r="G26" s="28">
        <v>8.98</v>
      </c>
      <c r="H26" s="29">
        <v>11.39</v>
      </c>
      <c r="I26" s="29">
        <v>10593.88</v>
      </c>
      <c r="J26" s="30">
        <v>7.1960721743919449E-3</v>
      </c>
      <c r="K26" s="66"/>
      <c r="L26" s="67"/>
      <c r="M26" s="48"/>
      <c r="N26" s="48"/>
      <c r="O26" s="50"/>
      <c r="P26" s="50"/>
      <c r="Q26" s="50"/>
    </row>
    <row r="27" spans="1:17" ht="51.95" customHeight="1" x14ac:dyDescent="0.25">
      <c r="A27" s="23" t="s">
        <v>78</v>
      </c>
      <c r="B27" s="24" t="s">
        <v>79</v>
      </c>
      <c r="C27" s="25" t="s">
        <v>22</v>
      </c>
      <c r="D27" s="25" t="s">
        <v>80</v>
      </c>
      <c r="E27" s="26" t="s">
        <v>31</v>
      </c>
      <c r="F27" s="27">
        <v>495.57330113438832</v>
      </c>
      <c r="G27" s="28">
        <v>20.04</v>
      </c>
      <c r="H27" s="29">
        <v>25.43</v>
      </c>
      <c r="I27" s="29">
        <v>12602.42</v>
      </c>
      <c r="J27" s="30">
        <v>8.5604069417437745E-3</v>
      </c>
      <c r="K27" s="66"/>
      <c r="L27" s="67"/>
      <c r="M27" s="48"/>
      <c r="N27" s="48"/>
      <c r="O27" s="50"/>
      <c r="P27" s="50"/>
      <c r="Q27" s="50"/>
    </row>
    <row r="28" spans="1:17" ht="26.1" customHeight="1" x14ac:dyDescent="0.25">
      <c r="A28" s="23" t="s">
        <v>81</v>
      </c>
      <c r="B28" s="24" t="s">
        <v>82</v>
      </c>
      <c r="C28" s="25" t="s">
        <v>22</v>
      </c>
      <c r="D28" s="25" t="s">
        <v>83</v>
      </c>
      <c r="E28" s="26" t="s">
        <v>31</v>
      </c>
      <c r="F28" s="27">
        <v>495.57330113438832</v>
      </c>
      <c r="G28" s="28">
        <v>6.4</v>
      </c>
      <c r="H28" s="29">
        <v>8.1199999999999992</v>
      </c>
      <c r="I28" s="29">
        <v>4024.05</v>
      </c>
      <c r="J28" s="30">
        <v>2.7334040250939135E-3</v>
      </c>
      <c r="K28" s="66"/>
      <c r="L28" s="67"/>
      <c r="M28" s="48"/>
      <c r="N28" s="48"/>
      <c r="O28" s="50"/>
      <c r="P28" s="50"/>
      <c r="Q28" s="50"/>
    </row>
    <row r="29" spans="1:17" ht="26.1" customHeight="1" x14ac:dyDescent="0.25">
      <c r="A29" s="16" t="s">
        <v>84</v>
      </c>
      <c r="B29" s="17"/>
      <c r="C29" s="17"/>
      <c r="D29" s="17" t="s">
        <v>85</v>
      </c>
      <c r="E29" s="17"/>
      <c r="F29" s="33"/>
      <c r="G29" s="19"/>
      <c r="H29" s="17"/>
      <c r="I29" s="20">
        <v>26062.329999999998</v>
      </c>
      <c r="J29" s="21">
        <v>1.7703278469533391E-2</v>
      </c>
      <c r="K29" s="48"/>
      <c r="L29" s="48"/>
      <c r="M29" s="48"/>
      <c r="N29" s="48"/>
      <c r="O29" s="50"/>
      <c r="P29" s="50"/>
      <c r="Q29" s="50"/>
    </row>
    <row r="30" spans="1:17" ht="51.95" customHeight="1" x14ac:dyDescent="0.25">
      <c r="A30" s="23" t="s">
        <v>86</v>
      </c>
      <c r="B30" s="24" t="s">
        <v>87</v>
      </c>
      <c r="C30" s="25" t="s">
        <v>22</v>
      </c>
      <c r="D30" s="25" t="s">
        <v>88</v>
      </c>
      <c r="E30" s="26" t="s">
        <v>62</v>
      </c>
      <c r="F30" s="27">
        <v>529.71179040048878</v>
      </c>
      <c r="G30" s="28">
        <v>9.0299999999999994</v>
      </c>
      <c r="H30" s="29">
        <v>11.46</v>
      </c>
      <c r="I30" s="29">
        <v>6070.49</v>
      </c>
      <c r="J30" s="30">
        <v>4.123483008484574E-3</v>
      </c>
      <c r="K30" s="66"/>
      <c r="L30" s="67"/>
      <c r="M30" s="48"/>
      <c r="N30" s="48"/>
      <c r="O30" s="50"/>
      <c r="P30" s="50"/>
      <c r="Q30" s="50"/>
    </row>
    <row r="31" spans="1:17" ht="39" customHeight="1" x14ac:dyDescent="0.25">
      <c r="A31" s="23" t="s">
        <v>89</v>
      </c>
      <c r="B31" s="24" t="s">
        <v>90</v>
      </c>
      <c r="C31" s="25" t="s">
        <v>22</v>
      </c>
      <c r="D31" s="25" t="s">
        <v>91</v>
      </c>
      <c r="E31" s="26" t="s">
        <v>92</v>
      </c>
      <c r="F31" s="27">
        <v>1259.4163463956313</v>
      </c>
      <c r="G31" s="28">
        <v>2.61</v>
      </c>
      <c r="H31" s="29">
        <v>3.31</v>
      </c>
      <c r="I31" s="29">
        <v>4168.66</v>
      </c>
      <c r="J31" s="30">
        <v>2.831632813520705E-3</v>
      </c>
      <c r="K31" s="66"/>
      <c r="L31" s="67"/>
      <c r="M31" s="48"/>
      <c r="N31" s="48"/>
      <c r="O31" s="50"/>
      <c r="P31" s="50"/>
      <c r="Q31" s="50"/>
    </row>
    <row r="32" spans="1:17" ht="24" customHeight="1" x14ac:dyDescent="0.25">
      <c r="A32" s="23" t="s">
        <v>93</v>
      </c>
      <c r="B32" s="24" t="s">
        <v>94</v>
      </c>
      <c r="C32" s="25" t="s">
        <v>22</v>
      </c>
      <c r="D32" s="25" t="s">
        <v>95</v>
      </c>
      <c r="E32" s="26" t="s">
        <v>62</v>
      </c>
      <c r="F32" s="27">
        <v>101.73721966718736</v>
      </c>
      <c r="G32" s="28">
        <v>93.27</v>
      </c>
      <c r="H32" s="29">
        <v>118.38</v>
      </c>
      <c r="I32" s="29">
        <v>12043.65</v>
      </c>
      <c r="J32" s="30">
        <v>8.1808529682340699E-3</v>
      </c>
      <c r="K32" s="66"/>
      <c r="L32" s="67"/>
      <c r="M32" s="48"/>
      <c r="N32" s="48"/>
      <c r="O32" s="50"/>
      <c r="P32" s="50"/>
      <c r="Q32" s="50"/>
    </row>
    <row r="33" spans="1:17" ht="26.1" customHeight="1" x14ac:dyDescent="0.25">
      <c r="A33" s="23" t="s">
        <v>96</v>
      </c>
      <c r="B33" s="24" t="s">
        <v>97</v>
      </c>
      <c r="C33" s="25" t="s">
        <v>22</v>
      </c>
      <c r="D33" s="25" t="s">
        <v>98</v>
      </c>
      <c r="E33" s="26" t="s">
        <v>62</v>
      </c>
      <c r="F33" s="27">
        <v>101.73721966718736</v>
      </c>
      <c r="G33" s="28">
        <v>29.27</v>
      </c>
      <c r="H33" s="29">
        <v>37.15</v>
      </c>
      <c r="I33" s="29">
        <v>3779.53</v>
      </c>
      <c r="J33" s="30">
        <v>2.5673096792940444E-3</v>
      </c>
      <c r="K33" s="66"/>
      <c r="L33" s="67"/>
      <c r="M33" s="48"/>
      <c r="N33" s="48"/>
      <c r="O33" s="50"/>
      <c r="P33" s="50"/>
      <c r="Q33" s="50"/>
    </row>
    <row r="34" spans="1:17" ht="24" customHeight="1" x14ac:dyDescent="0.25">
      <c r="A34" s="16" t="s">
        <v>99</v>
      </c>
      <c r="B34" s="17"/>
      <c r="C34" s="17"/>
      <c r="D34" s="17" t="s">
        <v>100</v>
      </c>
      <c r="E34" s="17"/>
      <c r="F34" s="33"/>
      <c r="G34" s="19"/>
      <c r="H34" s="17"/>
      <c r="I34" s="20">
        <v>266251.87</v>
      </c>
      <c r="J34" s="21">
        <v>0.18085608606920425</v>
      </c>
      <c r="K34" s="48"/>
      <c r="L34" s="48"/>
      <c r="M34" s="48"/>
      <c r="N34" s="48"/>
      <c r="O34" s="50"/>
      <c r="P34" s="50"/>
      <c r="Q34" s="50"/>
    </row>
    <row r="35" spans="1:17" ht="39" customHeight="1" x14ac:dyDescent="0.25">
      <c r="A35" s="23" t="s">
        <v>101</v>
      </c>
      <c r="B35" s="24" t="s">
        <v>102</v>
      </c>
      <c r="C35" s="25" t="s">
        <v>22</v>
      </c>
      <c r="D35" s="25" t="s">
        <v>103</v>
      </c>
      <c r="E35" s="26" t="s">
        <v>40</v>
      </c>
      <c r="F35" s="27">
        <v>129.99755846362834</v>
      </c>
      <c r="G35" s="28">
        <v>41.27</v>
      </c>
      <c r="H35" s="29">
        <v>52.38</v>
      </c>
      <c r="I35" s="29">
        <v>6809.27</v>
      </c>
      <c r="J35" s="30">
        <v>4.6253118191750186E-3</v>
      </c>
      <c r="K35" s="66"/>
      <c r="L35" s="67"/>
      <c r="M35" s="48"/>
      <c r="N35" s="48"/>
      <c r="O35" s="50"/>
      <c r="P35" s="50"/>
      <c r="Q35" s="50"/>
    </row>
    <row r="36" spans="1:17" ht="39" customHeight="1" x14ac:dyDescent="0.25">
      <c r="A36" s="23" t="s">
        <v>104</v>
      </c>
      <c r="B36" s="24" t="s">
        <v>105</v>
      </c>
      <c r="C36" s="25" t="s">
        <v>22</v>
      </c>
      <c r="D36" s="25" t="s">
        <v>106</v>
      </c>
      <c r="E36" s="26" t="s">
        <v>40</v>
      </c>
      <c r="F36" s="27">
        <v>303.1769146082184</v>
      </c>
      <c r="G36" s="28">
        <v>36.840000000000003</v>
      </c>
      <c r="H36" s="29">
        <v>46.76</v>
      </c>
      <c r="I36" s="29">
        <v>14176.55</v>
      </c>
      <c r="J36" s="30">
        <v>9.6296613690051349E-3</v>
      </c>
      <c r="K36" s="66"/>
      <c r="L36" s="67"/>
      <c r="M36" s="48"/>
      <c r="N36" s="48"/>
      <c r="O36" s="50"/>
      <c r="P36" s="50"/>
      <c r="Q36" s="50"/>
    </row>
    <row r="37" spans="1:17" ht="39" customHeight="1" x14ac:dyDescent="0.25">
      <c r="A37" s="23" t="s">
        <v>107</v>
      </c>
      <c r="B37" s="24" t="s">
        <v>108</v>
      </c>
      <c r="C37" s="25" t="s">
        <v>22</v>
      </c>
      <c r="D37" s="25" t="s">
        <v>109</v>
      </c>
      <c r="E37" s="26" t="s">
        <v>40</v>
      </c>
      <c r="F37" s="27">
        <v>303.1769146082184</v>
      </c>
      <c r="G37" s="28">
        <v>29.64</v>
      </c>
      <c r="H37" s="29">
        <v>37.619999999999997</v>
      </c>
      <c r="I37" s="29">
        <v>11405.51</v>
      </c>
      <c r="J37" s="30">
        <v>7.7473855797638895E-3</v>
      </c>
      <c r="K37" s="66"/>
      <c r="L37" s="67"/>
      <c r="M37" s="48"/>
      <c r="N37" s="48"/>
      <c r="O37" s="50"/>
      <c r="P37" s="50"/>
      <c r="Q37" s="50"/>
    </row>
    <row r="38" spans="1:17" ht="51.95" customHeight="1" x14ac:dyDescent="0.25">
      <c r="A38" s="23" t="s">
        <v>110</v>
      </c>
      <c r="B38" s="24" t="s">
        <v>111</v>
      </c>
      <c r="C38" s="25" t="s">
        <v>22</v>
      </c>
      <c r="D38" s="25" t="s">
        <v>112</v>
      </c>
      <c r="E38" s="26" t="s">
        <v>35</v>
      </c>
      <c r="F38" s="27">
        <v>224.04796597818375</v>
      </c>
      <c r="G38" s="28">
        <v>28.94</v>
      </c>
      <c r="H38" s="29">
        <v>36.729999999999997</v>
      </c>
      <c r="I38" s="29">
        <v>8229.2800000000007</v>
      </c>
      <c r="J38" s="30">
        <v>5.5898776296578918E-3</v>
      </c>
      <c r="K38" s="66"/>
      <c r="L38" s="67"/>
      <c r="M38" s="48"/>
      <c r="N38" s="48"/>
      <c r="O38" s="50"/>
      <c r="P38" s="50"/>
      <c r="Q38" s="50"/>
    </row>
    <row r="39" spans="1:17" ht="51.95" customHeight="1" x14ac:dyDescent="0.25">
      <c r="A39" s="23" t="s">
        <v>113</v>
      </c>
      <c r="B39" s="24" t="s">
        <v>114</v>
      </c>
      <c r="C39" s="25" t="s">
        <v>22</v>
      </c>
      <c r="D39" s="25" t="s">
        <v>115</v>
      </c>
      <c r="E39" s="26" t="s">
        <v>35</v>
      </c>
      <c r="F39" s="27">
        <v>62.39882806254159</v>
      </c>
      <c r="G39" s="28">
        <v>15.85</v>
      </c>
      <c r="H39" s="29">
        <v>20.11</v>
      </c>
      <c r="I39" s="29">
        <v>1254.8399999999999</v>
      </c>
      <c r="J39" s="30">
        <v>8.5237129430520151E-4</v>
      </c>
      <c r="K39" s="66"/>
      <c r="L39" s="67"/>
      <c r="M39" s="48"/>
      <c r="N39" s="48"/>
      <c r="O39" s="50"/>
      <c r="P39" s="50"/>
      <c r="Q39" s="50"/>
    </row>
    <row r="40" spans="1:17" ht="51.95" customHeight="1" x14ac:dyDescent="0.25">
      <c r="A40" s="23" t="s">
        <v>116</v>
      </c>
      <c r="B40" s="24" t="s">
        <v>117</v>
      </c>
      <c r="C40" s="25" t="s">
        <v>22</v>
      </c>
      <c r="D40" s="25" t="s">
        <v>118</v>
      </c>
      <c r="E40" s="26" t="s">
        <v>35</v>
      </c>
      <c r="F40" s="27">
        <v>37.529729921673571</v>
      </c>
      <c r="G40" s="28">
        <v>29.79</v>
      </c>
      <c r="H40" s="29">
        <v>37.81</v>
      </c>
      <c r="I40" s="29">
        <v>1418.99</v>
      </c>
      <c r="J40" s="30">
        <v>9.6387295823064127E-4</v>
      </c>
      <c r="K40" s="66"/>
      <c r="L40" s="67"/>
      <c r="M40" s="48"/>
      <c r="N40" s="48"/>
      <c r="O40" s="50"/>
      <c r="P40" s="50"/>
      <c r="Q40" s="50"/>
    </row>
    <row r="41" spans="1:17" ht="51.95" customHeight="1" x14ac:dyDescent="0.25">
      <c r="A41" s="23" t="s">
        <v>119</v>
      </c>
      <c r="B41" s="24" t="s">
        <v>120</v>
      </c>
      <c r="C41" s="25" t="s">
        <v>22</v>
      </c>
      <c r="D41" s="25" t="s">
        <v>121</v>
      </c>
      <c r="E41" s="26" t="s">
        <v>35</v>
      </c>
      <c r="F41" s="27">
        <v>62.39882806254159</v>
      </c>
      <c r="G41" s="28">
        <v>42.5</v>
      </c>
      <c r="H41" s="29">
        <v>53.94</v>
      </c>
      <c r="I41" s="29">
        <v>3365.79</v>
      </c>
      <c r="J41" s="30">
        <v>2.2862697863149919E-3</v>
      </c>
      <c r="K41" s="66"/>
      <c r="L41" s="67"/>
      <c r="M41" s="48"/>
      <c r="N41" s="48"/>
      <c r="O41" s="50"/>
      <c r="P41" s="50"/>
      <c r="Q41" s="50"/>
    </row>
    <row r="42" spans="1:17" ht="51.95" customHeight="1" x14ac:dyDescent="0.25">
      <c r="A42" s="23" t="s">
        <v>122</v>
      </c>
      <c r="B42" s="24" t="s">
        <v>123</v>
      </c>
      <c r="C42" s="25" t="s">
        <v>22</v>
      </c>
      <c r="D42" s="25" t="s">
        <v>124</v>
      </c>
      <c r="E42" s="26" t="s">
        <v>35</v>
      </c>
      <c r="F42" s="27">
        <v>37.529729921673571</v>
      </c>
      <c r="G42" s="28">
        <v>55.27</v>
      </c>
      <c r="H42" s="29">
        <v>70.150000000000006</v>
      </c>
      <c r="I42" s="29">
        <v>2632.71</v>
      </c>
      <c r="J42" s="30">
        <v>1.7883127970340818E-3</v>
      </c>
      <c r="K42" s="66"/>
      <c r="L42" s="67"/>
      <c r="M42" s="48"/>
      <c r="N42" s="48"/>
      <c r="O42" s="50"/>
      <c r="P42" s="50"/>
      <c r="Q42" s="50"/>
    </row>
    <row r="43" spans="1:17" ht="51.95" customHeight="1" x14ac:dyDescent="0.25">
      <c r="A43" s="23" t="s">
        <v>125</v>
      </c>
      <c r="B43" s="24" t="s">
        <v>126</v>
      </c>
      <c r="C43" s="25" t="s">
        <v>22</v>
      </c>
      <c r="D43" s="25" t="s">
        <v>127</v>
      </c>
      <c r="E43" s="26" t="s">
        <v>35</v>
      </c>
      <c r="F43" s="27">
        <v>62.39882806254159</v>
      </c>
      <c r="G43" s="28">
        <v>59.93</v>
      </c>
      <c r="H43" s="29">
        <v>76.06</v>
      </c>
      <c r="I43" s="29">
        <v>4746.05</v>
      </c>
      <c r="J43" s="30">
        <v>3.2238347369682205E-3</v>
      </c>
      <c r="K43" s="66"/>
      <c r="L43" s="67"/>
      <c r="M43" s="48"/>
      <c r="N43" s="48"/>
      <c r="O43" s="50"/>
      <c r="P43" s="50"/>
      <c r="Q43" s="50"/>
    </row>
    <row r="44" spans="1:17" ht="51.95" customHeight="1" x14ac:dyDescent="0.25">
      <c r="A44" s="23" t="s">
        <v>128</v>
      </c>
      <c r="B44" s="24" t="s">
        <v>129</v>
      </c>
      <c r="C44" s="25" t="s">
        <v>22</v>
      </c>
      <c r="D44" s="25" t="s">
        <v>130</v>
      </c>
      <c r="E44" s="26" t="s">
        <v>35</v>
      </c>
      <c r="F44" s="27">
        <v>62.39882806254159</v>
      </c>
      <c r="G44" s="28">
        <v>22.5</v>
      </c>
      <c r="H44" s="29">
        <v>28.55</v>
      </c>
      <c r="I44" s="29">
        <v>1781.48</v>
      </c>
      <c r="J44" s="30">
        <v>1.2101004218695853E-3</v>
      </c>
      <c r="K44" s="66"/>
      <c r="L44" s="67"/>
      <c r="M44" s="48"/>
      <c r="N44" s="48"/>
      <c r="O44" s="50"/>
      <c r="P44" s="50"/>
      <c r="Q44" s="50"/>
    </row>
    <row r="45" spans="1:17" ht="65.099999999999994" customHeight="1" x14ac:dyDescent="0.25">
      <c r="A45" s="23" t="s">
        <v>131</v>
      </c>
      <c r="B45" s="24" t="s">
        <v>132</v>
      </c>
      <c r="C45" s="25" t="s">
        <v>22</v>
      </c>
      <c r="D45" s="25" t="s">
        <v>133</v>
      </c>
      <c r="E45" s="26" t="s">
        <v>40</v>
      </c>
      <c r="F45" s="27">
        <v>172.95327343421857</v>
      </c>
      <c r="G45" s="28">
        <v>50.34</v>
      </c>
      <c r="H45" s="29">
        <v>63.89</v>
      </c>
      <c r="I45" s="29">
        <v>11049.98</v>
      </c>
      <c r="J45" s="30">
        <v>7.5058858138460603E-3</v>
      </c>
      <c r="K45" s="66"/>
      <c r="L45" s="67"/>
      <c r="M45" s="48"/>
      <c r="N45" s="48"/>
      <c r="O45" s="50"/>
      <c r="P45" s="50"/>
      <c r="Q45" s="50"/>
    </row>
    <row r="46" spans="1:17" ht="65.099999999999994" customHeight="1" x14ac:dyDescent="0.25">
      <c r="A46" s="23" t="s">
        <v>134</v>
      </c>
      <c r="B46" s="24" t="s">
        <v>135</v>
      </c>
      <c r="C46" s="25" t="s">
        <v>22</v>
      </c>
      <c r="D46" s="25" t="s">
        <v>136</v>
      </c>
      <c r="E46" s="26" t="s">
        <v>40</v>
      </c>
      <c r="F46" s="27">
        <v>95.180821066413088</v>
      </c>
      <c r="G46" s="28">
        <v>88.12</v>
      </c>
      <c r="H46" s="29">
        <v>111.85</v>
      </c>
      <c r="I46" s="29">
        <v>10645.97</v>
      </c>
      <c r="J46" s="30">
        <v>7.2314551879397735E-3</v>
      </c>
      <c r="K46" s="66"/>
      <c r="L46" s="67"/>
      <c r="M46" s="48"/>
      <c r="N46" s="48"/>
      <c r="O46" s="50"/>
      <c r="P46" s="50"/>
      <c r="Q46" s="50"/>
    </row>
    <row r="47" spans="1:17" ht="51.95" customHeight="1" x14ac:dyDescent="0.25">
      <c r="A47" s="23" t="s">
        <v>137</v>
      </c>
      <c r="B47" s="24" t="s">
        <v>138</v>
      </c>
      <c r="C47" s="25" t="s">
        <v>22</v>
      </c>
      <c r="D47" s="25" t="s">
        <v>139</v>
      </c>
      <c r="E47" s="26" t="s">
        <v>35</v>
      </c>
      <c r="F47" s="27">
        <v>62.39882806254159</v>
      </c>
      <c r="G47" s="28">
        <v>24.8</v>
      </c>
      <c r="H47" s="29">
        <v>31.47</v>
      </c>
      <c r="I47" s="29">
        <v>1963.69</v>
      </c>
      <c r="J47" s="30">
        <v>1.3338696462610222E-3</v>
      </c>
      <c r="K47" s="66"/>
      <c r="L47" s="67"/>
      <c r="M47" s="48"/>
      <c r="N47" s="48"/>
      <c r="O47" s="50"/>
      <c r="P47" s="50"/>
      <c r="Q47" s="50"/>
    </row>
    <row r="48" spans="1:17" ht="51.95" customHeight="1" x14ac:dyDescent="0.25">
      <c r="A48" s="23" t="s">
        <v>140</v>
      </c>
      <c r="B48" s="24" t="s">
        <v>141</v>
      </c>
      <c r="C48" s="25" t="s">
        <v>22</v>
      </c>
      <c r="D48" s="25" t="s">
        <v>142</v>
      </c>
      <c r="E48" s="26" t="s">
        <v>35</v>
      </c>
      <c r="F48" s="27">
        <v>37.529729921673571</v>
      </c>
      <c r="G48" s="28">
        <v>45.21</v>
      </c>
      <c r="H48" s="29">
        <v>57.38</v>
      </c>
      <c r="I48" s="29">
        <v>2153.4499999999998</v>
      </c>
      <c r="J48" s="30">
        <v>1.4627673358528067E-3</v>
      </c>
      <c r="K48" s="66"/>
      <c r="L48" s="67"/>
      <c r="M48" s="48"/>
      <c r="N48" s="48"/>
      <c r="O48" s="50"/>
      <c r="P48" s="50"/>
      <c r="Q48" s="50"/>
    </row>
    <row r="49" spans="1:17" ht="51.95" customHeight="1" x14ac:dyDescent="0.25">
      <c r="A49" s="23" t="s">
        <v>143</v>
      </c>
      <c r="B49" s="24" t="s">
        <v>144</v>
      </c>
      <c r="C49" s="25" t="s">
        <v>22</v>
      </c>
      <c r="D49" s="25" t="s">
        <v>145</v>
      </c>
      <c r="E49" s="26" t="s">
        <v>35</v>
      </c>
      <c r="F49" s="27">
        <v>37.529729921673571</v>
      </c>
      <c r="G49" s="28">
        <v>80.040000000000006</v>
      </c>
      <c r="H49" s="29">
        <v>101.59</v>
      </c>
      <c r="I49" s="29">
        <v>3812.64</v>
      </c>
      <c r="J49" s="30">
        <v>2.5898002068150388E-3</v>
      </c>
      <c r="K49" s="66"/>
      <c r="L49" s="67"/>
      <c r="M49" s="48"/>
      <c r="N49" s="48"/>
      <c r="O49" s="50"/>
      <c r="P49" s="50"/>
      <c r="Q49" s="50"/>
    </row>
    <row r="50" spans="1:17" ht="39" customHeight="1" x14ac:dyDescent="0.25">
      <c r="A50" s="23" t="s">
        <v>146</v>
      </c>
      <c r="B50" s="24" t="s">
        <v>147</v>
      </c>
      <c r="C50" s="25" t="s">
        <v>22</v>
      </c>
      <c r="D50" s="25" t="s">
        <v>148</v>
      </c>
      <c r="E50" s="26" t="s">
        <v>35</v>
      </c>
      <c r="F50" s="27">
        <v>62.39882806254159</v>
      </c>
      <c r="G50" s="28">
        <v>65.260000000000005</v>
      </c>
      <c r="H50" s="29">
        <v>82.83</v>
      </c>
      <c r="I50" s="29">
        <v>5168.49</v>
      </c>
      <c r="J50" s="30">
        <v>3.5107842520986665E-3</v>
      </c>
      <c r="K50" s="66"/>
      <c r="L50" s="67"/>
      <c r="M50" s="48"/>
      <c r="N50" s="48"/>
      <c r="O50" s="50"/>
      <c r="P50" s="50"/>
      <c r="Q50" s="50"/>
    </row>
    <row r="51" spans="1:17" ht="39" customHeight="1" x14ac:dyDescent="0.25">
      <c r="A51" s="23" t="s">
        <v>149</v>
      </c>
      <c r="B51" s="24" t="s">
        <v>150</v>
      </c>
      <c r="C51" s="25" t="s">
        <v>22</v>
      </c>
      <c r="D51" s="25" t="s">
        <v>151</v>
      </c>
      <c r="E51" s="26" t="s">
        <v>35</v>
      </c>
      <c r="F51" s="27">
        <v>62.39882806254159</v>
      </c>
      <c r="G51" s="28">
        <v>11.47</v>
      </c>
      <c r="H51" s="29">
        <v>14.55</v>
      </c>
      <c r="I51" s="29">
        <v>907.9</v>
      </c>
      <c r="J51" s="30">
        <v>6.1670643117823186E-4</v>
      </c>
      <c r="K51" s="66"/>
      <c r="L51" s="67"/>
      <c r="M51" s="48"/>
      <c r="N51" s="48"/>
      <c r="O51" s="50"/>
      <c r="P51" s="50"/>
      <c r="Q51" s="50"/>
    </row>
    <row r="52" spans="1:17" ht="51.95" customHeight="1" x14ac:dyDescent="0.25">
      <c r="A52" s="23" t="s">
        <v>152</v>
      </c>
      <c r="B52" s="24" t="s">
        <v>153</v>
      </c>
      <c r="C52" s="25" t="s">
        <v>22</v>
      </c>
      <c r="D52" s="25" t="s">
        <v>154</v>
      </c>
      <c r="E52" s="26" t="s">
        <v>35</v>
      </c>
      <c r="F52" s="27">
        <v>114.62393415836443</v>
      </c>
      <c r="G52" s="28">
        <v>10.72</v>
      </c>
      <c r="H52" s="29">
        <v>13.6</v>
      </c>
      <c r="I52" s="29">
        <v>1558.88</v>
      </c>
      <c r="J52" s="30">
        <v>1.0588956068235732E-3</v>
      </c>
      <c r="K52" s="66"/>
      <c r="L52" s="67"/>
      <c r="M52" s="48"/>
      <c r="N52" s="48"/>
      <c r="O52" s="50"/>
      <c r="P52" s="50"/>
      <c r="Q52" s="50"/>
    </row>
    <row r="53" spans="1:17" ht="51.95" customHeight="1" x14ac:dyDescent="0.25">
      <c r="A53" s="23" t="s">
        <v>155</v>
      </c>
      <c r="B53" s="24" t="s">
        <v>156</v>
      </c>
      <c r="C53" s="25" t="s">
        <v>22</v>
      </c>
      <c r="D53" s="25" t="s">
        <v>157</v>
      </c>
      <c r="E53" s="26" t="s">
        <v>35</v>
      </c>
      <c r="F53" s="27">
        <v>50.190361702479109</v>
      </c>
      <c r="G53" s="28">
        <v>16.670000000000002</v>
      </c>
      <c r="H53" s="29">
        <v>21.15</v>
      </c>
      <c r="I53" s="29">
        <v>1061.52</v>
      </c>
      <c r="J53" s="30">
        <v>7.2105541449974297E-4</v>
      </c>
      <c r="K53" s="66"/>
      <c r="L53" s="67"/>
      <c r="M53" s="48"/>
      <c r="N53" s="48"/>
      <c r="O53" s="50"/>
      <c r="P53" s="50"/>
      <c r="Q53" s="50"/>
    </row>
    <row r="54" spans="1:17" ht="51.95" customHeight="1" x14ac:dyDescent="0.25">
      <c r="A54" s="23" t="s">
        <v>158</v>
      </c>
      <c r="B54" s="24" t="s">
        <v>120</v>
      </c>
      <c r="C54" s="25" t="s">
        <v>22</v>
      </c>
      <c r="D54" s="25" t="s">
        <v>121</v>
      </c>
      <c r="E54" s="26" t="s">
        <v>35</v>
      </c>
      <c r="F54" s="27">
        <v>25.547346271982601</v>
      </c>
      <c r="G54" s="28">
        <v>42.5</v>
      </c>
      <c r="H54" s="29">
        <v>53.94</v>
      </c>
      <c r="I54" s="29">
        <v>1378.02</v>
      </c>
      <c r="J54" s="30">
        <v>9.3604339276597318E-4</v>
      </c>
      <c r="K54" s="66"/>
      <c r="L54" s="67"/>
      <c r="M54" s="48"/>
      <c r="N54" s="48"/>
      <c r="O54" s="50"/>
      <c r="P54" s="50"/>
      <c r="Q54" s="50"/>
    </row>
    <row r="55" spans="1:17" ht="39" customHeight="1" x14ac:dyDescent="0.25">
      <c r="A55" s="23" t="s">
        <v>159</v>
      </c>
      <c r="B55" s="24" t="s">
        <v>147</v>
      </c>
      <c r="C55" s="25" t="s">
        <v>22</v>
      </c>
      <c r="D55" s="25" t="s">
        <v>148</v>
      </c>
      <c r="E55" s="26" t="s">
        <v>35</v>
      </c>
      <c r="F55" s="27">
        <v>25.547346271982601</v>
      </c>
      <c r="G55" s="28">
        <v>65.260000000000005</v>
      </c>
      <c r="H55" s="29">
        <v>82.83</v>
      </c>
      <c r="I55" s="29">
        <v>2116.08</v>
      </c>
      <c r="J55" s="30">
        <v>1.4373831312783707E-3</v>
      </c>
      <c r="K55" s="66"/>
      <c r="L55" s="67"/>
      <c r="M55" s="48"/>
      <c r="N55" s="48"/>
      <c r="O55" s="50"/>
      <c r="P55" s="50"/>
      <c r="Q55" s="50"/>
    </row>
    <row r="56" spans="1:17" ht="51.95" customHeight="1" x14ac:dyDescent="0.25">
      <c r="A56" s="23" t="s">
        <v>160</v>
      </c>
      <c r="B56" s="24" t="s">
        <v>161</v>
      </c>
      <c r="C56" s="25" t="s">
        <v>22</v>
      </c>
      <c r="D56" s="25" t="s">
        <v>162</v>
      </c>
      <c r="E56" s="26" t="s">
        <v>35</v>
      </c>
      <c r="F56" s="27">
        <v>12.660631780805542</v>
      </c>
      <c r="G56" s="28">
        <v>25.46</v>
      </c>
      <c r="H56" s="29">
        <v>32.31</v>
      </c>
      <c r="I56" s="29">
        <v>409.06</v>
      </c>
      <c r="J56" s="30">
        <v>2.7786092382175076E-4</v>
      </c>
      <c r="K56" s="66"/>
      <c r="L56" s="67"/>
      <c r="M56" s="48"/>
      <c r="N56" s="48"/>
      <c r="O56" s="50"/>
      <c r="P56" s="50"/>
      <c r="Q56" s="50"/>
    </row>
    <row r="57" spans="1:17" ht="39" customHeight="1" x14ac:dyDescent="0.25">
      <c r="A57" s="23" t="s">
        <v>163</v>
      </c>
      <c r="B57" s="24" t="s">
        <v>164</v>
      </c>
      <c r="C57" s="25" t="s">
        <v>22</v>
      </c>
      <c r="D57" s="25" t="s">
        <v>165</v>
      </c>
      <c r="E57" s="26" t="s">
        <v>35</v>
      </c>
      <c r="F57" s="27">
        <v>62.39882806254159</v>
      </c>
      <c r="G57" s="28">
        <v>32.409999999999997</v>
      </c>
      <c r="H57" s="29">
        <v>41.13</v>
      </c>
      <c r="I57" s="29">
        <v>2566.46</v>
      </c>
      <c r="J57" s="30">
        <v>1.7433113639846733E-3</v>
      </c>
      <c r="K57" s="66"/>
      <c r="L57" s="67"/>
      <c r="M57" s="48"/>
      <c r="N57" s="48"/>
      <c r="O57" s="50"/>
      <c r="P57" s="50"/>
      <c r="Q57" s="50"/>
    </row>
    <row r="58" spans="1:17" ht="39" customHeight="1" x14ac:dyDescent="0.25">
      <c r="A58" s="23" t="s">
        <v>166</v>
      </c>
      <c r="B58" s="24" t="s">
        <v>167</v>
      </c>
      <c r="C58" s="25" t="s">
        <v>22</v>
      </c>
      <c r="D58" s="25" t="s">
        <v>168</v>
      </c>
      <c r="E58" s="26" t="s">
        <v>35</v>
      </c>
      <c r="F58" s="27">
        <v>25.547346271982601</v>
      </c>
      <c r="G58" s="28">
        <v>54.04</v>
      </c>
      <c r="H58" s="29">
        <v>68.59</v>
      </c>
      <c r="I58" s="29">
        <v>1752.29</v>
      </c>
      <c r="J58" s="30">
        <v>1.1902726206512876E-3</v>
      </c>
      <c r="K58" s="66"/>
      <c r="L58" s="67"/>
      <c r="M58" s="48"/>
      <c r="N58" s="48"/>
      <c r="O58" s="50"/>
      <c r="P58" s="50"/>
      <c r="Q58" s="50"/>
    </row>
    <row r="59" spans="1:17" ht="39" customHeight="1" x14ac:dyDescent="0.25">
      <c r="A59" s="23" t="s">
        <v>169</v>
      </c>
      <c r="B59" s="24" t="s">
        <v>170</v>
      </c>
      <c r="C59" s="25" t="s">
        <v>22</v>
      </c>
      <c r="D59" s="25" t="s">
        <v>171</v>
      </c>
      <c r="E59" s="26" t="s">
        <v>35</v>
      </c>
      <c r="F59" s="27">
        <v>62.39882806254159</v>
      </c>
      <c r="G59" s="28">
        <v>114.11</v>
      </c>
      <c r="H59" s="29">
        <v>144.83000000000001</v>
      </c>
      <c r="I59" s="29">
        <v>9037.2199999999993</v>
      </c>
      <c r="J59" s="30">
        <v>6.1386845401173477E-3</v>
      </c>
      <c r="K59" s="66"/>
      <c r="L59" s="67"/>
      <c r="M59" s="48"/>
      <c r="N59" s="48"/>
      <c r="O59" s="50"/>
      <c r="P59" s="50"/>
      <c r="Q59" s="50"/>
    </row>
    <row r="60" spans="1:17" ht="26.1" customHeight="1" x14ac:dyDescent="0.25">
      <c r="A60" s="23" t="s">
        <v>172</v>
      </c>
      <c r="B60" s="24" t="s">
        <v>173</v>
      </c>
      <c r="C60" s="25" t="s">
        <v>22</v>
      </c>
      <c r="D60" s="25" t="s">
        <v>174</v>
      </c>
      <c r="E60" s="26" t="s">
        <v>35</v>
      </c>
      <c r="F60" s="27">
        <v>12.660631780805542</v>
      </c>
      <c r="G60" s="28">
        <v>422.43</v>
      </c>
      <c r="H60" s="29">
        <v>536.19000000000005</v>
      </c>
      <c r="I60" s="29">
        <v>6788.5</v>
      </c>
      <c r="J60" s="30">
        <v>4.6112034453722073E-3</v>
      </c>
      <c r="K60" s="66"/>
      <c r="L60" s="67"/>
      <c r="M60" s="48"/>
      <c r="N60" s="48"/>
      <c r="O60" s="50"/>
      <c r="P60" s="50"/>
      <c r="Q60" s="50"/>
    </row>
    <row r="61" spans="1:17" ht="51.95" customHeight="1" x14ac:dyDescent="0.25">
      <c r="A61" s="23" t="s">
        <v>175</v>
      </c>
      <c r="B61" s="24" t="s">
        <v>176</v>
      </c>
      <c r="C61" s="25" t="s">
        <v>22</v>
      </c>
      <c r="D61" s="25" t="s">
        <v>177</v>
      </c>
      <c r="E61" s="26" t="s">
        <v>35</v>
      </c>
      <c r="F61" s="27">
        <v>2.7129925244583299</v>
      </c>
      <c r="G61" s="28">
        <v>699.82</v>
      </c>
      <c r="H61" s="29">
        <v>888.28</v>
      </c>
      <c r="I61" s="29">
        <v>2409.89</v>
      </c>
      <c r="J61" s="30">
        <v>1.6369585432669997E-3</v>
      </c>
      <c r="K61" s="66"/>
      <c r="L61" s="67"/>
      <c r="M61" s="48"/>
      <c r="N61" s="48"/>
      <c r="O61" s="50"/>
      <c r="P61" s="50"/>
      <c r="Q61" s="50"/>
    </row>
    <row r="62" spans="1:17" ht="39" customHeight="1" x14ac:dyDescent="0.25">
      <c r="A62" s="23" t="s">
        <v>178</v>
      </c>
      <c r="B62" s="24" t="s">
        <v>179</v>
      </c>
      <c r="C62" s="25" t="s">
        <v>22</v>
      </c>
      <c r="D62" s="25" t="s">
        <v>180</v>
      </c>
      <c r="E62" s="26" t="s">
        <v>35</v>
      </c>
      <c r="F62" s="27">
        <v>4.7477369178020776</v>
      </c>
      <c r="G62" s="28">
        <v>1019.1</v>
      </c>
      <c r="H62" s="29">
        <v>1293.54</v>
      </c>
      <c r="I62" s="29">
        <v>6141.38</v>
      </c>
      <c r="J62" s="30">
        <v>4.1716362400147262E-3</v>
      </c>
      <c r="K62" s="66"/>
      <c r="L62" s="67"/>
      <c r="M62" s="48"/>
      <c r="N62" s="48"/>
      <c r="O62" s="50"/>
      <c r="P62" s="50"/>
      <c r="Q62" s="50"/>
    </row>
    <row r="63" spans="1:17" ht="26.1" customHeight="1" x14ac:dyDescent="0.25">
      <c r="A63" s="23" t="s">
        <v>181</v>
      </c>
      <c r="B63" s="24" t="s">
        <v>182</v>
      </c>
      <c r="C63" s="25" t="s">
        <v>22</v>
      </c>
      <c r="D63" s="25" t="s">
        <v>183</v>
      </c>
      <c r="E63" s="26" t="s">
        <v>40</v>
      </c>
      <c r="F63" s="27">
        <v>82.520189285607529</v>
      </c>
      <c r="G63" s="28">
        <v>17.690000000000001</v>
      </c>
      <c r="H63" s="29">
        <v>22.45</v>
      </c>
      <c r="I63" s="29">
        <v>1852.57</v>
      </c>
      <c r="J63" s="30">
        <v>1.2583895067825278E-3</v>
      </c>
      <c r="K63" s="66"/>
      <c r="L63" s="67"/>
      <c r="M63" s="48"/>
      <c r="N63" s="48"/>
      <c r="O63" s="50"/>
      <c r="P63" s="50"/>
      <c r="Q63" s="50"/>
    </row>
    <row r="64" spans="1:17" ht="51.95" customHeight="1" x14ac:dyDescent="0.25">
      <c r="A64" s="23" t="s">
        <v>184</v>
      </c>
      <c r="B64" s="24" t="s">
        <v>185</v>
      </c>
      <c r="C64" s="25" t="s">
        <v>22</v>
      </c>
      <c r="D64" s="25" t="s">
        <v>186</v>
      </c>
      <c r="E64" s="26" t="s">
        <v>35</v>
      </c>
      <c r="F64" s="27">
        <v>9.2693911252326266</v>
      </c>
      <c r="G64" s="28">
        <v>156.47999999999999</v>
      </c>
      <c r="H64" s="29">
        <v>198.62</v>
      </c>
      <c r="I64" s="29">
        <v>1841.08</v>
      </c>
      <c r="J64" s="30">
        <v>1.2505847299412039E-3</v>
      </c>
      <c r="K64" s="66"/>
      <c r="L64" s="67"/>
      <c r="M64" s="48"/>
      <c r="N64" s="48"/>
      <c r="O64" s="50"/>
      <c r="P64" s="50"/>
      <c r="Q64" s="50"/>
    </row>
    <row r="65" spans="1:17" ht="26.1" customHeight="1" x14ac:dyDescent="0.25">
      <c r="A65" s="23" t="s">
        <v>187</v>
      </c>
      <c r="B65" s="24" t="s">
        <v>188</v>
      </c>
      <c r="C65" s="25" t="s">
        <v>22</v>
      </c>
      <c r="D65" s="25" t="s">
        <v>189</v>
      </c>
      <c r="E65" s="26" t="s">
        <v>35</v>
      </c>
      <c r="F65" s="27">
        <v>14.695376174149287</v>
      </c>
      <c r="G65" s="28">
        <v>144.9</v>
      </c>
      <c r="H65" s="29">
        <v>183.92</v>
      </c>
      <c r="I65" s="29">
        <v>2702.77</v>
      </c>
      <c r="J65" s="30">
        <v>1.8359022370256523E-3</v>
      </c>
      <c r="K65" s="66"/>
      <c r="L65" s="67"/>
      <c r="M65" s="48"/>
      <c r="N65" s="48"/>
      <c r="O65" s="50"/>
      <c r="P65" s="50"/>
      <c r="Q65" s="50"/>
    </row>
    <row r="66" spans="1:17" ht="39" customHeight="1" x14ac:dyDescent="0.25">
      <c r="A66" s="23" t="s">
        <v>190</v>
      </c>
      <c r="B66" s="24" t="s">
        <v>191</v>
      </c>
      <c r="C66" s="25" t="s">
        <v>22</v>
      </c>
      <c r="D66" s="25" t="s">
        <v>192</v>
      </c>
      <c r="E66" s="26" t="s">
        <v>35</v>
      </c>
      <c r="F66" s="27">
        <v>12.660631780805542</v>
      </c>
      <c r="G66" s="28">
        <v>530.09</v>
      </c>
      <c r="H66" s="29">
        <v>672.84</v>
      </c>
      <c r="I66" s="29">
        <v>8518.57</v>
      </c>
      <c r="J66" s="30">
        <v>5.7863827551954518E-3</v>
      </c>
      <c r="K66" s="66"/>
      <c r="L66" s="67"/>
      <c r="M66" s="48"/>
      <c r="N66" s="48"/>
      <c r="O66" s="50"/>
      <c r="P66" s="50"/>
      <c r="Q66" s="50"/>
    </row>
    <row r="67" spans="1:17" ht="26.1" customHeight="1" x14ac:dyDescent="0.25">
      <c r="A67" s="23" t="s">
        <v>193</v>
      </c>
      <c r="B67" s="24" t="s">
        <v>194</v>
      </c>
      <c r="C67" s="25" t="s">
        <v>22</v>
      </c>
      <c r="D67" s="25" t="s">
        <v>195</v>
      </c>
      <c r="E67" s="26" t="s">
        <v>35</v>
      </c>
      <c r="F67" s="27">
        <v>14.695376174149287</v>
      </c>
      <c r="G67" s="28">
        <v>412.27</v>
      </c>
      <c r="H67" s="29">
        <v>523.29</v>
      </c>
      <c r="I67" s="29">
        <v>7689.94</v>
      </c>
      <c r="J67" s="30">
        <v>5.2235218122862999E-3</v>
      </c>
      <c r="K67" s="66"/>
      <c r="L67" s="67"/>
      <c r="M67" s="48"/>
      <c r="N67" s="48"/>
      <c r="O67" s="50"/>
      <c r="P67" s="50"/>
      <c r="Q67" s="50"/>
    </row>
    <row r="68" spans="1:17" ht="51.95" customHeight="1" x14ac:dyDescent="0.25">
      <c r="A68" s="23" t="s">
        <v>196</v>
      </c>
      <c r="B68" s="24" t="s">
        <v>197</v>
      </c>
      <c r="C68" s="25" t="s">
        <v>22</v>
      </c>
      <c r="D68" s="25" t="s">
        <v>198</v>
      </c>
      <c r="E68" s="26" t="s">
        <v>35</v>
      </c>
      <c r="F68" s="27">
        <v>12.660631780805542</v>
      </c>
      <c r="G68" s="28">
        <v>468.36</v>
      </c>
      <c r="H68" s="29">
        <v>594.48</v>
      </c>
      <c r="I68" s="29">
        <v>7526.49</v>
      </c>
      <c r="J68" s="30">
        <v>5.1124956352006281E-3</v>
      </c>
      <c r="K68" s="66"/>
      <c r="L68" s="67"/>
      <c r="M68" s="48"/>
      <c r="N68" s="48"/>
      <c r="O68" s="50"/>
      <c r="P68" s="50"/>
      <c r="Q68" s="50"/>
    </row>
    <row r="69" spans="1:17" ht="26.1" customHeight="1" x14ac:dyDescent="0.25">
      <c r="A69" s="23" t="s">
        <v>199</v>
      </c>
      <c r="B69" s="24" t="s">
        <v>200</v>
      </c>
      <c r="C69" s="25" t="s">
        <v>22</v>
      </c>
      <c r="D69" s="25" t="s">
        <v>201</v>
      </c>
      <c r="E69" s="26" t="s">
        <v>35</v>
      </c>
      <c r="F69" s="27">
        <v>37.529729921673571</v>
      </c>
      <c r="G69" s="28">
        <v>61.32</v>
      </c>
      <c r="H69" s="29">
        <v>77.83</v>
      </c>
      <c r="I69" s="29">
        <v>2920.93</v>
      </c>
      <c r="J69" s="30">
        <v>1.9840911069737115E-3</v>
      </c>
      <c r="K69" s="66"/>
      <c r="L69" s="67"/>
      <c r="M69" s="48"/>
      <c r="N69" s="48"/>
      <c r="O69" s="50"/>
      <c r="P69" s="50"/>
      <c r="Q69" s="50"/>
    </row>
    <row r="70" spans="1:17" ht="26.1" customHeight="1" x14ac:dyDescent="0.25">
      <c r="A70" s="23" t="s">
        <v>202</v>
      </c>
      <c r="B70" s="24" t="s">
        <v>203</v>
      </c>
      <c r="C70" s="25" t="s">
        <v>22</v>
      </c>
      <c r="D70" s="25" t="s">
        <v>204</v>
      </c>
      <c r="E70" s="26" t="s">
        <v>35</v>
      </c>
      <c r="F70" s="27">
        <v>12.660631780805542</v>
      </c>
      <c r="G70" s="28">
        <v>12.75</v>
      </c>
      <c r="H70" s="29">
        <v>16.18</v>
      </c>
      <c r="I70" s="29">
        <v>204.84</v>
      </c>
      <c r="J70" s="30">
        <v>1.3914103465420091E-4</v>
      </c>
      <c r="K70" s="66"/>
      <c r="L70" s="67"/>
      <c r="M70" s="48"/>
      <c r="N70" s="48"/>
      <c r="O70" s="50"/>
      <c r="P70" s="50"/>
      <c r="Q70" s="50"/>
    </row>
    <row r="71" spans="1:17" ht="26.1" customHeight="1" x14ac:dyDescent="0.25">
      <c r="A71" s="23" t="s">
        <v>205</v>
      </c>
      <c r="B71" s="24" t="s">
        <v>206</v>
      </c>
      <c r="C71" s="25" t="s">
        <v>22</v>
      </c>
      <c r="D71" s="25" t="s">
        <v>207</v>
      </c>
      <c r="E71" s="26" t="s">
        <v>35</v>
      </c>
      <c r="F71" s="27">
        <v>12.660631780805542</v>
      </c>
      <c r="G71" s="28">
        <v>14.35</v>
      </c>
      <c r="H71" s="29">
        <v>18.21</v>
      </c>
      <c r="I71" s="29">
        <v>230.55</v>
      </c>
      <c r="J71" s="30">
        <v>1.5660498701194114E-4</v>
      </c>
      <c r="K71" s="66"/>
      <c r="L71" s="67"/>
      <c r="M71" s="48"/>
      <c r="N71" s="48"/>
      <c r="O71" s="50"/>
      <c r="P71" s="50"/>
      <c r="Q71" s="50"/>
    </row>
    <row r="72" spans="1:17" ht="39" customHeight="1" x14ac:dyDescent="0.25">
      <c r="A72" s="23" t="s">
        <v>208</v>
      </c>
      <c r="B72" s="24" t="s">
        <v>209</v>
      </c>
      <c r="C72" s="25" t="s">
        <v>22</v>
      </c>
      <c r="D72" s="25" t="s">
        <v>210</v>
      </c>
      <c r="E72" s="26" t="s">
        <v>35</v>
      </c>
      <c r="F72" s="27">
        <v>12.660631780805542</v>
      </c>
      <c r="G72" s="28">
        <v>132.99</v>
      </c>
      <c r="H72" s="29">
        <v>168.8</v>
      </c>
      <c r="I72" s="29">
        <v>2137.11</v>
      </c>
      <c r="J72" s="30">
        <v>1.4516681144788096E-3</v>
      </c>
      <c r="K72" s="66"/>
      <c r="L72" s="67"/>
      <c r="M72" s="48"/>
      <c r="N72" s="48"/>
      <c r="O72" s="50"/>
      <c r="P72" s="50"/>
      <c r="Q72" s="50"/>
    </row>
    <row r="73" spans="1:17" ht="26.1" customHeight="1" x14ac:dyDescent="0.25">
      <c r="A73" s="23" t="s">
        <v>211</v>
      </c>
      <c r="B73" s="24" t="s">
        <v>212</v>
      </c>
      <c r="C73" s="25" t="s">
        <v>22</v>
      </c>
      <c r="D73" s="25" t="s">
        <v>213</v>
      </c>
      <c r="E73" s="26" t="s">
        <v>35</v>
      </c>
      <c r="F73" s="27">
        <v>37.529729921673571</v>
      </c>
      <c r="G73" s="28">
        <v>48.84</v>
      </c>
      <c r="H73" s="29">
        <v>61.99</v>
      </c>
      <c r="I73" s="29">
        <v>2326.46</v>
      </c>
      <c r="J73" s="30">
        <v>1.5802873046358733E-3</v>
      </c>
      <c r="K73" s="66"/>
      <c r="L73" s="67"/>
      <c r="M73" s="48"/>
      <c r="N73" s="48"/>
      <c r="O73" s="50"/>
      <c r="P73" s="50"/>
      <c r="Q73" s="50"/>
    </row>
    <row r="74" spans="1:17" ht="39" customHeight="1" x14ac:dyDescent="0.25">
      <c r="A74" s="23" t="s">
        <v>214</v>
      </c>
      <c r="B74" s="24" t="s">
        <v>215</v>
      </c>
      <c r="C74" s="25" t="s">
        <v>22</v>
      </c>
      <c r="D74" s="25" t="s">
        <v>216</v>
      </c>
      <c r="E74" s="26" t="s">
        <v>35</v>
      </c>
      <c r="F74" s="27">
        <v>25.547346271982601</v>
      </c>
      <c r="G74" s="28">
        <v>145.4</v>
      </c>
      <c r="H74" s="29">
        <v>184.55</v>
      </c>
      <c r="I74" s="29">
        <v>4714.76</v>
      </c>
      <c r="J74" s="30">
        <v>3.2025804752306209E-3</v>
      </c>
      <c r="K74" s="66"/>
      <c r="L74" s="67"/>
      <c r="M74" s="48"/>
      <c r="N74" s="48"/>
      <c r="O74" s="50"/>
      <c r="P74" s="50"/>
      <c r="Q74" s="50"/>
    </row>
    <row r="75" spans="1:17" ht="39" customHeight="1" x14ac:dyDescent="0.25">
      <c r="A75" s="23" t="s">
        <v>217</v>
      </c>
      <c r="B75" s="24" t="s">
        <v>218</v>
      </c>
      <c r="C75" s="25" t="s">
        <v>22</v>
      </c>
      <c r="D75" s="25" t="s">
        <v>219</v>
      </c>
      <c r="E75" s="26" t="s">
        <v>35</v>
      </c>
      <c r="F75" s="27">
        <v>12.660631780805542</v>
      </c>
      <c r="G75" s="28">
        <v>339.95</v>
      </c>
      <c r="H75" s="29">
        <v>431.49</v>
      </c>
      <c r="I75" s="29">
        <v>5462.93</v>
      </c>
      <c r="J75" s="30">
        <v>3.7107876022430867E-3</v>
      </c>
      <c r="K75" s="66"/>
      <c r="L75" s="67"/>
      <c r="M75" s="48"/>
      <c r="N75" s="48"/>
      <c r="O75" s="50"/>
      <c r="P75" s="50"/>
      <c r="Q75" s="50"/>
    </row>
    <row r="76" spans="1:17" ht="39" customHeight="1" x14ac:dyDescent="0.25">
      <c r="A76" s="23" t="s">
        <v>220</v>
      </c>
      <c r="B76" s="24" t="s">
        <v>221</v>
      </c>
      <c r="C76" s="25" t="s">
        <v>22</v>
      </c>
      <c r="D76" s="25" t="s">
        <v>222</v>
      </c>
      <c r="E76" s="26" t="s">
        <v>35</v>
      </c>
      <c r="F76" s="27">
        <v>37.529729921673571</v>
      </c>
      <c r="G76" s="28">
        <v>76.39</v>
      </c>
      <c r="H76" s="29">
        <v>96.96</v>
      </c>
      <c r="I76" s="29">
        <v>3638.88</v>
      </c>
      <c r="J76" s="30">
        <v>2.471770787846508E-3</v>
      </c>
      <c r="K76" s="66"/>
      <c r="L76" s="67"/>
      <c r="M76" s="48"/>
      <c r="N76" s="48"/>
      <c r="O76" s="50"/>
      <c r="P76" s="50"/>
      <c r="Q76" s="50"/>
    </row>
    <row r="77" spans="1:17" ht="26.1" customHeight="1" x14ac:dyDescent="0.25">
      <c r="A77" s="23" t="s">
        <v>223</v>
      </c>
      <c r="B77" s="24" t="s">
        <v>224</v>
      </c>
      <c r="C77" s="25" t="s">
        <v>22</v>
      </c>
      <c r="D77" s="25" t="s">
        <v>225</v>
      </c>
      <c r="E77" s="26" t="s">
        <v>35</v>
      </c>
      <c r="F77" s="27">
        <v>37.529729921673571</v>
      </c>
      <c r="G77" s="28">
        <v>163.49</v>
      </c>
      <c r="H77" s="29">
        <v>207.51</v>
      </c>
      <c r="I77" s="29">
        <v>7787.79</v>
      </c>
      <c r="J77" s="30">
        <v>5.289988079816634E-3</v>
      </c>
      <c r="K77" s="66"/>
      <c r="L77" s="67"/>
      <c r="M77" s="48"/>
      <c r="N77" s="48"/>
      <c r="O77" s="50"/>
      <c r="P77" s="50"/>
      <c r="Q77" s="50"/>
    </row>
    <row r="78" spans="1:17" ht="26.1" customHeight="1" x14ac:dyDescent="0.25">
      <c r="A78" s="23" t="s">
        <v>226</v>
      </c>
      <c r="B78" s="24" t="s">
        <v>227</v>
      </c>
      <c r="C78" s="25" t="s">
        <v>22</v>
      </c>
      <c r="D78" s="25" t="s">
        <v>228</v>
      </c>
      <c r="E78" s="26" t="s">
        <v>35</v>
      </c>
      <c r="F78" s="27">
        <v>12.660631780805542</v>
      </c>
      <c r="G78" s="28">
        <v>812.2</v>
      </c>
      <c r="H78" s="29">
        <v>1030.92</v>
      </c>
      <c r="I78" s="29">
        <v>13052.09</v>
      </c>
      <c r="J78" s="30">
        <v>8.8658528949411702E-3</v>
      </c>
      <c r="K78" s="66"/>
      <c r="L78" s="67"/>
      <c r="M78" s="48"/>
      <c r="N78" s="48"/>
      <c r="O78" s="50"/>
      <c r="P78" s="50"/>
      <c r="Q78" s="50"/>
    </row>
    <row r="79" spans="1:17" ht="65.099999999999994" customHeight="1" x14ac:dyDescent="0.25">
      <c r="A79" s="23" t="s">
        <v>229</v>
      </c>
      <c r="B79" s="24" t="s">
        <v>230</v>
      </c>
      <c r="C79" s="25" t="s">
        <v>22</v>
      </c>
      <c r="D79" s="25" t="s">
        <v>231</v>
      </c>
      <c r="E79" s="26" t="s">
        <v>35</v>
      </c>
      <c r="F79" s="27">
        <v>12.660631780805542</v>
      </c>
      <c r="G79" s="28">
        <v>279.7</v>
      </c>
      <c r="H79" s="29">
        <v>355.02</v>
      </c>
      <c r="I79" s="29">
        <v>4494.7700000000004</v>
      </c>
      <c r="J79" s="30">
        <v>3.0531485468300269E-3</v>
      </c>
      <c r="K79" s="66"/>
      <c r="L79" s="67"/>
      <c r="M79" s="48"/>
      <c r="N79" s="48"/>
      <c r="O79" s="50"/>
      <c r="P79" s="50"/>
      <c r="Q79" s="50"/>
    </row>
    <row r="80" spans="1:17" ht="51.95" customHeight="1" x14ac:dyDescent="0.25">
      <c r="A80" s="23" t="s">
        <v>232</v>
      </c>
      <c r="B80" s="24" t="s">
        <v>233</v>
      </c>
      <c r="C80" s="25" t="s">
        <v>22</v>
      </c>
      <c r="D80" s="25" t="s">
        <v>234</v>
      </c>
      <c r="E80" s="26" t="s">
        <v>35</v>
      </c>
      <c r="F80" s="27">
        <v>14.695376174149287</v>
      </c>
      <c r="G80" s="28">
        <v>894.28</v>
      </c>
      <c r="H80" s="29">
        <v>1135.0999999999999</v>
      </c>
      <c r="I80" s="29">
        <v>16680.72</v>
      </c>
      <c r="J80" s="30">
        <v>1.1330661196919656E-2</v>
      </c>
      <c r="K80" s="66"/>
      <c r="L80" s="67"/>
      <c r="M80" s="48"/>
      <c r="N80" s="48"/>
      <c r="O80" s="50"/>
      <c r="P80" s="50"/>
      <c r="Q80" s="50"/>
    </row>
    <row r="81" spans="1:17" ht="26.1" customHeight="1" x14ac:dyDescent="0.25">
      <c r="A81" s="23" t="s">
        <v>235</v>
      </c>
      <c r="B81" s="24" t="s">
        <v>236</v>
      </c>
      <c r="C81" s="25" t="s">
        <v>22</v>
      </c>
      <c r="D81" s="25" t="s">
        <v>237</v>
      </c>
      <c r="E81" s="26" t="s">
        <v>35</v>
      </c>
      <c r="F81" s="27">
        <v>12.660631780805542</v>
      </c>
      <c r="G81" s="28">
        <v>100.96</v>
      </c>
      <c r="H81" s="29">
        <v>128.13999999999999</v>
      </c>
      <c r="I81" s="29">
        <v>1622.33</v>
      </c>
      <c r="J81" s="30">
        <v>1.1019950925139123E-3</v>
      </c>
      <c r="K81" s="66"/>
      <c r="L81" s="67"/>
      <c r="M81" s="48"/>
      <c r="N81" s="48"/>
      <c r="O81" s="50"/>
      <c r="P81" s="50"/>
      <c r="Q81" s="50"/>
    </row>
    <row r="82" spans="1:17" ht="39" customHeight="1" x14ac:dyDescent="0.25">
      <c r="A82" s="23" t="s">
        <v>238</v>
      </c>
      <c r="B82" s="24" t="s">
        <v>239</v>
      </c>
      <c r="C82" s="25" t="s">
        <v>22</v>
      </c>
      <c r="D82" s="25" t="s">
        <v>240</v>
      </c>
      <c r="E82" s="26" t="s">
        <v>35</v>
      </c>
      <c r="F82" s="27">
        <v>14.695376174149287</v>
      </c>
      <c r="G82" s="28">
        <v>138.41999999999999</v>
      </c>
      <c r="H82" s="29">
        <v>175.69</v>
      </c>
      <c r="I82" s="29">
        <v>2581.83</v>
      </c>
      <c r="J82" s="30">
        <v>1.753751696452136E-3</v>
      </c>
      <c r="K82" s="66"/>
      <c r="L82" s="67"/>
      <c r="M82" s="48"/>
      <c r="N82" s="48"/>
      <c r="O82" s="50"/>
      <c r="P82" s="50"/>
      <c r="Q82" s="50"/>
    </row>
    <row r="83" spans="1:17" ht="26.1" customHeight="1" x14ac:dyDescent="0.25">
      <c r="A83" s="23" t="s">
        <v>241</v>
      </c>
      <c r="B83" s="24" t="s">
        <v>242</v>
      </c>
      <c r="C83" s="25" t="s">
        <v>22</v>
      </c>
      <c r="D83" s="25" t="s">
        <v>243</v>
      </c>
      <c r="E83" s="26" t="s">
        <v>35</v>
      </c>
      <c r="F83" s="27">
        <v>36.173233659444399</v>
      </c>
      <c r="G83" s="28">
        <v>129.25</v>
      </c>
      <c r="H83" s="29">
        <v>164.05</v>
      </c>
      <c r="I83" s="29">
        <v>5934.21</v>
      </c>
      <c r="J83" s="30">
        <v>4.0309125134510137E-3</v>
      </c>
      <c r="K83" s="66"/>
      <c r="L83" s="67"/>
      <c r="M83" s="48"/>
      <c r="N83" s="48"/>
      <c r="O83" s="50"/>
      <c r="P83" s="50"/>
      <c r="Q83" s="50"/>
    </row>
    <row r="84" spans="1:17" ht="39" customHeight="1" x14ac:dyDescent="0.25">
      <c r="A84" s="23" t="s">
        <v>244</v>
      </c>
      <c r="B84" s="24" t="s">
        <v>245</v>
      </c>
      <c r="C84" s="25" t="s">
        <v>22</v>
      </c>
      <c r="D84" s="25" t="s">
        <v>246</v>
      </c>
      <c r="E84" s="26" t="s">
        <v>35</v>
      </c>
      <c r="F84" s="27">
        <v>14.695376174149287</v>
      </c>
      <c r="G84" s="28">
        <v>146</v>
      </c>
      <c r="H84" s="29">
        <v>185.31</v>
      </c>
      <c r="I84" s="29">
        <v>2723.2</v>
      </c>
      <c r="J84" s="30">
        <v>1.8497796600777188E-3</v>
      </c>
      <c r="K84" s="66"/>
      <c r="L84" s="67"/>
      <c r="M84" s="48"/>
      <c r="N84" s="48"/>
      <c r="O84" s="50"/>
      <c r="P84" s="50"/>
      <c r="Q84" s="50"/>
    </row>
    <row r="85" spans="1:17" ht="39" customHeight="1" x14ac:dyDescent="0.25">
      <c r="A85" s="23" t="s">
        <v>247</v>
      </c>
      <c r="B85" s="24" t="s">
        <v>248</v>
      </c>
      <c r="C85" s="25" t="s">
        <v>22</v>
      </c>
      <c r="D85" s="25" t="s">
        <v>249</v>
      </c>
      <c r="E85" s="26" t="s">
        <v>35</v>
      </c>
      <c r="F85" s="27">
        <v>25.547346271982601</v>
      </c>
      <c r="G85" s="28">
        <v>628.79</v>
      </c>
      <c r="H85" s="29">
        <v>798.12</v>
      </c>
      <c r="I85" s="29">
        <v>20389.84</v>
      </c>
      <c r="J85" s="30">
        <v>1.3850143692802247E-2</v>
      </c>
      <c r="K85" s="66"/>
      <c r="L85" s="67"/>
      <c r="M85" s="48"/>
      <c r="N85" s="48"/>
      <c r="O85" s="50"/>
      <c r="P85" s="50"/>
      <c r="Q85" s="50"/>
    </row>
    <row r="86" spans="1:17" ht="39" customHeight="1" x14ac:dyDescent="0.25">
      <c r="A86" s="23" t="s">
        <v>250</v>
      </c>
      <c r="B86" s="24" t="s">
        <v>251</v>
      </c>
      <c r="C86" s="25" t="s">
        <v>22</v>
      </c>
      <c r="D86" s="25" t="s">
        <v>252</v>
      </c>
      <c r="E86" s="26" t="s">
        <v>40</v>
      </c>
      <c r="F86" s="27">
        <v>81.841941154492957</v>
      </c>
      <c r="G86" s="28">
        <v>22.96</v>
      </c>
      <c r="H86" s="29">
        <v>29.14</v>
      </c>
      <c r="I86" s="29">
        <v>2384.87</v>
      </c>
      <c r="J86" s="30">
        <v>1.6199632850798873E-3</v>
      </c>
      <c r="K86" s="66"/>
      <c r="L86" s="67"/>
      <c r="M86" s="48"/>
      <c r="N86" s="48"/>
      <c r="O86" s="50"/>
      <c r="P86" s="50"/>
      <c r="Q86" s="50"/>
    </row>
    <row r="87" spans="1:17" ht="39" customHeight="1" x14ac:dyDescent="0.25">
      <c r="A87" s="23" t="s">
        <v>253</v>
      </c>
      <c r="B87" s="24" t="s">
        <v>254</v>
      </c>
      <c r="C87" s="25" t="s">
        <v>22</v>
      </c>
      <c r="D87" s="25" t="s">
        <v>255</v>
      </c>
      <c r="E87" s="26" t="s">
        <v>40</v>
      </c>
      <c r="F87" s="27">
        <v>101.73721966718736</v>
      </c>
      <c r="G87" s="28">
        <v>26.49</v>
      </c>
      <c r="H87" s="29">
        <v>33.619999999999997</v>
      </c>
      <c r="I87" s="29">
        <v>3420.4</v>
      </c>
      <c r="J87" s="30">
        <v>2.3233645524859832E-3</v>
      </c>
      <c r="K87" s="66"/>
      <c r="L87" s="67"/>
      <c r="M87" s="48"/>
      <c r="N87" s="48"/>
      <c r="O87" s="50"/>
      <c r="P87" s="50"/>
      <c r="Q87" s="50"/>
    </row>
    <row r="88" spans="1:17" ht="39" customHeight="1" x14ac:dyDescent="0.25">
      <c r="A88" s="23" t="s">
        <v>256</v>
      </c>
      <c r="B88" s="24" t="s">
        <v>257</v>
      </c>
      <c r="C88" s="25" t="s">
        <v>22</v>
      </c>
      <c r="D88" s="25" t="s">
        <v>258</v>
      </c>
      <c r="E88" s="26" t="s">
        <v>40</v>
      </c>
      <c r="F88" s="27">
        <v>65.111820586999912</v>
      </c>
      <c r="G88" s="28">
        <v>36.18</v>
      </c>
      <c r="H88" s="29">
        <v>45.92</v>
      </c>
      <c r="I88" s="29">
        <v>2989.93</v>
      </c>
      <c r="J88" s="30">
        <v>2.0309605240364918E-3</v>
      </c>
      <c r="K88" s="66"/>
      <c r="L88" s="67"/>
      <c r="M88" s="48"/>
      <c r="N88" s="48"/>
      <c r="O88" s="50"/>
      <c r="P88" s="50"/>
      <c r="Q88" s="50"/>
    </row>
    <row r="89" spans="1:17" ht="39" customHeight="1" x14ac:dyDescent="0.25">
      <c r="A89" s="23" t="s">
        <v>259</v>
      </c>
      <c r="B89" s="24" t="s">
        <v>260</v>
      </c>
      <c r="C89" s="25" t="s">
        <v>22</v>
      </c>
      <c r="D89" s="25" t="s">
        <v>261</v>
      </c>
      <c r="E89" s="26" t="s">
        <v>40</v>
      </c>
      <c r="F89" s="27">
        <v>25.999511692725658</v>
      </c>
      <c r="G89" s="28">
        <v>32.89</v>
      </c>
      <c r="H89" s="29">
        <v>41.74</v>
      </c>
      <c r="I89" s="29">
        <v>1085.21</v>
      </c>
      <c r="J89" s="30">
        <v>7.3714724769129755E-4</v>
      </c>
      <c r="K89" s="66"/>
      <c r="L89" s="67"/>
      <c r="M89" s="48"/>
      <c r="N89" s="48"/>
      <c r="O89" s="50"/>
      <c r="P89" s="50"/>
      <c r="Q89" s="50"/>
    </row>
    <row r="90" spans="1:17" ht="26.1" customHeight="1" x14ac:dyDescent="0.25">
      <c r="A90" s="23" t="s">
        <v>262</v>
      </c>
      <c r="B90" s="24" t="s">
        <v>263</v>
      </c>
      <c r="C90" s="25" t="s">
        <v>22</v>
      </c>
      <c r="D90" s="25" t="s">
        <v>264</v>
      </c>
      <c r="E90" s="26" t="s">
        <v>40</v>
      </c>
      <c r="F90" s="27">
        <v>19.217030381579836</v>
      </c>
      <c r="G90" s="28">
        <v>31.34</v>
      </c>
      <c r="H90" s="29">
        <v>39.770000000000003</v>
      </c>
      <c r="I90" s="29">
        <v>764.26</v>
      </c>
      <c r="J90" s="30">
        <v>5.1913653165797493E-4</v>
      </c>
      <c r="K90" s="66"/>
      <c r="L90" s="67"/>
      <c r="M90" s="48"/>
      <c r="N90" s="48"/>
      <c r="O90" s="50"/>
      <c r="P90" s="50"/>
      <c r="Q90" s="50"/>
    </row>
    <row r="91" spans="1:17" ht="39" customHeight="1" x14ac:dyDescent="0.25">
      <c r="A91" s="23" t="s">
        <v>265</v>
      </c>
      <c r="B91" s="24" t="s">
        <v>266</v>
      </c>
      <c r="C91" s="25" t="s">
        <v>22</v>
      </c>
      <c r="D91" s="25" t="s">
        <v>267</v>
      </c>
      <c r="E91" s="26" t="s">
        <v>40</v>
      </c>
      <c r="F91" s="27">
        <v>61.042331800312418</v>
      </c>
      <c r="G91" s="28">
        <v>23.63</v>
      </c>
      <c r="H91" s="29">
        <v>29.99</v>
      </c>
      <c r="I91" s="29">
        <v>1830.65</v>
      </c>
      <c r="J91" s="30">
        <v>1.2434999760286708E-3</v>
      </c>
      <c r="K91" s="66"/>
      <c r="L91" s="67"/>
      <c r="M91" s="48"/>
      <c r="N91" s="48"/>
      <c r="O91" s="50"/>
      <c r="P91" s="50"/>
      <c r="Q91" s="50"/>
    </row>
    <row r="92" spans="1:17" ht="26.1" customHeight="1" x14ac:dyDescent="0.25">
      <c r="A92" s="16" t="s">
        <v>268</v>
      </c>
      <c r="B92" s="17"/>
      <c r="C92" s="17"/>
      <c r="D92" s="17" t="s">
        <v>269</v>
      </c>
      <c r="E92" s="17"/>
      <c r="F92" s="33"/>
      <c r="G92" s="19"/>
      <c r="H92" s="17"/>
      <c r="I92" s="20">
        <v>175907.71000000002</v>
      </c>
      <c r="J92" s="21">
        <v>0.11948828731229803</v>
      </c>
      <c r="K92" s="48"/>
      <c r="L92" s="48"/>
      <c r="M92" s="48"/>
      <c r="N92" s="48"/>
      <c r="O92" s="50"/>
      <c r="P92" s="50"/>
      <c r="Q92" s="50"/>
    </row>
    <row r="93" spans="1:17" ht="39" customHeight="1" x14ac:dyDescent="0.25">
      <c r="A93" s="23" t="s">
        <v>270</v>
      </c>
      <c r="B93" s="24" t="s">
        <v>271</v>
      </c>
      <c r="C93" s="25" t="s">
        <v>22</v>
      </c>
      <c r="D93" s="25" t="s">
        <v>272</v>
      </c>
      <c r="E93" s="26" t="s">
        <v>40</v>
      </c>
      <c r="F93" s="27">
        <v>830.4017951946206</v>
      </c>
      <c r="G93" s="28">
        <v>10.62</v>
      </c>
      <c r="H93" s="29">
        <v>13.47</v>
      </c>
      <c r="I93" s="29">
        <v>11185.51</v>
      </c>
      <c r="J93" s="30">
        <v>7.5979468586941561E-3</v>
      </c>
      <c r="K93" s="66"/>
      <c r="L93" s="67"/>
      <c r="M93" s="48"/>
      <c r="N93" s="48"/>
      <c r="O93" s="50"/>
      <c r="P93" s="50"/>
      <c r="Q93" s="50"/>
    </row>
    <row r="94" spans="1:17" ht="39" customHeight="1" x14ac:dyDescent="0.25">
      <c r="A94" s="23" t="s">
        <v>273</v>
      </c>
      <c r="B94" s="24" t="s">
        <v>274</v>
      </c>
      <c r="C94" s="25" t="s">
        <v>22</v>
      </c>
      <c r="D94" s="25" t="s">
        <v>275</v>
      </c>
      <c r="E94" s="26" t="s">
        <v>40</v>
      </c>
      <c r="F94" s="27">
        <v>536.49427171163461</v>
      </c>
      <c r="G94" s="28">
        <v>16.86</v>
      </c>
      <c r="H94" s="29">
        <v>21.4</v>
      </c>
      <c r="I94" s="29">
        <v>11480.97</v>
      </c>
      <c r="J94" s="30">
        <v>7.7986430610908078E-3</v>
      </c>
      <c r="K94" s="66"/>
      <c r="L94" s="67"/>
      <c r="M94" s="48"/>
      <c r="N94" s="48"/>
      <c r="O94" s="50"/>
      <c r="P94" s="50"/>
      <c r="Q94" s="50"/>
    </row>
    <row r="95" spans="1:17" ht="39" customHeight="1" x14ac:dyDescent="0.25">
      <c r="A95" s="23" t="s">
        <v>276</v>
      </c>
      <c r="B95" s="24" t="s">
        <v>277</v>
      </c>
      <c r="C95" s="25" t="s">
        <v>22</v>
      </c>
      <c r="D95" s="25" t="s">
        <v>278</v>
      </c>
      <c r="E95" s="26" t="s">
        <v>40</v>
      </c>
      <c r="F95" s="27">
        <v>2219.9061331380281</v>
      </c>
      <c r="G95" s="28">
        <v>4.97</v>
      </c>
      <c r="H95" s="29">
        <v>6.3</v>
      </c>
      <c r="I95" s="29">
        <v>13985.4</v>
      </c>
      <c r="J95" s="30">
        <v>9.4998194984029557E-3</v>
      </c>
      <c r="K95" s="66"/>
      <c r="L95" s="67"/>
      <c r="M95" s="48"/>
      <c r="N95" s="48"/>
      <c r="O95" s="50"/>
      <c r="P95" s="50"/>
      <c r="Q95" s="50"/>
    </row>
    <row r="96" spans="1:17" ht="39" customHeight="1" x14ac:dyDescent="0.25">
      <c r="A96" s="23" t="s">
        <v>279</v>
      </c>
      <c r="B96" s="24" t="s">
        <v>280</v>
      </c>
      <c r="C96" s="25" t="s">
        <v>22</v>
      </c>
      <c r="D96" s="25" t="s">
        <v>281</v>
      </c>
      <c r="E96" s="26" t="s">
        <v>40</v>
      </c>
      <c r="F96" s="27">
        <v>1112.3269350279152</v>
      </c>
      <c r="G96" s="28">
        <v>10.72</v>
      </c>
      <c r="H96" s="29">
        <v>13.6</v>
      </c>
      <c r="I96" s="29">
        <v>15127.64</v>
      </c>
      <c r="J96" s="30">
        <v>1.0275705338197012E-2</v>
      </c>
      <c r="K96" s="66"/>
      <c r="L96" s="67"/>
      <c r="M96" s="48"/>
      <c r="N96" s="48"/>
      <c r="O96" s="50"/>
      <c r="P96" s="50"/>
      <c r="Q96" s="50"/>
    </row>
    <row r="97" spans="1:17" ht="39" customHeight="1" x14ac:dyDescent="0.25">
      <c r="A97" s="23" t="s">
        <v>282</v>
      </c>
      <c r="B97" s="24" t="s">
        <v>283</v>
      </c>
      <c r="C97" s="25" t="s">
        <v>22</v>
      </c>
      <c r="D97" s="25" t="s">
        <v>284</v>
      </c>
      <c r="E97" s="26" t="s">
        <v>40</v>
      </c>
      <c r="F97" s="27">
        <v>1684.3161922678796</v>
      </c>
      <c r="G97" s="28">
        <v>3.42</v>
      </c>
      <c r="H97" s="29">
        <v>4.34</v>
      </c>
      <c r="I97" s="29">
        <v>7309.93</v>
      </c>
      <c r="J97" s="30">
        <v>4.9653935923148944E-3</v>
      </c>
      <c r="K97" s="66"/>
      <c r="L97" s="67"/>
      <c r="M97" s="48"/>
      <c r="N97" s="48"/>
      <c r="O97" s="50"/>
      <c r="P97" s="50"/>
      <c r="Q97" s="50"/>
    </row>
    <row r="98" spans="1:17" ht="39" customHeight="1" x14ac:dyDescent="0.25">
      <c r="A98" s="23" t="s">
        <v>285</v>
      </c>
      <c r="B98" s="24" t="s">
        <v>286</v>
      </c>
      <c r="C98" s="25" t="s">
        <v>22</v>
      </c>
      <c r="D98" s="25" t="s">
        <v>287</v>
      </c>
      <c r="E98" s="26" t="s">
        <v>40</v>
      </c>
      <c r="F98" s="27">
        <v>298.42917769041628</v>
      </c>
      <c r="G98" s="28">
        <v>18.510000000000002</v>
      </c>
      <c r="H98" s="29">
        <v>23.49</v>
      </c>
      <c r="I98" s="29">
        <v>7010.1</v>
      </c>
      <c r="J98" s="30">
        <v>4.7617289935042665E-3</v>
      </c>
      <c r="K98" s="66"/>
      <c r="L98" s="67"/>
      <c r="M98" s="48"/>
      <c r="N98" s="48"/>
      <c r="O98" s="50"/>
      <c r="P98" s="50"/>
      <c r="Q98" s="50"/>
    </row>
    <row r="99" spans="1:17" ht="39" customHeight="1" x14ac:dyDescent="0.25">
      <c r="A99" s="23" t="s">
        <v>288</v>
      </c>
      <c r="B99" s="24" t="s">
        <v>289</v>
      </c>
      <c r="C99" s="25" t="s">
        <v>22</v>
      </c>
      <c r="D99" s="25" t="s">
        <v>290</v>
      </c>
      <c r="E99" s="26" t="s">
        <v>35</v>
      </c>
      <c r="F99" s="27">
        <v>186.5182360565102</v>
      </c>
      <c r="G99" s="28">
        <v>35.82</v>
      </c>
      <c r="H99" s="29">
        <v>45.46</v>
      </c>
      <c r="I99" s="29">
        <v>8479.11</v>
      </c>
      <c r="J99" s="30">
        <v>5.7595788827708534E-3</v>
      </c>
      <c r="K99" s="66"/>
      <c r="L99" s="67"/>
      <c r="M99" s="48"/>
      <c r="N99" s="48"/>
      <c r="O99" s="50"/>
      <c r="P99" s="50"/>
      <c r="Q99" s="50"/>
    </row>
    <row r="100" spans="1:17" ht="39" customHeight="1" x14ac:dyDescent="0.25">
      <c r="A100" s="23" t="s">
        <v>291</v>
      </c>
      <c r="B100" s="24" t="s">
        <v>292</v>
      </c>
      <c r="C100" s="25" t="s">
        <v>22</v>
      </c>
      <c r="D100" s="25" t="s">
        <v>293</v>
      </c>
      <c r="E100" s="26" t="s">
        <v>35</v>
      </c>
      <c r="F100" s="27">
        <v>111.91094163390612</v>
      </c>
      <c r="G100" s="28">
        <v>20.62</v>
      </c>
      <c r="H100" s="29">
        <v>26.17</v>
      </c>
      <c r="I100" s="29">
        <v>2928.7</v>
      </c>
      <c r="J100" s="30">
        <v>1.9893690108951289E-3</v>
      </c>
      <c r="K100" s="66"/>
      <c r="L100" s="67"/>
      <c r="M100" s="48"/>
      <c r="N100" s="48"/>
      <c r="O100" s="50"/>
      <c r="P100" s="50"/>
      <c r="Q100" s="50"/>
    </row>
    <row r="101" spans="1:17" ht="39" customHeight="1" x14ac:dyDescent="0.25">
      <c r="A101" s="23" t="s">
        <v>294</v>
      </c>
      <c r="B101" s="24" t="s">
        <v>295</v>
      </c>
      <c r="C101" s="25" t="s">
        <v>22</v>
      </c>
      <c r="D101" s="25" t="s">
        <v>296</v>
      </c>
      <c r="E101" s="26" t="s">
        <v>35</v>
      </c>
      <c r="F101" s="27">
        <v>236.03034962787464</v>
      </c>
      <c r="G101" s="28">
        <v>13.17</v>
      </c>
      <c r="H101" s="29">
        <v>16.71</v>
      </c>
      <c r="I101" s="29">
        <v>3944.06</v>
      </c>
      <c r="J101" s="30">
        <v>2.679069464646786E-3</v>
      </c>
      <c r="K101" s="66"/>
      <c r="L101" s="67"/>
      <c r="M101" s="48"/>
      <c r="N101" s="48"/>
      <c r="O101" s="50"/>
      <c r="P101" s="50"/>
      <c r="Q101" s="50"/>
    </row>
    <row r="102" spans="1:17" ht="39" customHeight="1" x14ac:dyDescent="0.25">
      <c r="A102" s="23" t="s">
        <v>297</v>
      </c>
      <c r="B102" s="24" t="s">
        <v>298</v>
      </c>
      <c r="C102" s="25" t="s">
        <v>22</v>
      </c>
      <c r="D102" s="25" t="s">
        <v>299</v>
      </c>
      <c r="E102" s="26" t="s">
        <v>35</v>
      </c>
      <c r="F102" s="27">
        <v>37.529729921673571</v>
      </c>
      <c r="G102" s="28">
        <v>40.01</v>
      </c>
      <c r="H102" s="29">
        <v>50.78</v>
      </c>
      <c r="I102" s="29">
        <v>1905.75</v>
      </c>
      <c r="J102" s="30">
        <v>1.2945129212665661E-3</v>
      </c>
      <c r="K102" s="66"/>
      <c r="L102" s="67"/>
      <c r="M102" s="48"/>
      <c r="N102" s="48"/>
      <c r="O102" s="50"/>
      <c r="P102" s="50"/>
      <c r="Q102" s="50"/>
    </row>
    <row r="103" spans="1:17" ht="26.1" customHeight="1" x14ac:dyDescent="0.25">
      <c r="A103" s="23" t="s">
        <v>300</v>
      </c>
      <c r="B103" s="24" t="s">
        <v>301</v>
      </c>
      <c r="C103" s="25" t="s">
        <v>22</v>
      </c>
      <c r="D103" s="25" t="s">
        <v>302</v>
      </c>
      <c r="E103" s="26" t="s">
        <v>35</v>
      </c>
      <c r="F103" s="27">
        <v>186.5182360565102</v>
      </c>
      <c r="G103" s="28">
        <v>18.190000000000001</v>
      </c>
      <c r="H103" s="29">
        <v>23.08</v>
      </c>
      <c r="I103" s="29">
        <v>4304.84</v>
      </c>
      <c r="J103" s="30">
        <v>2.9241353818628699E-3</v>
      </c>
      <c r="K103" s="66"/>
      <c r="L103" s="67"/>
      <c r="M103" s="48"/>
      <c r="N103" s="48"/>
      <c r="O103" s="50"/>
      <c r="P103" s="50"/>
      <c r="Q103" s="50"/>
    </row>
    <row r="104" spans="1:17" ht="39" customHeight="1" x14ac:dyDescent="0.25">
      <c r="A104" s="23" t="s">
        <v>303</v>
      </c>
      <c r="B104" s="24" t="s">
        <v>289</v>
      </c>
      <c r="C104" s="25" t="s">
        <v>22</v>
      </c>
      <c r="D104" s="25" t="s">
        <v>290</v>
      </c>
      <c r="E104" s="26" t="s">
        <v>35</v>
      </c>
      <c r="F104" s="27">
        <v>87.26792620340963</v>
      </c>
      <c r="G104" s="28">
        <v>35.82</v>
      </c>
      <c r="H104" s="29">
        <v>45.46</v>
      </c>
      <c r="I104" s="29">
        <v>3967.19</v>
      </c>
      <c r="J104" s="30">
        <v>2.6947809083665269E-3</v>
      </c>
      <c r="K104" s="66"/>
      <c r="L104" s="67"/>
      <c r="M104" s="48"/>
      <c r="N104" s="48"/>
      <c r="O104" s="50"/>
      <c r="P104" s="50"/>
      <c r="Q104" s="50"/>
    </row>
    <row r="105" spans="1:17" ht="39" customHeight="1" x14ac:dyDescent="0.25">
      <c r="A105" s="23" t="s">
        <v>304</v>
      </c>
      <c r="B105" s="24" t="s">
        <v>305</v>
      </c>
      <c r="C105" s="25" t="s">
        <v>22</v>
      </c>
      <c r="D105" s="25" t="s">
        <v>306</v>
      </c>
      <c r="E105" s="26" t="s">
        <v>35</v>
      </c>
      <c r="F105" s="27">
        <v>37.529729921673571</v>
      </c>
      <c r="G105" s="28">
        <v>24.29</v>
      </c>
      <c r="H105" s="29">
        <v>30.83</v>
      </c>
      <c r="I105" s="29">
        <v>1157.04</v>
      </c>
      <c r="J105" s="30">
        <v>7.8593899012056542E-4</v>
      </c>
      <c r="K105" s="66"/>
      <c r="L105" s="67"/>
      <c r="M105" s="48"/>
      <c r="N105" s="48"/>
      <c r="O105" s="50"/>
      <c r="P105" s="50"/>
      <c r="Q105" s="50"/>
    </row>
    <row r="106" spans="1:17" ht="39" customHeight="1" x14ac:dyDescent="0.25">
      <c r="A106" s="23" t="s">
        <v>307</v>
      </c>
      <c r="B106" s="24" t="s">
        <v>308</v>
      </c>
      <c r="C106" s="25" t="s">
        <v>22</v>
      </c>
      <c r="D106" s="25" t="s">
        <v>309</v>
      </c>
      <c r="E106" s="26" t="s">
        <v>35</v>
      </c>
      <c r="F106" s="27">
        <v>146.95376174149285</v>
      </c>
      <c r="G106" s="28">
        <v>32.299999999999997</v>
      </c>
      <c r="H106" s="29">
        <v>40.99</v>
      </c>
      <c r="I106" s="29">
        <v>6023.63</v>
      </c>
      <c r="J106" s="30">
        <v>4.0916525608967209E-3</v>
      </c>
      <c r="K106" s="66"/>
      <c r="L106" s="67"/>
      <c r="M106" s="48"/>
      <c r="N106" s="48"/>
      <c r="O106" s="50"/>
      <c r="P106" s="50"/>
      <c r="Q106" s="50"/>
    </row>
    <row r="107" spans="1:17" ht="39" customHeight="1" x14ac:dyDescent="0.25">
      <c r="A107" s="23" t="s">
        <v>310</v>
      </c>
      <c r="B107" s="24" t="s">
        <v>311</v>
      </c>
      <c r="C107" s="25" t="s">
        <v>22</v>
      </c>
      <c r="D107" s="25" t="s">
        <v>312</v>
      </c>
      <c r="E107" s="26" t="s">
        <v>35</v>
      </c>
      <c r="F107" s="27">
        <v>12.660631780805542</v>
      </c>
      <c r="G107" s="28">
        <v>39.340000000000003</v>
      </c>
      <c r="H107" s="29">
        <v>49.93</v>
      </c>
      <c r="I107" s="29">
        <v>632.14</v>
      </c>
      <c r="J107" s="30">
        <v>4.2939178698646048E-4</v>
      </c>
      <c r="K107" s="66"/>
      <c r="L107" s="67"/>
      <c r="M107" s="48"/>
      <c r="N107" s="48"/>
      <c r="O107" s="50"/>
      <c r="P107" s="50"/>
      <c r="Q107" s="50"/>
    </row>
    <row r="108" spans="1:17" ht="39" customHeight="1" x14ac:dyDescent="0.25">
      <c r="A108" s="23" t="s">
        <v>313</v>
      </c>
      <c r="B108" s="24" t="s">
        <v>314</v>
      </c>
      <c r="C108" s="25" t="s">
        <v>22</v>
      </c>
      <c r="D108" s="25" t="s">
        <v>315</v>
      </c>
      <c r="E108" s="26" t="s">
        <v>35</v>
      </c>
      <c r="F108" s="27">
        <v>37.529729921673571</v>
      </c>
      <c r="G108" s="28">
        <v>54.94</v>
      </c>
      <c r="H108" s="29">
        <v>69.73</v>
      </c>
      <c r="I108" s="29">
        <v>2616.94</v>
      </c>
      <c r="J108" s="30">
        <v>1.7776007578010377E-3</v>
      </c>
      <c r="K108" s="66"/>
      <c r="L108" s="67"/>
      <c r="M108" s="48"/>
      <c r="N108" s="48"/>
      <c r="O108" s="50"/>
      <c r="P108" s="50"/>
      <c r="Q108" s="50"/>
    </row>
    <row r="109" spans="1:17" ht="39" customHeight="1" x14ac:dyDescent="0.25">
      <c r="A109" s="23" t="s">
        <v>316</v>
      </c>
      <c r="B109" s="24" t="s">
        <v>317</v>
      </c>
      <c r="C109" s="25" t="s">
        <v>22</v>
      </c>
      <c r="D109" s="25" t="s">
        <v>318</v>
      </c>
      <c r="E109" s="26" t="s">
        <v>35</v>
      </c>
      <c r="F109" s="27">
        <v>25.547346271982601</v>
      </c>
      <c r="G109" s="28">
        <v>35.21</v>
      </c>
      <c r="H109" s="29">
        <v>44.69</v>
      </c>
      <c r="I109" s="29">
        <v>1141.71</v>
      </c>
      <c r="J109" s="30">
        <v>7.7552582832966094E-4</v>
      </c>
      <c r="K109" s="66"/>
      <c r="L109" s="67"/>
      <c r="M109" s="48"/>
      <c r="N109" s="48"/>
      <c r="O109" s="50"/>
      <c r="P109" s="50"/>
      <c r="Q109" s="50"/>
    </row>
    <row r="110" spans="1:17" ht="39" customHeight="1" x14ac:dyDescent="0.25">
      <c r="A110" s="23" t="s">
        <v>319</v>
      </c>
      <c r="B110" s="24" t="s">
        <v>320</v>
      </c>
      <c r="C110" s="25" t="s">
        <v>22</v>
      </c>
      <c r="D110" s="25" t="s">
        <v>321</v>
      </c>
      <c r="E110" s="26" t="s">
        <v>35</v>
      </c>
      <c r="F110" s="27">
        <v>124.79765612508318</v>
      </c>
      <c r="G110" s="28">
        <v>62.04</v>
      </c>
      <c r="H110" s="29">
        <v>78.739999999999995</v>
      </c>
      <c r="I110" s="29">
        <v>9826.56</v>
      </c>
      <c r="J110" s="30">
        <v>6.6748570859772724E-3</v>
      </c>
      <c r="K110" s="66"/>
      <c r="L110" s="67"/>
      <c r="M110" s="48"/>
      <c r="N110" s="48"/>
      <c r="O110" s="50"/>
      <c r="P110" s="50"/>
      <c r="Q110" s="50"/>
    </row>
    <row r="111" spans="1:17" ht="39" customHeight="1" x14ac:dyDescent="0.25">
      <c r="A111" s="23" t="s">
        <v>322</v>
      </c>
      <c r="B111" s="24" t="s">
        <v>323</v>
      </c>
      <c r="C111" s="25" t="s">
        <v>22</v>
      </c>
      <c r="D111" s="25" t="s">
        <v>324</v>
      </c>
      <c r="E111" s="26" t="s">
        <v>35</v>
      </c>
      <c r="F111" s="27">
        <v>12.660631780805542</v>
      </c>
      <c r="G111" s="28">
        <v>85.8</v>
      </c>
      <c r="H111" s="29">
        <v>108.9</v>
      </c>
      <c r="I111" s="29">
        <v>1378.74</v>
      </c>
      <c r="J111" s="30">
        <v>9.365324649440196E-4</v>
      </c>
      <c r="K111" s="66"/>
      <c r="L111" s="67"/>
      <c r="M111" s="48"/>
      <c r="N111" s="48"/>
      <c r="O111" s="50"/>
      <c r="P111" s="50"/>
      <c r="Q111" s="50"/>
    </row>
    <row r="112" spans="1:17" ht="39" customHeight="1" x14ac:dyDescent="0.25">
      <c r="A112" s="23" t="s">
        <v>325</v>
      </c>
      <c r="B112" s="24" t="s">
        <v>326</v>
      </c>
      <c r="C112" s="25" t="s">
        <v>22</v>
      </c>
      <c r="D112" s="25" t="s">
        <v>327</v>
      </c>
      <c r="E112" s="26" t="s">
        <v>35</v>
      </c>
      <c r="F112" s="27">
        <v>177.47492764164906</v>
      </c>
      <c r="G112" s="28">
        <v>33.82</v>
      </c>
      <c r="H112" s="29">
        <v>42.92</v>
      </c>
      <c r="I112" s="29">
        <v>7617.22</v>
      </c>
      <c r="J112" s="30">
        <v>5.1741255223036143E-3</v>
      </c>
      <c r="K112" s="66"/>
      <c r="L112" s="67"/>
      <c r="M112" s="48"/>
      <c r="N112" s="48"/>
      <c r="O112" s="50"/>
      <c r="P112" s="50"/>
      <c r="Q112" s="50"/>
    </row>
    <row r="113" spans="1:17" ht="26.1" customHeight="1" x14ac:dyDescent="0.25">
      <c r="A113" s="23" t="s">
        <v>328</v>
      </c>
      <c r="B113" s="24" t="s">
        <v>329</v>
      </c>
      <c r="C113" s="25" t="s">
        <v>22</v>
      </c>
      <c r="D113" s="25" t="s">
        <v>330</v>
      </c>
      <c r="E113" s="26" t="s">
        <v>35</v>
      </c>
      <c r="F113" s="27">
        <v>14.695376174149287</v>
      </c>
      <c r="G113" s="28">
        <v>42.53</v>
      </c>
      <c r="H113" s="29">
        <v>53.98</v>
      </c>
      <c r="I113" s="29">
        <v>793.25</v>
      </c>
      <c r="J113" s="30">
        <v>5.3882847949348212E-4</v>
      </c>
      <c r="K113" s="66"/>
      <c r="L113" s="67"/>
      <c r="M113" s="48"/>
      <c r="N113" s="48"/>
      <c r="O113" s="50"/>
      <c r="P113" s="50"/>
      <c r="Q113" s="50"/>
    </row>
    <row r="114" spans="1:17" ht="26.1" customHeight="1" x14ac:dyDescent="0.25">
      <c r="A114" s="23" t="s">
        <v>331</v>
      </c>
      <c r="B114" s="24" t="s">
        <v>332</v>
      </c>
      <c r="C114" s="25" t="s">
        <v>22</v>
      </c>
      <c r="D114" s="25" t="s">
        <v>333</v>
      </c>
      <c r="E114" s="26" t="s">
        <v>35</v>
      </c>
      <c r="F114" s="27">
        <v>23.738684589010383</v>
      </c>
      <c r="G114" s="28">
        <v>57.88</v>
      </c>
      <c r="H114" s="29">
        <v>73.459999999999994</v>
      </c>
      <c r="I114" s="29">
        <v>1743.84</v>
      </c>
      <c r="J114" s="30">
        <v>1.1845328152283818E-3</v>
      </c>
      <c r="K114" s="66"/>
      <c r="L114" s="67"/>
      <c r="M114" s="48"/>
      <c r="N114" s="48"/>
      <c r="O114" s="50"/>
      <c r="P114" s="50"/>
      <c r="Q114" s="50"/>
    </row>
    <row r="115" spans="1:17" ht="39" customHeight="1" x14ac:dyDescent="0.25">
      <c r="A115" s="23" t="s">
        <v>334</v>
      </c>
      <c r="B115" s="24" t="s">
        <v>335</v>
      </c>
      <c r="C115" s="25" t="s">
        <v>22</v>
      </c>
      <c r="D115" s="25" t="s">
        <v>336</v>
      </c>
      <c r="E115" s="26" t="s">
        <v>35</v>
      </c>
      <c r="F115" s="27">
        <v>12.660631780805542</v>
      </c>
      <c r="G115" s="28">
        <v>38.22</v>
      </c>
      <c r="H115" s="29">
        <v>48.51</v>
      </c>
      <c r="I115" s="29">
        <v>614.16</v>
      </c>
      <c r="J115" s="30">
        <v>4.1717856787357952E-4</v>
      </c>
      <c r="K115" s="66"/>
      <c r="L115" s="67"/>
      <c r="M115" s="48"/>
      <c r="N115" s="48"/>
      <c r="O115" s="50"/>
      <c r="P115" s="50"/>
      <c r="Q115" s="50"/>
    </row>
    <row r="116" spans="1:17" ht="39" customHeight="1" x14ac:dyDescent="0.25">
      <c r="A116" s="23" t="s">
        <v>337</v>
      </c>
      <c r="B116" s="24" t="s">
        <v>338</v>
      </c>
      <c r="C116" s="25" t="s">
        <v>22</v>
      </c>
      <c r="D116" s="25" t="s">
        <v>339</v>
      </c>
      <c r="E116" s="26" t="s">
        <v>35</v>
      </c>
      <c r="F116" s="27">
        <v>29.842917769041627</v>
      </c>
      <c r="G116" s="28">
        <v>49.59</v>
      </c>
      <c r="H116" s="29">
        <v>62.94</v>
      </c>
      <c r="I116" s="29">
        <v>1878.31</v>
      </c>
      <c r="J116" s="30">
        <v>1.2758738371476865E-3</v>
      </c>
      <c r="K116" s="66"/>
      <c r="L116" s="67"/>
      <c r="M116" s="48"/>
      <c r="N116" s="48"/>
      <c r="O116" s="50"/>
      <c r="P116" s="50"/>
      <c r="Q116" s="50"/>
    </row>
    <row r="117" spans="1:17" ht="39" customHeight="1" x14ac:dyDescent="0.25">
      <c r="A117" s="23" t="s">
        <v>340</v>
      </c>
      <c r="B117" s="24" t="s">
        <v>341</v>
      </c>
      <c r="C117" s="25" t="s">
        <v>22</v>
      </c>
      <c r="D117" s="25" t="s">
        <v>342</v>
      </c>
      <c r="E117" s="26" t="s">
        <v>35</v>
      </c>
      <c r="F117" s="27">
        <v>54.259850489166595</v>
      </c>
      <c r="G117" s="28">
        <v>60.92</v>
      </c>
      <c r="H117" s="29">
        <v>77.319999999999993</v>
      </c>
      <c r="I117" s="29">
        <v>4195.37</v>
      </c>
      <c r="J117" s="30">
        <v>2.8497760327923986E-3</v>
      </c>
      <c r="K117" s="66"/>
      <c r="L117" s="67"/>
      <c r="M117" s="48"/>
      <c r="N117" s="48"/>
      <c r="O117" s="50"/>
      <c r="P117" s="50"/>
      <c r="Q117" s="50"/>
    </row>
    <row r="118" spans="1:17" ht="39" customHeight="1" x14ac:dyDescent="0.25">
      <c r="A118" s="23" t="s">
        <v>343</v>
      </c>
      <c r="B118" s="24" t="s">
        <v>344</v>
      </c>
      <c r="C118" s="25" t="s">
        <v>22</v>
      </c>
      <c r="D118" s="25" t="s">
        <v>345</v>
      </c>
      <c r="E118" s="26" t="s">
        <v>35</v>
      </c>
      <c r="F118" s="27">
        <v>12.660631780805542</v>
      </c>
      <c r="G118" s="28">
        <v>51.3</v>
      </c>
      <c r="H118" s="29">
        <v>65.11</v>
      </c>
      <c r="I118" s="29">
        <v>824.33</v>
      </c>
      <c r="J118" s="30">
        <v>5.5994009517915176E-4</v>
      </c>
      <c r="K118" s="66"/>
      <c r="L118" s="67"/>
      <c r="M118" s="48"/>
      <c r="N118" s="48"/>
      <c r="O118" s="50"/>
      <c r="P118" s="50"/>
      <c r="Q118" s="50"/>
    </row>
    <row r="119" spans="1:17" ht="39" customHeight="1" x14ac:dyDescent="0.25">
      <c r="A119" s="23" t="s">
        <v>346</v>
      </c>
      <c r="B119" s="24" t="s">
        <v>347</v>
      </c>
      <c r="C119" s="25" t="s">
        <v>22</v>
      </c>
      <c r="D119" s="25" t="s">
        <v>348</v>
      </c>
      <c r="E119" s="26" t="s">
        <v>35</v>
      </c>
      <c r="F119" s="27">
        <v>37.529729921673571</v>
      </c>
      <c r="G119" s="28">
        <v>72.84</v>
      </c>
      <c r="H119" s="29">
        <v>92.45</v>
      </c>
      <c r="I119" s="29">
        <v>3469.62</v>
      </c>
      <c r="J119" s="30">
        <v>2.3567980699907664E-3</v>
      </c>
      <c r="K119" s="66"/>
      <c r="L119" s="67"/>
      <c r="M119" s="48"/>
      <c r="N119" s="48"/>
      <c r="O119" s="50"/>
      <c r="P119" s="50"/>
      <c r="Q119" s="50"/>
    </row>
    <row r="120" spans="1:17" ht="39" customHeight="1" x14ac:dyDescent="0.25">
      <c r="A120" s="23" t="s">
        <v>349</v>
      </c>
      <c r="B120" s="24" t="s">
        <v>350</v>
      </c>
      <c r="C120" s="25" t="s">
        <v>22</v>
      </c>
      <c r="D120" s="25" t="s">
        <v>351</v>
      </c>
      <c r="E120" s="26" t="s">
        <v>35</v>
      </c>
      <c r="F120" s="27">
        <v>37.529729921673571</v>
      </c>
      <c r="G120" s="28">
        <v>94.96</v>
      </c>
      <c r="H120" s="29">
        <v>120.53</v>
      </c>
      <c r="I120" s="29">
        <v>4523.45</v>
      </c>
      <c r="J120" s="30">
        <v>3.0726299219222082E-3</v>
      </c>
      <c r="K120" s="66"/>
      <c r="L120" s="67"/>
      <c r="M120" s="48"/>
      <c r="N120" s="48"/>
      <c r="O120" s="50"/>
      <c r="P120" s="50"/>
      <c r="Q120" s="50"/>
    </row>
    <row r="121" spans="1:17" ht="39" customHeight="1" x14ac:dyDescent="0.25">
      <c r="A121" s="23" t="s">
        <v>352</v>
      </c>
      <c r="B121" s="24" t="s">
        <v>353</v>
      </c>
      <c r="C121" s="25" t="s">
        <v>22</v>
      </c>
      <c r="D121" s="25" t="s">
        <v>354</v>
      </c>
      <c r="E121" s="26" t="s">
        <v>35</v>
      </c>
      <c r="F121" s="27">
        <v>146.95376174149285</v>
      </c>
      <c r="G121" s="28">
        <v>30.88</v>
      </c>
      <c r="H121" s="29">
        <v>39.19</v>
      </c>
      <c r="I121" s="29">
        <v>5759.11</v>
      </c>
      <c r="J121" s="30">
        <v>3.9119728768177847E-3</v>
      </c>
      <c r="K121" s="66"/>
      <c r="L121" s="67"/>
      <c r="M121" s="48"/>
      <c r="N121" s="48"/>
      <c r="O121" s="50"/>
      <c r="P121" s="50"/>
      <c r="Q121" s="50"/>
    </row>
    <row r="122" spans="1:17" ht="26.1" customHeight="1" x14ac:dyDescent="0.25">
      <c r="A122" s="23" t="s">
        <v>355</v>
      </c>
      <c r="B122" s="24" t="s">
        <v>356</v>
      </c>
      <c r="C122" s="25" t="s">
        <v>22</v>
      </c>
      <c r="D122" s="25" t="s">
        <v>357</v>
      </c>
      <c r="E122" s="26" t="s">
        <v>35</v>
      </c>
      <c r="F122" s="27">
        <v>101.73721966718736</v>
      </c>
      <c r="G122" s="28">
        <v>14.1</v>
      </c>
      <c r="H122" s="29">
        <v>17.89</v>
      </c>
      <c r="I122" s="29">
        <v>1820.07</v>
      </c>
      <c r="J122" s="30">
        <v>1.2363133320790443E-3</v>
      </c>
      <c r="K122" s="66"/>
      <c r="L122" s="67"/>
      <c r="M122" s="48"/>
      <c r="N122" s="48"/>
      <c r="O122" s="50"/>
      <c r="P122" s="50"/>
      <c r="Q122" s="50"/>
    </row>
    <row r="123" spans="1:17" ht="26.1" customHeight="1" x14ac:dyDescent="0.25">
      <c r="A123" s="23" t="s">
        <v>358</v>
      </c>
      <c r="B123" s="24" t="s">
        <v>359</v>
      </c>
      <c r="C123" s="25" t="s">
        <v>22</v>
      </c>
      <c r="D123" s="25" t="s">
        <v>360</v>
      </c>
      <c r="E123" s="26" t="s">
        <v>35</v>
      </c>
      <c r="F123" s="27">
        <v>78.450700498920042</v>
      </c>
      <c r="G123" s="28">
        <v>17.96</v>
      </c>
      <c r="H123" s="29">
        <v>22.79</v>
      </c>
      <c r="I123" s="29">
        <v>1787.89</v>
      </c>
      <c r="J123" s="30">
        <v>1.2144545227880262E-3</v>
      </c>
      <c r="K123" s="66"/>
      <c r="L123" s="67"/>
      <c r="M123" s="48"/>
      <c r="N123" s="48"/>
      <c r="O123" s="50"/>
      <c r="P123" s="50"/>
      <c r="Q123" s="50"/>
    </row>
    <row r="124" spans="1:17" ht="26.1" customHeight="1" x14ac:dyDescent="0.25">
      <c r="A124" s="23" t="s">
        <v>361</v>
      </c>
      <c r="B124" s="24" t="s">
        <v>362</v>
      </c>
      <c r="C124" s="25" t="s">
        <v>22</v>
      </c>
      <c r="D124" s="25" t="s">
        <v>363</v>
      </c>
      <c r="E124" s="26" t="s">
        <v>35</v>
      </c>
      <c r="F124" s="27">
        <v>12.660631780805542</v>
      </c>
      <c r="G124" s="28">
        <v>104.09</v>
      </c>
      <c r="H124" s="29">
        <v>132.12</v>
      </c>
      <c r="I124" s="29">
        <v>1672.72</v>
      </c>
      <c r="J124" s="30">
        <v>1.1362233523080207E-3</v>
      </c>
      <c r="K124" s="66"/>
      <c r="L124" s="67"/>
      <c r="M124" s="48"/>
      <c r="N124" s="48"/>
      <c r="O124" s="50"/>
      <c r="P124" s="50"/>
      <c r="Q124" s="50"/>
    </row>
    <row r="125" spans="1:17" ht="26.1" customHeight="1" x14ac:dyDescent="0.25">
      <c r="A125" s="23" t="s">
        <v>364</v>
      </c>
      <c r="B125" s="24" t="s">
        <v>365</v>
      </c>
      <c r="C125" s="25" t="s">
        <v>22</v>
      </c>
      <c r="D125" s="25" t="s">
        <v>366</v>
      </c>
      <c r="E125" s="26" t="s">
        <v>35</v>
      </c>
      <c r="F125" s="27">
        <v>25.547346271982601</v>
      </c>
      <c r="G125" s="28">
        <v>14.1</v>
      </c>
      <c r="H125" s="29">
        <v>17.89</v>
      </c>
      <c r="I125" s="29">
        <v>457.04</v>
      </c>
      <c r="J125" s="30">
        <v>3.1045215035323172E-4</v>
      </c>
      <c r="K125" s="66"/>
      <c r="L125" s="67"/>
      <c r="M125" s="48"/>
      <c r="N125" s="48"/>
      <c r="O125" s="50"/>
      <c r="P125" s="50"/>
      <c r="Q125" s="50"/>
    </row>
    <row r="126" spans="1:17" ht="51.95" customHeight="1" x14ac:dyDescent="0.25">
      <c r="A126" s="23" t="s">
        <v>367</v>
      </c>
      <c r="B126" s="24" t="s">
        <v>368</v>
      </c>
      <c r="C126" s="25" t="s">
        <v>22</v>
      </c>
      <c r="D126" s="25" t="s">
        <v>369</v>
      </c>
      <c r="E126" s="26" t="s">
        <v>35</v>
      </c>
      <c r="F126" s="27">
        <v>7.9128948630034621</v>
      </c>
      <c r="G126" s="28">
        <v>441.58</v>
      </c>
      <c r="H126" s="29">
        <v>560.49</v>
      </c>
      <c r="I126" s="29">
        <v>4435.09</v>
      </c>
      <c r="J126" s="30">
        <v>3.0126098974052919E-3</v>
      </c>
      <c r="K126" s="66"/>
      <c r="L126" s="67"/>
      <c r="M126" s="48"/>
      <c r="N126" s="48"/>
      <c r="O126" s="50"/>
      <c r="P126" s="50"/>
      <c r="Q126" s="50"/>
    </row>
    <row r="127" spans="1:17" ht="51.95" customHeight="1" x14ac:dyDescent="0.25">
      <c r="A127" s="23" t="s">
        <v>370</v>
      </c>
      <c r="B127" s="24" t="s">
        <v>371</v>
      </c>
      <c r="C127" s="25" t="s">
        <v>22</v>
      </c>
      <c r="D127" s="25" t="s">
        <v>372</v>
      </c>
      <c r="E127" s="26" t="s">
        <v>35</v>
      </c>
      <c r="F127" s="27">
        <v>6.7824813111458244</v>
      </c>
      <c r="G127" s="28">
        <v>594.04</v>
      </c>
      <c r="H127" s="29">
        <v>754.01</v>
      </c>
      <c r="I127" s="29">
        <v>5114.05</v>
      </c>
      <c r="J127" s="30">
        <v>3.4738049613030476E-3</v>
      </c>
      <c r="K127" s="66"/>
      <c r="L127" s="67"/>
      <c r="M127" s="48"/>
      <c r="N127" s="48"/>
      <c r="O127" s="50"/>
      <c r="P127" s="50"/>
      <c r="Q127" s="50"/>
    </row>
    <row r="128" spans="1:17" ht="51.95" customHeight="1" x14ac:dyDescent="0.25">
      <c r="A128" s="23" t="s">
        <v>373</v>
      </c>
      <c r="B128" s="24" t="s">
        <v>374</v>
      </c>
      <c r="C128" s="25" t="s">
        <v>22</v>
      </c>
      <c r="D128" s="25" t="s">
        <v>375</v>
      </c>
      <c r="E128" s="26" t="s">
        <v>35</v>
      </c>
      <c r="F128" s="27">
        <v>10.173721966718738</v>
      </c>
      <c r="G128" s="28">
        <v>619.82000000000005</v>
      </c>
      <c r="H128" s="29">
        <v>786.73</v>
      </c>
      <c r="I128" s="29">
        <v>8003.97</v>
      </c>
      <c r="J128" s="30">
        <v>5.4368320012750659E-3</v>
      </c>
      <c r="K128" s="66"/>
      <c r="L128" s="67"/>
      <c r="M128" s="48"/>
      <c r="N128" s="48"/>
      <c r="O128" s="50"/>
      <c r="P128" s="50"/>
      <c r="Q128" s="50"/>
    </row>
    <row r="129" spans="1:17" ht="26.1" customHeight="1" x14ac:dyDescent="0.25">
      <c r="A129" s="23" t="s">
        <v>376</v>
      </c>
      <c r="B129" s="24" t="s">
        <v>377</v>
      </c>
      <c r="C129" s="25" t="s">
        <v>22</v>
      </c>
      <c r="D129" s="25" t="s">
        <v>378</v>
      </c>
      <c r="E129" s="26" t="s">
        <v>35</v>
      </c>
      <c r="F129" s="27">
        <v>12.660631780805542</v>
      </c>
      <c r="G129" s="28">
        <v>114.14</v>
      </c>
      <c r="H129" s="29">
        <v>144.87</v>
      </c>
      <c r="I129" s="29">
        <v>1834.14</v>
      </c>
      <c r="J129" s="30">
        <v>1.245870617558368E-3</v>
      </c>
      <c r="K129" s="66"/>
      <c r="L129" s="67"/>
      <c r="M129" s="48"/>
      <c r="N129" s="48"/>
      <c r="O129" s="50"/>
      <c r="P129" s="50"/>
      <c r="Q129" s="50"/>
    </row>
    <row r="130" spans="1:17" ht="26.1" customHeight="1" x14ac:dyDescent="0.25">
      <c r="A130" s="23" t="s">
        <v>379</v>
      </c>
      <c r="B130" s="24" t="s">
        <v>380</v>
      </c>
      <c r="C130" s="25" t="s">
        <v>22</v>
      </c>
      <c r="D130" s="25" t="s">
        <v>381</v>
      </c>
      <c r="E130" s="26" t="s">
        <v>35</v>
      </c>
      <c r="F130" s="27">
        <v>12.660631780805542</v>
      </c>
      <c r="G130" s="28">
        <v>86.3</v>
      </c>
      <c r="H130" s="29">
        <v>109.54</v>
      </c>
      <c r="I130" s="29">
        <v>1386.84</v>
      </c>
      <c r="J130" s="30">
        <v>9.4203452694704157E-4</v>
      </c>
      <c r="K130" s="66"/>
      <c r="L130" s="67"/>
      <c r="M130" s="48"/>
      <c r="N130" s="48"/>
      <c r="O130" s="50"/>
      <c r="P130" s="50"/>
      <c r="Q130" s="50"/>
    </row>
    <row r="131" spans="1:17" ht="26.1" customHeight="1" x14ac:dyDescent="0.25">
      <c r="A131" s="23" t="s">
        <v>382</v>
      </c>
      <c r="B131" s="24" t="s">
        <v>383</v>
      </c>
      <c r="C131" s="25" t="s">
        <v>22</v>
      </c>
      <c r="D131" s="25" t="s">
        <v>384</v>
      </c>
      <c r="E131" s="26" t="s">
        <v>35</v>
      </c>
      <c r="F131" s="27">
        <v>7.9128948630034621</v>
      </c>
      <c r="G131" s="28">
        <v>57.98</v>
      </c>
      <c r="H131" s="29">
        <v>73.59</v>
      </c>
      <c r="I131" s="29">
        <v>582.29999999999995</v>
      </c>
      <c r="J131" s="30">
        <v>3.9553712399502633E-4</v>
      </c>
      <c r="K131" s="66"/>
      <c r="L131" s="67"/>
      <c r="M131" s="48"/>
      <c r="N131" s="48"/>
      <c r="O131" s="50"/>
      <c r="P131" s="50"/>
      <c r="Q131" s="50"/>
    </row>
    <row r="132" spans="1:17" ht="26.1" customHeight="1" x14ac:dyDescent="0.25">
      <c r="A132" s="23" t="s">
        <v>385</v>
      </c>
      <c r="B132" s="24" t="s">
        <v>386</v>
      </c>
      <c r="C132" s="25" t="s">
        <v>22</v>
      </c>
      <c r="D132" s="25" t="s">
        <v>387</v>
      </c>
      <c r="E132" s="26" t="s">
        <v>35</v>
      </c>
      <c r="F132" s="27">
        <v>7.9128948630034621</v>
      </c>
      <c r="G132" s="28">
        <v>96.77</v>
      </c>
      <c r="H132" s="29">
        <v>122.83</v>
      </c>
      <c r="I132" s="29">
        <v>971.94</v>
      </c>
      <c r="J132" s="30">
        <v>6.6020668434780346E-4</v>
      </c>
      <c r="K132" s="66"/>
      <c r="L132" s="67"/>
      <c r="M132" s="48"/>
      <c r="N132" s="48"/>
      <c r="O132" s="50"/>
      <c r="P132" s="50"/>
      <c r="Q132" s="50"/>
    </row>
    <row r="133" spans="1:17" ht="26.1" customHeight="1" x14ac:dyDescent="0.25">
      <c r="A133" s="23" t="s">
        <v>388</v>
      </c>
      <c r="B133" s="24" t="s">
        <v>389</v>
      </c>
      <c r="C133" s="25" t="s">
        <v>22</v>
      </c>
      <c r="D133" s="25" t="s">
        <v>390</v>
      </c>
      <c r="E133" s="26" t="s">
        <v>40</v>
      </c>
      <c r="F133" s="27">
        <v>20.347443933437475</v>
      </c>
      <c r="G133" s="28">
        <v>78.099999999999994</v>
      </c>
      <c r="H133" s="29">
        <v>99.13</v>
      </c>
      <c r="I133" s="29">
        <v>2017.04</v>
      </c>
      <c r="J133" s="30">
        <v>1.3701085361204326E-3</v>
      </c>
      <c r="K133" s="66"/>
      <c r="L133" s="67"/>
      <c r="M133" s="48"/>
      <c r="N133" s="48"/>
      <c r="O133" s="50"/>
      <c r="P133" s="50"/>
      <c r="Q133" s="50"/>
    </row>
    <row r="134" spans="1:17" ht="24" customHeight="1" x14ac:dyDescent="0.25">
      <c r="A134" s="16" t="s">
        <v>391</v>
      </c>
      <c r="B134" s="17"/>
      <c r="C134" s="17"/>
      <c r="D134" s="17" t="s">
        <v>392</v>
      </c>
      <c r="E134" s="17"/>
      <c r="F134" s="33"/>
      <c r="G134" s="19"/>
      <c r="H134" s="17"/>
      <c r="I134" s="20">
        <v>102515.04999999999</v>
      </c>
      <c r="J134" s="21">
        <v>6.963508164727171E-2</v>
      </c>
      <c r="K134" s="48"/>
      <c r="L134" s="48"/>
      <c r="M134" s="48"/>
      <c r="N134" s="48"/>
      <c r="O134" s="50"/>
      <c r="P134" s="50"/>
      <c r="Q134" s="50"/>
    </row>
    <row r="135" spans="1:17" ht="65.099999999999994" customHeight="1" x14ac:dyDescent="0.25">
      <c r="A135" s="23" t="s">
        <v>393</v>
      </c>
      <c r="B135" s="24" t="s">
        <v>394</v>
      </c>
      <c r="C135" s="25" t="s">
        <v>22</v>
      </c>
      <c r="D135" s="25" t="s">
        <v>395</v>
      </c>
      <c r="E135" s="26" t="s">
        <v>31</v>
      </c>
      <c r="F135" s="27">
        <v>149.21458884520814</v>
      </c>
      <c r="G135" s="28">
        <v>108.09</v>
      </c>
      <c r="H135" s="29">
        <v>137.19</v>
      </c>
      <c r="I135" s="29">
        <v>20470.740000000002</v>
      </c>
      <c r="J135" s="30">
        <v>1.3905096386141071E-2</v>
      </c>
      <c r="K135" s="66"/>
      <c r="L135" s="67"/>
      <c r="M135" s="48"/>
      <c r="N135" s="48"/>
      <c r="O135" s="50"/>
      <c r="P135" s="50"/>
      <c r="Q135" s="50"/>
    </row>
    <row r="136" spans="1:17" ht="51.95" customHeight="1" x14ac:dyDescent="0.25">
      <c r="A136" s="23" t="s">
        <v>396</v>
      </c>
      <c r="B136" s="24" t="s">
        <v>397</v>
      </c>
      <c r="C136" s="25" t="s">
        <v>22</v>
      </c>
      <c r="D136" s="25" t="s">
        <v>398</v>
      </c>
      <c r="E136" s="26" t="s">
        <v>31</v>
      </c>
      <c r="F136" s="27">
        <v>298.42917769041628</v>
      </c>
      <c r="G136" s="28">
        <v>5.04</v>
      </c>
      <c r="H136" s="29">
        <v>6.39</v>
      </c>
      <c r="I136" s="29">
        <v>1906.96</v>
      </c>
      <c r="J136" s="30">
        <v>1.2953348342324496E-3</v>
      </c>
      <c r="K136" s="66"/>
      <c r="L136" s="67"/>
      <c r="M136" s="48"/>
      <c r="N136" s="48"/>
      <c r="O136" s="50"/>
      <c r="P136" s="50"/>
      <c r="Q136" s="50"/>
    </row>
    <row r="137" spans="1:17" ht="51.95" customHeight="1" x14ac:dyDescent="0.25">
      <c r="A137" s="23" t="s">
        <v>399</v>
      </c>
      <c r="B137" s="24" t="s">
        <v>400</v>
      </c>
      <c r="C137" s="25" t="s">
        <v>22</v>
      </c>
      <c r="D137" s="25" t="s">
        <v>401</v>
      </c>
      <c r="E137" s="26" t="s">
        <v>31</v>
      </c>
      <c r="F137" s="27">
        <v>180</v>
      </c>
      <c r="G137" s="28">
        <v>63.87</v>
      </c>
      <c r="H137" s="29">
        <v>81.069999999999993</v>
      </c>
      <c r="I137" s="29">
        <v>14592.6</v>
      </c>
      <c r="J137" s="30">
        <v>9.9122703685554214E-3</v>
      </c>
      <c r="K137" s="66"/>
      <c r="L137" s="67"/>
      <c r="M137" s="48"/>
      <c r="N137" s="48"/>
      <c r="O137" s="50"/>
      <c r="P137" s="50"/>
      <c r="Q137" s="50"/>
    </row>
    <row r="138" spans="1:17" ht="39" customHeight="1" x14ac:dyDescent="0.25">
      <c r="A138" s="23" t="s">
        <v>402</v>
      </c>
      <c r="B138" s="24" t="s">
        <v>403</v>
      </c>
      <c r="C138" s="25" t="s">
        <v>22</v>
      </c>
      <c r="D138" s="25" t="s">
        <v>404</v>
      </c>
      <c r="E138" s="26" t="s">
        <v>31</v>
      </c>
      <c r="F138" s="27">
        <v>72.911674094817627</v>
      </c>
      <c r="G138" s="28">
        <v>94.27</v>
      </c>
      <c r="H138" s="29">
        <v>119.65</v>
      </c>
      <c r="I138" s="29">
        <v>8723.8799999999992</v>
      </c>
      <c r="J138" s="30">
        <v>5.9258430452992098E-3</v>
      </c>
      <c r="K138" s="66"/>
      <c r="L138" s="67"/>
      <c r="M138" s="48"/>
      <c r="N138" s="48"/>
      <c r="O138" s="50"/>
      <c r="P138" s="50"/>
      <c r="Q138" s="50"/>
    </row>
    <row r="139" spans="1:17" ht="51.95" customHeight="1" x14ac:dyDescent="0.25">
      <c r="A139" s="23" t="s">
        <v>405</v>
      </c>
      <c r="B139" s="24" t="s">
        <v>406</v>
      </c>
      <c r="C139" s="25" t="s">
        <v>22</v>
      </c>
      <c r="D139" s="25" t="s">
        <v>407</v>
      </c>
      <c r="E139" s="26" t="s">
        <v>31</v>
      </c>
      <c r="F139" s="27">
        <v>50.878999999999998</v>
      </c>
      <c r="G139" s="28">
        <v>360.86</v>
      </c>
      <c r="H139" s="29">
        <v>458.03</v>
      </c>
      <c r="I139" s="29">
        <v>23304.1</v>
      </c>
      <c r="J139" s="30">
        <v>1.5829704089459887E-2</v>
      </c>
      <c r="K139" s="66"/>
      <c r="L139" s="67"/>
      <c r="M139" s="48"/>
      <c r="N139" s="48"/>
      <c r="O139" s="50"/>
      <c r="P139" s="50"/>
      <c r="Q139" s="50"/>
    </row>
    <row r="140" spans="1:17" ht="51.95" customHeight="1" x14ac:dyDescent="0.25">
      <c r="A140" s="23" t="s">
        <v>408</v>
      </c>
      <c r="B140" s="24" t="s">
        <v>409</v>
      </c>
      <c r="C140" s="25" t="s">
        <v>22</v>
      </c>
      <c r="D140" s="25" t="s">
        <v>410</v>
      </c>
      <c r="E140" s="26" t="s">
        <v>31</v>
      </c>
      <c r="F140" s="27">
        <v>121.51945682469604</v>
      </c>
      <c r="G140" s="28">
        <v>140.96</v>
      </c>
      <c r="H140" s="29">
        <v>178.92</v>
      </c>
      <c r="I140" s="29">
        <v>21742.26</v>
      </c>
      <c r="J140" s="30">
        <v>1.4768797852571012E-2</v>
      </c>
      <c r="K140" s="66"/>
      <c r="L140" s="67"/>
      <c r="M140" s="48"/>
      <c r="N140" s="48"/>
      <c r="O140" s="50"/>
      <c r="P140" s="50"/>
      <c r="Q140" s="50"/>
    </row>
    <row r="141" spans="1:17" ht="39" customHeight="1" x14ac:dyDescent="0.25">
      <c r="A141" s="23" t="s">
        <v>411</v>
      </c>
      <c r="B141" s="24" t="s">
        <v>412</v>
      </c>
      <c r="C141" s="25" t="s">
        <v>22</v>
      </c>
      <c r="D141" s="25" t="s">
        <v>413</v>
      </c>
      <c r="E141" s="26" t="s">
        <v>31</v>
      </c>
      <c r="F141" s="27">
        <v>12.660631780805542</v>
      </c>
      <c r="G141" s="28">
        <v>732.7</v>
      </c>
      <c r="H141" s="29">
        <v>930.01</v>
      </c>
      <c r="I141" s="29">
        <v>11774.51</v>
      </c>
      <c r="J141" s="30">
        <v>7.9980350710126703E-3</v>
      </c>
      <c r="K141" s="66"/>
      <c r="L141" s="67"/>
      <c r="M141" s="48"/>
      <c r="N141" s="48"/>
      <c r="O141" s="50"/>
      <c r="P141" s="50"/>
      <c r="Q141" s="50"/>
    </row>
    <row r="142" spans="1:17" ht="26.1" customHeight="1" x14ac:dyDescent="0.25">
      <c r="A142" s="16" t="s">
        <v>414</v>
      </c>
      <c r="B142" s="17"/>
      <c r="C142" s="17"/>
      <c r="D142" s="17" t="s">
        <v>415</v>
      </c>
      <c r="E142" s="17"/>
      <c r="F142" s="33"/>
      <c r="G142" s="19"/>
      <c r="H142" s="17"/>
      <c r="I142" s="20">
        <v>44991.95</v>
      </c>
      <c r="J142" s="21">
        <v>3.0561543029242699E-2</v>
      </c>
      <c r="K142" s="48"/>
      <c r="L142" s="48"/>
      <c r="M142" s="48"/>
      <c r="N142" s="48"/>
      <c r="O142" s="50"/>
      <c r="P142" s="50"/>
      <c r="Q142" s="50"/>
    </row>
    <row r="143" spans="1:17" ht="26.1" customHeight="1" x14ac:dyDescent="0.25">
      <c r="A143" s="23" t="s">
        <v>416</v>
      </c>
      <c r="B143" s="24" t="s">
        <v>417</v>
      </c>
      <c r="C143" s="25" t="s">
        <v>22</v>
      </c>
      <c r="D143" s="25" t="s">
        <v>418</v>
      </c>
      <c r="E143" s="26" t="s">
        <v>31</v>
      </c>
      <c r="F143" s="27">
        <v>215.90898840480872</v>
      </c>
      <c r="G143" s="28">
        <v>33.07</v>
      </c>
      <c r="H143" s="29">
        <v>41.97</v>
      </c>
      <c r="I143" s="29">
        <v>9061.7000000000007</v>
      </c>
      <c r="J143" s="30">
        <v>6.1553129941709266E-3</v>
      </c>
      <c r="K143" s="66"/>
      <c r="L143" s="67"/>
      <c r="M143" s="48"/>
      <c r="N143" s="48"/>
      <c r="O143" s="50"/>
      <c r="P143" s="50"/>
      <c r="Q143" s="50"/>
    </row>
    <row r="144" spans="1:17" ht="39" customHeight="1" x14ac:dyDescent="0.25">
      <c r="A144" s="23" t="s">
        <v>419</v>
      </c>
      <c r="B144" s="24" t="s">
        <v>420</v>
      </c>
      <c r="C144" s="25" t="s">
        <v>22</v>
      </c>
      <c r="D144" s="25" t="s">
        <v>421</v>
      </c>
      <c r="E144" s="26" t="s">
        <v>31</v>
      </c>
      <c r="F144" s="27">
        <v>59.427999999999997</v>
      </c>
      <c r="G144" s="28">
        <v>194</v>
      </c>
      <c r="H144" s="29">
        <v>246.24</v>
      </c>
      <c r="I144" s="29">
        <v>14633.55</v>
      </c>
      <c r="J144" s="30">
        <v>9.9400863486818099E-3</v>
      </c>
      <c r="K144" s="66"/>
      <c r="L144" s="67"/>
      <c r="M144" s="48"/>
      <c r="N144" s="48"/>
      <c r="O144" s="50"/>
      <c r="P144" s="50"/>
      <c r="Q144" s="50"/>
    </row>
    <row r="145" spans="1:17" ht="39" customHeight="1" x14ac:dyDescent="0.25">
      <c r="A145" s="23" t="s">
        <v>422</v>
      </c>
      <c r="B145" s="24" t="s">
        <v>423</v>
      </c>
      <c r="C145" s="25" t="s">
        <v>22</v>
      </c>
      <c r="D145" s="25" t="s">
        <v>424</v>
      </c>
      <c r="E145" s="26" t="s">
        <v>40</v>
      </c>
      <c r="F145" s="27">
        <v>103.99804677090263</v>
      </c>
      <c r="G145" s="28">
        <v>72.28</v>
      </c>
      <c r="H145" s="29">
        <v>91.74</v>
      </c>
      <c r="I145" s="29">
        <v>9540.7800000000007</v>
      </c>
      <c r="J145" s="30">
        <v>6.4807361873076893E-3</v>
      </c>
      <c r="K145" s="66"/>
      <c r="L145" s="67"/>
      <c r="M145" s="48"/>
      <c r="N145" s="48"/>
      <c r="O145" s="50"/>
      <c r="P145" s="50"/>
      <c r="Q145" s="50"/>
    </row>
    <row r="146" spans="1:17" ht="39" customHeight="1" x14ac:dyDescent="0.25">
      <c r="A146" s="23" t="s">
        <v>425</v>
      </c>
      <c r="B146" s="24" t="s">
        <v>426</v>
      </c>
      <c r="C146" s="25" t="s">
        <v>22</v>
      </c>
      <c r="D146" s="25" t="s">
        <v>427</v>
      </c>
      <c r="E146" s="26" t="s">
        <v>31</v>
      </c>
      <c r="F146" s="27">
        <v>154.86665660449631</v>
      </c>
      <c r="G146" s="28">
        <v>59.81</v>
      </c>
      <c r="H146" s="29">
        <v>75.91</v>
      </c>
      <c r="I146" s="29">
        <v>11755.92</v>
      </c>
      <c r="J146" s="30">
        <v>7.9854074990822772E-3</v>
      </c>
      <c r="K146" s="66"/>
      <c r="L146" s="67"/>
      <c r="M146" s="48"/>
      <c r="N146" s="48"/>
      <c r="O146" s="50"/>
      <c r="P146" s="50"/>
      <c r="Q146" s="50"/>
    </row>
    <row r="147" spans="1:17" ht="24" customHeight="1" x14ac:dyDescent="0.25">
      <c r="A147" s="16" t="s">
        <v>428</v>
      </c>
      <c r="B147" s="17"/>
      <c r="C147" s="17"/>
      <c r="D147" s="17" t="s">
        <v>429</v>
      </c>
      <c r="E147" s="17"/>
      <c r="F147" s="17"/>
      <c r="G147" s="19"/>
      <c r="H147" s="17"/>
      <c r="I147" s="20">
        <v>217732.80000000002</v>
      </c>
      <c r="J147" s="21">
        <v>0.14789868712241847</v>
      </c>
      <c r="K147" s="48"/>
      <c r="L147" s="48"/>
      <c r="M147" s="48"/>
      <c r="N147" s="48"/>
      <c r="O147" s="50"/>
      <c r="P147" s="50"/>
      <c r="Q147" s="50"/>
    </row>
    <row r="148" spans="1:17" ht="65.099999999999994" customHeight="1" x14ac:dyDescent="0.25">
      <c r="A148" s="23" t="s">
        <v>430</v>
      </c>
      <c r="B148" s="24" t="s">
        <v>431</v>
      </c>
      <c r="C148" s="25" t="s">
        <v>22</v>
      </c>
      <c r="D148" s="25" t="s">
        <v>432</v>
      </c>
      <c r="E148" s="26" t="s">
        <v>35</v>
      </c>
      <c r="F148" s="27">
        <v>14.695376174149287</v>
      </c>
      <c r="G148" s="28">
        <v>1111.7</v>
      </c>
      <c r="H148" s="29">
        <v>1411.08</v>
      </c>
      <c r="I148" s="29">
        <v>20736.349999999999</v>
      </c>
      <c r="J148" s="30">
        <v>1.4085516471156214E-2</v>
      </c>
      <c r="K148" s="66"/>
      <c r="L148" s="67"/>
      <c r="M148" s="48"/>
      <c r="N148" s="48"/>
      <c r="O148" s="50"/>
      <c r="P148" s="50"/>
      <c r="Q148" s="50"/>
    </row>
    <row r="149" spans="1:17" ht="65.099999999999994" customHeight="1" x14ac:dyDescent="0.25">
      <c r="A149" s="23" t="s">
        <v>433</v>
      </c>
      <c r="B149" s="24" t="s">
        <v>434</v>
      </c>
      <c r="C149" s="25" t="s">
        <v>22</v>
      </c>
      <c r="D149" s="25" t="s">
        <v>435</v>
      </c>
      <c r="E149" s="26" t="s">
        <v>35</v>
      </c>
      <c r="F149" s="27">
        <v>14.695376174149287</v>
      </c>
      <c r="G149" s="28">
        <v>1123.71</v>
      </c>
      <c r="H149" s="29">
        <v>1426.32</v>
      </c>
      <c r="I149" s="29">
        <v>20960.3</v>
      </c>
      <c r="J149" s="30">
        <v>1.4237638296536065E-2</v>
      </c>
      <c r="K149" s="66"/>
      <c r="L149" s="67"/>
      <c r="M149" s="48"/>
      <c r="N149" s="48"/>
      <c r="O149" s="50"/>
      <c r="P149" s="50"/>
      <c r="Q149" s="50"/>
    </row>
    <row r="150" spans="1:17" ht="65.099999999999994" customHeight="1" x14ac:dyDescent="0.25">
      <c r="A150" s="23" t="s">
        <v>436</v>
      </c>
      <c r="B150" s="24" t="s">
        <v>437</v>
      </c>
      <c r="C150" s="25" t="s">
        <v>22</v>
      </c>
      <c r="D150" s="25" t="s">
        <v>438</v>
      </c>
      <c r="E150" s="26" t="s">
        <v>35</v>
      </c>
      <c r="F150" s="27">
        <v>14.695376174149287</v>
      </c>
      <c r="G150" s="28">
        <v>1177.8599999999999</v>
      </c>
      <c r="H150" s="29">
        <v>1495.05</v>
      </c>
      <c r="I150" s="29">
        <v>21970.32</v>
      </c>
      <c r="J150" s="30">
        <v>1.4923711464967212E-2</v>
      </c>
      <c r="K150" s="66"/>
      <c r="L150" s="67"/>
      <c r="M150" s="48"/>
      <c r="N150" s="48"/>
      <c r="O150" s="50"/>
      <c r="P150" s="50"/>
      <c r="Q150" s="50"/>
    </row>
    <row r="151" spans="1:17" ht="65.099999999999994" customHeight="1" x14ac:dyDescent="0.25">
      <c r="A151" s="23" t="s">
        <v>439</v>
      </c>
      <c r="B151" s="24" t="s">
        <v>440</v>
      </c>
      <c r="C151" s="25" t="s">
        <v>22</v>
      </c>
      <c r="D151" s="25" t="s">
        <v>441</v>
      </c>
      <c r="E151" s="26" t="s">
        <v>35</v>
      </c>
      <c r="F151" s="27">
        <v>14.695376174149287</v>
      </c>
      <c r="G151" s="28">
        <v>1256.25</v>
      </c>
      <c r="H151" s="29">
        <v>1594.55</v>
      </c>
      <c r="I151" s="29">
        <v>23432.51</v>
      </c>
      <c r="J151" s="30">
        <v>1.5916928753880635E-2</v>
      </c>
      <c r="K151" s="66"/>
      <c r="L151" s="67"/>
      <c r="M151" s="48"/>
      <c r="N151" s="48"/>
      <c r="O151" s="50"/>
      <c r="P151" s="50"/>
      <c r="Q151" s="50"/>
    </row>
    <row r="152" spans="1:17" ht="51.95" customHeight="1" x14ac:dyDescent="0.25">
      <c r="A152" s="23" t="s">
        <v>442</v>
      </c>
      <c r="B152" s="24" t="s">
        <v>443</v>
      </c>
      <c r="C152" s="25" t="s">
        <v>22</v>
      </c>
      <c r="D152" s="25" t="s">
        <v>444</v>
      </c>
      <c r="E152" s="26" t="s">
        <v>35</v>
      </c>
      <c r="F152" s="27">
        <v>16.051872436378449</v>
      </c>
      <c r="G152" s="28">
        <v>167.16</v>
      </c>
      <c r="H152" s="29">
        <v>212.17</v>
      </c>
      <c r="I152" s="29">
        <v>3405.72</v>
      </c>
      <c r="J152" s="30">
        <v>2.313392914189148E-3</v>
      </c>
      <c r="K152" s="66"/>
      <c r="L152" s="67"/>
      <c r="M152" s="48"/>
      <c r="N152" s="48"/>
      <c r="O152" s="50"/>
      <c r="P152" s="50"/>
      <c r="Q152" s="50"/>
    </row>
    <row r="153" spans="1:17" ht="51.95" customHeight="1" x14ac:dyDescent="0.25">
      <c r="A153" s="23" t="s">
        <v>445</v>
      </c>
      <c r="B153" s="24" t="s">
        <v>446</v>
      </c>
      <c r="C153" s="25" t="s">
        <v>22</v>
      </c>
      <c r="D153" s="25" t="s">
        <v>447</v>
      </c>
      <c r="E153" s="26" t="s">
        <v>35</v>
      </c>
      <c r="F153" s="27">
        <v>19.895278512694421</v>
      </c>
      <c r="G153" s="28">
        <v>106.44</v>
      </c>
      <c r="H153" s="29">
        <v>135.1</v>
      </c>
      <c r="I153" s="29">
        <v>2687.85</v>
      </c>
      <c r="J153" s="30">
        <v>1.8257675746694685E-3</v>
      </c>
      <c r="K153" s="66"/>
      <c r="L153" s="67"/>
      <c r="M153" s="48"/>
      <c r="N153" s="48"/>
      <c r="O153" s="50"/>
      <c r="P153" s="50"/>
      <c r="Q153" s="50"/>
    </row>
    <row r="154" spans="1:17" ht="39" customHeight="1" x14ac:dyDescent="0.25">
      <c r="A154" s="23" t="s">
        <v>448</v>
      </c>
      <c r="B154" s="24" t="s">
        <v>449</v>
      </c>
      <c r="C154" s="25" t="s">
        <v>22</v>
      </c>
      <c r="D154" s="25" t="s">
        <v>450</v>
      </c>
      <c r="E154" s="26" t="s">
        <v>35</v>
      </c>
      <c r="F154" s="27">
        <v>10.85197009783332</v>
      </c>
      <c r="G154" s="28">
        <v>193.83</v>
      </c>
      <c r="H154" s="29">
        <v>246.02</v>
      </c>
      <c r="I154" s="29">
        <v>2669.8</v>
      </c>
      <c r="J154" s="30">
        <v>1.8135068068726109E-3</v>
      </c>
      <c r="K154" s="66"/>
      <c r="L154" s="67"/>
      <c r="M154" s="48"/>
      <c r="N154" s="48"/>
      <c r="O154" s="50"/>
      <c r="P154" s="50"/>
      <c r="Q154" s="50"/>
    </row>
    <row r="155" spans="1:17" ht="26.1" customHeight="1" x14ac:dyDescent="0.25">
      <c r="A155" s="23" t="s">
        <v>451</v>
      </c>
      <c r="B155" s="24" t="s">
        <v>452</v>
      </c>
      <c r="C155" s="25" t="s">
        <v>22</v>
      </c>
      <c r="D155" s="25" t="s">
        <v>453</v>
      </c>
      <c r="E155" s="26" t="s">
        <v>31</v>
      </c>
      <c r="F155" s="27">
        <v>19.895278512694421</v>
      </c>
      <c r="G155" s="28">
        <v>571.26</v>
      </c>
      <c r="H155" s="29">
        <v>725.1</v>
      </c>
      <c r="I155" s="29">
        <v>14426.06</v>
      </c>
      <c r="J155" s="30">
        <v>9.7991452567056311E-3</v>
      </c>
      <c r="K155" s="66"/>
      <c r="L155" s="67"/>
      <c r="M155" s="48"/>
      <c r="N155" s="48"/>
      <c r="O155" s="50"/>
      <c r="P155" s="50"/>
      <c r="Q155" s="50"/>
    </row>
    <row r="156" spans="1:17" ht="65.099999999999994" customHeight="1" x14ac:dyDescent="0.25">
      <c r="A156" s="23" t="s">
        <v>454</v>
      </c>
      <c r="B156" s="24" t="s">
        <v>455</v>
      </c>
      <c r="C156" s="25" t="s">
        <v>22</v>
      </c>
      <c r="D156" s="25" t="s">
        <v>456</v>
      </c>
      <c r="E156" s="26" t="s">
        <v>31</v>
      </c>
      <c r="F156" s="27">
        <v>10.173721966718738</v>
      </c>
      <c r="G156" s="28">
        <v>932.69</v>
      </c>
      <c r="H156" s="29">
        <v>1183.8599999999999</v>
      </c>
      <c r="I156" s="29">
        <v>12044.26</v>
      </c>
      <c r="J156" s="30">
        <v>8.1812673210515819E-3</v>
      </c>
      <c r="K156" s="66"/>
      <c r="L156" s="67"/>
      <c r="M156" s="48"/>
      <c r="N156" s="48"/>
      <c r="O156" s="50"/>
      <c r="P156" s="50"/>
      <c r="Q156" s="50"/>
    </row>
    <row r="157" spans="1:17" ht="78" customHeight="1" x14ac:dyDescent="0.25">
      <c r="A157" s="23" t="s">
        <v>457</v>
      </c>
      <c r="B157" s="24" t="s">
        <v>458</v>
      </c>
      <c r="C157" s="25" t="s">
        <v>22</v>
      </c>
      <c r="D157" s="25" t="s">
        <v>459</v>
      </c>
      <c r="E157" s="26" t="s">
        <v>31</v>
      </c>
      <c r="F157" s="27">
        <v>14.017128043034706</v>
      </c>
      <c r="G157" s="28">
        <v>664.41</v>
      </c>
      <c r="H157" s="29">
        <v>843.33</v>
      </c>
      <c r="I157" s="29">
        <v>11821.06</v>
      </c>
      <c r="J157" s="30">
        <v>8.029654945857197E-3</v>
      </c>
      <c r="K157" s="66"/>
      <c r="L157" s="67"/>
      <c r="M157" s="48"/>
      <c r="N157" s="48"/>
      <c r="O157" s="50"/>
      <c r="P157" s="50"/>
      <c r="Q157" s="50"/>
    </row>
    <row r="158" spans="1:17" ht="39" customHeight="1" x14ac:dyDescent="0.25">
      <c r="A158" s="23" t="s">
        <v>460</v>
      </c>
      <c r="B158" s="24" t="s">
        <v>461</v>
      </c>
      <c r="C158" s="25" t="s">
        <v>22</v>
      </c>
      <c r="D158" s="25" t="s">
        <v>462</v>
      </c>
      <c r="E158" s="26" t="s">
        <v>35</v>
      </c>
      <c r="F158" s="27">
        <v>14.017128043034706</v>
      </c>
      <c r="G158" s="28">
        <v>902.84</v>
      </c>
      <c r="H158" s="29">
        <v>1145.97</v>
      </c>
      <c r="I158" s="29">
        <v>16063.2</v>
      </c>
      <c r="J158" s="30">
        <v>1.0911200292215194E-2</v>
      </c>
      <c r="K158" s="66"/>
      <c r="L158" s="67"/>
      <c r="M158" s="48"/>
      <c r="N158" s="48"/>
      <c r="O158" s="50"/>
      <c r="P158" s="50"/>
      <c r="Q158" s="50"/>
    </row>
    <row r="159" spans="1:17" ht="39" customHeight="1" x14ac:dyDescent="0.25">
      <c r="A159" s="23" t="s">
        <v>463</v>
      </c>
      <c r="B159" s="24" t="s">
        <v>464</v>
      </c>
      <c r="C159" s="25" t="s">
        <v>22</v>
      </c>
      <c r="D159" s="25" t="s">
        <v>465</v>
      </c>
      <c r="E159" s="26" t="s">
        <v>31</v>
      </c>
      <c r="F159" s="27">
        <v>10.173721966718738</v>
      </c>
      <c r="G159" s="28">
        <v>874.09</v>
      </c>
      <c r="H159" s="29">
        <v>1109.48</v>
      </c>
      <c r="I159" s="29">
        <v>11287.54</v>
      </c>
      <c r="J159" s="30">
        <v>7.6672524619248155E-3</v>
      </c>
      <c r="K159" s="66"/>
      <c r="L159" s="67"/>
      <c r="M159" s="48"/>
      <c r="N159" s="48"/>
      <c r="O159" s="50"/>
      <c r="P159" s="50"/>
      <c r="Q159" s="50"/>
    </row>
    <row r="160" spans="1:17" ht="78" customHeight="1" x14ac:dyDescent="0.25">
      <c r="A160" s="23" t="s">
        <v>466</v>
      </c>
      <c r="B160" s="24" t="s">
        <v>467</v>
      </c>
      <c r="C160" s="25" t="s">
        <v>22</v>
      </c>
      <c r="D160" s="25" t="s">
        <v>468</v>
      </c>
      <c r="E160" s="26" t="s">
        <v>31</v>
      </c>
      <c r="F160" s="27">
        <v>14.695376174149287</v>
      </c>
      <c r="G160" s="28">
        <v>446.91</v>
      </c>
      <c r="H160" s="29">
        <v>567.26</v>
      </c>
      <c r="I160" s="29">
        <v>8336.09</v>
      </c>
      <c r="J160" s="30">
        <v>5.6624301287372478E-3</v>
      </c>
      <c r="K160" s="66"/>
      <c r="L160" s="67"/>
      <c r="M160" s="48"/>
      <c r="N160" s="48"/>
      <c r="O160" s="50"/>
      <c r="P160" s="50"/>
      <c r="Q160" s="50"/>
    </row>
    <row r="161" spans="1:17" ht="78" customHeight="1" x14ac:dyDescent="0.25">
      <c r="A161" s="23" t="s">
        <v>469</v>
      </c>
      <c r="B161" s="24" t="s">
        <v>467</v>
      </c>
      <c r="C161" s="25" t="s">
        <v>22</v>
      </c>
      <c r="D161" s="25" t="s">
        <v>468</v>
      </c>
      <c r="E161" s="26" t="s">
        <v>31</v>
      </c>
      <c r="F161" s="27">
        <v>14.695376174149287</v>
      </c>
      <c r="G161" s="28">
        <v>446.91</v>
      </c>
      <c r="H161" s="29">
        <v>567.26</v>
      </c>
      <c r="I161" s="29">
        <v>8336.09</v>
      </c>
      <c r="J161" s="30">
        <v>5.6624301287372478E-3</v>
      </c>
      <c r="K161" s="66"/>
      <c r="L161" s="67"/>
      <c r="M161" s="48"/>
      <c r="N161" s="48"/>
      <c r="O161" s="50"/>
      <c r="P161" s="50"/>
      <c r="Q161" s="50"/>
    </row>
    <row r="162" spans="1:17" ht="39" customHeight="1" x14ac:dyDescent="0.25">
      <c r="A162" s="23" t="s">
        <v>470</v>
      </c>
      <c r="B162" s="24" t="s">
        <v>471</v>
      </c>
      <c r="C162" s="25" t="s">
        <v>22</v>
      </c>
      <c r="D162" s="25" t="s">
        <v>472</v>
      </c>
      <c r="E162" s="26" t="s">
        <v>31</v>
      </c>
      <c r="F162" s="27">
        <v>12.434549070434009</v>
      </c>
      <c r="G162" s="28">
        <v>104.25</v>
      </c>
      <c r="H162" s="29">
        <v>132.32</v>
      </c>
      <c r="I162" s="29">
        <v>1645.33</v>
      </c>
      <c r="J162" s="30">
        <v>1.1176182315348387E-3</v>
      </c>
      <c r="K162" s="66"/>
      <c r="L162" s="67"/>
      <c r="M162" s="48"/>
      <c r="N162" s="48"/>
      <c r="O162" s="50"/>
      <c r="P162" s="50"/>
      <c r="Q162" s="50"/>
    </row>
    <row r="163" spans="1:17" ht="26.1" customHeight="1" x14ac:dyDescent="0.25">
      <c r="A163" s="23" t="s">
        <v>473</v>
      </c>
      <c r="B163" s="24" t="s">
        <v>474</v>
      </c>
      <c r="C163" s="25" t="s">
        <v>22</v>
      </c>
      <c r="D163" s="25" t="s">
        <v>475</v>
      </c>
      <c r="E163" s="26" t="s">
        <v>31</v>
      </c>
      <c r="F163" s="27">
        <v>5.6520677592881876</v>
      </c>
      <c r="G163" s="28">
        <v>314.14999999999998</v>
      </c>
      <c r="H163" s="29">
        <v>398.75</v>
      </c>
      <c r="I163" s="29">
        <v>2253.7600000000002</v>
      </c>
      <c r="J163" s="30">
        <v>1.530904599991466E-3</v>
      </c>
      <c r="K163" s="66"/>
      <c r="L163" s="67"/>
      <c r="M163" s="48"/>
      <c r="N163" s="48"/>
      <c r="O163" s="50"/>
      <c r="P163" s="50"/>
      <c r="Q163" s="50"/>
    </row>
    <row r="164" spans="1:17" ht="26.1" customHeight="1" x14ac:dyDescent="0.25">
      <c r="A164" s="23" t="s">
        <v>476</v>
      </c>
      <c r="B164" s="24" t="s">
        <v>477</v>
      </c>
      <c r="C164" s="25" t="s">
        <v>22</v>
      </c>
      <c r="D164" s="25" t="s">
        <v>478</v>
      </c>
      <c r="E164" s="26" t="s">
        <v>31</v>
      </c>
      <c r="F164" s="27">
        <v>30.747248610527741</v>
      </c>
      <c r="G164" s="28">
        <v>301.94</v>
      </c>
      <c r="H164" s="29">
        <v>383.25</v>
      </c>
      <c r="I164" s="29">
        <v>11783.88</v>
      </c>
      <c r="J164" s="30">
        <v>8.0043998019964126E-3</v>
      </c>
      <c r="K164" s="66"/>
      <c r="L164" s="67"/>
      <c r="M164" s="48"/>
      <c r="N164" s="48"/>
      <c r="O164" s="50"/>
      <c r="P164" s="50"/>
      <c r="Q164" s="50"/>
    </row>
    <row r="165" spans="1:17" ht="26.1" customHeight="1" x14ac:dyDescent="0.25">
      <c r="A165" s="23" t="s">
        <v>479</v>
      </c>
      <c r="B165" s="24" t="s">
        <v>480</v>
      </c>
      <c r="C165" s="25" t="s">
        <v>22</v>
      </c>
      <c r="D165" s="25" t="s">
        <v>481</v>
      </c>
      <c r="E165" s="26" t="s">
        <v>31</v>
      </c>
      <c r="F165" s="27">
        <v>28.260338796440934</v>
      </c>
      <c r="G165" s="28">
        <v>341.05</v>
      </c>
      <c r="H165" s="29">
        <v>432.89</v>
      </c>
      <c r="I165" s="29">
        <v>12233.61</v>
      </c>
      <c r="J165" s="30">
        <v>8.3098865112086456E-3</v>
      </c>
      <c r="K165" s="66"/>
      <c r="L165" s="67"/>
      <c r="M165" s="48"/>
      <c r="N165" s="48"/>
      <c r="O165" s="50"/>
      <c r="P165" s="50"/>
      <c r="Q165" s="50"/>
    </row>
    <row r="166" spans="1:17" ht="51.95" customHeight="1" x14ac:dyDescent="0.25">
      <c r="A166" s="23" t="s">
        <v>482</v>
      </c>
      <c r="B166" s="24" t="s">
        <v>483</v>
      </c>
      <c r="C166" s="25" t="s">
        <v>22</v>
      </c>
      <c r="D166" s="25" t="s">
        <v>484</v>
      </c>
      <c r="E166" s="26" t="s">
        <v>35</v>
      </c>
      <c r="F166" s="27">
        <v>7.9128948630034621</v>
      </c>
      <c r="G166" s="28">
        <v>239.55</v>
      </c>
      <c r="H166" s="29">
        <v>304.06</v>
      </c>
      <c r="I166" s="29">
        <v>2405.9899999999998</v>
      </c>
      <c r="J166" s="30">
        <v>1.6343094023025817E-3</v>
      </c>
      <c r="K166" s="66"/>
      <c r="L166" s="67"/>
      <c r="M166" s="48"/>
      <c r="N166" s="48"/>
      <c r="O166" s="50"/>
      <c r="P166" s="50"/>
      <c r="Q166" s="50"/>
    </row>
    <row r="167" spans="1:17" ht="26.1" customHeight="1" x14ac:dyDescent="0.25">
      <c r="A167" s="23" t="s">
        <v>485</v>
      </c>
      <c r="B167" s="24" t="s">
        <v>486</v>
      </c>
      <c r="C167" s="25" t="s">
        <v>22</v>
      </c>
      <c r="D167" s="25" t="s">
        <v>487</v>
      </c>
      <c r="E167" s="26" t="s">
        <v>35</v>
      </c>
      <c r="F167" s="27">
        <v>7.9128948630034621</v>
      </c>
      <c r="G167" s="28">
        <v>919.28</v>
      </c>
      <c r="H167" s="29">
        <v>1166.8399999999999</v>
      </c>
      <c r="I167" s="29">
        <v>9233.08</v>
      </c>
      <c r="J167" s="30">
        <v>6.2717257578842481E-3</v>
      </c>
      <c r="K167" s="66"/>
      <c r="L167" s="67"/>
      <c r="M167" s="48"/>
      <c r="N167" s="48"/>
      <c r="O167" s="50"/>
      <c r="P167" s="50"/>
      <c r="Q167" s="50"/>
    </row>
    <row r="168" spans="1:17" ht="24" customHeight="1" x14ac:dyDescent="0.25">
      <c r="A168" s="16" t="s">
        <v>488</v>
      </c>
      <c r="B168" s="17"/>
      <c r="C168" s="17"/>
      <c r="D168" s="17" t="s">
        <v>489</v>
      </c>
      <c r="E168" s="17"/>
      <c r="F168" s="33"/>
      <c r="G168" s="19"/>
      <c r="H168" s="17"/>
      <c r="I168" s="20">
        <v>60837.82</v>
      </c>
      <c r="J168" s="21">
        <v>4.1325118243048416E-2</v>
      </c>
      <c r="K168" s="48"/>
      <c r="L168" s="48"/>
      <c r="M168" s="48"/>
      <c r="N168" s="48"/>
      <c r="O168" s="50"/>
      <c r="P168" s="50"/>
      <c r="Q168" s="50"/>
    </row>
    <row r="169" spans="1:17" ht="51.95" customHeight="1" x14ac:dyDescent="0.25">
      <c r="A169" s="23" t="s">
        <v>490</v>
      </c>
      <c r="B169" s="24" t="s">
        <v>491</v>
      </c>
      <c r="C169" s="25" t="s">
        <v>22</v>
      </c>
      <c r="D169" s="25" t="s">
        <v>492</v>
      </c>
      <c r="E169" s="26" t="s">
        <v>31</v>
      </c>
      <c r="F169" s="27">
        <v>174.3</v>
      </c>
      <c r="G169" s="28">
        <v>65.77</v>
      </c>
      <c r="H169" s="29">
        <v>83.48</v>
      </c>
      <c r="I169" s="29">
        <v>14550.56</v>
      </c>
      <c r="J169" s="30">
        <v>9.8837139874928225E-3</v>
      </c>
      <c r="K169" s="66"/>
      <c r="L169" s="67"/>
      <c r="M169" s="48"/>
      <c r="N169" s="48"/>
      <c r="O169" s="50"/>
      <c r="P169" s="50"/>
      <c r="Q169" s="50"/>
    </row>
    <row r="170" spans="1:17" ht="39" customHeight="1" x14ac:dyDescent="0.25">
      <c r="A170" s="23" t="s">
        <v>493</v>
      </c>
      <c r="B170" s="24" t="s">
        <v>494</v>
      </c>
      <c r="C170" s="25" t="s">
        <v>22</v>
      </c>
      <c r="D170" s="25" t="s">
        <v>495</v>
      </c>
      <c r="E170" s="26" t="s">
        <v>31</v>
      </c>
      <c r="F170" s="27">
        <v>132.54098895530799</v>
      </c>
      <c r="G170" s="28">
        <v>110.52</v>
      </c>
      <c r="H170" s="29">
        <v>140.28</v>
      </c>
      <c r="I170" s="29">
        <v>18592.84</v>
      </c>
      <c r="J170" s="30">
        <v>1.2629501048428105E-2</v>
      </c>
      <c r="K170" s="66"/>
      <c r="L170" s="67"/>
      <c r="M170" s="48"/>
      <c r="N170" s="48"/>
      <c r="O170" s="50"/>
      <c r="P170" s="50"/>
      <c r="Q170" s="50"/>
    </row>
    <row r="171" spans="1:17" ht="51.95" customHeight="1" x14ac:dyDescent="0.25">
      <c r="A171" s="23" t="s">
        <v>496</v>
      </c>
      <c r="B171" s="24" t="s">
        <v>497</v>
      </c>
      <c r="C171" s="25" t="s">
        <v>22</v>
      </c>
      <c r="D171" s="25" t="s">
        <v>498</v>
      </c>
      <c r="E171" s="26" t="s">
        <v>31</v>
      </c>
      <c r="F171" s="27">
        <v>141.08340000000001</v>
      </c>
      <c r="G171" s="28">
        <v>105.54</v>
      </c>
      <c r="H171" s="29">
        <v>133.96</v>
      </c>
      <c r="I171" s="29">
        <v>18899.53</v>
      </c>
      <c r="J171" s="30">
        <v>1.2837825418268452E-2</v>
      </c>
      <c r="K171" s="66"/>
      <c r="L171" s="67"/>
      <c r="M171" s="48"/>
      <c r="N171" s="48"/>
      <c r="O171" s="50"/>
      <c r="P171" s="50"/>
      <c r="Q171" s="50"/>
    </row>
    <row r="172" spans="1:17" ht="26.1" customHeight="1" x14ac:dyDescent="0.25">
      <c r="A172" s="23" t="s">
        <v>499</v>
      </c>
      <c r="B172" s="24" t="s">
        <v>500</v>
      </c>
      <c r="C172" s="25" t="s">
        <v>22</v>
      </c>
      <c r="D172" s="25" t="s">
        <v>501</v>
      </c>
      <c r="E172" s="26" t="s">
        <v>40</v>
      </c>
      <c r="F172" s="27">
        <v>184.25740895279492</v>
      </c>
      <c r="G172" s="28">
        <v>11.84</v>
      </c>
      <c r="H172" s="29">
        <v>15.02</v>
      </c>
      <c r="I172" s="29">
        <v>2767.54</v>
      </c>
      <c r="J172" s="30">
        <v>1.8798983550424098E-3</v>
      </c>
      <c r="K172" s="66"/>
      <c r="L172" s="67"/>
      <c r="M172" s="48"/>
      <c r="N172" s="48"/>
      <c r="O172" s="50"/>
      <c r="P172" s="50"/>
      <c r="Q172" s="50"/>
    </row>
    <row r="173" spans="1:17" ht="26.1" customHeight="1" x14ac:dyDescent="0.25">
      <c r="A173" s="23" t="s">
        <v>502</v>
      </c>
      <c r="B173" s="24" t="s">
        <v>503</v>
      </c>
      <c r="C173" s="25" t="s">
        <v>22</v>
      </c>
      <c r="D173" s="25" t="s">
        <v>504</v>
      </c>
      <c r="E173" s="26" t="s">
        <v>40</v>
      </c>
      <c r="F173" s="27">
        <v>19.895278512694421</v>
      </c>
      <c r="G173" s="28">
        <v>108.35</v>
      </c>
      <c r="H173" s="29">
        <v>137.52000000000001</v>
      </c>
      <c r="I173" s="29">
        <v>2735.99</v>
      </c>
      <c r="J173" s="30">
        <v>1.8584674839071818E-3</v>
      </c>
      <c r="K173" s="66"/>
      <c r="L173" s="67"/>
      <c r="M173" s="48"/>
      <c r="N173" s="48"/>
      <c r="O173" s="50"/>
      <c r="P173" s="50"/>
      <c r="Q173" s="50"/>
    </row>
    <row r="174" spans="1:17" ht="39" customHeight="1" x14ac:dyDescent="0.25">
      <c r="A174" s="23" t="s">
        <v>505</v>
      </c>
      <c r="B174" s="24" t="s">
        <v>506</v>
      </c>
      <c r="C174" s="25" t="s">
        <v>22</v>
      </c>
      <c r="D174" s="25" t="s">
        <v>507</v>
      </c>
      <c r="E174" s="26" t="s">
        <v>40</v>
      </c>
      <c r="F174" s="27">
        <v>23.738684589010383</v>
      </c>
      <c r="G174" s="28">
        <v>109.24</v>
      </c>
      <c r="H174" s="29">
        <v>138.65</v>
      </c>
      <c r="I174" s="29">
        <v>3291.36</v>
      </c>
      <c r="J174" s="30">
        <v>2.2357119499094454E-3</v>
      </c>
      <c r="K174" s="66"/>
      <c r="L174" s="67"/>
      <c r="M174" s="48"/>
      <c r="N174" s="48"/>
      <c r="O174" s="50"/>
      <c r="P174" s="50"/>
      <c r="Q174" s="50"/>
    </row>
    <row r="175" spans="1:17" ht="24" customHeight="1" x14ac:dyDescent="0.25">
      <c r="A175" s="16" t="s">
        <v>508</v>
      </c>
      <c r="B175" s="17"/>
      <c r="C175" s="17"/>
      <c r="D175" s="17" t="s">
        <v>509</v>
      </c>
      <c r="E175" s="17"/>
      <c r="F175" s="33"/>
      <c r="G175" s="19"/>
      <c r="H175" s="17"/>
      <c r="I175" s="20">
        <v>124363.42</v>
      </c>
      <c r="J175" s="21">
        <v>8.4475956512082326E-2</v>
      </c>
      <c r="K175" s="48"/>
      <c r="L175" s="48"/>
      <c r="M175" s="48"/>
      <c r="N175" s="48"/>
      <c r="O175" s="50"/>
      <c r="P175" s="50"/>
      <c r="Q175" s="50"/>
    </row>
    <row r="176" spans="1:17" ht="26.1" customHeight="1" x14ac:dyDescent="0.25">
      <c r="A176" s="23" t="s">
        <v>510</v>
      </c>
      <c r="B176" s="24" t="s">
        <v>511</v>
      </c>
      <c r="C176" s="25" t="s">
        <v>22</v>
      </c>
      <c r="D176" s="25" t="s">
        <v>512</v>
      </c>
      <c r="E176" s="26" t="s">
        <v>31</v>
      </c>
      <c r="F176" s="27">
        <v>589.69839999999999</v>
      </c>
      <c r="G176" s="28">
        <v>13.06</v>
      </c>
      <c r="H176" s="29">
        <v>16.57</v>
      </c>
      <c r="I176" s="29">
        <v>9771.2999999999993</v>
      </c>
      <c r="J176" s="30">
        <v>6.637320796312211E-3</v>
      </c>
      <c r="K176" s="66"/>
      <c r="L176" s="67"/>
      <c r="M176" s="48"/>
      <c r="N176" s="48"/>
      <c r="O176" s="50"/>
      <c r="P176" s="50"/>
      <c r="Q176" s="50"/>
    </row>
    <row r="177" spans="1:17" ht="26.1" customHeight="1" x14ac:dyDescent="0.25">
      <c r="A177" s="23" t="s">
        <v>513</v>
      </c>
      <c r="B177" s="24" t="s">
        <v>514</v>
      </c>
      <c r="C177" s="25" t="s">
        <v>22</v>
      </c>
      <c r="D177" s="25" t="s">
        <v>515</v>
      </c>
      <c r="E177" s="26" t="s">
        <v>31</v>
      </c>
      <c r="F177" s="27">
        <v>1990.3897999999999</v>
      </c>
      <c r="G177" s="28">
        <v>14.38</v>
      </c>
      <c r="H177" s="29">
        <v>18.25</v>
      </c>
      <c r="I177" s="29">
        <v>36324.61</v>
      </c>
      <c r="J177" s="30">
        <v>2.4674105735258411E-2</v>
      </c>
      <c r="K177" s="66"/>
      <c r="L177" s="67"/>
      <c r="M177" s="48"/>
      <c r="N177" s="48"/>
      <c r="O177" s="50"/>
      <c r="P177" s="50"/>
      <c r="Q177" s="50"/>
    </row>
    <row r="178" spans="1:17" ht="26.1" customHeight="1" x14ac:dyDescent="0.25">
      <c r="A178" s="23" t="s">
        <v>516</v>
      </c>
      <c r="B178" s="24" t="s">
        <v>517</v>
      </c>
      <c r="C178" s="25" t="s">
        <v>22</v>
      </c>
      <c r="D178" s="25" t="s">
        <v>518</v>
      </c>
      <c r="E178" s="26" t="s">
        <v>31</v>
      </c>
      <c r="F178" s="27">
        <v>1990.3897999999999</v>
      </c>
      <c r="G178" s="28">
        <v>4.87</v>
      </c>
      <c r="H178" s="29">
        <v>6.18</v>
      </c>
      <c r="I178" s="29">
        <v>12300.6</v>
      </c>
      <c r="J178" s="30">
        <v>8.3553906017743793E-3</v>
      </c>
      <c r="K178" s="66"/>
      <c r="L178" s="67"/>
      <c r="M178" s="48"/>
      <c r="N178" s="48"/>
      <c r="O178" s="50"/>
      <c r="P178" s="50"/>
      <c r="Q178" s="50"/>
    </row>
    <row r="179" spans="1:17" ht="26.1" customHeight="1" x14ac:dyDescent="0.25">
      <c r="A179" s="23" t="s">
        <v>519</v>
      </c>
      <c r="B179" s="24" t="s">
        <v>520</v>
      </c>
      <c r="C179" s="25" t="s">
        <v>22</v>
      </c>
      <c r="D179" s="25" t="s">
        <v>521</v>
      </c>
      <c r="E179" s="26" t="s">
        <v>31</v>
      </c>
      <c r="F179" s="27">
        <v>165.0538</v>
      </c>
      <c r="G179" s="28">
        <v>35.99</v>
      </c>
      <c r="H179" s="29">
        <v>45.68</v>
      </c>
      <c r="I179" s="29">
        <v>7539.65</v>
      </c>
      <c r="J179" s="30">
        <v>5.1214347877882541E-3</v>
      </c>
      <c r="K179" s="66"/>
      <c r="L179" s="67"/>
      <c r="M179" s="48"/>
      <c r="N179" s="48"/>
      <c r="O179" s="50"/>
      <c r="P179" s="50"/>
      <c r="Q179" s="50"/>
    </row>
    <row r="180" spans="1:17" ht="26.1" customHeight="1" x14ac:dyDescent="0.25">
      <c r="A180" s="23" t="s">
        <v>522</v>
      </c>
      <c r="B180" s="24" t="s">
        <v>523</v>
      </c>
      <c r="C180" s="25" t="s">
        <v>22</v>
      </c>
      <c r="D180" s="25" t="s">
        <v>524</v>
      </c>
      <c r="E180" s="26" t="s">
        <v>31</v>
      </c>
      <c r="F180" s="27">
        <v>521.5222</v>
      </c>
      <c r="G180" s="28">
        <v>17.010000000000002</v>
      </c>
      <c r="H180" s="29">
        <v>21.59</v>
      </c>
      <c r="I180" s="29">
        <v>11259.66</v>
      </c>
      <c r="J180" s="30">
        <v>7.6483145003637953E-3</v>
      </c>
      <c r="K180" s="66"/>
      <c r="L180" s="67"/>
      <c r="M180" s="48"/>
      <c r="N180" s="48"/>
      <c r="O180" s="50"/>
      <c r="P180" s="50"/>
      <c r="Q180" s="50"/>
    </row>
    <row r="181" spans="1:17" ht="26.1" customHeight="1" x14ac:dyDescent="0.25">
      <c r="A181" s="23" t="s">
        <v>525</v>
      </c>
      <c r="B181" s="24" t="s">
        <v>526</v>
      </c>
      <c r="C181" s="25" t="s">
        <v>22</v>
      </c>
      <c r="D181" s="25" t="s">
        <v>527</v>
      </c>
      <c r="E181" s="26" t="s">
        <v>31</v>
      </c>
      <c r="F181" s="27">
        <v>521.5222</v>
      </c>
      <c r="G181" s="28">
        <v>5.94</v>
      </c>
      <c r="H181" s="29">
        <v>7.53</v>
      </c>
      <c r="I181" s="29">
        <v>3927.06</v>
      </c>
      <c r="J181" s="30">
        <v>2.6675219271095796E-3</v>
      </c>
      <c r="K181" s="66"/>
      <c r="L181" s="67"/>
      <c r="M181" s="48"/>
      <c r="N181" s="48"/>
      <c r="O181" s="50"/>
      <c r="P181" s="50"/>
      <c r="Q181" s="50"/>
    </row>
    <row r="182" spans="1:17" ht="26.1" customHeight="1" x14ac:dyDescent="0.25">
      <c r="A182" s="23" t="s">
        <v>528</v>
      </c>
      <c r="B182" s="24" t="s">
        <v>529</v>
      </c>
      <c r="C182" s="25" t="s">
        <v>22</v>
      </c>
      <c r="D182" s="25" t="s">
        <v>530</v>
      </c>
      <c r="E182" s="26" t="s">
        <v>31</v>
      </c>
      <c r="F182" s="27">
        <v>218.39589821889552</v>
      </c>
      <c r="G182" s="28">
        <v>2.33</v>
      </c>
      <c r="H182" s="29">
        <v>2.95</v>
      </c>
      <c r="I182" s="29">
        <v>644.26</v>
      </c>
      <c r="J182" s="30">
        <v>4.3762450198357489E-4</v>
      </c>
      <c r="K182" s="66"/>
      <c r="L182" s="67"/>
      <c r="M182" s="48"/>
      <c r="N182" s="48"/>
      <c r="O182" s="50"/>
      <c r="P182" s="50"/>
      <c r="Q182" s="50"/>
    </row>
    <row r="183" spans="1:17" ht="26.1" customHeight="1" x14ac:dyDescent="0.25">
      <c r="A183" s="23" t="s">
        <v>531</v>
      </c>
      <c r="B183" s="24" t="s">
        <v>532</v>
      </c>
      <c r="C183" s="25" t="s">
        <v>22</v>
      </c>
      <c r="D183" s="25" t="s">
        <v>533</v>
      </c>
      <c r="E183" s="26" t="s">
        <v>31</v>
      </c>
      <c r="F183" s="27">
        <v>218.39589821889552</v>
      </c>
      <c r="G183" s="28">
        <v>20.59</v>
      </c>
      <c r="H183" s="29">
        <v>26.13</v>
      </c>
      <c r="I183" s="29">
        <v>5706.68</v>
      </c>
      <c r="J183" s="30">
        <v>3.876358912519212E-3</v>
      </c>
      <c r="K183" s="66"/>
      <c r="L183" s="67"/>
      <c r="M183" s="48"/>
      <c r="N183" s="48"/>
      <c r="O183" s="50"/>
      <c r="P183" s="50"/>
      <c r="Q183" s="50"/>
    </row>
    <row r="184" spans="1:17" ht="39" customHeight="1" x14ac:dyDescent="0.25">
      <c r="A184" s="23" t="s">
        <v>534</v>
      </c>
      <c r="B184" s="24" t="s">
        <v>535</v>
      </c>
      <c r="C184" s="25" t="s">
        <v>22</v>
      </c>
      <c r="D184" s="25" t="s">
        <v>536</v>
      </c>
      <c r="E184" s="26" t="s">
        <v>31</v>
      </c>
      <c r="F184" s="27">
        <v>218.39589821889552</v>
      </c>
      <c r="G184" s="28">
        <v>22.11</v>
      </c>
      <c r="H184" s="29">
        <v>28.06</v>
      </c>
      <c r="I184" s="29">
        <v>6128.18</v>
      </c>
      <c r="J184" s="30">
        <v>4.1626699167505417E-3</v>
      </c>
      <c r="K184" s="66"/>
      <c r="L184" s="67"/>
      <c r="M184" s="48"/>
      <c r="N184" s="48"/>
      <c r="O184" s="50"/>
      <c r="P184" s="50"/>
      <c r="Q184" s="50"/>
    </row>
    <row r="185" spans="1:17" ht="26.1" customHeight="1" x14ac:dyDescent="0.25">
      <c r="A185" s="23" t="s">
        <v>537</v>
      </c>
      <c r="B185" s="24" t="s">
        <v>538</v>
      </c>
      <c r="C185" s="25" t="s">
        <v>22</v>
      </c>
      <c r="D185" s="25" t="s">
        <v>539</v>
      </c>
      <c r="E185" s="26" t="s">
        <v>31</v>
      </c>
      <c r="F185" s="27">
        <v>245.2816</v>
      </c>
      <c r="G185" s="28">
        <v>23.33</v>
      </c>
      <c r="H185" s="29">
        <v>29.61</v>
      </c>
      <c r="I185" s="29">
        <v>7262.78</v>
      </c>
      <c r="J185" s="30">
        <v>4.9333661573219946E-3</v>
      </c>
      <c r="K185" s="66"/>
      <c r="L185" s="67"/>
      <c r="M185" s="48"/>
      <c r="N185" s="48"/>
      <c r="O185" s="50"/>
      <c r="P185" s="50"/>
      <c r="Q185" s="50"/>
    </row>
    <row r="186" spans="1:17" ht="26.1" customHeight="1" x14ac:dyDescent="0.25">
      <c r="A186" s="23" t="s">
        <v>540</v>
      </c>
      <c r="B186" s="24" t="s">
        <v>541</v>
      </c>
      <c r="C186" s="25" t="s">
        <v>22</v>
      </c>
      <c r="D186" s="25" t="s">
        <v>542</v>
      </c>
      <c r="E186" s="26" t="s">
        <v>31</v>
      </c>
      <c r="F186" s="27">
        <v>282.60338796440936</v>
      </c>
      <c r="G186" s="28">
        <v>11.16</v>
      </c>
      <c r="H186" s="29">
        <v>14.16</v>
      </c>
      <c r="I186" s="29">
        <v>4001.66</v>
      </c>
      <c r="J186" s="30">
        <v>2.7181952388904982E-3</v>
      </c>
      <c r="K186" s="66"/>
      <c r="L186" s="67"/>
      <c r="M186" s="48"/>
      <c r="N186" s="48"/>
      <c r="O186" s="50"/>
      <c r="P186" s="50"/>
      <c r="Q186" s="50"/>
    </row>
    <row r="187" spans="1:17" ht="39" customHeight="1" x14ac:dyDescent="0.25">
      <c r="A187" s="23" t="s">
        <v>543</v>
      </c>
      <c r="B187" s="24" t="s">
        <v>544</v>
      </c>
      <c r="C187" s="25" t="s">
        <v>22</v>
      </c>
      <c r="D187" s="25" t="s">
        <v>545</v>
      </c>
      <c r="E187" s="26" t="s">
        <v>31</v>
      </c>
      <c r="F187" s="27">
        <v>282.60338796440936</v>
      </c>
      <c r="G187" s="28">
        <v>13.08</v>
      </c>
      <c r="H187" s="29">
        <v>16.600000000000001</v>
      </c>
      <c r="I187" s="29">
        <v>4691.21</v>
      </c>
      <c r="J187" s="30">
        <v>3.1865837394070198E-3</v>
      </c>
      <c r="K187" s="66"/>
      <c r="L187" s="67"/>
      <c r="M187" s="48"/>
      <c r="N187" s="48"/>
      <c r="O187" s="50"/>
      <c r="P187" s="50"/>
      <c r="Q187" s="50"/>
    </row>
    <row r="188" spans="1:17" ht="51.95" customHeight="1" x14ac:dyDescent="0.25">
      <c r="A188" s="23" t="s">
        <v>546</v>
      </c>
      <c r="B188" s="24" t="s">
        <v>547</v>
      </c>
      <c r="C188" s="25" t="s">
        <v>22</v>
      </c>
      <c r="D188" s="25" t="s">
        <v>548</v>
      </c>
      <c r="E188" s="26" t="s">
        <v>31</v>
      </c>
      <c r="F188" s="27">
        <v>282.60338796440936</v>
      </c>
      <c r="G188" s="28">
        <v>29.6</v>
      </c>
      <c r="H188" s="29">
        <v>37.57</v>
      </c>
      <c r="I188" s="29">
        <v>10617.4</v>
      </c>
      <c r="J188" s="30">
        <v>7.2120485322081269E-3</v>
      </c>
      <c r="K188" s="66"/>
      <c r="L188" s="67"/>
      <c r="M188" s="48"/>
      <c r="N188" s="48"/>
      <c r="O188" s="50"/>
      <c r="P188" s="50"/>
      <c r="Q188" s="50"/>
    </row>
    <row r="189" spans="1:17" ht="39" customHeight="1" x14ac:dyDescent="0.25">
      <c r="A189" s="23" t="s">
        <v>549</v>
      </c>
      <c r="B189" s="24" t="s">
        <v>550</v>
      </c>
      <c r="C189" s="25" t="s">
        <v>22</v>
      </c>
      <c r="D189" s="25" t="s">
        <v>551</v>
      </c>
      <c r="E189" s="26" t="s">
        <v>31</v>
      </c>
      <c r="F189" s="27">
        <v>174.51580000000001</v>
      </c>
      <c r="G189" s="28">
        <v>18.91</v>
      </c>
      <c r="H189" s="29">
        <v>24</v>
      </c>
      <c r="I189" s="29">
        <v>4188.37</v>
      </c>
      <c r="J189" s="30">
        <v>2.8450211643947249E-3</v>
      </c>
      <c r="K189" s="66"/>
      <c r="L189" s="67"/>
      <c r="M189" s="48"/>
      <c r="N189" s="48"/>
      <c r="O189" s="50"/>
      <c r="P189" s="50"/>
      <c r="Q189" s="50"/>
    </row>
    <row r="190" spans="1:17" ht="24" customHeight="1" x14ac:dyDescent="0.25">
      <c r="A190" s="16" t="s">
        <v>552</v>
      </c>
      <c r="B190" s="17"/>
      <c r="C190" s="17"/>
      <c r="D190" s="17" t="s">
        <v>553</v>
      </c>
      <c r="E190" s="17"/>
      <c r="F190" s="33"/>
      <c r="G190" s="19"/>
      <c r="H190" s="17"/>
      <c r="I190" s="20">
        <v>117682.93999999999</v>
      </c>
      <c r="J190" s="21">
        <v>7.9938127478755353E-2</v>
      </c>
      <c r="K190" s="48"/>
      <c r="L190" s="48"/>
      <c r="M190" s="48"/>
      <c r="N190" s="48"/>
      <c r="O190" s="50"/>
      <c r="P190" s="50"/>
      <c r="Q190" s="50"/>
    </row>
    <row r="191" spans="1:17" ht="51.95" customHeight="1" x14ac:dyDescent="0.25">
      <c r="A191" s="23" t="s">
        <v>554</v>
      </c>
      <c r="B191" s="24" t="s">
        <v>555</v>
      </c>
      <c r="C191" s="25" t="s">
        <v>22</v>
      </c>
      <c r="D191" s="25" t="s">
        <v>556</v>
      </c>
      <c r="E191" s="26" t="s">
        <v>31</v>
      </c>
      <c r="F191" s="27">
        <v>229.08</v>
      </c>
      <c r="G191" s="28">
        <v>49.71</v>
      </c>
      <c r="H191" s="29">
        <v>63.09</v>
      </c>
      <c r="I191" s="29">
        <v>14452.65</v>
      </c>
      <c r="J191" s="30">
        <v>9.8172069639476511E-3</v>
      </c>
      <c r="K191" s="66"/>
      <c r="L191" s="67"/>
      <c r="M191" s="48"/>
      <c r="N191" s="48"/>
      <c r="O191" s="50"/>
      <c r="P191" s="50"/>
      <c r="Q191" s="50"/>
    </row>
    <row r="192" spans="1:17" ht="51.95" customHeight="1" x14ac:dyDescent="0.25">
      <c r="A192" s="23" t="s">
        <v>557</v>
      </c>
      <c r="B192" s="24" t="s">
        <v>558</v>
      </c>
      <c r="C192" s="25" t="s">
        <v>22</v>
      </c>
      <c r="D192" s="25" t="s">
        <v>559</v>
      </c>
      <c r="E192" s="26" t="s">
        <v>31</v>
      </c>
      <c r="F192" s="27">
        <v>277.9006</v>
      </c>
      <c r="G192" s="28">
        <v>34.96</v>
      </c>
      <c r="H192" s="29">
        <v>44.37</v>
      </c>
      <c r="I192" s="29">
        <v>12330.44</v>
      </c>
      <c r="J192" s="30">
        <v>8.3756599264867473E-3</v>
      </c>
      <c r="K192" s="66"/>
      <c r="L192" s="67"/>
      <c r="M192" s="48"/>
      <c r="N192" s="48"/>
      <c r="O192" s="50"/>
      <c r="P192" s="50"/>
      <c r="Q192" s="50"/>
    </row>
    <row r="193" spans="1:17" ht="51.95" customHeight="1" x14ac:dyDescent="0.25">
      <c r="A193" s="23" t="s">
        <v>560</v>
      </c>
      <c r="B193" s="24" t="s">
        <v>561</v>
      </c>
      <c r="C193" s="25" t="s">
        <v>22</v>
      </c>
      <c r="D193" s="25" t="s">
        <v>562</v>
      </c>
      <c r="E193" s="26" t="s">
        <v>31</v>
      </c>
      <c r="F193" s="27">
        <v>189.15700000000001</v>
      </c>
      <c r="G193" s="28">
        <v>46.05</v>
      </c>
      <c r="H193" s="29">
        <v>58.45</v>
      </c>
      <c r="I193" s="29">
        <v>11056.22</v>
      </c>
      <c r="J193" s="30">
        <v>7.5101244393891292E-3</v>
      </c>
      <c r="K193" s="66"/>
      <c r="L193" s="67"/>
      <c r="M193" s="48"/>
      <c r="N193" s="48"/>
      <c r="O193" s="50"/>
      <c r="P193" s="50"/>
      <c r="Q193" s="50"/>
    </row>
    <row r="194" spans="1:17" ht="39" customHeight="1" x14ac:dyDescent="0.25">
      <c r="A194" s="23" t="s">
        <v>563</v>
      </c>
      <c r="B194" s="24" t="s">
        <v>564</v>
      </c>
      <c r="C194" s="25" t="s">
        <v>22</v>
      </c>
      <c r="D194" s="25" t="s">
        <v>565</v>
      </c>
      <c r="E194" s="26" t="s">
        <v>40</v>
      </c>
      <c r="F194" s="27">
        <v>142.096</v>
      </c>
      <c r="G194" s="28">
        <v>73.02</v>
      </c>
      <c r="H194" s="29">
        <v>92.68</v>
      </c>
      <c r="I194" s="29">
        <v>13169.45</v>
      </c>
      <c r="J194" s="30">
        <v>8.9455716599627332E-3</v>
      </c>
      <c r="K194" s="66"/>
      <c r="L194" s="67"/>
      <c r="M194" s="48"/>
      <c r="N194" s="48"/>
      <c r="O194" s="50"/>
      <c r="P194" s="50"/>
      <c r="Q194" s="50"/>
    </row>
    <row r="195" spans="1:17" ht="39" customHeight="1" x14ac:dyDescent="0.25">
      <c r="A195" s="23" t="s">
        <v>566</v>
      </c>
      <c r="B195" s="24" t="s">
        <v>567</v>
      </c>
      <c r="C195" s="25" t="s">
        <v>22</v>
      </c>
      <c r="D195" s="25" t="s">
        <v>568</v>
      </c>
      <c r="E195" s="26" t="s">
        <v>31</v>
      </c>
      <c r="F195" s="27">
        <v>193.17420000000001</v>
      </c>
      <c r="G195" s="28">
        <v>108.64</v>
      </c>
      <c r="H195" s="29">
        <v>137.88999999999999</v>
      </c>
      <c r="I195" s="29">
        <v>26636.79</v>
      </c>
      <c r="J195" s="30">
        <v>1.8093490140923027E-2</v>
      </c>
      <c r="K195" s="66"/>
      <c r="L195" s="67"/>
      <c r="M195" s="48"/>
      <c r="N195" s="48"/>
      <c r="O195" s="50"/>
      <c r="P195" s="50"/>
      <c r="Q195" s="50"/>
    </row>
    <row r="196" spans="1:17" ht="26.1" customHeight="1" x14ac:dyDescent="0.25">
      <c r="A196" s="23" t="s">
        <v>569</v>
      </c>
      <c r="B196" s="24" t="s">
        <v>570</v>
      </c>
      <c r="C196" s="25" t="s">
        <v>22</v>
      </c>
      <c r="D196" s="25" t="s">
        <v>571</v>
      </c>
      <c r="E196" s="26" t="s">
        <v>31</v>
      </c>
      <c r="F196" s="27">
        <v>66.150999999999996</v>
      </c>
      <c r="G196" s="28">
        <v>55.84</v>
      </c>
      <c r="H196" s="29">
        <v>70.87</v>
      </c>
      <c r="I196" s="29">
        <v>4688.12</v>
      </c>
      <c r="J196" s="30">
        <v>3.1844848046429035E-3</v>
      </c>
      <c r="K196" s="66"/>
      <c r="L196" s="67"/>
      <c r="M196" s="48"/>
      <c r="N196" s="48"/>
      <c r="O196" s="50"/>
      <c r="P196" s="50"/>
      <c r="Q196" s="50"/>
    </row>
    <row r="197" spans="1:17" ht="39" customHeight="1" x14ac:dyDescent="0.25">
      <c r="A197" s="23" t="s">
        <v>572</v>
      </c>
      <c r="B197" s="24" t="s">
        <v>573</v>
      </c>
      <c r="C197" s="25" t="s">
        <v>22</v>
      </c>
      <c r="D197" s="25" t="s">
        <v>574</v>
      </c>
      <c r="E197" s="26" t="s">
        <v>31</v>
      </c>
      <c r="F197" s="27">
        <v>66.150999999999996</v>
      </c>
      <c r="G197" s="28">
        <v>152.58000000000001</v>
      </c>
      <c r="H197" s="29">
        <v>193.66</v>
      </c>
      <c r="I197" s="29">
        <v>12810.8</v>
      </c>
      <c r="J197" s="30">
        <v>8.7019525812733704E-3</v>
      </c>
      <c r="K197" s="66"/>
      <c r="L197" s="67"/>
      <c r="M197" s="48"/>
      <c r="N197" s="48"/>
      <c r="O197" s="50"/>
      <c r="P197" s="50"/>
      <c r="Q197" s="50"/>
    </row>
    <row r="198" spans="1:17" ht="39" customHeight="1" x14ac:dyDescent="0.25">
      <c r="A198" s="23" t="s">
        <v>575</v>
      </c>
      <c r="B198" s="24" t="s">
        <v>576</v>
      </c>
      <c r="C198" s="25" t="s">
        <v>22</v>
      </c>
      <c r="D198" s="25" t="s">
        <v>577</v>
      </c>
      <c r="E198" s="26" t="s">
        <v>31</v>
      </c>
      <c r="F198" s="27">
        <v>15.238799999999999</v>
      </c>
      <c r="G198" s="28">
        <v>93.6</v>
      </c>
      <c r="H198" s="29">
        <v>118.8</v>
      </c>
      <c r="I198" s="29">
        <v>1810.36</v>
      </c>
      <c r="J198" s="30">
        <v>1.2297176503445575E-3</v>
      </c>
      <c r="K198" s="66"/>
      <c r="L198" s="67"/>
      <c r="M198" s="48"/>
      <c r="N198" s="48"/>
      <c r="O198" s="50"/>
      <c r="P198" s="50"/>
      <c r="Q198" s="50"/>
    </row>
    <row r="199" spans="1:17" ht="39" customHeight="1" x14ac:dyDescent="0.25">
      <c r="A199" s="23" t="s">
        <v>578</v>
      </c>
      <c r="B199" s="24" t="s">
        <v>579</v>
      </c>
      <c r="C199" s="25" t="s">
        <v>22</v>
      </c>
      <c r="D199" s="25" t="s">
        <v>580</v>
      </c>
      <c r="E199" s="26" t="s">
        <v>31</v>
      </c>
      <c r="F199" s="27">
        <v>15.238799999999999</v>
      </c>
      <c r="G199" s="28">
        <v>100.19</v>
      </c>
      <c r="H199" s="29">
        <v>127.17</v>
      </c>
      <c r="I199" s="29">
        <v>1937.91</v>
      </c>
      <c r="J199" s="30">
        <v>1.3163581452193054E-3</v>
      </c>
      <c r="K199" s="66"/>
      <c r="L199" s="67"/>
      <c r="M199" s="48"/>
      <c r="N199" s="48"/>
      <c r="O199" s="50"/>
      <c r="P199" s="50"/>
      <c r="Q199" s="50"/>
    </row>
    <row r="200" spans="1:17" ht="39" customHeight="1" x14ac:dyDescent="0.25">
      <c r="A200" s="23" t="s">
        <v>581</v>
      </c>
      <c r="B200" s="24" t="s">
        <v>582</v>
      </c>
      <c r="C200" s="25" t="s">
        <v>22</v>
      </c>
      <c r="D200" s="25" t="s">
        <v>583</v>
      </c>
      <c r="E200" s="26" t="s">
        <v>31</v>
      </c>
      <c r="F200" s="27">
        <v>15.238799999999999</v>
      </c>
      <c r="G200" s="28">
        <v>28.35</v>
      </c>
      <c r="H200" s="29">
        <v>35.979999999999997</v>
      </c>
      <c r="I200" s="29">
        <v>548.29</v>
      </c>
      <c r="J200" s="30">
        <v>3.7243525625147344E-4</v>
      </c>
      <c r="K200" s="66"/>
      <c r="L200" s="67"/>
      <c r="M200" s="48"/>
      <c r="N200" s="48"/>
      <c r="O200" s="50"/>
      <c r="P200" s="50"/>
      <c r="Q200" s="50"/>
    </row>
    <row r="201" spans="1:17" ht="51.95" customHeight="1" x14ac:dyDescent="0.25">
      <c r="A201" s="23" t="s">
        <v>584</v>
      </c>
      <c r="B201" s="24" t="s">
        <v>585</v>
      </c>
      <c r="C201" s="25" t="s">
        <v>22</v>
      </c>
      <c r="D201" s="25" t="s">
        <v>586</v>
      </c>
      <c r="E201" s="26" t="s">
        <v>31</v>
      </c>
      <c r="F201" s="27">
        <v>15.238799999999999</v>
      </c>
      <c r="G201" s="28">
        <v>20.23</v>
      </c>
      <c r="H201" s="29">
        <v>25.67</v>
      </c>
      <c r="I201" s="29">
        <v>391.17</v>
      </c>
      <c r="J201" s="30">
        <v>2.6570883873112565E-4</v>
      </c>
      <c r="K201" s="66"/>
      <c r="L201" s="67"/>
      <c r="M201" s="48"/>
      <c r="N201" s="48"/>
      <c r="O201" s="50"/>
      <c r="P201" s="50"/>
      <c r="Q201" s="50"/>
    </row>
    <row r="202" spans="1:17" ht="39" customHeight="1" x14ac:dyDescent="0.25">
      <c r="A202" s="23" t="s">
        <v>587</v>
      </c>
      <c r="B202" s="24" t="s">
        <v>588</v>
      </c>
      <c r="C202" s="25" t="s">
        <v>22</v>
      </c>
      <c r="D202" s="25" t="s">
        <v>589</v>
      </c>
      <c r="E202" s="26" t="s">
        <v>31</v>
      </c>
      <c r="F202" s="27">
        <v>15.238799999999999</v>
      </c>
      <c r="G202" s="28">
        <v>20.2</v>
      </c>
      <c r="H202" s="29">
        <v>25.63</v>
      </c>
      <c r="I202" s="29">
        <v>390.57</v>
      </c>
      <c r="J202" s="30">
        <v>2.6530127858275361E-4</v>
      </c>
      <c r="K202" s="66"/>
      <c r="L202" s="67"/>
      <c r="M202" s="48"/>
      <c r="N202" s="48"/>
      <c r="O202" s="50"/>
      <c r="P202" s="50"/>
      <c r="Q202" s="50"/>
    </row>
    <row r="203" spans="1:17" ht="39" customHeight="1" x14ac:dyDescent="0.25">
      <c r="A203" s="23" t="s">
        <v>590</v>
      </c>
      <c r="B203" s="24" t="s">
        <v>591</v>
      </c>
      <c r="C203" s="25" t="s">
        <v>22</v>
      </c>
      <c r="D203" s="25" t="s">
        <v>592</v>
      </c>
      <c r="E203" s="26" t="s">
        <v>40</v>
      </c>
      <c r="F203" s="27">
        <v>70.55</v>
      </c>
      <c r="G203" s="28">
        <v>97.87</v>
      </c>
      <c r="H203" s="29">
        <v>124.22</v>
      </c>
      <c r="I203" s="29">
        <v>8763.7199999999993</v>
      </c>
      <c r="J203" s="30">
        <v>5.9529050391511108E-3</v>
      </c>
      <c r="K203" s="66"/>
      <c r="L203" s="67"/>
      <c r="M203" s="48"/>
      <c r="N203" s="48"/>
      <c r="O203" s="50"/>
      <c r="P203" s="50"/>
      <c r="Q203" s="50"/>
    </row>
    <row r="204" spans="1:17" ht="39" customHeight="1" x14ac:dyDescent="0.25">
      <c r="A204" s="23" t="s">
        <v>593</v>
      </c>
      <c r="B204" s="24" t="s">
        <v>594</v>
      </c>
      <c r="C204" s="25" t="s">
        <v>22</v>
      </c>
      <c r="D204" s="25" t="s">
        <v>595</v>
      </c>
      <c r="E204" s="26" t="s">
        <v>40</v>
      </c>
      <c r="F204" s="27">
        <v>64.242000000000004</v>
      </c>
      <c r="G204" s="28">
        <v>65.150000000000006</v>
      </c>
      <c r="H204" s="29">
        <v>82.69</v>
      </c>
      <c r="I204" s="29">
        <v>5312.17</v>
      </c>
      <c r="J204" s="30">
        <v>3.6083813222954819E-3</v>
      </c>
      <c r="K204" s="66"/>
      <c r="L204" s="67"/>
      <c r="M204" s="48"/>
      <c r="N204" s="48"/>
      <c r="O204" s="50"/>
      <c r="P204" s="50"/>
      <c r="Q204" s="50"/>
    </row>
    <row r="205" spans="1:17" ht="51.95" customHeight="1" x14ac:dyDescent="0.25">
      <c r="A205" s="23" t="s">
        <v>596</v>
      </c>
      <c r="B205" s="24" t="s">
        <v>597</v>
      </c>
      <c r="C205" s="25" t="s">
        <v>22</v>
      </c>
      <c r="D205" s="25" t="s">
        <v>598</v>
      </c>
      <c r="E205" s="26" t="s">
        <v>40</v>
      </c>
      <c r="F205" s="27">
        <v>66.150999999999996</v>
      </c>
      <c r="G205" s="28">
        <v>40.31</v>
      </c>
      <c r="H205" s="29">
        <v>51.16</v>
      </c>
      <c r="I205" s="29">
        <v>3384.28</v>
      </c>
      <c r="J205" s="30">
        <v>2.2988294315539892E-3</v>
      </c>
      <c r="K205" s="66"/>
      <c r="L205" s="67"/>
      <c r="M205" s="48"/>
      <c r="N205" s="48"/>
      <c r="O205" s="50"/>
      <c r="P205" s="50"/>
      <c r="Q205" s="50"/>
    </row>
    <row r="206" spans="1:17" ht="24" customHeight="1" x14ac:dyDescent="0.25">
      <c r="A206" s="16" t="s">
        <v>599</v>
      </c>
      <c r="B206" s="17"/>
      <c r="C206" s="17"/>
      <c r="D206" s="17" t="s">
        <v>600</v>
      </c>
      <c r="E206" s="17"/>
      <c r="F206" s="33"/>
      <c r="G206" s="19"/>
      <c r="H206" s="17"/>
      <c r="I206" s="20">
        <v>103447.72000000002</v>
      </c>
      <c r="J206" s="21">
        <v>7.0268613519908596E-2</v>
      </c>
      <c r="K206" s="48"/>
      <c r="L206" s="48"/>
      <c r="M206" s="48"/>
      <c r="N206" s="48"/>
      <c r="O206" s="50"/>
      <c r="P206" s="50"/>
      <c r="Q206" s="50"/>
    </row>
    <row r="207" spans="1:17" ht="26.1" customHeight="1" x14ac:dyDescent="0.25">
      <c r="A207" s="16" t="s">
        <v>601</v>
      </c>
      <c r="B207" s="17"/>
      <c r="C207" s="17"/>
      <c r="D207" s="17" t="s">
        <v>602</v>
      </c>
      <c r="E207" s="17"/>
      <c r="F207" s="33"/>
      <c r="G207" s="19"/>
      <c r="H207" s="17"/>
      <c r="I207" s="20">
        <v>53821.47</v>
      </c>
      <c r="J207" s="21">
        <v>3.6559143831331943E-2</v>
      </c>
      <c r="K207" s="48"/>
      <c r="L207" s="48"/>
      <c r="M207" s="48"/>
      <c r="N207" s="48"/>
      <c r="O207" s="50"/>
      <c r="P207" s="50"/>
      <c r="Q207" s="50"/>
    </row>
    <row r="208" spans="1:17" ht="26.1" customHeight="1" x14ac:dyDescent="0.25">
      <c r="A208" s="23" t="s">
        <v>603</v>
      </c>
      <c r="B208" s="24" t="s">
        <v>604</v>
      </c>
      <c r="C208" s="25" t="s">
        <v>22</v>
      </c>
      <c r="D208" s="25" t="s">
        <v>605</v>
      </c>
      <c r="E208" s="26" t="s">
        <v>35</v>
      </c>
      <c r="F208" s="27">
        <v>22.15610561640969</v>
      </c>
      <c r="G208" s="28">
        <v>196.62</v>
      </c>
      <c r="H208" s="29">
        <v>249.56</v>
      </c>
      <c r="I208" s="29">
        <v>5529.27</v>
      </c>
      <c r="J208" s="30">
        <v>3.7558501693147508E-3</v>
      </c>
      <c r="K208" s="66"/>
      <c r="L208" s="67"/>
      <c r="M208" s="48"/>
      <c r="N208" s="48"/>
      <c r="O208" s="50"/>
      <c r="P208" s="50"/>
      <c r="Q208" s="50"/>
    </row>
    <row r="209" spans="1:17" ht="24" customHeight="1" x14ac:dyDescent="0.25">
      <c r="A209" s="23" t="s">
        <v>606</v>
      </c>
      <c r="B209" s="24" t="s">
        <v>607</v>
      </c>
      <c r="C209" s="25" t="s">
        <v>22</v>
      </c>
      <c r="D209" s="25" t="s">
        <v>608</v>
      </c>
      <c r="E209" s="26" t="s">
        <v>35</v>
      </c>
      <c r="F209" s="27">
        <v>4.5216542074305499</v>
      </c>
      <c r="G209" s="28">
        <v>524.13</v>
      </c>
      <c r="H209" s="29">
        <v>665.27</v>
      </c>
      <c r="I209" s="29">
        <v>3008.12</v>
      </c>
      <c r="J209" s="30">
        <v>2.0433163892013026E-3</v>
      </c>
      <c r="K209" s="66"/>
      <c r="L209" s="67"/>
      <c r="M209" s="48"/>
      <c r="N209" s="48"/>
      <c r="O209" s="50"/>
      <c r="P209" s="50"/>
      <c r="Q209" s="50"/>
    </row>
    <row r="210" spans="1:17" ht="51.95" customHeight="1" x14ac:dyDescent="0.25">
      <c r="A210" s="23" t="s">
        <v>609</v>
      </c>
      <c r="B210" s="24" t="s">
        <v>610</v>
      </c>
      <c r="C210" s="25" t="s">
        <v>22</v>
      </c>
      <c r="D210" s="25" t="s">
        <v>611</v>
      </c>
      <c r="E210" s="26" t="s">
        <v>40</v>
      </c>
      <c r="F210" s="27">
        <v>32.781993003871484</v>
      </c>
      <c r="G210" s="28">
        <v>130.37</v>
      </c>
      <c r="H210" s="29">
        <v>165.47</v>
      </c>
      <c r="I210" s="29">
        <v>5424.43</v>
      </c>
      <c r="J210" s="30">
        <v>3.6846358260558833E-3</v>
      </c>
      <c r="K210" s="66"/>
      <c r="L210" s="67"/>
      <c r="M210" s="48"/>
      <c r="N210" s="48"/>
      <c r="O210" s="50"/>
      <c r="P210" s="50"/>
      <c r="Q210" s="50"/>
    </row>
    <row r="211" spans="1:17" ht="39" customHeight="1" x14ac:dyDescent="0.25">
      <c r="A211" s="23" t="s">
        <v>612</v>
      </c>
      <c r="B211" s="24" t="s">
        <v>613</v>
      </c>
      <c r="C211" s="25" t="s">
        <v>22</v>
      </c>
      <c r="D211" s="25" t="s">
        <v>614</v>
      </c>
      <c r="E211" s="26" t="s">
        <v>35</v>
      </c>
      <c r="F211" s="27">
        <v>14.695376174149287</v>
      </c>
      <c r="G211" s="28">
        <v>208.2</v>
      </c>
      <c r="H211" s="29">
        <v>264.26</v>
      </c>
      <c r="I211" s="29">
        <v>3883.4</v>
      </c>
      <c r="J211" s="30">
        <v>2.637865133646377E-3</v>
      </c>
      <c r="K211" s="66"/>
      <c r="L211" s="67"/>
      <c r="M211" s="48"/>
      <c r="N211" s="48"/>
      <c r="O211" s="50"/>
      <c r="P211" s="50"/>
      <c r="Q211" s="50"/>
    </row>
    <row r="212" spans="1:17" ht="51.95" customHeight="1" x14ac:dyDescent="0.25">
      <c r="A212" s="23" t="s">
        <v>615</v>
      </c>
      <c r="B212" s="24" t="s">
        <v>616</v>
      </c>
      <c r="C212" s="25" t="s">
        <v>22</v>
      </c>
      <c r="D212" s="25" t="s">
        <v>617</v>
      </c>
      <c r="E212" s="26" t="s">
        <v>35</v>
      </c>
      <c r="F212" s="27">
        <v>14.695376174149287</v>
      </c>
      <c r="G212" s="28">
        <v>152.37</v>
      </c>
      <c r="H212" s="29">
        <v>193.4</v>
      </c>
      <c r="I212" s="29">
        <v>2842.08</v>
      </c>
      <c r="J212" s="30">
        <v>1.9305309108084913E-3</v>
      </c>
      <c r="K212" s="66"/>
      <c r="L212" s="67"/>
      <c r="M212" s="48"/>
      <c r="N212" s="48"/>
      <c r="O212" s="50"/>
      <c r="P212" s="50"/>
      <c r="Q212" s="50"/>
    </row>
    <row r="213" spans="1:17" ht="51.95" customHeight="1" x14ac:dyDescent="0.25">
      <c r="A213" s="23" t="s">
        <v>618</v>
      </c>
      <c r="B213" s="24" t="s">
        <v>619</v>
      </c>
      <c r="C213" s="25" t="s">
        <v>22</v>
      </c>
      <c r="D213" s="25" t="s">
        <v>620</v>
      </c>
      <c r="E213" s="26" t="s">
        <v>35</v>
      </c>
      <c r="F213" s="27">
        <v>5.6520677592881876</v>
      </c>
      <c r="G213" s="28">
        <v>95.13</v>
      </c>
      <c r="H213" s="29">
        <v>120.74</v>
      </c>
      <c r="I213" s="29">
        <v>682.43</v>
      </c>
      <c r="J213" s="30">
        <v>4.6355212008917363E-4</v>
      </c>
      <c r="K213" s="66"/>
      <c r="L213" s="67"/>
      <c r="M213" s="48"/>
      <c r="N213" s="48"/>
      <c r="O213" s="50"/>
      <c r="P213" s="50"/>
      <c r="Q213" s="50"/>
    </row>
    <row r="214" spans="1:17" ht="51.95" customHeight="1" x14ac:dyDescent="0.25">
      <c r="A214" s="23" t="s">
        <v>621</v>
      </c>
      <c r="B214" s="24" t="s">
        <v>622</v>
      </c>
      <c r="C214" s="25" t="s">
        <v>22</v>
      </c>
      <c r="D214" s="25" t="s">
        <v>623</v>
      </c>
      <c r="E214" s="26" t="s">
        <v>35</v>
      </c>
      <c r="F214" s="27">
        <v>5.6520677592881876</v>
      </c>
      <c r="G214" s="28">
        <v>209.78</v>
      </c>
      <c r="H214" s="29">
        <v>266.27</v>
      </c>
      <c r="I214" s="29">
        <v>1504.97</v>
      </c>
      <c r="J214" s="30">
        <v>1.0222763274923489E-3</v>
      </c>
      <c r="K214" s="66"/>
      <c r="L214" s="67"/>
      <c r="M214" s="48"/>
      <c r="N214" s="48"/>
      <c r="O214" s="50"/>
      <c r="P214" s="50"/>
      <c r="Q214" s="50"/>
    </row>
    <row r="215" spans="1:17" ht="39" customHeight="1" x14ac:dyDescent="0.25">
      <c r="A215" s="23" t="s">
        <v>624</v>
      </c>
      <c r="B215" s="24" t="s">
        <v>625</v>
      </c>
      <c r="C215" s="25" t="s">
        <v>22</v>
      </c>
      <c r="D215" s="25" t="s">
        <v>626</v>
      </c>
      <c r="E215" s="26" t="s">
        <v>35</v>
      </c>
      <c r="F215" s="27">
        <v>4.5216542074305499</v>
      </c>
      <c r="G215" s="28">
        <v>251.47</v>
      </c>
      <c r="H215" s="29">
        <v>319.19</v>
      </c>
      <c r="I215" s="29">
        <v>1443.26</v>
      </c>
      <c r="J215" s="30">
        <v>9.8035876623228874E-4</v>
      </c>
      <c r="K215" s="66"/>
      <c r="L215" s="67"/>
      <c r="M215" s="48"/>
      <c r="N215" s="48"/>
      <c r="O215" s="50"/>
      <c r="P215" s="50"/>
      <c r="Q215" s="50"/>
    </row>
    <row r="216" spans="1:17" ht="26.1" customHeight="1" x14ac:dyDescent="0.25">
      <c r="A216" s="23" t="s">
        <v>627</v>
      </c>
      <c r="B216" s="24" t="s">
        <v>628</v>
      </c>
      <c r="C216" s="25" t="s">
        <v>22</v>
      </c>
      <c r="D216" s="25" t="s">
        <v>629</v>
      </c>
      <c r="E216" s="26" t="s">
        <v>35</v>
      </c>
      <c r="F216" s="27">
        <v>3.3912406555729122</v>
      </c>
      <c r="G216" s="28">
        <v>454.96</v>
      </c>
      <c r="H216" s="29">
        <v>577.48</v>
      </c>
      <c r="I216" s="29">
        <v>1958.37</v>
      </c>
      <c r="J216" s="30">
        <v>1.3302559462787904E-3</v>
      </c>
      <c r="K216" s="66"/>
      <c r="L216" s="67"/>
      <c r="M216" s="48"/>
      <c r="N216" s="48"/>
      <c r="O216" s="50"/>
      <c r="P216" s="50"/>
      <c r="Q216" s="50"/>
    </row>
    <row r="217" spans="1:17" ht="26.1" customHeight="1" x14ac:dyDescent="0.25">
      <c r="A217" s="23" t="s">
        <v>630</v>
      </c>
      <c r="B217" s="24" t="s">
        <v>631</v>
      </c>
      <c r="C217" s="25" t="s">
        <v>22</v>
      </c>
      <c r="D217" s="25" t="s">
        <v>632</v>
      </c>
      <c r="E217" s="26" t="s">
        <v>35</v>
      </c>
      <c r="F217" s="27">
        <v>3.3912406555729122</v>
      </c>
      <c r="G217" s="28">
        <v>681.53</v>
      </c>
      <c r="H217" s="29">
        <v>865.06</v>
      </c>
      <c r="I217" s="29">
        <v>2933.62</v>
      </c>
      <c r="J217" s="30">
        <v>1.9927110041117794E-3</v>
      </c>
      <c r="K217" s="66"/>
      <c r="L217" s="67"/>
      <c r="M217" s="48"/>
      <c r="N217" s="48"/>
      <c r="O217" s="50"/>
      <c r="P217" s="50"/>
      <c r="Q217" s="50"/>
    </row>
    <row r="218" spans="1:17" ht="65.099999999999994" customHeight="1" x14ac:dyDescent="0.25">
      <c r="A218" s="23" t="s">
        <v>633</v>
      </c>
      <c r="B218" s="24" t="s">
        <v>634</v>
      </c>
      <c r="C218" s="25" t="s">
        <v>22</v>
      </c>
      <c r="D218" s="25" t="s">
        <v>635</v>
      </c>
      <c r="E218" s="26" t="s">
        <v>35</v>
      </c>
      <c r="F218" s="27">
        <v>10.173721966718738</v>
      </c>
      <c r="G218" s="28">
        <v>1353.16</v>
      </c>
      <c r="H218" s="29">
        <v>1717.56</v>
      </c>
      <c r="I218" s="29">
        <v>17473.97</v>
      </c>
      <c r="J218" s="30">
        <v>1.1869489676413139E-2</v>
      </c>
      <c r="K218" s="66"/>
      <c r="L218" s="67"/>
      <c r="M218" s="48"/>
      <c r="N218" s="48"/>
      <c r="O218" s="50"/>
      <c r="P218" s="50"/>
      <c r="Q218" s="50"/>
    </row>
    <row r="219" spans="1:17" ht="39" customHeight="1" x14ac:dyDescent="0.25">
      <c r="A219" s="23" t="s">
        <v>636</v>
      </c>
      <c r="B219" s="24" t="s">
        <v>637</v>
      </c>
      <c r="C219" s="25" t="s">
        <v>22</v>
      </c>
      <c r="D219" s="25" t="s">
        <v>638</v>
      </c>
      <c r="E219" s="26" t="s">
        <v>35</v>
      </c>
      <c r="F219" s="27">
        <v>1.356496262229165</v>
      </c>
      <c r="G219" s="28">
        <v>3933.57</v>
      </c>
      <c r="H219" s="29">
        <v>4992.88</v>
      </c>
      <c r="I219" s="29">
        <v>6772.82</v>
      </c>
      <c r="J219" s="30">
        <v>4.600552540161419E-3</v>
      </c>
      <c r="K219" s="66"/>
      <c r="L219" s="67"/>
      <c r="M219" s="48"/>
      <c r="N219" s="48"/>
      <c r="O219" s="50"/>
      <c r="P219" s="50"/>
      <c r="Q219" s="50"/>
    </row>
    <row r="220" spans="1:17" ht="39" customHeight="1" x14ac:dyDescent="0.25">
      <c r="A220" s="23" t="s">
        <v>639</v>
      </c>
      <c r="B220" s="24" t="s">
        <v>640</v>
      </c>
      <c r="C220" s="25" t="s">
        <v>22</v>
      </c>
      <c r="D220" s="25" t="s">
        <v>641</v>
      </c>
      <c r="E220" s="26" t="s">
        <v>35</v>
      </c>
      <c r="F220" s="27">
        <v>14.695376174149287</v>
      </c>
      <c r="G220" s="28">
        <v>19.559999999999999</v>
      </c>
      <c r="H220" s="29">
        <v>24.82</v>
      </c>
      <c r="I220" s="29">
        <v>364.73</v>
      </c>
      <c r="J220" s="30">
        <v>2.4774902152619951E-4</v>
      </c>
      <c r="K220" s="66"/>
      <c r="L220" s="67"/>
      <c r="M220" s="48"/>
      <c r="N220" s="48"/>
      <c r="O220" s="50"/>
      <c r="P220" s="50"/>
      <c r="Q220" s="50"/>
    </row>
    <row r="221" spans="1:17" ht="26.1" customHeight="1" x14ac:dyDescent="0.25">
      <c r="A221" s="16" t="s">
        <v>642</v>
      </c>
      <c r="B221" s="17"/>
      <c r="C221" s="17"/>
      <c r="D221" s="17" t="s">
        <v>643</v>
      </c>
      <c r="E221" s="17"/>
      <c r="F221" s="33"/>
      <c r="G221" s="19"/>
      <c r="H221" s="17"/>
      <c r="I221" s="20">
        <v>37150.6</v>
      </c>
      <c r="J221" s="21">
        <v>2.5235173413514726E-2</v>
      </c>
      <c r="K221" s="48"/>
      <c r="L221" s="48"/>
      <c r="M221" s="48"/>
      <c r="N221" s="48"/>
      <c r="O221" s="50"/>
      <c r="P221" s="50"/>
      <c r="Q221" s="50"/>
    </row>
    <row r="222" spans="1:17" ht="26.1" customHeight="1" x14ac:dyDescent="0.25">
      <c r="A222" s="23" t="s">
        <v>644</v>
      </c>
      <c r="B222" s="24" t="s">
        <v>645</v>
      </c>
      <c r="C222" s="25" t="s">
        <v>22</v>
      </c>
      <c r="D222" s="25" t="s">
        <v>646</v>
      </c>
      <c r="E222" s="26" t="s">
        <v>35</v>
      </c>
      <c r="F222" s="27">
        <v>1.1304135518576375</v>
      </c>
      <c r="G222" s="28">
        <v>137.03</v>
      </c>
      <c r="H222" s="29">
        <v>173.93</v>
      </c>
      <c r="I222" s="29">
        <v>196.61</v>
      </c>
      <c r="J222" s="30">
        <v>1.3355066795236499E-4</v>
      </c>
      <c r="K222" s="66"/>
      <c r="L222" s="67"/>
      <c r="M222" s="48"/>
      <c r="N222" s="48"/>
      <c r="O222" s="50"/>
      <c r="P222" s="50"/>
      <c r="Q222" s="50"/>
    </row>
    <row r="223" spans="1:17" ht="26.1" customHeight="1" x14ac:dyDescent="0.25">
      <c r="A223" s="23" t="s">
        <v>647</v>
      </c>
      <c r="B223" s="24" t="s">
        <v>648</v>
      </c>
      <c r="C223" s="25" t="s">
        <v>22</v>
      </c>
      <c r="D223" s="25" t="s">
        <v>649</v>
      </c>
      <c r="E223" s="26" t="s">
        <v>35</v>
      </c>
      <c r="F223" s="27">
        <v>14.017128043034706</v>
      </c>
      <c r="G223" s="28">
        <v>27.91</v>
      </c>
      <c r="H223" s="29">
        <v>35.42</v>
      </c>
      <c r="I223" s="29">
        <v>496.48</v>
      </c>
      <c r="J223" s="30">
        <v>3.3724243743955124E-4</v>
      </c>
      <c r="K223" s="66"/>
      <c r="L223" s="67"/>
      <c r="M223" s="48"/>
      <c r="N223" s="48"/>
      <c r="O223" s="50"/>
      <c r="P223" s="50"/>
      <c r="Q223" s="50"/>
    </row>
    <row r="224" spans="1:17" ht="26.1" customHeight="1" x14ac:dyDescent="0.25">
      <c r="A224" s="23" t="s">
        <v>650</v>
      </c>
      <c r="B224" s="24" t="s">
        <v>651</v>
      </c>
      <c r="C224" s="25" t="s">
        <v>22</v>
      </c>
      <c r="D224" s="25" t="s">
        <v>652</v>
      </c>
      <c r="E224" s="26" t="s">
        <v>35</v>
      </c>
      <c r="F224" s="27">
        <v>13.564962622291649</v>
      </c>
      <c r="G224" s="28">
        <v>25.44</v>
      </c>
      <c r="H224" s="29">
        <v>32.29</v>
      </c>
      <c r="I224" s="29">
        <v>438.01</v>
      </c>
      <c r="J224" s="30">
        <v>2.9752570098069979E-4</v>
      </c>
      <c r="K224" s="66"/>
      <c r="L224" s="67"/>
      <c r="M224" s="48"/>
      <c r="N224" s="48"/>
      <c r="O224" s="50"/>
      <c r="P224" s="50"/>
      <c r="Q224" s="50"/>
    </row>
    <row r="225" spans="1:17" ht="26.1" customHeight="1" x14ac:dyDescent="0.25">
      <c r="A225" s="23" t="s">
        <v>653</v>
      </c>
      <c r="B225" s="24" t="s">
        <v>654</v>
      </c>
      <c r="C225" s="25" t="s">
        <v>22</v>
      </c>
      <c r="D225" s="25" t="s">
        <v>655</v>
      </c>
      <c r="E225" s="26" t="s">
        <v>35</v>
      </c>
      <c r="F225" s="27">
        <v>13.564962622291649</v>
      </c>
      <c r="G225" s="28">
        <v>31.29</v>
      </c>
      <c r="H225" s="29">
        <v>39.71</v>
      </c>
      <c r="I225" s="29">
        <v>538.66</v>
      </c>
      <c r="J225" s="30">
        <v>3.6589391587010285E-4</v>
      </c>
      <c r="K225" s="66"/>
      <c r="L225" s="67"/>
      <c r="M225" s="48"/>
      <c r="N225" s="48"/>
      <c r="O225" s="50"/>
      <c r="P225" s="50"/>
      <c r="Q225" s="50"/>
    </row>
    <row r="226" spans="1:17" ht="26.1" customHeight="1" x14ac:dyDescent="0.25">
      <c r="A226" s="23" t="s">
        <v>656</v>
      </c>
      <c r="B226" s="24" t="s">
        <v>657</v>
      </c>
      <c r="C226" s="25" t="s">
        <v>22</v>
      </c>
      <c r="D226" s="25" t="s">
        <v>658</v>
      </c>
      <c r="E226" s="26" t="s">
        <v>35</v>
      </c>
      <c r="F226" s="27">
        <v>1.1304135518576375</v>
      </c>
      <c r="G226" s="28">
        <v>163.75</v>
      </c>
      <c r="H226" s="29">
        <v>207.84</v>
      </c>
      <c r="I226" s="29">
        <v>234.94</v>
      </c>
      <c r="J226" s="30">
        <v>1.5958696876419628E-4</v>
      </c>
      <c r="K226" s="66"/>
      <c r="L226" s="67"/>
      <c r="M226" s="48"/>
      <c r="N226" s="48"/>
      <c r="O226" s="50"/>
      <c r="P226" s="50"/>
      <c r="Q226" s="50"/>
    </row>
    <row r="227" spans="1:17" ht="26.1" customHeight="1" x14ac:dyDescent="0.25">
      <c r="A227" s="23" t="s">
        <v>659</v>
      </c>
      <c r="B227" s="24" t="s">
        <v>660</v>
      </c>
      <c r="C227" s="25" t="s">
        <v>22</v>
      </c>
      <c r="D227" s="25" t="s">
        <v>661</v>
      </c>
      <c r="E227" s="26" t="s">
        <v>35</v>
      </c>
      <c r="F227" s="27">
        <v>1.1304135518576375</v>
      </c>
      <c r="G227" s="28">
        <v>129.44</v>
      </c>
      <c r="H227" s="29">
        <v>164.29</v>
      </c>
      <c r="I227" s="29">
        <v>185.71</v>
      </c>
      <c r="J227" s="30">
        <v>1.2614665859027365E-4</v>
      </c>
      <c r="K227" s="66"/>
      <c r="L227" s="67"/>
      <c r="M227" s="48"/>
      <c r="N227" s="48"/>
      <c r="O227" s="50"/>
      <c r="P227" s="50"/>
      <c r="Q227" s="50"/>
    </row>
    <row r="228" spans="1:17" ht="39" customHeight="1" x14ac:dyDescent="0.25">
      <c r="A228" s="23" t="s">
        <v>662</v>
      </c>
      <c r="B228" s="24" t="s">
        <v>663</v>
      </c>
      <c r="C228" s="25" t="s">
        <v>22</v>
      </c>
      <c r="D228" s="25" t="s">
        <v>664</v>
      </c>
      <c r="E228" s="26" t="s">
        <v>35</v>
      </c>
      <c r="F228" s="27">
        <v>3.3912406555729122</v>
      </c>
      <c r="G228" s="28">
        <v>63.25</v>
      </c>
      <c r="H228" s="29">
        <v>80.28</v>
      </c>
      <c r="I228" s="29">
        <v>272.24</v>
      </c>
      <c r="J228" s="30">
        <v>1.8492362465465564E-4</v>
      </c>
      <c r="K228" s="66"/>
      <c r="L228" s="67"/>
      <c r="M228" s="48"/>
      <c r="N228" s="48"/>
      <c r="O228" s="50"/>
      <c r="P228" s="50"/>
      <c r="Q228" s="50"/>
    </row>
    <row r="229" spans="1:17" ht="39" customHeight="1" x14ac:dyDescent="0.25">
      <c r="A229" s="23" t="s">
        <v>665</v>
      </c>
      <c r="B229" s="24" t="s">
        <v>666</v>
      </c>
      <c r="C229" s="25" t="s">
        <v>22</v>
      </c>
      <c r="D229" s="25" t="s">
        <v>667</v>
      </c>
      <c r="E229" s="26" t="s">
        <v>35</v>
      </c>
      <c r="F229" s="27">
        <v>1.1304135518576375</v>
      </c>
      <c r="G229" s="28">
        <v>374.81</v>
      </c>
      <c r="H229" s="29">
        <v>475.74</v>
      </c>
      <c r="I229" s="29">
        <v>537.78</v>
      </c>
      <c r="J229" s="30">
        <v>3.6529616098582388E-4</v>
      </c>
      <c r="K229" s="66"/>
      <c r="L229" s="67"/>
      <c r="M229" s="48"/>
      <c r="N229" s="48"/>
      <c r="O229" s="50"/>
      <c r="P229" s="50"/>
      <c r="Q229" s="50"/>
    </row>
    <row r="230" spans="1:17" ht="39" customHeight="1" x14ac:dyDescent="0.25">
      <c r="A230" s="23" t="s">
        <v>668</v>
      </c>
      <c r="B230" s="24" t="s">
        <v>669</v>
      </c>
      <c r="C230" s="25" t="s">
        <v>22</v>
      </c>
      <c r="D230" s="25" t="s">
        <v>670</v>
      </c>
      <c r="E230" s="26" t="s">
        <v>35</v>
      </c>
      <c r="F230" s="27">
        <v>11.304135518576375</v>
      </c>
      <c r="G230" s="28">
        <v>26.45</v>
      </c>
      <c r="H230" s="29">
        <v>33.57</v>
      </c>
      <c r="I230" s="29">
        <v>379.47</v>
      </c>
      <c r="J230" s="30">
        <v>2.5776141583787164E-4</v>
      </c>
      <c r="K230" s="66"/>
      <c r="L230" s="67"/>
      <c r="M230" s="48"/>
      <c r="N230" s="48"/>
      <c r="O230" s="50"/>
      <c r="P230" s="50"/>
      <c r="Q230" s="50"/>
    </row>
    <row r="231" spans="1:17" ht="26.1" customHeight="1" x14ac:dyDescent="0.25">
      <c r="A231" s="23" t="s">
        <v>671</v>
      </c>
      <c r="B231" s="24" t="s">
        <v>672</v>
      </c>
      <c r="C231" s="25" t="s">
        <v>22</v>
      </c>
      <c r="D231" s="25" t="s">
        <v>673</v>
      </c>
      <c r="E231" s="26" t="s">
        <v>35</v>
      </c>
      <c r="F231" s="27">
        <v>72.346467318888799</v>
      </c>
      <c r="G231" s="28">
        <v>98.51</v>
      </c>
      <c r="H231" s="29">
        <v>125.03</v>
      </c>
      <c r="I231" s="29">
        <v>9045.4699999999993</v>
      </c>
      <c r="J231" s="30">
        <v>6.1442884921574627E-3</v>
      </c>
      <c r="K231" s="66"/>
      <c r="L231" s="67"/>
      <c r="M231" s="48"/>
      <c r="N231" s="48"/>
      <c r="O231" s="50"/>
      <c r="P231" s="50"/>
      <c r="Q231" s="50"/>
    </row>
    <row r="232" spans="1:17" ht="26.1" customHeight="1" x14ac:dyDescent="0.25">
      <c r="A232" s="23" t="s">
        <v>674</v>
      </c>
      <c r="B232" s="24" t="s">
        <v>675</v>
      </c>
      <c r="C232" s="25" t="s">
        <v>22</v>
      </c>
      <c r="D232" s="25" t="s">
        <v>676</v>
      </c>
      <c r="E232" s="26" t="s">
        <v>40</v>
      </c>
      <c r="F232" s="27">
        <v>135.64962622291648</v>
      </c>
      <c r="G232" s="28">
        <v>66.09</v>
      </c>
      <c r="H232" s="29">
        <v>83.88</v>
      </c>
      <c r="I232" s="29">
        <v>11378.29</v>
      </c>
      <c r="J232" s="30">
        <v>7.7288959343660806E-3</v>
      </c>
      <c r="K232" s="66"/>
      <c r="L232" s="67"/>
      <c r="M232" s="48"/>
      <c r="N232" s="48"/>
      <c r="O232" s="50"/>
      <c r="P232" s="50"/>
      <c r="Q232" s="50"/>
    </row>
    <row r="233" spans="1:17" ht="26.1" customHeight="1" x14ac:dyDescent="0.25">
      <c r="A233" s="23" t="s">
        <v>677</v>
      </c>
      <c r="B233" s="24" t="s">
        <v>389</v>
      </c>
      <c r="C233" s="25" t="s">
        <v>22</v>
      </c>
      <c r="D233" s="25" t="s">
        <v>390</v>
      </c>
      <c r="E233" s="26" t="s">
        <v>40</v>
      </c>
      <c r="F233" s="27">
        <v>135.64962622291648</v>
      </c>
      <c r="G233" s="28">
        <v>78.099999999999994</v>
      </c>
      <c r="H233" s="29">
        <v>99.13</v>
      </c>
      <c r="I233" s="29">
        <v>13446.94</v>
      </c>
      <c r="J233" s="30">
        <v>9.1340614359156445E-3</v>
      </c>
      <c r="K233" s="66"/>
      <c r="L233" s="67"/>
      <c r="M233" s="48"/>
      <c r="N233" s="48"/>
      <c r="O233" s="50"/>
      <c r="P233" s="50"/>
      <c r="Q233" s="50"/>
    </row>
    <row r="234" spans="1:17" ht="24" customHeight="1" x14ac:dyDescent="0.25">
      <c r="A234" s="16" t="s">
        <v>678</v>
      </c>
      <c r="B234" s="17"/>
      <c r="C234" s="17"/>
      <c r="D234" s="17" t="s">
        <v>679</v>
      </c>
      <c r="E234" s="17"/>
      <c r="F234" s="33"/>
      <c r="G234" s="19"/>
      <c r="H234" s="17"/>
      <c r="I234" s="20">
        <v>5707.3</v>
      </c>
      <c r="J234" s="21">
        <v>3.8767800580058629E-3</v>
      </c>
      <c r="K234" s="48"/>
      <c r="L234" s="48"/>
      <c r="M234" s="48"/>
      <c r="N234" s="48"/>
      <c r="O234" s="50"/>
      <c r="P234" s="50"/>
      <c r="Q234" s="50"/>
    </row>
    <row r="235" spans="1:17" ht="39" customHeight="1" x14ac:dyDescent="0.25">
      <c r="A235" s="23" t="s">
        <v>680</v>
      </c>
      <c r="B235" s="24" t="s">
        <v>681</v>
      </c>
      <c r="C235" s="25" t="s">
        <v>22</v>
      </c>
      <c r="D235" s="25" t="s">
        <v>682</v>
      </c>
      <c r="E235" s="26" t="s">
        <v>40</v>
      </c>
      <c r="F235" s="27">
        <v>36.173233659444399</v>
      </c>
      <c r="G235" s="28">
        <v>67.099999999999994</v>
      </c>
      <c r="H235" s="29">
        <v>85.17</v>
      </c>
      <c r="I235" s="29">
        <v>3080.87</v>
      </c>
      <c r="J235" s="30">
        <v>2.0927330571914077E-3</v>
      </c>
      <c r="K235" s="66"/>
      <c r="L235" s="67"/>
      <c r="M235" s="48"/>
      <c r="N235" s="48"/>
      <c r="O235" s="50"/>
      <c r="P235" s="50"/>
      <c r="Q235" s="50"/>
    </row>
    <row r="236" spans="1:17" ht="39" customHeight="1" x14ac:dyDescent="0.25">
      <c r="A236" s="23" t="s">
        <v>683</v>
      </c>
      <c r="B236" s="24" t="s">
        <v>684</v>
      </c>
      <c r="C236" s="25" t="s">
        <v>22</v>
      </c>
      <c r="D236" s="25" t="s">
        <v>685</v>
      </c>
      <c r="E236" s="26" t="s">
        <v>40</v>
      </c>
      <c r="F236" s="27">
        <v>36.173233659444399</v>
      </c>
      <c r="G236" s="28">
        <v>33.729999999999997</v>
      </c>
      <c r="H236" s="29">
        <v>42.81</v>
      </c>
      <c r="I236" s="29">
        <v>1548.57</v>
      </c>
      <c r="J236" s="30">
        <v>1.0518923649407142E-3</v>
      </c>
      <c r="K236" s="66"/>
      <c r="L236" s="67"/>
      <c r="M236" s="48"/>
      <c r="N236" s="48"/>
      <c r="O236" s="50"/>
      <c r="P236" s="50"/>
      <c r="Q236" s="50"/>
    </row>
    <row r="237" spans="1:17" ht="39" customHeight="1" x14ac:dyDescent="0.25">
      <c r="A237" s="23" t="s">
        <v>686</v>
      </c>
      <c r="B237" s="24" t="s">
        <v>687</v>
      </c>
      <c r="C237" s="25" t="s">
        <v>22</v>
      </c>
      <c r="D237" s="25" t="s">
        <v>688</v>
      </c>
      <c r="E237" s="26" t="s">
        <v>40</v>
      </c>
      <c r="F237" s="27">
        <v>33.91240655572912</v>
      </c>
      <c r="G237" s="28">
        <v>19.239999999999998</v>
      </c>
      <c r="H237" s="29">
        <v>24.42</v>
      </c>
      <c r="I237" s="29">
        <v>828.14</v>
      </c>
      <c r="J237" s="30">
        <v>5.6252810212131397E-4</v>
      </c>
      <c r="K237" s="66"/>
      <c r="L237" s="67"/>
      <c r="M237" s="48"/>
      <c r="N237" s="48"/>
      <c r="O237" s="50"/>
      <c r="P237" s="50"/>
      <c r="Q237" s="50"/>
    </row>
    <row r="238" spans="1:17" ht="39" customHeight="1" x14ac:dyDescent="0.25">
      <c r="A238" s="23" t="s">
        <v>689</v>
      </c>
      <c r="B238" s="24" t="s">
        <v>690</v>
      </c>
      <c r="C238" s="25" t="s">
        <v>22</v>
      </c>
      <c r="D238" s="25" t="s">
        <v>691</v>
      </c>
      <c r="E238" s="26" t="s">
        <v>35</v>
      </c>
      <c r="F238" s="27">
        <v>13.564962622291649</v>
      </c>
      <c r="G238" s="28">
        <v>8.25</v>
      </c>
      <c r="H238" s="29">
        <v>10.47</v>
      </c>
      <c r="I238" s="29">
        <v>142.02000000000001</v>
      </c>
      <c r="J238" s="30">
        <v>9.646948711965249E-5</v>
      </c>
      <c r="K238" s="66"/>
      <c r="L238" s="67"/>
      <c r="M238" s="48"/>
      <c r="N238" s="48"/>
      <c r="O238" s="50"/>
      <c r="P238" s="50"/>
      <c r="Q238" s="50"/>
    </row>
    <row r="239" spans="1:17" ht="39" customHeight="1" x14ac:dyDescent="0.25">
      <c r="A239" s="23" t="s">
        <v>692</v>
      </c>
      <c r="B239" s="24" t="s">
        <v>693</v>
      </c>
      <c r="C239" s="25" t="s">
        <v>22</v>
      </c>
      <c r="D239" s="25" t="s">
        <v>694</v>
      </c>
      <c r="E239" s="26" t="s">
        <v>35</v>
      </c>
      <c r="F239" s="27">
        <v>13.564962622291649</v>
      </c>
      <c r="G239" s="28">
        <v>6.26</v>
      </c>
      <c r="H239" s="29">
        <v>7.94</v>
      </c>
      <c r="I239" s="29">
        <v>107.7</v>
      </c>
      <c r="J239" s="30">
        <v>7.3157046632774063E-5</v>
      </c>
      <c r="K239" s="66"/>
      <c r="L239" s="67"/>
      <c r="M239" s="48"/>
      <c r="N239" s="48"/>
      <c r="O239" s="50"/>
      <c r="P239" s="50"/>
      <c r="Q239" s="50"/>
    </row>
    <row r="240" spans="1:17" ht="24" customHeight="1" x14ac:dyDescent="0.25">
      <c r="A240" s="16" t="s">
        <v>695</v>
      </c>
      <c r="B240" s="17"/>
      <c r="C240" s="17"/>
      <c r="D240" s="17" t="s">
        <v>696</v>
      </c>
      <c r="E240" s="17"/>
      <c r="F240" s="33"/>
      <c r="G240" s="19"/>
      <c r="H240" s="17"/>
      <c r="I240" s="20">
        <v>6768.35</v>
      </c>
      <c r="J240" s="21">
        <v>4.5975162170560479E-3</v>
      </c>
      <c r="K240" s="48"/>
      <c r="L240" s="48"/>
      <c r="M240" s="48"/>
      <c r="N240" s="48"/>
      <c r="O240" s="50"/>
      <c r="P240" s="50"/>
      <c r="Q240" s="50"/>
    </row>
    <row r="241" spans="1:17" ht="51.95" customHeight="1" x14ac:dyDescent="0.25">
      <c r="A241" s="23" t="s">
        <v>697</v>
      </c>
      <c r="B241" s="24" t="s">
        <v>698</v>
      </c>
      <c r="C241" s="25" t="s">
        <v>22</v>
      </c>
      <c r="D241" s="25" t="s">
        <v>699</v>
      </c>
      <c r="E241" s="26" t="s">
        <v>40</v>
      </c>
      <c r="F241" s="27">
        <v>36.173233659444399</v>
      </c>
      <c r="G241" s="28">
        <v>69.819999999999993</v>
      </c>
      <c r="H241" s="29">
        <v>88.62</v>
      </c>
      <c r="I241" s="29">
        <v>3205.67</v>
      </c>
      <c r="J241" s="30">
        <v>2.1775055680527838E-3</v>
      </c>
      <c r="K241" s="66"/>
      <c r="L241" s="67"/>
      <c r="M241" s="48"/>
      <c r="N241" s="48"/>
      <c r="O241" s="50"/>
      <c r="P241" s="50"/>
      <c r="Q241" s="50"/>
    </row>
    <row r="242" spans="1:17" ht="39" customHeight="1" x14ac:dyDescent="0.25">
      <c r="A242" s="23" t="s">
        <v>700</v>
      </c>
      <c r="B242" s="24" t="s">
        <v>701</v>
      </c>
      <c r="C242" s="25" t="s">
        <v>22</v>
      </c>
      <c r="D242" s="25" t="s">
        <v>702</v>
      </c>
      <c r="E242" s="26" t="s">
        <v>35</v>
      </c>
      <c r="F242" s="27">
        <v>13.564962622291649</v>
      </c>
      <c r="G242" s="28">
        <v>54.54</v>
      </c>
      <c r="H242" s="29">
        <v>69.22</v>
      </c>
      <c r="I242" s="29">
        <v>938.96</v>
      </c>
      <c r="J242" s="30">
        <v>6.3780446152562247E-4</v>
      </c>
      <c r="K242" s="66"/>
      <c r="L242" s="67"/>
      <c r="M242" s="48"/>
      <c r="N242" s="48"/>
      <c r="O242" s="50"/>
      <c r="P242" s="50"/>
      <c r="Q242" s="50"/>
    </row>
    <row r="243" spans="1:17" ht="39" customHeight="1" x14ac:dyDescent="0.25">
      <c r="A243" s="23" t="s">
        <v>703</v>
      </c>
      <c r="B243" s="24" t="s">
        <v>704</v>
      </c>
      <c r="C243" s="25" t="s">
        <v>22</v>
      </c>
      <c r="D243" s="25" t="s">
        <v>705</v>
      </c>
      <c r="E243" s="26" t="s">
        <v>35</v>
      </c>
      <c r="F243" s="27">
        <v>13.564962622291649</v>
      </c>
      <c r="G243" s="28">
        <v>56.39</v>
      </c>
      <c r="H243" s="29">
        <v>71.569999999999993</v>
      </c>
      <c r="I243" s="29">
        <v>970.84</v>
      </c>
      <c r="J243" s="30">
        <v>6.5945949074245475E-4</v>
      </c>
      <c r="K243" s="66"/>
      <c r="L243" s="67"/>
      <c r="M243" s="48"/>
      <c r="N243" s="48"/>
      <c r="O243" s="50"/>
      <c r="P243" s="50"/>
      <c r="Q243" s="50"/>
    </row>
    <row r="244" spans="1:17" ht="26.1" customHeight="1" x14ac:dyDescent="0.25">
      <c r="A244" s="23" t="s">
        <v>706</v>
      </c>
      <c r="B244" s="24" t="s">
        <v>707</v>
      </c>
      <c r="C244" s="25" t="s">
        <v>22</v>
      </c>
      <c r="D244" s="25" t="s">
        <v>708</v>
      </c>
      <c r="E244" s="26" t="s">
        <v>35</v>
      </c>
      <c r="F244" s="27">
        <v>13.564962622291649</v>
      </c>
      <c r="G244" s="28">
        <v>54.35</v>
      </c>
      <c r="H244" s="29">
        <v>68.98</v>
      </c>
      <c r="I244" s="29">
        <v>935.71</v>
      </c>
      <c r="J244" s="30">
        <v>6.3559684405527412E-4</v>
      </c>
      <c r="K244" s="66"/>
      <c r="L244" s="67"/>
      <c r="M244" s="48"/>
      <c r="N244" s="48"/>
      <c r="O244" s="50"/>
      <c r="P244" s="50"/>
      <c r="Q244" s="50"/>
    </row>
    <row r="245" spans="1:17" ht="26.1" customHeight="1" x14ac:dyDescent="0.25">
      <c r="A245" s="23" t="s">
        <v>709</v>
      </c>
      <c r="B245" s="24" t="s">
        <v>710</v>
      </c>
      <c r="C245" s="25" t="s">
        <v>22</v>
      </c>
      <c r="D245" s="25" t="s">
        <v>711</v>
      </c>
      <c r="E245" s="26" t="s">
        <v>35</v>
      </c>
      <c r="F245" s="27">
        <v>13.564962622291649</v>
      </c>
      <c r="G245" s="28">
        <v>41.66</v>
      </c>
      <c r="H245" s="29">
        <v>52.87</v>
      </c>
      <c r="I245" s="29">
        <v>717.17</v>
      </c>
      <c r="J245" s="30">
        <v>4.8714985267991244E-4</v>
      </c>
      <c r="K245" s="66"/>
      <c r="L245" s="67"/>
      <c r="M245" s="48"/>
      <c r="N245" s="48"/>
      <c r="O245" s="50"/>
      <c r="P245" s="50"/>
      <c r="Q245" s="50"/>
    </row>
    <row r="246" spans="1:17" ht="24" customHeight="1" x14ac:dyDescent="0.25">
      <c r="A246" s="16" t="s">
        <v>712</v>
      </c>
      <c r="B246" s="17"/>
      <c r="C246" s="17"/>
      <c r="D246" s="17" t="s">
        <v>713</v>
      </c>
      <c r="E246" s="17"/>
      <c r="F246" s="33"/>
      <c r="G246" s="19"/>
      <c r="H246" s="17"/>
      <c r="I246" s="20">
        <v>3100.72</v>
      </c>
      <c r="J246" s="21">
        <v>2.1062165054333815E-3</v>
      </c>
      <c r="K246" s="48"/>
      <c r="L246" s="48"/>
      <c r="M246" s="48"/>
      <c r="N246" s="48"/>
      <c r="O246" s="50"/>
      <c r="P246" s="50"/>
      <c r="Q246" s="50"/>
    </row>
    <row r="247" spans="1:17" ht="26.1" customHeight="1" x14ac:dyDescent="0.25">
      <c r="A247" s="23" t="s">
        <v>714</v>
      </c>
      <c r="B247" s="24" t="s">
        <v>715</v>
      </c>
      <c r="C247" s="25" t="s">
        <v>22</v>
      </c>
      <c r="D247" s="25" t="s">
        <v>716</v>
      </c>
      <c r="E247" s="26" t="s">
        <v>31</v>
      </c>
      <c r="F247" s="27">
        <v>1469.5376174149285</v>
      </c>
      <c r="G247" s="28">
        <v>1.67</v>
      </c>
      <c r="H247" s="29">
        <v>2.11</v>
      </c>
      <c r="I247" s="29">
        <v>3100.72</v>
      </c>
      <c r="J247" s="30">
        <v>2.1062165054333815E-3</v>
      </c>
      <c r="K247" s="66"/>
      <c r="L247" s="67"/>
      <c r="M247" s="48"/>
      <c r="N247" s="48"/>
      <c r="O247" s="50"/>
      <c r="P247" s="50"/>
      <c r="Q247" s="50"/>
    </row>
    <row r="248" spans="1:17" x14ac:dyDescent="0.25">
      <c r="A248" s="35"/>
      <c r="B248" s="36"/>
      <c r="C248" s="36"/>
      <c r="D248" s="36"/>
      <c r="E248" s="36"/>
      <c r="F248" s="36"/>
      <c r="G248" s="37"/>
      <c r="H248" s="36"/>
      <c r="I248" s="36"/>
      <c r="J248" s="38"/>
      <c r="K248" s="48"/>
      <c r="L248" s="48"/>
      <c r="M248" s="48"/>
      <c r="N248" s="48"/>
      <c r="O248" s="50"/>
      <c r="P248" s="50"/>
      <c r="Q248" s="50"/>
    </row>
    <row r="249" spans="1:17" x14ac:dyDescent="0.25">
      <c r="A249" s="74"/>
      <c r="B249" s="75"/>
      <c r="C249" s="75"/>
      <c r="D249" s="39"/>
      <c r="E249" s="40"/>
      <c r="F249" s="76" t="s">
        <v>717</v>
      </c>
      <c r="G249" s="75"/>
      <c r="H249" s="41"/>
      <c r="I249" s="41">
        <v>1160036.5100000005</v>
      </c>
      <c r="J249" s="42"/>
      <c r="K249" s="48"/>
      <c r="L249" s="68"/>
      <c r="M249" s="48"/>
      <c r="N249" s="48"/>
      <c r="O249" s="50"/>
      <c r="P249" s="50"/>
      <c r="Q249" s="50"/>
    </row>
    <row r="250" spans="1:17" x14ac:dyDescent="0.25">
      <c r="A250" s="74"/>
      <c r="B250" s="75"/>
      <c r="C250" s="75"/>
      <c r="D250" s="39"/>
      <c r="E250" s="40"/>
      <c r="F250" s="76" t="s">
        <v>718</v>
      </c>
      <c r="G250" s="75"/>
      <c r="H250" s="41"/>
      <c r="I250" s="41">
        <v>312138.82999999938</v>
      </c>
      <c r="J250" s="42"/>
      <c r="K250" s="4"/>
      <c r="L250" s="4"/>
      <c r="M250" s="4"/>
      <c r="N250" s="4"/>
    </row>
    <row r="251" spans="1:17" x14ac:dyDescent="0.25">
      <c r="A251" s="74"/>
      <c r="B251" s="75"/>
      <c r="C251" s="75"/>
      <c r="D251" s="39"/>
      <c r="E251" s="40"/>
      <c r="F251" s="76" t="s">
        <v>719</v>
      </c>
      <c r="G251" s="75"/>
      <c r="H251" s="41"/>
      <c r="I251" s="41">
        <v>1472175.3399999999</v>
      </c>
      <c r="J251" s="42"/>
      <c r="K251" s="4"/>
      <c r="L251" s="4"/>
      <c r="M251" s="4"/>
      <c r="N251" s="4"/>
    </row>
    <row r="252" spans="1:17" ht="15.75" thickBot="1" x14ac:dyDescent="0.3">
      <c r="A252" s="44"/>
      <c r="B252" s="45"/>
      <c r="C252" s="45"/>
      <c r="D252" s="45"/>
      <c r="E252" s="45"/>
      <c r="F252" s="45"/>
      <c r="G252" s="46"/>
      <c r="H252" s="45"/>
      <c r="I252" s="45"/>
      <c r="J252" s="47"/>
      <c r="K252" s="4"/>
      <c r="L252" s="4"/>
      <c r="M252" s="4"/>
      <c r="N252" s="4"/>
    </row>
    <row r="253" spans="1:17" x14ac:dyDescent="0.25">
      <c r="A253" s="4"/>
      <c r="B253" s="4"/>
      <c r="C253" s="4"/>
      <c r="D253" s="4"/>
      <c r="E253" s="4"/>
      <c r="F253" s="4"/>
      <c r="G253" s="48"/>
      <c r="H253" s="4"/>
      <c r="I253" s="4"/>
      <c r="J253" s="4"/>
      <c r="K253" s="4"/>
      <c r="L253" s="4"/>
      <c r="M253" s="4"/>
      <c r="N253" s="4"/>
    </row>
    <row r="254" spans="1:17" x14ac:dyDescent="0.25">
      <c r="A254" s="4"/>
      <c r="B254" s="4"/>
      <c r="C254" s="4"/>
      <c r="D254" s="4"/>
      <c r="E254" s="4"/>
      <c r="F254" s="4"/>
      <c r="G254" s="48"/>
      <c r="H254" s="4"/>
      <c r="I254" s="4"/>
      <c r="J254" s="4"/>
      <c r="K254" s="4"/>
      <c r="L254" s="4"/>
      <c r="M254" s="4"/>
      <c r="N254" s="4"/>
    </row>
    <row r="255" spans="1:17" x14ac:dyDescent="0.25">
      <c r="A255" s="4"/>
      <c r="B255" s="4"/>
      <c r="C255" s="4"/>
      <c r="D255" s="4"/>
      <c r="E255" s="4"/>
      <c r="F255" s="4"/>
      <c r="G255" s="48"/>
      <c r="H255" s="4"/>
      <c r="I255" s="4"/>
      <c r="J255" s="4"/>
      <c r="K255" s="4"/>
      <c r="L255" s="4"/>
      <c r="M255" s="4"/>
      <c r="N255" s="4"/>
    </row>
    <row r="256" spans="1:17" x14ac:dyDescent="0.25">
      <c r="A256" s="4"/>
      <c r="B256" s="4"/>
      <c r="C256" s="4"/>
      <c r="D256" s="4"/>
      <c r="E256" s="4"/>
      <c r="F256" s="4"/>
      <c r="G256" s="48"/>
      <c r="H256" s="4"/>
      <c r="I256" s="4"/>
      <c r="J256" s="4"/>
      <c r="K256" s="4"/>
      <c r="L256" s="4"/>
      <c r="M256" s="4"/>
      <c r="N256" s="4"/>
    </row>
    <row r="257" spans="1:14" x14ac:dyDescent="0.25">
      <c r="A257" s="4"/>
      <c r="B257" s="4"/>
      <c r="C257" s="4"/>
      <c r="D257" s="4"/>
      <c r="E257" s="4"/>
      <c r="F257" s="4"/>
      <c r="G257" s="48"/>
      <c r="H257" s="4"/>
      <c r="I257" s="4"/>
      <c r="J257" s="4"/>
      <c r="K257" s="4"/>
      <c r="L257" s="4"/>
      <c r="M257" s="4"/>
      <c r="N257" s="4"/>
    </row>
    <row r="258" spans="1:14" x14ac:dyDescent="0.25">
      <c r="A258" s="4"/>
      <c r="B258" s="4"/>
      <c r="C258" s="4"/>
      <c r="D258" s="4"/>
      <c r="E258" s="4"/>
      <c r="F258" s="4"/>
      <c r="G258" s="48"/>
      <c r="H258" s="4"/>
      <c r="I258" s="4"/>
      <c r="J258" s="4"/>
      <c r="K258" s="4"/>
      <c r="L258" s="4"/>
      <c r="M258" s="4"/>
      <c r="N258" s="4"/>
    </row>
    <row r="259" spans="1:14" x14ac:dyDescent="0.25">
      <c r="A259" s="4"/>
      <c r="B259" s="4"/>
      <c r="C259" s="4"/>
      <c r="D259" s="4"/>
      <c r="E259" s="4"/>
      <c r="F259" s="49" t="s">
        <v>720</v>
      </c>
      <c r="G259" s="48"/>
      <c r="H259" s="4"/>
      <c r="I259" s="4"/>
      <c r="J259" s="4"/>
      <c r="K259" s="4"/>
      <c r="L259" s="4"/>
      <c r="M259" s="4"/>
      <c r="N259" s="4"/>
    </row>
    <row r="260" spans="1:14" x14ac:dyDescent="0.25">
      <c r="A260" s="4"/>
      <c r="B260" s="4"/>
      <c r="C260" s="4"/>
      <c r="D260" s="4"/>
      <c r="E260" s="4"/>
      <c r="F260" s="4"/>
      <c r="G260" s="48"/>
      <c r="H260" s="4"/>
      <c r="I260" s="4"/>
      <c r="J260" s="4"/>
      <c r="K260" s="4"/>
      <c r="L260" s="4"/>
      <c r="M260" s="4"/>
      <c r="N260" s="4"/>
    </row>
    <row r="261" spans="1:14" x14ac:dyDescent="0.25">
      <c r="A261" s="4"/>
      <c r="B261" s="4"/>
      <c r="C261" s="4"/>
      <c r="D261" s="4"/>
      <c r="E261" s="4"/>
      <c r="F261" s="4"/>
      <c r="G261" s="48"/>
      <c r="H261" s="4"/>
      <c r="I261" s="4"/>
      <c r="J261" s="4"/>
      <c r="K261" s="4"/>
      <c r="L261" s="4"/>
      <c r="M261" s="4"/>
      <c r="N261" s="4"/>
    </row>
    <row r="262" spans="1:14" x14ac:dyDescent="0.25">
      <c r="A262" s="4"/>
      <c r="B262" s="4"/>
      <c r="C262" s="4"/>
      <c r="D262" s="4"/>
      <c r="E262" s="4"/>
      <c r="F262" s="4"/>
      <c r="G262" s="48"/>
      <c r="H262" s="4"/>
      <c r="I262" s="4"/>
      <c r="J262" s="4"/>
      <c r="K262" s="4"/>
      <c r="L262" s="4"/>
      <c r="M262" s="4"/>
      <c r="N262" s="4"/>
    </row>
    <row r="263" spans="1:14" x14ac:dyDescent="0.25">
      <c r="A263" s="4"/>
      <c r="B263" s="4"/>
      <c r="C263" s="4"/>
      <c r="D263" s="4"/>
      <c r="E263" s="4"/>
      <c r="F263" s="4"/>
      <c r="G263" s="48"/>
      <c r="H263" s="4"/>
      <c r="I263" s="4"/>
      <c r="J263" s="4"/>
      <c r="K263" s="4"/>
      <c r="L263" s="4"/>
      <c r="M263" s="4"/>
      <c r="N263" s="4"/>
    </row>
    <row r="264" spans="1:14" x14ac:dyDescent="0.25">
      <c r="A264" s="4"/>
      <c r="B264" s="4"/>
      <c r="C264" s="4"/>
      <c r="D264" s="4"/>
      <c r="E264" s="4"/>
      <c r="F264" s="4"/>
      <c r="G264" s="48"/>
      <c r="H264" s="4"/>
      <c r="I264" s="4"/>
      <c r="J264" s="4"/>
      <c r="K264" s="4"/>
      <c r="L264" s="4"/>
      <c r="M264" s="4"/>
      <c r="N264" s="4"/>
    </row>
    <row r="265" spans="1:14" x14ac:dyDescent="0.25">
      <c r="A265" s="4"/>
      <c r="B265" s="4"/>
      <c r="C265" s="4"/>
      <c r="D265" s="4"/>
      <c r="E265" s="4"/>
      <c r="F265" s="4"/>
      <c r="G265" s="48"/>
      <c r="H265" s="4"/>
      <c r="I265" s="4"/>
      <c r="J265" s="4"/>
      <c r="K265" s="4"/>
      <c r="L265" s="4"/>
      <c r="M265" s="4"/>
      <c r="N265" s="4"/>
    </row>
    <row r="266" spans="1:14" x14ac:dyDescent="0.25">
      <c r="A266" s="4"/>
      <c r="B266" s="4"/>
      <c r="C266" s="4"/>
      <c r="D266" s="4"/>
      <c r="E266" s="4"/>
      <c r="F266" s="4"/>
      <c r="G266" s="48"/>
      <c r="H266" s="4"/>
      <c r="I266" s="4"/>
      <c r="J266" s="4"/>
      <c r="K266" s="4"/>
      <c r="L266" s="4"/>
      <c r="M266" s="4"/>
      <c r="N266" s="4"/>
    </row>
    <row r="267" spans="1:14" x14ac:dyDescent="0.25">
      <c r="A267" s="4"/>
      <c r="B267" s="4"/>
      <c r="C267" s="4"/>
      <c r="D267" s="4"/>
      <c r="E267" s="4"/>
      <c r="F267" s="4"/>
      <c r="G267" s="48"/>
      <c r="H267" s="4"/>
      <c r="I267" s="4"/>
      <c r="J267" s="4"/>
      <c r="K267" s="4"/>
      <c r="L267" s="4"/>
      <c r="M267" s="4"/>
      <c r="N267" s="4"/>
    </row>
    <row r="268" spans="1:14" x14ac:dyDescent="0.25">
      <c r="A268" s="4"/>
      <c r="B268" s="4"/>
      <c r="C268" s="4"/>
      <c r="D268" s="4"/>
      <c r="E268" s="4"/>
      <c r="F268" s="4"/>
      <c r="G268" s="48"/>
      <c r="H268" s="4"/>
      <c r="I268" s="4"/>
      <c r="J268" s="4"/>
      <c r="K268" s="4"/>
      <c r="L268" s="4"/>
      <c r="M268" s="4"/>
      <c r="N268" s="4"/>
    </row>
    <row r="269" spans="1:14" x14ac:dyDescent="0.25">
      <c r="A269" s="4"/>
      <c r="B269" s="4"/>
      <c r="C269" s="4"/>
      <c r="D269" s="4"/>
      <c r="E269" s="4"/>
      <c r="F269" s="4"/>
      <c r="G269" s="48"/>
      <c r="H269" s="4"/>
      <c r="I269" s="4"/>
      <c r="J269" s="4"/>
      <c r="K269" s="4"/>
      <c r="L269" s="4"/>
      <c r="M269" s="4"/>
      <c r="N269" s="4"/>
    </row>
    <row r="270" spans="1:14" x14ac:dyDescent="0.25">
      <c r="A270" s="4"/>
      <c r="B270" s="4"/>
      <c r="C270" s="4"/>
      <c r="D270" s="4"/>
      <c r="E270" s="4"/>
      <c r="F270" s="4"/>
      <c r="G270" s="48"/>
      <c r="H270" s="4"/>
      <c r="I270" s="4"/>
      <c r="J270" s="4"/>
      <c r="K270" s="4"/>
      <c r="L270" s="4"/>
      <c r="M270" s="4"/>
      <c r="N270" s="4"/>
    </row>
    <row r="271" spans="1:14" x14ac:dyDescent="0.25">
      <c r="A271" s="4"/>
      <c r="B271" s="4"/>
      <c r="C271" s="4"/>
      <c r="D271" s="4"/>
      <c r="E271" s="4"/>
      <c r="F271" s="4"/>
      <c r="G271" s="48"/>
      <c r="H271" s="4"/>
      <c r="I271" s="4"/>
      <c r="J271" s="4"/>
      <c r="K271" s="4"/>
      <c r="L271" s="4"/>
      <c r="M271" s="4"/>
      <c r="N271" s="4"/>
    </row>
    <row r="272" spans="1:14" x14ac:dyDescent="0.25">
      <c r="A272" s="4"/>
      <c r="B272" s="4"/>
      <c r="C272" s="4"/>
      <c r="D272" s="4"/>
      <c r="E272" s="4"/>
      <c r="F272" s="4"/>
      <c r="G272" s="48"/>
      <c r="H272" s="4"/>
      <c r="I272" s="4"/>
      <c r="J272" s="4"/>
      <c r="K272" s="4"/>
      <c r="L272" s="4"/>
      <c r="M272" s="4"/>
      <c r="N272" s="4"/>
    </row>
    <row r="273" spans="1:14" x14ac:dyDescent="0.25">
      <c r="A273" s="4"/>
      <c r="B273" s="4"/>
      <c r="C273" s="4"/>
      <c r="D273" s="4"/>
      <c r="E273" s="4"/>
      <c r="F273" s="4"/>
      <c r="G273" s="48"/>
      <c r="H273" s="4"/>
      <c r="I273" s="4"/>
      <c r="J273" s="4"/>
      <c r="K273" s="4"/>
      <c r="L273" s="4"/>
      <c r="M273" s="4"/>
      <c r="N273" s="4"/>
    </row>
    <row r="274" spans="1:14" x14ac:dyDescent="0.25">
      <c r="A274" s="4"/>
      <c r="B274" s="4"/>
      <c r="C274" s="4"/>
      <c r="D274" s="4"/>
      <c r="E274" s="4"/>
      <c r="F274" s="4"/>
      <c r="G274" s="48"/>
      <c r="H274" s="4"/>
      <c r="I274" s="4"/>
      <c r="J274" s="4"/>
      <c r="K274" s="4"/>
      <c r="L274" s="4"/>
      <c r="M274" s="4"/>
      <c r="N274" s="4"/>
    </row>
    <row r="275" spans="1:14" x14ac:dyDescent="0.25">
      <c r="A275" s="4"/>
      <c r="B275" s="4"/>
      <c r="C275" s="4"/>
      <c r="D275" s="4"/>
      <c r="E275" s="4"/>
      <c r="F275" s="4"/>
      <c r="G275" s="48"/>
      <c r="H275" s="4"/>
      <c r="I275" s="4"/>
      <c r="J275" s="4"/>
      <c r="K275" s="4"/>
      <c r="L275" s="4"/>
      <c r="M275" s="4"/>
      <c r="N275" s="4"/>
    </row>
    <row r="276" spans="1:14" x14ac:dyDescent="0.25">
      <c r="A276" s="4"/>
      <c r="B276" s="4"/>
      <c r="C276" s="4"/>
      <c r="D276" s="4"/>
      <c r="E276" s="4"/>
      <c r="F276" s="4"/>
      <c r="G276" s="48"/>
      <c r="H276" s="4"/>
      <c r="I276" s="4"/>
      <c r="J276" s="4"/>
      <c r="K276" s="4"/>
      <c r="L276" s="4"/>
      <c r="M276" s="4"/>
      <c r="N276" s="4"/>
    </row>
    <row r="277" spans="1:14" x14ac:dyDescent="0.25">
      <c r="A277" s="4"/>
      <c r="B277" s="4"/>
      <c r="C277" s="4"/>
      <c r="D277" s="4"/>
      <c r="E277" s="4"/>
      <c r="F277" s="4"/>
      <c r="G277" s="48"/>
      <c r="H277" s="4"/>
      <c r="I277" s="4"/>
      <c r="J277" s="4"/>
      <c r="K277" s="4"/>
      <c r="L277" s="4"/>
      <c r="M277" s="4"/>
      <c r="N277" s="4"/>
    </row>
    <row r="278" spans="1:14" x14ac:dyDescent="0.25">
      <c r="A278" s="4"/>
      <c r="B278" s="4"/>
      <c r="C278" s="4"/>
      <c r="D278" s="4"/>
      <c r="E278" s="4"/>
      <c r="F278" s="4"/>
      <c r="G278" s="48"/>
      <c r="H278" s="4"/>
      <c r="I278" s="4"/>
      <c r="J278" s="4"/>
      <c r="K278" s="4"/>
      <c r="L278" s="4"/>
      <c r="M278" s="4"/>
      <c r="N278" s="4"/>
    </row>
    <row r="279" spans="1:14" x14ac:dyDescent="0.25">
      <c r="A279" s="4"/>
      <c r="B279" s="4"/>
      <c r="C279" s="4"/>
      <c r="D279" s="4"/>
      <c r="E279" s="4"/>
      <c r="F279" s="4"/>
      <c r="G279" s="48"/>
      <c r="H279" s="4"/>
      <c r="I279" s="4"/>
      <c r="J279" s="4"/>
      <c r="K279" s="4"/>
      <c r="L279" s="4"/>
      <c r="M279" s="4"/>
      <c r="N279" s="4"/>
    </row>
    <row r="280" spans="1:14" x14ac:dyDescent="0.25">
      <c r="A280" s="4"/>
      <c r="B280" s="4"/>
      <c r="C280" s="4"/>
      <c r="D280" s="4"/>
      <c r="E280" s="4"/>
      <c r="F280" s="4"/>
      <c r="G280" s="48"/>
      <c r="H280" s="4"/>
      <c r="I280" s="4"/>
      <c r="J280" s="4"/>
      <c r="K280" s="4"/>
      <c r="L280" s="4"/>
      <c r="M280" s="4"/>
      <c r="N280" s="4"/>
    </row>
    <row r="281" spans="1:14" x14ac:dyDescent="0.25">
      <c r="A281" s="4"/>
      <c r="B281" s="4"/>
      <c r="C281" s="4"/>
      <c r="D281" s="4"/>
      <c r="E281" s="4"/>
      <c r="F281" s="4"/>
      <c r="G281" s="48"/>
      <c r="H281" s="4"/>
      <c r="I281" s="4"/>
      <c r="J281" s="4"/>
      <c r="K281" s="4"/>
      <c r="L281" s="4"/>
      <c r="M281" s="4"/>
      <c r="N281" s="4"/>
    </row>
    <row r="282" spans="1:14" x14ac:dyDescent="0.25">
      <c r="A282" s="4"/>
      <c r="B282" s="4"/>
      <c r="C282" s="4"/>
      <c r="D282" s="4"/>
      <c r="E282" s="4"/>
      <c r="F282" s="4"/>
      <c r="G282" s="48"/>
      <c r="H282" s="4"/>
      <c r="I282" s="4"/>
      <c r="J282" s="4"/>
      <c r="K282" s="4"/>
      <c r="L282" s="4"/>
      <c r="M282" s="4"/>
      <c r="N282" s="4"/>
    </row>
    <row r="283" spans="1:14" x14ac:dyDescent="0.25">
      <c r="A283" s="4"/>
      <c r="B283" s="4"/>
      <c r="C283" s="4"/>
      <c r="D283" s="4"/>
      <c r="E283" s="4"/>
      <c r="F283" s="4"/>
      <c r="G283" s="48"/>
      <c r="H283" s="4"/>
      <c r="I283" s="4"/>
      <c r="J283" s="4"/>
      <c r="K283" s="4"/>
      <c r="L283" s="4"/>
      <c r="M283" s="4"/>
      <c r="N283" s="4"/>
    </row>
    <row r="284" spans="1:14" x14ac:dyDescent="0.25">
      <c r="A284" s="4"/>
      <c r="B284" s="4"/>
      <c r="C284" s="4"/>
      <c r="D284" s="4"/>
      <c r="E284" s="4"/>
      <c r="F284" s="4"/>
      <c r="G284" s="48"/>
      <c r="H284" s="4"/>
      <c r="I284" s="4"/>
      <c r="J284" s="4"/>
      <c r="K284" s="4"/>
      <c r="L284" s="4"/>
      <c r="M284" s="4"/>
      <c r="N284" s="4"/>
    </row>
    <row r="285" spans="1:14" x14ac:dyDescent="0.25">
      <c r="A285" s="4"/>
      <c r="B285" s="4"/>
      <c r="C285" s="4"/>
      <c r="D285" s="4"/>
      <c r="E285" s="4"/>
      <c r="F285" s="4"/>
      <c r="G285" s="48"/>
      <c r="H285" s="4"/>
      <c r="I285" s="4"/>
      <c r="J285" s="4"/>
      <c r="K285" s="4"/>
      <c r="L285" s="4"/>
      <c r="M285" s="4"/>
      <c r="N285" s="4"/>
    </row>
    <row r="286" spans="1:14" x14ac:dyDescent="0.25">
      <c r="A286" s="4"/>
      <c r="B286" s="4"/>
      <c r="C286" s="4"/>
      <c r="D286" s="4"/>
      <c r="E286" s="4"/>
      <c r="F286" s="4"/>
      <c r="G286" s="48"/>
      <c r="H286" s="4"/>
      <c r="I286" s="4"/>
      <c r="J286" s="4"/>
      <c r="K286" s="4"/>
      <c r="L286" s="4"/>
      <c r="M286" s="4"/>
      <c r="N286" s="4"/>
    </row>
    <row r="287" spans="1:14" x14ac:dyDescent="0.25">
      <c r="A287" s="4"/>
      <c r="B287" s="4"/>
      <c r="C287" s="4"/>
      <c r="D287" s="4"/>
      <c r="E287" s="4"/>
      <c r="F287" s="4"/>
      <c r="G287" s="48"/>
      <c r="H287" s="4"/>
      <c r="I287" s="4"/>
      <c r="J287" s="4"/>
      <c r="K287" s="4"/>
      <c r="L287" s="4"/>
      <c r="M287" s="4"/>
      <c r="N287" s="4"/>
    </row>
    <row r="288" spans="1:14" x14ac:dyDescent="0.25">
      <c r="A288" s="4"/>
      <c r="B288" s="4"/>
      <c r="C288" s="4"/>
      <c r="D288" s="4"/>
      <c r="E288" s="4"/>
      <c r="F288" s="4"/>
      <c r="G288" s="48"/>
      <c r="H288" s="4"/>
      <c r="I288" s="4"/>
      <c r="J288" s="4"/>
      <c r="K288" s="4"/>
      <c r="L288" s="4"/>
      <c r="M288" s="4"/>
      <c r="N288" s="4"/>
    </row>
    <row r="289" spans="1:14" x14ac:dyDescent="0.25">
      <c r="A289" s="4"/>
      <c r="B289" s="4"/>
      <c r="C289" s="4"/>
      <c r="D289" s="4"/>
      <c r="E289" s="4"/>
      <c r="F289" s="4"/>
      <c r="G289" s="48"/>
      <c r="H289" s="4"/>
      <c r="I289" s="4"/>
      <c r="J289" s="4"/>
      <c r="K289" s="4"/>
      <c r="L289" s="4"/>
      <c r="M289" s="4"/>
      <c r="N289" s="4"/>
    </row>
    <row r="290" spans="1:14" x14ac:dyDescent="0.25">
      <c r="A290" s="4"/>
      <c r="B290" s="4"/>
      <c r="C290" s="4"/>
      <c r="D290" s="4"/>
      <c r="E290" s="4"/>
      <c r="F290" s="4"/>
      <c r="G290" s="48"/>
      <c r="H290" s="4"/>
      <c r="I290" s="4"/>
      <c r="J290" s="4"/>
      <c r="K290" s="4"/>
      <c r="L290" s="4"/>
      <c r="M290" s="4"/>
      <c r="N290" s="4"/>
    </row>
    <row r="291" spans="1:14" x14ac:dyDescent="0.25">
      <c r="A291" s="4"/>
      <c r="B291" s="4"/>
      <c r="C291" s="4"/>
      <c r="D291" s="4"/>
      <c r="E291" s="4"/>
      <c r="F291" s="4"/>
      <c r="G291" s="48"/>
      <c r="H291" s="4"/>
      <c r="I291" s="4"/>
      <c r="J291" s="4"/>
      <c r="K291" s="4"/>
      <c r="L291" s="4"/>
      <c r="M291" s="4"/>
      <c r="N291" s="4"/>
    </row>
    <row r="292" spans="1:14" x14ac:dyDescent="0.25">
      <c r="A292" s="4"/>
      <c r="B292" s="4"/>
      <c r="C292" s="4"/>
      <c r="D292" s="4"/>
      <c r="E292" s="4"/>
      <c r="F292" s="4"/>
      <c r="G292" s="48"/>
      <c r="H292" s="4"/>
      <c r="I292" s="4"/>
      <c r="J292" s="4"/>
      <c r="K292" s="4"/>
      <c r="L292" s="4"/>
      <c r="M292" s="4"/>
      <c r="N292" s="4"/>
    </row>
    <row r="293" spans="1:14" x14ac:dyDescent="0.25">
      <c r="A293" s="4"/>
      <c r="B293" s="4"/>
      <c r="C293" s="4"/>
      <c r="D293" s="4"/>
      <c r="E293" s="4"/>
      <c r="F293" s="4"/>
      <c r="G293" s="48"/>
      <c r="H293" s="4"/>
      <c r="I293" s="4"/>
      <c r="J293" s="4"/>
      <c r="K293" s="4"/>
      <c r="L293" s="4"/>
      <c r="M293" s="4"/>
      <c r="N293" s="4"/>
    </row>
    <row r="294" spans="1:14" x14ac:dyDescent="0.25">
      <c r="A294" s="4"/>
      <c r="B294" s="4"/>
      <c r="C294" s="4"/>
      <c r="D294" s="4"/>
      <c r="E294" s="4"/>
      <c r="F294" s="4"/>
      <c r="G294" s="48"/>
      <c r="H294" s="4"/>
      <c r="I294" s="4"/>
      <c r="J294" s="4"/>
      <c r="K294" s="4"/>
      <c r="L294" s="4"/>
      <c r="M294" s="4"/>
      <c r="N294" s="4"/>
    </row>
    <row r="295" spans="1:14" x14ac:dyDescent="0.25">
      <c r="A295" s="4"/>
      <c r="B295" s="4"/>
      <c r="C295" s="4"/>
      <c r="D295" s="4"/>
      <c r="E295" s="4"/>
      <c r="F295" s="4"/>
      <c r="G295" s="48"/>
      <c r="H295" s="4"/>
      <c r="I295" s="4"/>
      <c r="J295" s="4"/>
      <c r="K295" s="4"/>
      <c r="L295" s="4"/>
      <c r="M295" s="4"/>
      <c r="N295" s="4"/>
    </row>
    <row r="296" spans="1:14" x14ac:dyDescent="0.25">
      <c r="A296" s="4"/>
      <c r="B296" s="4"/>
      <c r="C296" s="4"/>
      <c r="D296" s="4"/>
      <c r="E296" s="4"/>
      <c r="F296" s="4"/>
      <c r="G296" s="48"/>
      <c r="H296" s="4"/>
      <c r="I296" s="4"/>
      <c r="J296" s="4"/>
      <c r="K296" s="4"/>
      <c r="L296" s="4"/>
      <c r="M296" s="4"/>
      <c r="N296" s="4"/>
    </row>
    <row r="297" spans="1:14" x14ac:dyDescent="0.25">
      <c r="A297" s="4"/>
      <c r="B297" s="4"/>
      <c r="C297" s="4"/>
      <c r="D297" s="4"/>
      <c r="E297" s="4"/>
      <c r="F297" s="4"/>
      <c r="G297" s="48"/>
      <c r="H297" s="4"/>
      <c r="I297" s="4"/>
      <c r="J297" s="4"/>
      <c r="K297" s="4"/>
      <c r="L297" s="4"/>
      <c r="M297" s="4"/>
      <c r="N297" s="4"/>
    </row>
    <row r="298" spans="1:14" x14ac:dyDescent="0.25">
      <c r="A298" s="4"/>
      <c r="B298" s="4"/>
      <c r="C298" s="4"/>
      <c r="D298" s="4"/>
      <c r="E298" s="4"/>
      <c r="F298" s="4"/>
      <c r="G298" s="48"/>
      <c r="H298" s="4"/>
      <c r="I298" s="4"/>
      <c r="J298" s="4"/>
      <c r="K298" s="4"/>
      <c r="L298" s="4"/>
      <c r="M298" s="4"/>
      <c r="N298" s="4"/>
    </row>
    <row r="299" spans="1:14" x14ac:dyDescent="0.25">
      <c r="A299" s="4"/>
      <c r="B299" s="4"/>
      <c r="C299" s="4"/>
      <c r="D299" s="4"/>
      <c r="E299" s="4"/>
      <c r="F299" s="4"/>
      <c r="G299" s="48"/>
      <c r="H299" s="4"/>
      <c r="I299" s="4"/>
      <c r="J299" s="4"/>
      <c r="K299" s="4"/>
      <c r="L299" s="4"/>
      <c r="M299" s="4"/>
      <c r="N299" s="4"/>
    </row>
    <row r="300" spans="1:14" x14ac:dyDescent="0.25">
      <c r="A300" s="4"/>
      <c r="B300" s="4"/>
      <c r="C300" s="4"/>
      <c r="D300" s="4"/>
      <c r="E300" s="4"/>
      <c r="F300" s="4"/>
      <c r="G300" s="48"/>
      <c r="H300" s="4"/>
      <c r="I300" s="4"/>
      <c r="J300" s="4"/>
      <c r="K300" s="4"/>
      <c r="L300" s="4"/>
      <c r="M300" s="4"/>
      <c r="N300" s="4"/>
    </row>
    <row r="301" spans="1:14" x14ac:dyDescent="0.25">
      <c r="A301" s="4"/>
      <c r="B301" s="4"/>
      <c r="C301" s="4"/>
      <c r="D301" s="4"/>
      <c r="E301" s="4"/>
      <c r="F301" s="4"/>
      <c r="G301" s="48"/>
      <c r="H301" s="4"/>
      <c r="I301" s="4"/>
      <c r="J301" s="4"/>
      <c r="K301" s="4"/>
      <c r="L301" s="4"/>
      <c r="M301" s="4"/>
      <c r="N301" s="4"/>
    </row>
    <row r="302" spans="1:14" x14ac:dyDescent="0.25">
      <c r="A302" s="4"/>
      <c r="B302" s="4"/>
      <c r="C302" s="4"/>
      <c r="D302" s="4"/>
      <c r="E302" s="4"/>
      <c r="F302" s="4"/>
      <c r="G302" s="48"/>
      <c r="H302" s="4"/>
      <c r="I302" s="4"/>
      <c r="J302" s="4"/>
      <c r="K302" s="4"/>
      <c r="L302" s="4"/>
      <c r="M302" s="4"/>
      <c r="N302" s="4"/>
    </row>
    <row r="303" spans="1:14" x14ac:dyDescent="0.25">
      <c r="A303" s="4"/>
      <c r="B303" s="4"/>
      <c r="C303" s="4"/>
      <c r="D303" s="4"/>
      <c r="E303" s="4"/>
      <c r="F303" s="4"/>
      <c r="G303" s="48"/>
      <c r="H303" s="4"/>
      <c r="I303" s="4"/>
      <c r="J303" s="4"/>
      <c r="K303" s="4"/>
      <c r="L303" s="4"/>
      <c r="M303" s="4"/>
      <c r="N303" s="4"/>
    </row>
    <row r="304" spans="1:14" x14ac:dyDescent="0.25">
      <c r="A304" s="4"/>
      <c r="B304" s="4"/>
      <c r="C304" s="4"/>
      <c r="D304" s="4"/>
      <c r="E304" s="4"/>
      <c r="F304" s="4"/>
      <c r="G304" s="48"/>
      <c r="H304" s="4"/>
      <c r="I304" s="4"/>
      <c r="J304" s="4"/>
      <c r="K304" s="4"/>
      <c r="L304" s="4"/>
      <c r="M304" s="4"/>
      <c r="N304" s="4"/>
    </row>
    <row r="305" spans="1:14" x14ac:dyDescent="0.25">
      <c r="A305" s="4"/>
      <c r="B305" s="4"/>
      <c r="C305" s="4"/>
      <c r="D305" s="4"/>
      <c r="E305" s="4"/>
      <c r="F305" s="4"/>
      <c r="G305" s="48"/>
      <c r="H305" s="4"/>
      <c r="I305" s="4"/>
      <c r="J305" s="4"/>
      <c r="K305" s="4"/>
      <c r="L305" s="4"/>
      <c r="M305" s="4"/>
      <c r="N305" s="4"/>
    </row>
    <row r="306" spans="1:14" x14ac:dyDescent="0.25">
      <c r="A306" s="4"/>
      <c r="B306" s="4"/>
      <c r="C306" s="4"/>
      <c r="D306" s="4"/>
      <c r="E306" s="4"/>
      <c r="F306" s="4"/>
      <c r="G306" s="48"/>
      <c r="H306" s="4"/>
      <c r="I306" s="4"/>
      <c r="J306" s="4"/>
      <c r="K306" s="4"/>
      <c r="L306" s="4"/>
      <c r="M306" s="4"/>
      <c r="N306" s="4"/>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306"/>
  <sheetViews>
    <sheetView workbookViewId="0"/>
  </sheetViews>
  <sheetFormatPr defaultRowHeight="15" x14ac:dyDescent="0.25"/>
  <cols>
    <col min="1" max="2" width="11.42578125" bestFit="1" customWidth="1"/>
    <col min="3" max="3" width="15.140625" bestFit="1" customWidth="1"/>
    <col min="4" max="4" width="68.5703125" bestFit="1" customWidth="1"/>
    <col min="5" max="5" width="9.140625" bestFit="1" customWidth="1"/>
    <col min="6" max="10" width="14.85546875" bestFit="1" customWidth="1"/>
    <col min="11" max="11" width="4.7109375" customWidth="1"/>
    <col min="12" max="12" width="12.7109375" customWidth="1"/>
  </cols>
  <sheetData>
    <row r="1" spans="1:14" x14ac:dyDescent="0.25">
      <c r="A1" s="1"/>
      <c r="B1" s="2"/>
      <c r="C1" s="2"/>
      <c r="D1" s="2" t="s">
        <v>0</v>
      </c>
      <c r="E1" s="77" t="s">
        <v>1</v>
      </c>
      <c r="F1" s="77"/>
      <c r="G1" s="77" t="s">
        <v>2</v>
      </c>
      <c r="H1" s="77"/>
      <c r="I1" s="77" t="s">
        <v>3</v>
      </c>
      <c r="J1" s="78"/>
      <c r="K1" s="48"/>
      <c r="L1" s="48"/>
      <c r="M1" s="48"/>
      <c r="N1" s="48"/>
    </row>
    <row r="2" spans="1:14" ht="80.099999999999994" customHeight="1" x14ac:dyDescent="0.25">
      <c r="A2" s="5"/>
      <c r="B2" s="6"/>
      <c r="C2" s="6"/>
      <c r="D2" s="6" t="s">
        <v>721</v>
      </c>
      <c r="E2" s="76" t="s">
        <v>5</v>
      </c>
      <c r="F2" s="76"/>
      <c r="G2" s="76" t="s">
        <v>6</v>
      </c>
      <c r="H2" s="76"/>
      <c r="I2" s="76" t="s">
        <v>7</v>
      </c>
      <c r="J2" s="79"/>
      <c r="K2" s="48"/>
      <c r="L2" s="69"/>
      <c r="M2" s="48"/>
      <c r="N2" s="48"/>
    </row>
    <row r="3" spans="1:14" x14ac:dyDescent="0.25">
      <c r="A3" s="80" t="s">
        <v>8</v>
      </c>
      <c r="B3" s="81"/>
      <c r="C3" s="81"/>
      <c r="D3" s="81"/>
      <c r="E3" s="81"/>
      <c r="F3" s="81"/>
      <c r="G3" s="81"/>
      <c r="H3" s="81"/>
      <c r="I3" s="81"/>
      <c r="J3" s="82"/>
      <c r="K3" s="48"/>
      <c r="L3" s="48"/>
      <c r="M3" s="48"/>
      <c r="N3" s="48"/>
    </row>
    <row r="4" spans="1:14" ht="30" customHeight="1" x14ac:dyDescent="0.25">
      <c r="A4" s="10" t="s">
        <v>9</v>
      </c>
      <c r="B4" s="11" t="s">
        <v>10</v>
      </c>
      <c r="C4" s="12" t="s">
        <v>11</v>
      </c>
      <c r="D4" s="12" t="s">
        <v>12</v>
      </c>
      <c r="E4" s="13" t="s">
        <v>13</v>
      </c>
      <c r="F4" s="11" t="s">
        <v>14</v>
      </c>
      <c r="G4" s="11" t="s">
        <v>15</v>
      </c>
      <c r="H4" s="11" t="s">
        <v>16</v>
      </c>
      <c r="I4" s="11" t="s">
        <v>17</v>
      </c>
      <c r="J4" s="15" t="s">
        <v>18</v>
      </c>
      <c r="K4" s="48"/>
      <c r="L4" s="48"/>
      <c r="M4" s="48"/>
      <c r="N4" s="48"/>
    </row>
    <row r="5" spans="1:14" ht="24" customHeight="1" x14ac:dyDescent="0.25">
      <c r="A5" s="16" t="s">
        <v>19</v>
      </c>
      <c r="B5" s="17"/>
      <c r="C5" s="17"/>
      <c r="D5" s="17" t="s">
        <v>20</v>
      </c>
      <c r="E5" s="17"/>
      <c r="F5" s="18"/>
      <c r="G5" s="17"/>
      <c r="H5" s="17"/>
      <c r="I5" s="20">
        <v>131641.98000000001</v>
      </c>
      <c r="J5" s="21">
        <v>0.1454436115346186</v>
      </c>
      <c r="K5" s="48"/>
      <c r="L5" s="48"/>
      <c r="M5" s="48"/>
      <c r="N5" s="48"/>
    </row>
    <row r="6" spans="1:14" ht="26.1" customHeight="1" x14ac:dyDescent="0.25">
      <c r="A6" s="23" t="s">
        <v>21</v>
      </c>
      <c r="B6" s="24" t="s">
        <v>722</v>
      </c>
      <c r="C6" s="25" t="s">
        <v>22</v>
      </c>
      <c r="D6" s="25" t="s">
        <v>23</v>
      </c>
      <c r="E6" s="26" t="s">
        <v>24</v>
      </c>
      <c r="F6" s="27">
        <v>384.54320000000001</v>
      </c>
      <c r="G6" s="29">
        <v>136.69</v>
      </c>
      <c r="H6" s="29">
        <v>173.5</v>
      </c>
      <c r="I6" s="29">
        <v>66718.240000000005</v>
      </c>
      <c r="J6" s="30">
        <v>7.3713125409033298E-2</v>
      </c>
      <c r="K6" s="66"/>
      <c r="L6" s="67"/>
      <c r="M6" s="48"/>
      <c r="N6" s="48"/>
    </row>
    <row r="7" spans="1:14" ht="24" customHeight="1" x14ac:dyDescent="0.25">
      <c r="A7" s="23" t="s">
        <v>25</v>
      </c>
      <c r="B7" s="24" t="s">
        <v>723</v>
      </c>
      <c r="C7" s="25" t="s">
        <v>22</v>
      </c>
      <c r="D7" s="25" t="s">
        <v>26</v>
      </c>
      <c r="E7" s="26" t="s">
        <v>24</v>
      </c>
      <c r="F7" s="27">
        <v>821.0920000000001</v>
      </c>
      <c r="G7" s="29">
        <v>62.3</v>
      </c>
      <c r="H7" s="29">
        <v>79.069999999999993</v>
      </c>
      <c r="I7" s="29">
        <v>64923.74</v>
      </c>
      <c r="J7" s="30">
        <v>7.1730486125585302E-2</v>
      </c>
      <c r="K7" s="66"/>
      <c r="L7" s="67"/>
      <c r="M7" s="48"/>
      <c r="N7" s="48"/>
    </row>
    <row r="8" spans="1:14" ht="24" customHeight="1" x14ac:dyDescent="0.25">
      <c r="A8" s="16" t="s">
        <v>27</v>
      </c>
      <c r="B8" s="17"/>
      <c r="C8" s="17"/>
      <c r="D8" s="17" t="s">
        <v>28</v>
      </c>
      <c r="E8" s="17"/>
      <c r="F8" s="33"/>
      <c r="G8" s="17"/>
      <c r="H8" s="17"/>
      <c r="I8" s="20">
        <v>43735.470000000008</v>
      </c>
      <c r="J8" s="21">
        <v>4.8320791809451411E-2</v>
      </c>
      <c r="K8" s="48"/>
      <c r="L8" s="48"/>
      <c r="M8" s="48"/>
      <c r="N8" s="48"/>
    </row>
    <row r="9" spans="1:14" ht="26.1" customHeight="1" x14ac:dyDescent="0.25">
      <c r="A9" s="23" t="s">
        <v>29</v>
      </c>
      <c r="B9" s="24" t="s">
        <v>724</v>
      </c>
      <c r="C9" s="25" t="s">
        <v>22</v>
      </c>
      <c r="D9" s="25" t="s">
        <v>30</v>
      </c>
      <c r="E9" s="26" t="s">
        <v>31</v>
      </c>
      <c r="F9" s="27">
        <v>129.17785128496513</v>
      </c>
      <c r="G9" s="29">
        <v>25.97</v>
      </c>
      <c r="H9" s="29">
        <v>32.96</v>
      </c>
      <c r="I9" s="29">
        <v>4257.7</v>
      </c>
      <c r="J9" s="30">
        <v>4.704086529471416E-3</v>
      </c>
      <c r="K9" s="66"/>
      <c r="L9" s="67"/>
      <c r="M9" s="48"/>
      <c r="N9" s="48"/>
    </row>
    <row r="10" spans="1:14" ht="26.1" customHeight="1" x14ac:dyDescent="0.25">
      <c r="A10" s="23" t="s">
        <v>32</v>
      </c>
      <c r="B10" s="24" t="s">
        <v>33</v>
      </c>
      <c r="C10" s="25" t="s">
        <v>22</v>
      </c>
      <c r="D10" s="25" t="s">
        <v>34</v>
      </c>
      <c r="E10" s="26" t="s">
        <v>35</v>
      </c>
      <c r="F10" s="27">
        <v>40.607160540604063</v>
      </c>
      <c r="G10" s="29">
        <v>14.14</v>
      </c>
      <c r="H10" s="29">
        <v>17.940000000000001</v>
      </c>
      <c r="I10" s="29">
        <v>728.49</v>
      </c>
      <c r="J10" s="30">
        <v>8.0486647623238654E-4</v>
      </c>
      <c r="K10" s="66"/>
      <c r="L10" s="67"/>
      <c r="M10" s="48"/>
      <c r="N10" s="48"/>
    </row>
    <row r="11" spans="1:14" ht="26.1" customHeight="1" x14ac:dyDescent="0.25">
      <c r="A11" s="23" t="s">
        <v>36</v>
      </c>
      <c r="B11" s="24" t="s">
        <v>725</v>
      </c>
      <c r="C11" s="25" t="s">
        <v>22</v>
      </c>
      <c r="D11" s="25" t="s">
        <v>37</v>
      </c>
      <c r="E11" s="26" t="s">
        <v>35</v>
      </c>
      <c r="F11" s="27">
        <v>48.625603473440748</v>
      </c>
      <c r="G11" s="29">
        <v>1.76</v>
      </c>
      <c r="H11" s="29">
        <v>2.23</v>
      </c>
      <c r="I11" s="29">
        <v>108.43</v>
      </c>
      <c r="J11" s="30">
        <v>1.1979803706005254E-4</v>
      </c>
      <c r="K11" s="66"/>
      <c r="L11" s="67"/>
      <c r="M11" s="48"/>
      <c r="N11" s="48"/>
    </row>
    <row r="12" spans="1:14" ht="26.1" customHeight="1" x14ac:dyDescent="0.25">
      <c r="A12" s="23" t="s">
        <v>38</v>
      </c>
      <c r="B12" s="24" t="s">
        <v>726</v>
      </c>
      <c r="C12" s="25" t="s">
        <v>22</v>
      </c>
      <c r="D12" s="25" t="s">
        <v>39</v>
      </c>
      <c r="E12" s="26" t="s">
        <v>40</v>
      </c>
      <c r="F12" s="27">
        <v>104.01906703698214</v>
      </c>
      <c r="G12" s="29">
        <v>9.2799999999999994</v>
      </c>
      <c r="H12" s="29">
        <v>11.77</v>
      </c>
      <c r="I12" s="29">
        <v>1224.3</v>
      </c>
      <c r="J12" s="30">
        <v>1.3526582751325492E-3</v>
      </c>
      <c r="K12" s="66"/>
      <c r="L12" s="67"/>
      <c r="M12" s="48"/>
      <c r="N12" s="48"/>
    </row>
    <row r="13" spans="1:14" ht="26.1" customHeight="1" x14ac:dyDescent="0.25">
      <c r="A13" s="23" t="s">
        <v>41</v>
      </c>
      <c r="B13" s="24" t="s">
        <v>727</v>
      </c>
      <c r="C13" s="25" t="s">
        <v>22</v>
      </c>
      <c r="D13" s="25" t="s">
        <v>42</v>
      </c>
      <c r="E13" s="26" t="s">
        <v>35</v>
      </c>
      <c r="F13" s="27">
        <v>306.53992386358169</v>
      </c>
      <c r="G13" s="29">
        <v>0.74</v>
      </c>
      <c r="H13" s="29">
        <v>0.93</v>
      </c>
      <c r="I13" s="29">
        <v>285.08</v>
      </c>
      <c r="J13" s="30">
        <v>3.1496840731420986E-4</v>
      </c>
      <c r="K13" s="66"/>
      <c r="L13" s="67"/>
      <c r="M13" s="48"/>
      <c r="N13" s="48"/>
    </row>
    <row r="14" spans="1:14" ht="26.1" customHeight="1" x14ac:dyDescent="0.25">
      <c r="A14" s="23" t="s">
        <v>43</v>
      </c>
      <c r="B14" s="24" t="s">
        <v>728</v>
      </c>
      <c r="C14" s="25" t="s">
        <v>22</v>
      </c>
      <c r="D14" s="25" t="s">
        <v>44</v>
      </c>
      <c r="E14" s="26" t="s">
        <v>40</v>
      </c>
      <c r="F14" s="27">
        <v>4621.7863682690795</v>
      </c>
      <c r="G14" s="29">
        <v>0.8</v>
      </c>
      <c r="H14" s="29">
        <v>1.01</v>
      </c>
      <c r="I14" s="29">
        <v>4668</v>
      </c>
      <c r="J14" s="30">
        <v>5.1574032739677691E-3</v>
      </c>
      <c r="K14" s="66"/>
      <c r="L14" s="67"/>
      <c r="M14" s="48"/>
      <c r="N14" s="48"/>
    </row>
    <row r="15" spans="1:14" ht="26.1" customHeight="1" x14ac:dyDescent="0.25">
      <c r="A15" s="23" t="s">
        <v>45</v>
      </c>
      <c r="B15" s="24" t="s">
        <v>729</v>
      </c>
      <c r="C15" s="25" t="s">
        <v>22</v>
      </c>
      <c r="D15" s="25" t="s">
        <v>46</v>
      </c>
      <c r="E15" s="26" t="s">
        <v>35</v>
      </c>
      <c r="F15" s="27">
        <v>60.690049721011519</v>
      </c>
      <c r="G15" s="29">
        <v>2.0099999999999998</v>
      </c>
      <c r="H15" s="29">
        <v>2.5499999999999998</v>
      </c>
      <c r="I15" s="29">
        <v>154.75</v>
      </c>
      <c r="J15" s="30">
        <v>1.7097432661664788E-4</v>
      </c>
      <c r="K15" s="66"/>
      <c r="L15" s="67"/>
      <c r="M15" s="48"/>
      <c r="N15" s="48"/>
    </row>
    <row r="16" spans="1:14" ht="26.1" customHeight="1" x14ac:dyDescent="0.25">
      <c r="A16" s="23" t="s">
        <v>47</v>
      </c>
      <c r="B16" s="24" t="s">
        <v>730</v>
      </c>
      <c r="C16" s="25" t="s">
        <v>22</v>
      </c>
      <c r="D16" s="25" t="s">
        <v>48</v>
      </c>
      <c r="E16" s="26" t="s">
        <v>31</v>
      </c>
      <c r="F16" s="27">
        <v>60.248667541222332</v>
      </c>
      <c r="G16" s="29">
        <v>10.69</v>
      </c>
      <c r="H16" s="29">
        <v>13.56</v>
      </c>
      <c r="I16" s="29">
        <v>816.97</v>
      </c>
      <c r="J16" s="30">
        <v>9.0262291189662565E-4</v>
      </c>
      <c r="K16" s="66"/>
      <c r="L16" s="67"/>
      <c r="M16" s="48"/>
      <c r="N16" s="48"/>
    </row>
    <row r="17" spans="1:15" ht="26.1" customHeight="1" x14ac:dyDescent="0.25">
      <c r="A17" s="23" t="s">
        <v>49</v>
      </c>
      <c r="B17" s="24" t="s">
        <v>731</v>
      </c>
      <c r="C17" s="25" t="s">
        <v>22</v>
      </c>
      <c r="D17" s="25" t="s">
        <v>50</v>
      </c>
      <c r="E17" s="26" t="s">
        <v>31</v>
      </c>
      <c r="F17" s="27">
        <v>131.97327175696321</v>
      </c>
      <c r="G17" s="29">
        <v>27.59</v>
      </c>
      <c r="H17" s="29">
        <v>35.01</v>
      </c>
      <c r="I17" s="29">
        <v>4620.38</v>
      </c>
      <c r="J17" s="30">
        <v>5.1047906895833771E-3</v>
      </c>
      <c r="K17" s="66"/>
      <c r="L17" s="67"/>
      <c r="M17" s="48"/>
      <c r="N17" s="48"/>
    </row>
    <row r="18" spans="1:15" ht="51.95" customHeight="1" x14ac:dyDescent="0.25">
      <c r="A18" s="23" t="s">
        <v>51</v>
      </c>
      <c r="B18" s="24" t="s">
        <v>732</v>
      </c>
      <c r="C18" s="25" t="s">
        <v>22</v>
      </c>
      <c r="D18" s="25" t="s">
        <v>52</v>
      </c>
      <c r="E18" s="26" t="s">
        <v>35</v>
      </c>
      <c r="F18" s="27">
        <v>32.515153911135869</v>
      </c>
      <c r="G18" s="29">
        <v>10.130000000000001</v>
      </c>
      <c r="H18" s="29">
        <v>12.85</v>
      </c>
      <c r="I18" s="29">
        <v>417.81</v>
      </c>
      <c r="J18" s="30">
        <v>4.6161410923232084E-4</v>
      </c>
      <c r="K18" s="66"/>
      <c r="L18" s="67"/>
      <c r="M18" s="48"/>
      <c r="N18" s="48"/>
    </row>
    <row r="19" spans="1:15" ht="26.1" customHeight="1" x14ac:dyDescent="0.25">
      <c r="A19" s="23" t="s">
        <v>53</v>
      </c>
      <c r="B19" s="24" t="s">
        <v>54</v>
      </c>
      <c r="C19" s="25" t="s">
        <v>22</v>
      </c>
      <c r="D19" s="25" t="s">
        <v>55</v>
      </c>
      <c r="E19" s="26" t="s">
        <v>31</v>
      </c>
      <c r="F19" s="27">
        <v>65.692381091955497</v>
      </c>
      <c r="G19" s="29">
        <v>12.77</v>
      </c>
      <c r="H19" s="29">
        <v>16.2</v>
      </c>
      <c r="I19" s="29">
        <v>1064.21</v>
      </c>
      <c r="J19" s="30">
        <v>1.1757840913001799E-3</v>
      </c>
      <c r="K19" s="66"/>
      <c r="L19" s="67"/>
      <c r="M19" s="48"/>
      <c r="N19" s="48"/>
    </row>
    <row r="20" spans="1:15" ht="26.1" customHeight="1" x14ac:dyDescent="0.25">
      <c r="A20" s="23" t="s">
        <v>56</v>
      </c>
      <c r="B20" s="24" t="s">
        <v>57</v>
      </c>
      <c r="C20" s="25" t="s">
        <v>22</v>
      </c>
      <c r="D20" s="25" t="s">
        <v>58</v>
      </c>
      <c r="E20" s="26" t="s">
        <v>31</v>
      </c>
      <c r="F20" s="27">
        <v>30.528934102084573</v>
      </c>
      <c r="G20" s="29">
        <v>28.2</v>
      </c>
      <c r="H20" s="29">
        <v>35.79</v>
      </c>
      <c r="I20" s="29">
        <v>1092.6300000000001</v>
      </c>
      <c r="J20" s="30">
        <v>1.2071837059201809E-3</v>
      </c>
      <c r="K20" s="66"/>
      <c r="L20" s="67"/>
      <c r="M20" s="48"/>
      <c r="N20" s="48"/>
    </row>
    <row r="21" spans="1:15" ht="26.1" customHeight="1" x14ac:dyDescent="0.25">
      <c r="A21" s="23" t="s">
        <v>59</v>
      </c>
      <c r="B21" s="24" t="s">
        <v>60</v>
      </c>
      <c r="C21" s="25" t="s">
        <v>22</v>
      </c>
      <c r="D21" s="25" t="s">
        <v>61</v>
      </c>
      <c r="E21" s="26" t="s">
        <v>62</v>
      </c>
      <c r="F21" s="27">
        <v>42.078434473234637</v>
      </c>
      <c r="G21" s="29">
        <v>62.98</v>
      </c>
      <c r="H21" s="29">
        <v>79.94</v>
      </c>
      <c r="I21" s="29">
        <v>3363.75</v>
      </c>
      <c r="J21" s="30">
        <v>3.716412866925682E-3</v>
      </c>
      <c r="K21" s="66"/>
      <c r="L21" s="67"/>
      <c r="M21" s="48"/>
      <c r="N21" s="48"/>
    </row>
    <row r="22" spans="1:15" ht="26.1" customHeight="1" x14ac:dyDescent="0.25">
      <c r="A22" s="23" t="s">
        <v>63</v>
      </c>
      <c r="B22" s="24" t="s">
        <v>64</v>
      </c>
      <c r="C22" s="25" t="s">
        <v>22</v>
      </c>
      <c r="D22" s="25" t="s">
        <v>65</v>
      </c>
      <c r="E22" s="26" t="s">
        <v>31</v>
      </c>
      <c r="F22" s="27">
        <v>140.35953317295753</v>
      </c>
      <c r="G22" s="29">
        <v>35.369999999999997</v>
      </c>
      <c r="H22" s="29">
        <v>44.89</v>
      </c>
      <c r="I22" s="29">
        <v>6300.73</v>
      </c>
      <c r="J22" s="30">
        <v>6.9613122387289931E-3</v>
      </c>
      <c r="K22" s="66"/>
      <c r="L22" s="67"/>
      <c r="M22" s="48"/>
      <c r="N22" s="48"/>
    </row>
    <row r="23" spans="1:15" ht="26.1" customHeight="1" x14ac:dyDescent="0.25">
      <c r="A23" s="23" t="s">
        <v>66</v>
      </c>
      <c r="B23" s="24" t="s">
        <v>67</v>
      </c>
      <c r="C23" s="25" t="s">
        <v>22</v>
      </c>
      <c r="D23" s="25" t="s">
        <v>68</v>
      </c>
      <c r="E23" s="26" t="s">
        <v>62</v>
      </c>
      <c r="F23" s="27">
        <v>4.7816402810493912</v>
      </c>
      <c r="G23" s="29">
        <v>294.77999999999997</v>
      </c>
      <c r="H23" s="29">
        <v>374.16</v>
      </c>
      <c r="I23" s="29">
        <v>1789.09</v>
      </c>
      <c r="J23" s="30">
        <v>1.9766620872799907E-3</v>
      </c>
      <c r="K23" s="66"/>
      <c r="L23" s="67"/>
      <c r="M23" s="48"/>
      <c r="N23" s="48"/>
    </row>
    <row r="24" spans="1:15" ht="39" customHeight="1" x14ac:dyDescent="0.25">
      <c r="A24" s="23" t="s">
        <v>69</v>
      </c>
      <c r="B24" s="24" t="s">
        <v>70</v>
      </c>
      <c r="C24" s="25" t="s">
        <v>22</v>
      </c>
      <c r="D24" s="25" t="s">
        <v>71</v>
      </c>
      <c r="E24" s="26" t="s">
        <v>31</v>
      </c>
      <c r="F24" s="27">
        <v>232.01989917584288</v>
      </c>
      <c r="G24" s="29">
        <v>4.99</v>
      </c>
      <c r="H24" s="29">
        <v>6.33</v>
      </c>
      <c r="I24" s="29">
        <v>1468.68</v>
      </c>
      <c r="J24" s="30">
        <v>1.6226596059149493E-3</v>
      </c>
      <c r="K24" s="66"/>
      <c r="L24" s="67"/>
      <c r="M24" s="48"/>
      <c r="N24" s="48"/>
    </row>
    <row r="25" spans="1:15" ht="26.1" customHeight="1" x14ac:dyDescent="0.25">
      <c r="A25" s="23" t="s">
        <v>72</v>
      </c>
      <c r="B25" s="24" t="s">
        <v>73</v>
      </c>
      <c r="C25" s="25" t="s">
        <v>22</v>
      </c>
      <c r="D25" s="25" t="s">
        <v>74</v>
      </c>
      <c r="E25" s="26" t="s">
        <v>31</v>
      </c>
      <c r="F25" s="27">
        <v>232.01989917584288</v>
      </c>
      <c r="G25" s="29">
        <v>8.5500000000000007</v>
      </c>
      <c r="H25" s="29">
        <v>10.85</v>
      </c>
      <c r="I25" s="29">
        <v>2517.41</v>
      </c>
      <c r="J25" s="30">
        <v>2.7813407403425882E-3</v>
      </c>
      <c r="K25" s="66"/>
      <c r="L25" s="67"/>
      <c r="M25" s="48"/>
      <c r="N25" s="48"/>
    </row>
    <row r="26" spans="1:15" ht="26.1" customHeight="1" x14ac:dyDescent="0.25">
      <c r="A26" s="23" t="s">
        <v>75</v>
      </c>
      <c r="B26" s="24" t="s">
        <v>76</v>
      </c>
      <c r="C26" s="25" t="s">
        <v>22</v>
      </c>
      <c r="D26" s="25" t="s">
        <v>77</v>
      </c>
      <c r="E26" s="26" t="s">
        <v>31</v>
      </c>
      <c r="F26" s="27">
        <v>302.64104794211079</v>
      </c>
      <c r="G26" s="29">
        <v>8.98</v>
      </c>
      <c r="H26" s="29">
        <v>11.39</v>
      </c>
      <c r="I26" s="29">
        <v>3447.08</v>
      </c>
      <c r="J26" s="30">
        <v>3.8084793653874933E-3</v>
      </c>
      <c r="K26" s="66"/>
      <c r="L26" s="67"/>
      <c r="M26" s="48"/>
      <c r="N26" s="48"/>
    </row>
    <row r="27" spans="1:15" ht="51.95" customHeight="1" x14ac:dyDescent="0.25">
      <c r="A27" s="23" t="s">
        <v>78</v>
      </c>
      <c r="B27" s="24" t="s">
        <v>79</v>
      </c>
      <c r="C27" s="25" t="s">
        <v>22</v>
      </c>
      <c r="D27" s="25" t="s">
        <v>80</v>
      </c>
      <c r="E27" s="26" t="s">
        <v>31</v>
      </c>
      <c r="F27" s="27">
        <v>161.25162301631184</v>
      </c>
      <c r="G27" s="29">
        <v>20.04</v>
      </c>
      <c r="H27" s="29">
        <v>25.43</v>
      </c>
      <c r="I27" s="29">
        <v>4100.62</v>
      </c>
      <c r="J27" s="30">
        <v>4.5305379205864849E-3</v>
      </c>
      <c r="K27" s="66"/>
      <c r="L27" s="67"/>
      <c r="M27" s="48"/>
      <c r="N27" s="48"/>
    </row>
    <row r="28" spans="1:15" ht="26.1" customHeight="1" x14ac:dyDescent="0.25">
      <c r="A28" s="23" t="s">
        <v>81</v>
      </c>
      <c r="B28" s="24" t="s">
        <v>82</v>
      </c>
      <c r="C28" s="25" t="s">
        <v>22</v>
      </c>
      <c r="D28" s="25" t="s">
        <v>83</v>
      </c>
      <c r="E28" s="26" t="s">
        <v>31</v>
      </c>
      <c r="F28" s="27">
        <v>161.25162301631184</v>
      </c>
      <c r="G28" s="29">
        <v>6.4</v>
      </c>
      <c r="H28" s="29">
        <v>8.1199999999999992</v>
      </c>
      <c r="I28" s="29">
        <v>1309.3599999999999</v>
      </c>
      <c r="J28" s="30">
        <v>1.446636150557506E-3</v>
      </c>
      <c r="K28" s="66"/>
      <c r="L28" s="67"/>
      <c r="M28" s="48"/>
      <c r="N28" s="48"/>
    </row>
    <row r="29" spans="1:15" ht="26.1" customHeight="1" x14ac:dyDescent="0.25">
      <c r="A29" s="16" t="s">
        <v>84</v>
      </c>
      <c r="B29" s="17"/>
      <c r="C29" s="17"/>
      <c r="D29" s="17" t="s">
        <v>85</v>
      </c>
      <c r="E29" s="17"/>
      <c r="F29" s="33"/>
      <c r="G29" s="17"/>
      <c r="H29" s="17"/>
      <c r="I29" s="20">
        <v>8480.26</v>
      </c>
      <c r="J29" s="21">
        <v>9.3693489049052944E-3</v>
      </c>
      <c r="K29" s="48"/>
      <c r="L29" s="48"/>
      <c r="M29" s="48"/>
      <c r="N29" s="48"/>
      <c r="O29" s="34"/>
    </row>
    <row r="30" spans="1:15" ht="51.95" customHeight="1" x14ac:dyDescent="0.25">
      <c r="A30" s="23" t="s">
        <v>86</v>
      </c>
      <c r="B30" s="24" t="s">
        <v>87</v>
      </c>
      <c r="C30" s="25" t="s">
        <v>22</v>
      </c>
      <c r="D30" s="25" t="s">
        <v>88</v>
      </c>
      <c r="E30" s="26" t="s">
        <v>62</v>
      </c>
      <c r="F30" s="27">
        <v>172.35974120767267</v>
      </c>
      <c r="G30" s="29">
        <v>9.0299999999999994</v>
      </c>
      <c r="H30" s="29">
        <v>11.46</v>
      </c>
      <c r="I30" s="29">
        <v>1975.24</v>
      </c>
      <c r="J30" s="30">
        <v>2.1823284581988212E-3</v>
      </c>
      <c r="K30" s="66"/>
      <c r="L30" s="67"/>
      <c r="M30" s="48"/>
      <c r="N30" s="48"/>
    </row>
    <row r="31" spans="1:15" ht="39" customHeight="1" x14ac:dyDescent="0.25">
      <c r="A31" s="23" t="s">
        <v>89</v>
      </c>
      <c r="B31" s="24" t="s">
        <v>90</v>
      </c>
      <c r="C31" s="25" t="s">
        <v>22</v>
      </c>
      <c r="D31" s="25" t="s">
        <v>91</v>
      </c>
      <c r="E31" s="26" t="s">
        <v>92</v>
      </c>
      <c r="F31" s="27">
        <v>409.79392845559602</v>
      </c>
      <c r="G31" s="29">
        <v>2.61</v>
      </c>
      <c r="H31" s="29">
        <v>3.31</v>
      </c>
      <c r="I31" s="29">
        <v>1356.41</v>
      </c>
      <c r="J31" s="30">
        <v>1.4986189749020184E-3</v>
      </c>
      <c r="K31" s="66"/>
      <c r="L31" s="67"/>
      <c r="M31" s="48"/>
      <c r="N31" s="48"/>
    </row>
    <row r="32" spans="1:15" ht="24" customHeight="1" x14ac:dyDescent="0.25">
      <c r="A32" s="23" t="s">
        <v>93</v>
      </c>
      <c r="B32" s="24" t="s">
        <v>94</v>
      </c>
      <c r="C32" s="25" t="s">
        <v>22</v>
      </c>
      <c r="D32" s="25" t="s">
        <v>95</v>
      </c>
      <c r="E32" s="26" t="s">
        <v>62</v>
      </c>
      <c r="F32" s="27">
        <v>33.103663484188083</v>
      </c>
      <c r="G32" s="29">
        <v>93.27</v>
      </c>
      <c r="H32" s="29">
        <v>118.38</v>
      </c>
      <c r="I32" s="29">
        <v>3918.81</v>
      </c>
      <c r="J32" s="30">
        <v>4.3296665647081477E-3</v>
      </c>
      <c r="K32" s="66"/>
      <c r="L32" s="67"/>
      <c r="M32" s="48"/>
      <c r="N32" s="48"/>
    </row>
    <row r="33" spans="1:15" ht="26.1" customHeight="1" x14ac:dyDescent="0.25">
      <c r="A33" s="23" t="s">
        <v>96</v>
      </c>
      <c r="B33" s="24" t="s">
        <v>97</v>
      </c>
      <c r="C33" s="25" t="s">
        <v>22</v>
      </c>
      <c r="D33" s="25" t="s">
        <v>98</v>
      </c>
      <c r="E33" s="26" t="s">
        <v>62</v>
      </c>
      <c r="F33" s="27">
        <v>33.103663484188083</v>
      </c>
      <c r="G33" s="29">
        <v>29.27</v>
      </c>
      <c r="H33" s="29">
        <v>37.15</v>
      </c>
      <c r="I33" s="29">
        <v>1229.8</v>
      </c>
      <c r="J33" s="30">
        <v>1.3587349070963073E-3</v>
      </c>
      <c r="K33" s="66"/>
      <c r="L33" s="67"/>
      <c r="M33" s="48"/>
      <c r="N33" s="48"/>
    </row>
    <row r="34" spans="1:15" ht="24" customHeight="1" x14ac:dyDescent="0.25">
      <c r="A34" s="16" t="s">
        <v>99</v>
      </c>
      <c r="B34" s="17"/>
      <c r="C34" s="17"/>
      <c r="D34" s="17" t="s">
        <v>100</v>
      </c>
      <c r="E34" s="17"/>
      <c r="F34" s="33"/>
      <c r="G34" s="17"/>
      <c r="H34" s="17"/>
      <c r="I34" s="20">
        <v>86633.880000000019</v>
      </c>
      <c r="J34" s="21">
        <v>9.5716764427705853E-2</v>
      </c>
      <c r="K34" s="48"/>
      <c r="L34" s="48"/>
      <c r="M34" s="48"/>
      <c r="N34" s="48"/>
      <c r="O34" s="34"/>
    </row>
    <row r="35" spans="1:15" ht="39" customHeight="1" x14ac:dyDescent="0.25">
      <c r="A35" s="23" t="s">
        <v>101</v>
      </c>
      <c r="B35" s="24" t="s">
        <v>102</v>
      </c>
      <c r="C35" s="25" t="s">
        <v>22</v>
      </c>
      <c r="D35" s="25" t="s">
        <v>103</v>
      </c>
      <c r="E35" s="26" t="s">
        <v>40</v>
      </c>
      <c r="F35" s="27">
        <v>42.299125563129238</v>
      </c>
      <c r="G35" s="29">
        <v>41.27</v>
      </c>
      <c r="H35" s="29">
        <v>52.38</v>
      </c>
      <c r="I35" s="29">
        <v>2215.62</v>
      </c>
      <c r="J35" s="30">
        <v>2.447910420280306E-3</v>
      </c>
      <c r="K35" s="66"/>
      <c r="L35" s="67"/>
      <c r="M35" s="48"/>
      <c r="N35" s="48"/>
    </row>
    <row r="36" spans="1:15" ht="39" customHeight="1" x14ac:dyDescent="0.25">
      <c r="A36" s="23" t="s">
        <v>104</v>
      </c>
      <c r="B36" s="24" t="s">
        <v>105</v>
      </c>
      <c r="C36" s="25" t="s">
        <v>22</v>
      </c>
      <c r="D36" s="25" t="s">
        <v>106</v>
      </c>
      <c r="E36" s="26" t="s">
        <v>40</v>
      </c>
      <c r="F36" s="27">
        <v>98.648917182880524</v>
      </c>
      <c r="G36" s="29">
        <v>36.840000000000003</v>
      </c>
      <c r="H36" s="29">
        <v>46.76</v>
      </c>
      <c r="I36" s="29">
        <v>4612.82</v>
      </c>
      <c r="J36" s="30">
        <v>5.0964380827386467E-3</v>
      </c>
      <c r="K36" s="66"/>
      <c r="L36" s="67"/>
      <c r="M36" s="48"/>
      <c r="N36" s="48"/>
    </row>
    <row r="37" spans="1:15" ht="39" customHeight="1" x14ac:dyDescent="0.25">
      <c r="A37" s="23" t="s">
        <v>107</v>
      </c>
      <c r="B37" s="24" t="s">
        <v>108</v>
      </c>
      <c r="C37" s="25" t="s">
        <v>22</v>
      </c>
      <c r="D37" s="25" t="s">
        <v>109</v>
      </c>
      <c r="E37" s="26" t="s">
        <v>40</v>
      </c>
      <c r="F37" s="27">
        <v>98.648917182880524</v>
      </c>
      <c r="G37" s="29">
        <v>29.64</v>
      </c>
      <c r="H37" s="29">
        <v>37.619999999999997</v>
      </c>
      <c r="I37" s="29">
        <v>3711.17</v>
      </c>
      <c r="J37" s="30">
        <v>4.1002571354436515E-3</v>
      </c>
      <c r="K37" s="66"/>
      <c r="L37" s="67"/>
      <c r="M37" s="48"/>
      <c r="N37" s="48"/>
    </row>
    <row r="38" spans="1:15" ht="51.95" customHeight="1" x14ac:dyDescent="0.25">
      <c r="A38" s="23" t="s">
        <v>110</v>
      </c>
      <c r="B38" s="24" t="s">
        <v>111</v>
      </c>
      <c r="C38" s="25" t="s">
        <v>22</v>
      </c>
      <c r="D38" s="25" t="s">
        <v>112</v>
      </c>
      <c r="E38" s="26" t="s">
        <v>35</v>
      </c>
      <c r="F38" s="27">
        <v>72.901623361845324</v>
      </c>
      <c r="G38" s="29">
        <v>28.94</v>
      </c>
      <c r="H38" s="29">
        <v>36.729999999999997</v>
      </c>
      <c r="I38" s="29">
        <v>2677.67</v>
      </c>
      <c r="J38" s="30">
        <v>2.9584027473447466E-3</v>
      </c>
      <c r="K38" s="66"/>
      <c r="L38" s="67"/>
      <c r="M38" s="48"/>
      <c r="N38" s="48"/>
    </row>
    <row r="39" spans="1:15" ht="51.95" customHeight="1" x14ac:dyDescent="0.25">
      <c r="A39" s="23" t="s">
        <v>113</v>
      </c>
      <c r="B39" s="24" t="s">
        <v>114</v>
      </c>
      <c r="C39" s="25" t="s">
        <v>22</v>
      </c>
      <c r="D39" s="25" t="s">
        <v>115</v>
      </c>
      <c r="E39" s="26" t="s">
        <v>35</v>
      </c>
      <c r="F39" s="27">
        <v>20.303580270302032</v>
      </c>
      <c r="G39" s="29">
        <v>15.85</v>
      </c>
      <c r="H39" s="29">
        <v>20.11</v>
      </c>
      <c r="I39" s="29">
        <v>408.3</v>
      </c>
      <c r="J39" s="30">
        <v>4.511070601458955E-4</v>
      </c>
      <c r="K39" s="66"/>
      <c r="L39" s="67"/>
      <c r="M39" s="48"/>
      <c r="N39" s="48"/>
    </row>
    <row r="40" spans="1:15" ht="51.95" customHeight="1" x14ac:dyDescent="0.25">
      <c r="A40" s="23" t="s">
        <v>116</v>
      </c>
      <c r="B40" s="24" t="s">
        <v>117</v>
      </c>
      <c r="C40" s="25" t="s">
        <v>22</v>
      </c>
      <c r="D40" s="25" t="s">
        <v>118</v>
      </c>
      <c r="E40" s="26" t="s">
        <v>35</v>
      </c>
      <c r="F40" s="27">
        <v>12.21157364083383</v>
      </c>
      <c r="G40" s="29">
        <v>29.79</v>
      </c>
      <c r="H40" s="29">
        <v>37.81</v>
      </c>
      <c r="I40" s="29">
        <v>461.71</v>
      </c>
      <c r="J40" s="30">
        <v>5.1011668072486257E-4</v>
      </c>
      <c r="K40" s="66"/>
      <c r="L40" s="67"/>
      <c r="M40" s="48"/>
      <c r="N40" s="48"/>
    </row>
    <row r="41" spans="1:15" ht="51.95" customHeight="1" x14ac:dyDescent="0.25">
      <c r="A41" s="23" t="s">
        <v>119</v>
      </c>
      <c r="B41" s="24" t="s">
        <v>120</v>
      </c>
      <c r="C41" s="25" t="s">
        <v>22</v>
      </c>
      <c r="D41" s="25" t="s">
        <v>121</v>
      </c>
      <c r="E41" s="26" t="s">
        <v>35</v>
      </c>
      <c r="F41" s="27">
        <v>20.303580270302032</v>
      </c>
      <c r="G41" s="29">
        <v>42.5</v>
      </c>
      <c r="H41" s="29">
        <v>53.94</v>
      </c>
      <c r="I41" s="29">
        <v>1095.17</v>
      </c>
      <c r="J41" s="30">
        <v>1.2099900050452619E-3</v>
      </c>
      <c r="K41" s="66"/>
      <c r="L41" s="67"/>
      <c r="M41" s="48"/>
      <c r="N41" s="48"/>
    </row>
    <row r="42" spans="1:15" ht="51.95" customHeight="1" x14ac:dyDescent="0.25">
      <c r="A42" s="23" t="s">
        <v>122</v>
      </c>
      <c r="B42" s="24" t="s">
        <v>123</v>
      </c>
      <c r="C42" s="25" t="s">
        <v>22</v>
      </c>
      <c r="D42" s="25" t="s">
        <v>124</v>
      </c>
      <c r="E42" s="26" t="s">
        <v>35</v>
      </c>
      <c r="F42" s="27">
        <v>12.21157364083383</v>
      </c>
      <c r="G42" s="29">
        <v>55.27</v>
      </c>
      <c r="H42" s="29">
        <v>70.150000000000006</v>
      </c>
      <c r="I42" s="29">
        <v>856.64</v>
      </c>
      <c r="J42" s="30">
        <v>9.4645200098794982E-4</v>
      </c>
      <c r="K42" s="66"/>
      <c r="L42" s="67"/>
      <c r="M42" s="48"/>
      <c r="N42" s="48"/>
    </row>
    <row r="43" spans="1:15" ht="51.95" customHeight="1" x14ac:dyDescent="0.25">
      <c r="A43" s="23" t="s">
        <v>125</v>
      </c>
      <c r="B43" s="24" t="s">
        <v>126</v>
      </c>
      <c r="C43" s="25" t="s">
        <v>22</v>
      </c>
      <c r="D43" s="25" t="s">
        <v>127</v>
      </c>
      <c r="E43" s="26" t="s">
        <v>35</v>
      </c>
      <c r="F43" s="27">
        <v>20.303580270302032</v>
      </c>
      <c r="G43" s="29">
        <v>59.93</v>
      </c>
      <c r="H43" s="29">
        <v>76.06</v>
      </c>
      <c r="I43" s="29">
        <v>1544.29</v>
      </c>
      <c r="J43" s="30">
        <v>1.7061967227839944E-3</v>
      </c>
      <c r="K43" s="66"/>
      <c r="L43" s="67"/>
      <c r="M43" s="48"/>
      <c r="N43" s="48"/>
    </row>
    <row r="44" spans="1:15" ht="51.95" customHeight="1" x14ac:dyDescent="0.25">
      <c r="A44" s="23" t="s">
        <v>128</v>
      </c>
      <c r="B44" s="24" t="s">
        <v>129</v>
      </c>
      <c r="C44" s="25" t="s">
        <v>22</v>
      </c>
      <c r="D44" s="25" t="s">
        <v>130</v>
      </c>
      <c r="E44" s="26" t="s">
        <v>35</v>
      </c>
      <c r="F44" s="27">
        <v>20.303580270302032</v>
      </c>
      <c r="G44" s="29">
        <v>22.5</v>
      </c>
      <c r="H44" s="29">
        <v>28.55</v>
      </c>
      <c r="I44" s="29">
        <v>579.66</v>
      </c>
      <c r="J44" s="30">
        <v>6.4043281529309272E-4</v>
      </c>
      <c r="K44" s="66"/>
      <c r="L44" s="67"/>
      <c r="M44" s="48"/>
      <c r="N44" s="48"/>
    </row>
    <row r="45" spans="1:15" ht="65.099999999999994" customHeight="1" x14ac:dyDescent="0.25">
      <c r="A45" s="23" t="s">
        <v>131</v>
      </c>
      <c r="B45" s="24" t="s">
        <v>132</v>
      </c>
      <c r="C45" s="25" t="s">
        <v>22</v>
      </c>
      <c r="D45" s="25" t="s">
        <v>133</v>
      </c>
      <c r="E45" s="26" t="s">
        <v>40</v>
      </c>
      <c r="F45" s="27">
        <v>56.27622792311977</v>
      </c>
      <c r="G45" s="29">
        <v>50.34</v>
      </c>
      <c r="H45" s="29">
        <v>63.89</v>
      </c>
      <c r="I45" s="29">
        <v>3595.48</v>
      </c>
      <c r="J45" s="30">
        <v>3.9724379441914382E-3</v>
      </c>
      <c r="K45" s="66"/>
      <c r="L45" s="67"/>
      <c r="M45" s="48"/>
      <c r="N45" s="48"/>
    </row>
    <row r="46" spans="1:15" ht="65.099999999999994" customHeight="1" x14ac:dyDescent="0.25">
      <c r="A46" s="23" t="s">
        <v>134</v>
      </c>
      <c r="B46" s="24" t="s">
        <v>135</v>
      </c>
      <c r="C46" s="25" t="s">
        <v>22</v>
      </c>
      <c r="D46" s="25" t="s">
        <v>136</v>
      </c>
      <c r="E46" s="26" t="s">
        <v>40</v>
      </c>
      <c r="F46" s="27">
        <v>30.97031628187376</v>
      </c>
      <c r="G46" s="29">
        <v>88.12</v>
      </c>
      <c r="H46" s="29">
        <v>111.85</v>
      </c>
      <c r="I46" s="29">
        <v>3464.02</v>
      </c>
      <c r="J46" s="30">
        <v>3.8271953918358683E-3</v>
      </c>
      <c r="K46" s="66"/>
      <c r="L46" s="67"/>
      <c r="M46" s="48"/>
      <c r="N46" s="48"/>
    </row>
    <row r="47" spans="1:15" ht="51.95" customHeight="1" x14ac:dyDescent="0.25">
      <c r="A47" s="23" t="s">
        <v>137</v>
      </c>
      <c r="B47" s="24" t="s">
        <v>138</v>
      </c>
      <c r="C47" s="25" t="s">
        <v>22</v>
      </c>
      <c r="D47" s="25" t="s">
        <v>139</v>
      </c>
      <c r="E47" s="26" t="s">
        <v>35</v>
      </c>
      <c r="F47" s="27">
        <v>20.303580270302032</v>
      </c>
      <c r="G47" s="29">
        <v>24.8</v>
      </c>
      <c r="H47" s="29">
        <v>31.47</v>
      </c>
      <c r="I47" s="29">
        <v>638.95000000000005</v>
      </c>
      <c r="J47" s="30">
        <v>7.0593890786240497E-4</v>
      </c>
      <c r="K47" s="66"/>
      <c r="L47" s="67"/>
      <c r="M47" s="48"/>
      <c r="N47" s="48"/>
    </row>
    <row r="48" spans="1:15" ht="51.95" customHeight="1" x14ac:dyDescent="0.25">
      <c r="A48" s="23" t="s">
        <v>140</v>
      </c>
      <c r="B48" s="24" t="s">
        <v>141</v>
      </c>
      <c r="C48" s="25" t="s">
        <v>22</v>
      </c>
      <c r="D48" s="25" t="s">
        <v>142</v>
      </c>
      <c r="E48" s="26" t="s">
        <v>35</v>
      </c>
      <c r="F48" s="27">
        <v>12.21157364083383</v>
      </c>
      <c r="G48" s="29">
        <v>45.21</v>
      </c>
      <c r="H48" s="29">
        <v>57.38</v>
      </c>
      <c r="I48" s="29">
        <v>700.7</v>
      </c>
      <c r="J48" s="30">
        <v>7.7416291218277984E-4</v>
      </c>
      <c r="K48" s="66"/>
      <c r="L48" s="67"/>
      <c r="M48" s="48"/>
      <c r="N48" s="48"/>
    </row>
    <row r="49" spans="1:14" ht="51.95" customHeight="1" x14ac:dyDescent="0.25">
      <c r="A49" s="23" t="s">
        <v>143</v>
      </c>
      <c r="B49" s="24" t="s">
        <v>144</v>
      </c>
      <c r="C49" s="25" t="s">
        <v>22</v>
      </c>
      <c r="D49" s="25" t="s">
        <v>145</v>
      </c>
      <c r="E49" s="26" t="s">
        <v>35</v>
      </c>
      <c r="F49" s="27">
        <v>12.21157364083383</v>
      </c>
      <c r="G49" s="29">
        <v>80.040000000000006</v>
      </c>
      <c r="H49" s="29">
        <v>101.59</v>
      </c>
      <c r="I49" s="29">
        <v>1240.57</v>
      </c>
      <c r="J49" s="30">
        <v>1.3706340573235208E-3</v>
      </c>
      <c r="K49" s="66"/>
      <c r="L49" s="67"/>
      <c r="M49" s="48"/>
      <c r="N49" s="48"/>
    </row>
    <row r="50" spans="1:14" ht="39" customHeight="1" x14ac:dyDescent="0.25">
      <c r="A50" s="23" t="s">
        <v>146</v>
      </c>
      <c r="B50" s="24" t="s">
        <v>147</v>
      </c>
      <c r="C50" s="25" t="s">
        <v>22</v>
      </c>
      <c r="D50" s="25" t="s">
        <v>148</v>
      </c>
      <c r="E50" s="26" t="s">
        <v>35</v>
      </c>
      <c r="F50" s="27">
        <v>20.303580270302032</v>
      </c>
      <c r="G50" s="29">
        <v>65.260000000000005</v>
      </c>
      <c r="H50" s="29">
        <v>82.83</v>
      </c>
      <c r="I50" s="29">
        <v>1681.74</v>
      </c>
      <c r="J50" s="30">
        <v>1.8580572797691852E-3</v>
      </c>
      <c r="K50" s="66"/>
      <c r="L50" s="67"/>
      <c r="M50" s="48"/>
      <c r="N50" s="48"/>
    </row>
    <row r="51" spans="1:14" ht="39" customHeight="1" x14ac:dyDescent="0.25">
      <c r="A51" s="23" t="s">
        <v>149</v>
      </c>
      <c r="B51" s="24" t="s">
        <v>150</v>
      </c>
      <c r="C51" s="25" t="s">
        <v>22</v>
      </c>
      <c r="D51" s="25" t="s">
        <v>151</v>
      </c>
      <c r="E51" s="26" t="s">
        <v>35</v>
      </c>
      <c r="F51" s="27">
        <v>20.303580270302032</v>
      </c>
      <c r="G51" s="29">
        <v>11.47</v>
      </c>
      <c r="H51" s="29">
        <v>14.55</v>
      </c>
      <c r="I51" s="29">
        <v>295.41000000000003</v>
      </c>
      <c r="J51" s="30">
        <v>3.2638142698432278E-4</v>
      </c>
      <c r="K51" s="66"/>
      <c r="L51" s="67"/>
      <c r="M51" s="48"/>
      <c r="N51" s="48"/>
    </row>
    <row r="52" spans="1:14" ht="51.95" customHeight="1" x14ac:dyDescent="0.25">
      <c r="A52" s="23" t="s">
        <v>152</v>
      </c>
      <c r="B52" s="24" t="s">
        <v>153</v>
      </c>
      <c r="C52" s="25" t="s">
        <v>22</v>
      </c>
      <c r="D52" s="25" t="s">
        <v>154</v>
      </c>
      <c r="E52" s="26" t="s">
        <v>35</v>
      </c>
      <c r="F52" s="27">
        <v>37.296794192185253</v>
      </c>
      <c r="G52" s="29">
        <v>10.72</v>
      </c>
      <c r="H52" s="29">
        <v>13.6</v>
      </c>
      <c r="I52" s="29">
        <v>507.23</v>
      </c>
      <c r="J52" s="30">
        <v>5.6040909654127497E-4</v>
      </c>
      <c r="K52" s="66"/>
      <c r="L52" s="67"/>
      <c r="M52" s="48"/>
      <c r="N52" s="48"/>
    </row>
    <row r="53" spans="1:14" ht="51.95" customHeight="1" x14ac:dyDescent="0.25">
      <c r="A53" s="23" t="s">
        <v>155</v>
      </c>
      <c r="B53" s="24" t="s">
        <v>156</v>
      </c>
      <c r="C53" s="25" t="s">
        <v>22</v>
      </c>
      <c r="D53" s="25" t="s">
        <v>157</v>
      </c>
      <c r="E53" s="26" t="s">
        <v>35</v>
      </c>
      <c r="F53" s="27">
        <v>16.331140652199462</v>
      </c>
      <c r="G53" s="29">
        <v>16.670000000000002</v>
      </c>
      <c r="H53" s="29">
        <v>21.15</v>
      </c>
      <c r="I53" s="29">
        <v>345.4</v>
      </c>
      <c r="J53" s="30">
        <v>3.8161248732400757E-4</v>
      </c>
      <c r="K53" s="66"/>
      <c r="L53" s="67"/>
      <c r="M53" s="48"/>
      <c r="N53" s="48"/>
    </row>
    <row r="54" spans="1:14" ht="51.95" customHeight="1" x14ac:dyDescent="0.25">
      <c r="A54" s="23" t="s">
        <v>158</v>
      </c>
      <c r="B54" s="24" t="s">
        <v>120</v>
      </c>
      <c r="C54" s="25" t="s">
        <v>22</v>
      </c>
      <c r="D54" s="25" t="s">
        <v>121</v>
      </c>
      <c r="E54" s="26" t="s">
        <v>35</v>
      </c>
      <c r="F54" s="27">
        <v>8.3126977193627862</v>
      </c>
      <c r="G54" s="29">
        <v>42.5</v>
      </c>
      <c r="H54" s="29">
        <v>53.94</v>
      </c>
      <c r="I54" s="29">
        <v>448.38</v>
      </c>
      <c r="J54" s="30">
        <v>4.953891345290635E-4</v>
      </c>
      <c r="K54" s="66"/>
      <c r="L54" s="67"/>
      <c r="M54" s="48"/>
      <c r="N54" s="48"/>
    </row>
    <row r="55" spans="1:14" ht="39" customHeight="1" x14ac:dyDescent="0.25">
      <c r="A55" s="23" t="s">
        <v>159</v>
      </c>
      <c r="B55" s="24" t="s">
        <v>147</v>
      </c>
      <c r="C55" s="25" t="s">
        <v>22</v>
      </c>
      <c r="D55" s="25" t="s">
        <v>148</v>
      </c>
      <c r="E55" s="26" t="s">
        <v>35</v>
      </c>
      <c r="F55" s="27">
        <v>8.3126977193627862</v>
      </c>
      <c r="G55" s="29">
        <v>65.260000000000005</v>
      </c>
      <c r="H55" s="29">
        <v>82.83</v>
      </c>
      <c r="I55" s="29">
        <v>688.54</v>
      </c>
      <c r="J55" s="30">
        <v>7.6072803133199821E-4</v>
      </c>
      <c r="K55" s="66"/>
      <c r="L55" s="67"/>
      <c r="M55" s="48"/>
      <c r="N55" s="48"/>
    </row>
    <row r="56" spans="1:14" ht="51.95" customHeight="1" x14ac:dyDescent="0.25">
      <c r="A56" s="23" t="s">
        <v>160</v>
      </c>
      <c r="B56" s="24" t="s">
        <v>161</v>
      </c>
      <c r="C56" s="25" t="s">
        <v>22</v>
      </c>
      <c r="D56" s="25" t="s">
        <v>162</v>
      </c>
      <c r="E56" s="26" t="s">
        <v>35</v>
      </c>
      <c r="F56" s="27">
        <v>4.1195670113656302</v>
      </c>
      <c r="G56" s="29">
        <v>25.46</v>
      </c>
      <c r="H56" s="29">
        <v>32.31</v>
      </c>
      <c r="I56" s="29">
        <v>133.1</v>
      </c>
      <c r="J56" s="30">
        <v>1.4705449352294561E-4</v>
      </c>
      <c r="K56" s="66"/>
      <c r="L56" s="67"/>
      <c r="M56" s="48"/>
      <c r="N56" s="48"/>
    </row>
    <row r="57" spans="1:14" ht="39" customHeight="1" x14ac:dyDescent="0.25">
      <c r="A57" s="23" t="s">
        <v>163</v>
      </c>
      <c r="B57" s="24" t="s">
        <v>164</v>
      </c>
      <c r="C57" s="25" t="s">
        <v>22</v>
      </c>
      <c r="D57" s="25" t="s">
        <v>165</v>
      </c>
      <c r="E57" s="26" t="s">
        <v>35</v>
      </c>
      <c r="F57" s="27">
        <v>20.303580270302032</v>
      </c>
      <c r="G57" s="29">
        <v>32.409999999999997</v>
      </c>
      <c r="H57" s="29">
        <v>41.13</v>
      </c>
      <c r="I57" s="29">
        <v>835.08</v>
      </c>
      <c r="J57" s="30">
        <v>9.2263160369001826E-4</v>
      </c>
      <c r="K57" s="66"/>
      <c r="L57" s="67"/>
      <c r="M57" s="48"/>
      <c r="N57" s="48"/>
    </row>
    <row r="58" spans="1:14" ht="39" customHeight="1" x14ac:dyDescent="0.25">
      <c r="A58" s="23" t="s">
        <v>166</v>
      </c>
      <c r="B58" s="24" t="s">
        <v>167</v>
      </c>
      <c r="C58" s="25" t="s">
        <v>22</v>
      </c>
      <c r="D58" s="25" t="s">
        <v>168</v>
      </c>
      <c r="E58" s="26" t="s">
        <v>35</v>
      </c>
      <c r="F58" s="27">
        <v>8.3126977193627862</v>
      </c>
      <c r="G58" s="29">
        <v>54.04</v>
      </c>
      <c r="H58" s="29">
        <v>68.59</v>
      </c>
      <c r="I58" s="29">
        <v>570.16</v>
      </c>
      <c r="J58" s="30">
        <v>6.2993681462841973E-4</v>
      </c>
      <c r="K58" s="66"/>
      <c r="L58" s="67"/>
      <c r="M58" s="48"/>
      <c r="N58" s="48"/>
    </row>
    <row r="59" spans="1:14" ht="39" customHeight="1" x14ac:dyDescent="0.25">
      <c r="A59" s="23" t="s">
        <v>169</v>
      </c>
      <c r="B59" s="24" t="s">
        <v>170</v>
      </c>
      <c r="C59" s="25" t="s">
        <v>22</v>
      </c>
      <c r="D59" s="25" t="s">
        <v>171</v>
      </c>
      <c r="E59" s="26" t="s">
        <v>35</v>
      </c>
      <c r="F59" s="27">
        <v>20.303580270302032</v>
      </c>
      <c r="G59" s="29">
        <v>114.11</v>
      </c>
      <c r="H59" s="29">
        <v>144.83000000000001</v>
      </c>
      <c r="I59" s="29">
        <v>2940.56</v>
      </c>
      <c r="J59" s="30">
        <v>3.2488547067906306E-3</v>
      </c>
      <c r="K59" s="66"/>
      <c r="L59" s="67"/>
      <c r="M59" s="48"/>
      <c r="N59" s="48"/>
    </row>
    <row r="60" spans="1:14" ht="26.1" customHeight="1" x14ac:dyDescent="0.25">
      <c r="A60" s="23" t="s">
        <v>172</v>
      </c>
      <c r="B60" s="24" t="s">
        <v>173</v>
      </c>
      <c r="C60" s="25" t="s">
        <v>22</v>
      </c>
      <c r="D60" s="25" t="s">
        <v>174</v>
      </c>
      <c r="E60" s="26" t="s">
        <v>35</v>
      </c>
      <c r="F60" s="27">
        <v>4.1195670113656302</v>
      </c>
      <c r="G60" s="29">
        <v>422.43</v>
      </c>
      <c r="H60" s="29">
        <v>536.19000000000005</v>
      </c>
      <c r="I60" s="29">
        <v>2208.87</v>
      </c>
      <c r="J60" s="30">
        <v>2.4404527355975118E-3</v>
      </c>
      <c r="K60" s="66"/>
      <c r="L60" s="67"/>
      <c r="M60" s="48"/>
      <c r="N60" s="48"/>
    </row>
    <row r="61" spans="1:14" ht="51.95" customHeight="1" x14ac:dyDescent="0.25">
      <c r="A61" s="23" t="s">
        <v>175</v>
      </c>
      <c r="B61" s="24" t="s">
        <v>176</v>
      </c>
      <c r="C61" s="25" t="s">
        <v>22</v>
      </c>
      <c r="D61" s="25" t="s">
        <v>177</v>
      </c>
      <c r="E61" s="26" t="s">
        <v>35</v>
      </c>
      <c r="F61" s="27">
        <v>0.8827643595783492</v>
      </c>
      <c r="G61" s="29">
        <v>699.82</v>
      </c>
      <c r="H61" s="29">
        <v>888.28</v>
      </c>
      <c r="I61" s="29">
        <v>784.14</v>
      </c>
      <c r="J61" s="30">
        <v>8.6635094328386605E-4</v>
      </c>
      <c r="K61" s="66"/>
      <c r="L61" s="67"/>
      <c r="M61" s="48"/>
      <c r="N61" s="48"/>
    </row>
    <row r="62" spans="1:14" ht="39" customHeight="1" x14ac:dyDescent="0.25">
      <c r="A62" s="23" t="s">
        <v>178</v>
      </c>
      <c r="B62" s="24" t="s">
        <v>179</v>
      </c>
      <c r="C62" s="25" t="s">
        <v>22</v>
      </c>
      <c r="D62" s="25" t="s">
        <v>180</v>
      </c>
      <c r="E62" s="26" t="s">
        <v>35</v>
      </c>
      <c r="F62" s="27">
        <v>1.5448376292621113</v>
      </c>
      <c r="G62" s="29">
        <v>1019.1</v>
      </c>
      <c r="H62" s="29">
        <v>1293.54</v>
      </c>
      <c r="I62" s="29">
        <v>1998.3</v>
      </c>
      <c r="J62" s="30">
        <v>2.207806118759596E-3</v>
      </c>
      <c r="K62" s="66"/>
      <c r="L62" s="67"/>
      <c r="M62" s="48"/>
      <c r="N62" s="48"/>
    </row>
    <row r="63" spans="1:14" ht="26.1" customHeight="1" x14ac:dyDescent="0.25">
      <c r="A63" s="23" t="s">
        <v>181</v>
      </c>
      <c r="B63" s="24" t="s">
        <v>182</v>
      </c>
      <c r="C63" s="25" t="s">
        <v>22</v>
      </c>
      <c r="D63" s="25" t="s">
        <v>183</v>
      </c>
      <c r="E63" s="26" t="s">
        <v>40</v>
      </c>
      <c r="F63" s="27">
        <v>26.850749270508114</v>
      </c>
      <c r="G63" s="29">
        <v>17.690000000000001</v>
      </c>
      <c r="H63" s="29">
        <v>22.45</v>
      </c>
      <c r="I63" s="29">
        <v>602.79</v>
      </c>
      <c r="J63" s="30">
        <v>6.6598781480613353E-4</v>
      </c>
      <c r="K63" s="66"/>
      <c r="L63" s="67"/>
      <c r="M63" s="48"/>
      <c r="N63" s="48"/>
    </row>
    <row r="64" spans="1:14" ht="51.95" customHeight="1" x14ac:dyDescent="0.25">
      <c r="A64" s="23" t="s">
        <v>184</v>
      </c>
      <c r="B64" s="24" t="s">
        <v>185</v>
      </c>
      <c r="C64" s="25" t="s">
        <v>22</v>
      </c>
      <c r="D64" s="25" t="s">
        <v>186</v>
      </c>
      <c r="E64" s="26" t="s">
        <v>35</v>
      </c>
      <c r="F64" s="27">
        <v>3.0161115618926932</v>
      </c>
      <c r="G64" s="29">
        <v>156.47999999999999</v>
      </c>
      <c r="H64" s="29">
        <v>198.62</v>
      </c>
      <c r="I64" s="29">
        <v>599.05999999999995</v>
      </c>
      <c r="J64" s="30">
        <v>6.618667534925303E-4</v>
      </c>
      <c r="K64" s="66"/>
      <c r="L64" s="67"/>
      <c r="M64" s="48"/>
      <c r="N64" s="48"/>
    </row>
    <row r="65" spans="1:14" ht="26.1" customHeight="1" x14ac:dyDescent="0.25">
      <c r="A65" s="23" t="s">
        <v>187</v>
      </c>
      <c r="B65" s="24" t="s">
        <v>188</v>
      </c>
      <c r="C65" s="25" t="s">
        <v>22</v>
      </c>
      <c r="D65" s="25" t="s">
        <v>189</v>
      </c>
      <c r="E65" s="26" t="s">
        <v>35</v>
      </c>
      <c r="F65" s="27">
        <v>4.7816402810493912</v>
      </c>
      <c r="G65" s="29">
        <v>144.9</v>
      </c>
      <c r="H65" s="29">
        <v>183.92</v>
      </c>
      <c r="I65" s="29">
        <v>879.43</v>
      </c>
      <c r="J65" s="30">
        <v>9.716313541614128E-4</v>
      </c>
      <c r="K65" s="66"/>
      <c r="L65" s="67"/>
      <c r="M65" s="48"/>
      <c r="N65" s="48"/>
    </row>
    <row r="66" spans="1:14" ht="39" customHeight="1" x14ac:dyDescent="0.25">
      <c r="A66" s="23" t="s">
        <v>190</v>
      </c>
      <c r="B66" s="24" t="s">
        <v>191</v>
      </c>
      <c r="C66" s="25" t="s">
        <v>22</v>
      </c>
      <c r="D66" s="25" t="s">
        <v>192</v>
      </c>
      <c r="E66" s="26" t="s">
        <v>35</v>
      </c>
      <c r="F66" s="27">
        <v>4.1195670113656302</v>
      </c>
      <c r="G66" s="29">
        <v>530.09</v>
      </c>
      <c r="H66" s="29">
        <v>672.84</v>
      </c>
      <c r="I66" s="29">
        <v>2771.8</v>
      </c>
      <c r="J66" s="30">
        <v>3.0624015412990284E-3</v>
      </c>
      <c r="K66" s="66"/>
      <c r="L66" s="67"/>
      <c r="M66" s="48"/>
      <c r="N66" s="48"/>
    </row>
    <row r="67" spans="1:14" ht="26.1" customHeight="1" x14ac:dyDescent="0.25">
      <c r="A67" s="23" t="s">
        <v>193</v>
      </c>
      <c r="B67" s="24" t="s">
        <v>194</v>
      </c>
      <c r="C67" s="25" t="s">
        <v>22</v>
      </c>
      <c r="D67" s="25" t="s">
        <v>195</v>
      </c>
      <c r="E67" s="26" t="s">
        <v>35</v>
      </c>
      <c r="F67" s="27">
        <v>4.7816402810493912</v>
      </c>
      <c r="G67" s="29">
        <v>412.27</v>
      </c>
      <c r="H67" s="29">
        <v>523.29</v>
      </c>
      <c r="I67" s="29">
        <v>2502.1799999999998</v>
      </c>
      <c r="J67" s="30">
        <v>2.7645139940138544E-3</v>
      </c>
      <c r="K67" s="66"/>
      <c r="L67" s="67"/>
      <c r="M67" s="48"/>
      <c r="N67" s="48"/>
    </row>
    <row r="68" spans="1:14" ht="51.95" customHeight="1" x14ac:dyDescent="0.25">
      <c r="A68" s="23" t="s">
        <v>196</v>
      </c>
      <c r="B68" s="24" t="s">
        <v>197</v>
      </c>
      <c r="C68" s="25" t="s">
        <v>22</v>
      </c>
      <c r="D68" s="25" t="s">
        <v>198</v>
      </c>
      <c r="E68" s="26" t="s">
        <v>35</v>
      </c>
      <c r="F68" s="27">
        <v>4.1195670113656302</v>
      </c>
      <c r="G68" s="29">
        <v>468.36</v>
      </c>
      <c r="H68" s="29">
        <v>594.48</v>
      </c>
      <c r="I68" s="29">
        <v>2449</v>
      </c>
      <c r="J68" s="30">
        <v>2.7057584871351902E-3</v>
      </c>
      <c r="K68" s="66"/>
      <c r="L68" s="67"/>
      <c r="M68" s="48"/>
      <c r="N68" s="48"/>
    </row>
    <row r="69" spans="1:14" ht="26.1" customHeight="1" x14ac:dyDescent="0.25">
      <c r="A69" s="23" t="s">
        <v>199</v>
      </c>
      <c r="B69" s="24" t="s">
        <v>200</v>
      </c>
      <c r="C69" s="25" t="s">
        <v>22</v>
      </c>
      <c r="D69" s="25" t="s">
        <v>201</v>
      </c>
      <c r="E69" s="26" t="s">
        <v>35</v>
      </c>
      <c r="F69" s="27">
        <v>12.21157364083383</v>
      </c>
      <c r="G69" s="29">
        <v>61.32</v>
      </c>
      <c r="H69" s="29">
        <v>77.83</v>
      </c>
      <c r="I69" s="29">
        <v>950.42</v>
      </c>
      <c r="J69" s="30">
        <v>1.0500641001809012E-3</v>
      </c>
      <c r="K69" s="66"/>
      <c r="L69" s="67"/>
      <c r="M69" s="48"/>
      <c r="N69" s="48"/>
    </row>
    <row r="70" spans="1:14" ht="26.1" customHeight="1" x14ac:dyDescent="0.25">
      <c r="A70" s="23" t="s">
        <v>202</v>
      </c>
      <c r="B70" s="24" t="s">
        <v>203</v>
      </c>
      <c r="C70" s="25" t="s">
        <v>22</v>
      </c>
      <c r="D70" s="25" t="s">
        <v>204</v>
      </c>
      <c r="E70" s="26" t="s">
        <v>35</v>
      </c>
      <c r="F70" s="27">
        <v>4.1195670113656302</v>
      </c>
      <c r="G70" s="29">
        <v>12.75</v>
      </c>
      <c r="H70" s="29">
        <v>16.18</v>
      </c>
      <c r="I70" s="29">
        <v>66.650000000000006</v>
      </c>
      <c r="J70" s="30">
        <v>7.363773097899569E-5</v>
      </c>
      <c r="K70" s="66"/>
      <c r="L70" s="67"/>
      <c r="M70" s="48"/>
      <c r="N70" s="48"/>
    </row>
    <row r="71" spans="1:14" ht="26.1" customHeight="1" x14ac:dyDescent="0.25">
      <c r="A71" s="23" t="s">
        <v>205</v>
      </c>
      <c r="B71" s="24" t="s">
        <v>206</v>
      </c>
      <c r="C71" s="25" t="s">
        <v>22</v>
      </c>
      <c r="D71" s="25" t="s">
        <v>207</v>
      </c>
      <c r="E71" s="26" t="s">
        <v>35</v>
      </c>
      <c r="F71" s="27">
        <v>4.1195670113656302</v>
      </c>
      <c r="G71" s="29">
        <v>14.35</v>
      </c>
      <c r="H71" s="29">
        <v>18.21</v>
      </c>
      <c r="I71" s="29">
        <v>75.010000000000005</v>
      </c>
      <c r="J71" s="30">
        <v>8.2874211563907973E-5</v>
      </c>
      <c r="K71" s="66"/>
      <c r="L71" s="67"/>
      <c r="M71" s="48"/>
      <c r="N71" s="48"/>
    </row>
    <row r="72" spans="1:14" ht="39" customHeight="1" x14ac:dyDescent="0.25">
      <c r="A72" s="23" t="s">
        <v>208</v>
      </c>
      <c r="B72" s="24" t="s">
        <v>209</v>
      </c>
      <c r="C72" s="25" t="s">
        <v>22</v>
      </c>
      <c r="D72" s="25" t="s">
        <v>210</v>
      </c>
      <c r="E72" s="26" t="s">
        <v>35</v>
      </c>
      <c r="F72" s="27">
        <v>4.1195670113656302</v>
      </c>
      <c r="G72" s="29">
        <v>132.99</v>
      </c>
      <c r="H72" s="29">
        <v>168.8</v>
      </c>
      <c r="I72" s="29">
        <v>695.38</v>
      </c>
      <c r="J72" s="30">
        <v>7.6828515181056288E-4</v>
      </c>
      <c r="K72" s="66"/>
      <c r="L72" s="67"/>
      <c r="M72" s="48"/>
      <c r="N72" s="48"/>
    </row>
    <row r="73" spans="1:14" ht="26.1" customHeight="1" x14ac:dyDescent="0.25">
      <c r="A73" s="23" t="s">
        <v>211</v>
      </c>
      <c r="B73" s="24" t="s">
        <v>212</v>
      </c>
      <c r="C73" s="25" t="s">
        <v>22</v>
      </c>
      <c r="D73" s="25" t="s">
        <v>213</v>
      </c>
      <c r="E73" s="26" t="s">
        <v>35</v>
      </c>
      <c r="F73" s="27">
        <v>12.21157364083383</v>
      </c>
      <c r="G73" s="29">
        <v>48.84</v>
      </c>
      <c r="H73" s="29">
        <v>61.99</v>
      </c>
      <c r="I73" s="29">
        <v>756.99</v>
      </c>
      <c r="J73" s="30">
        <v>8.3635447822640572E-4</v>
      </c>
      <c r="K73" s="66"/>
      <c r="L73" s="67"/>
      <c r="M73" s="48"/>
      <c r="N73" s="48"/>
    </row>
    <row r="74" spans="1:14" ht="39" customHeight="1" x14ac:dyDescent="0.25">
      <c r="A74" s="23" t="s">
        <v>214</v>
      </c>
      <c r="B74" s="24" t="s">
        <v>215</v>
      </c>
      <c r="C74" s="25" t="s">
        <v>22</v>
      </c>
      <c r="D74" s="25" t="s">
        <v>216</v>
      </c>
      <c r="E74" s="26" t="s">
        <v>35</v>
      </c>
      <c r="F74" s="27">
        <v>8.3126977193627862</v>
      </c>
      <c r="G74" s="29">
        <v>145.4</v>
      </c>
      <c r="H74" s="29">
        <v>184.55</v>
      </c>
      <c r="I74" s="29">
        <v>1534.1</v>
      </c>
      <c r="J74" s="30">
        <v>1.6949383810184134E-3</v>
      </c>
      <c r="K74" s="66"/>
      <c r="L74" s="67"/>
      <c r="M74" s="48"/>
      <c r="N74" s="48"/>
    </row>
    <row r="75" spans="1:14" ht="39" customHeight="1" x14ac:dyDescent="0.25">
      <c r="A75" s="23" t="s">
        <v>217</v>
      </c>
      <c r="B75" s="24" t="s">
        <v>218</v>
      </c>
      <c r="C75" s="25" t="s">
        <v>22</v>
      </c>
      <c r="D75" s="25" t="s">
        <v>219</v>
      </c>
      <c r="E75" s="26" t="s">
        <v>35</v>
      </c>
      <c r="F75" s="27">
        <v>4.1195670113656302</v>
      </c>
      <c r="G75" s="29">
        <v>339.95</v>
      </c>
      <c r="H75" s="29">
        <v>431.49</v>
      </c>
      <c r="I75" s="29">
        <v>1777.55</v>
      </c>
      <c r="J75" s="30">
        <v>1.9639122085778511E-3</v>
      </c>
      <c r="K75" s="66"/>
      <c r="L75" s="67"/>
      <c r="M75" s="48"/>
      <c r="N75" s="48"/>
    </row>
    <row r="76" spans="1:14" ht="39" customHeight="1" x14ac:dyDescent="0.25">
      <c r="A76" s="23" t="s">
        <v>220</v>
      </c>
      <c r="B76" s="24" t="s">
        <v>221</v>
      </c>
      <c r="C76" s="25" t="s">
        <v>22</v>
      </c>
      <c r="D76" s="25" t="s">
        <v>222</v>
      </c>
      <c r="E76" s="26" t="s">
        <v>35</v>
      </c>
      <c r="F76" s="27">
        <v>12.21157364083383</v>
      </c>
      <c r="G76" s="29">
        <v>76.39</v>
      </c>
      <c r="H76" s="29">
        <v>96.96</v>
      </c>
      <c r="I76" s="29">
        <v>1184.03</v>
      </c>
      <c r="J76" s="30">
        <v>1.3081662807360877E-3</v>
      </c>
      <c r="K76" s="66"/>
      <c r="L76" s="67"/>
      <c r="M76" s="48"/>
      <c r="N76" s="48"/>
    </row>
    <row r="77" spans="1:14" ht="26.1" customHeight="1" x14ac:dyDescent="0.25">
      <c r="A77" s="23" t="s">
        <v>223</v>
      </c>
      <c r="B77" s="24" t="s">
        <v>224</v>
      </c>
      <c r="C77" s="25" t="s">
        <v>22</v>
      </c>
      <c r="D77" s="25" t="s">
        <v>225</v>
      </c>
      <c r="E77" s="26" t="s">
        <v>35</v>
      </c>
      <c r="F77" s="27">
        <v>12.21157364083383</v>
      </c>
      <c r="G77" s="29">
        <v>163.49</v>
      </c>
      <c r="H77" s="29">
        <v>207.51</v>
      </c>
      <c r="I77" s="29">
        <v>2534.02</v>
      </c>
      <c r="J77" s="30">
        <v>2.7996921688731376E-3</v>
      </c>
      <c r="K77" s="66"/>
      <c r="L77" s="67"/>
      <c r="M77" s="48"/>
      <c r="N77" s="48"/>
    </row>
    <row r="78" spans="1:14" ht="26.1" customHeight="1" x14ac:dyDescent="0.25">
      <c r="A78" s="23" t="s">
        <v>226</v>
      </c>
      <c r="B78" s="24" t="s">
        <v>227</v>
      </c>
      <c r="C78" s="25" t="s">
        <v>22</v>
      </c>
      <c r="D78" s="25" t="s">
        <v>228</v>
      </c>
      <c r="E78" s="26" t="s">
        <v>35</v>
      </c>
      <c r="F78" s="27">
        <v>4.1195670113656302</v>
      </c>
      <c r="G78" s="29">
        <v>812.2</v>
      </c>
      <c r="H78" s="29">
        <v>1030.92</v>
      </c>
      <c r="I78" s="29">
        <v>4246.9399999999996</v>
      </c>
      <c r="J78" s="30">
        <v>4.6921984276659546E-3</v>
      </c>
      <c r="K78" s="66"/>
      <c r="L78" s="67"/>
      <c r="M78" s="48"/>
      <c r="N78" s="48"/>
    </row>
    <row r="79" spans="1:14" ht="65.099999999999994" customHeight="1" x14ac:dyDescent="0.25">
      <c r="A79" s="23" t="s">
        <v>229</v>
      </c>
      <c r="B79" s="24" t="s">
        <v>230</v>
      </c>
      <c r="C79" s="25" t="s">
        <v>22</v>
      </c>
      <c r="D79" s="25" t="s">
        <v>231</v>
      </c>
      <c r="E79" s="26" t="s">
        <v>35</v>
      </c>
      <c r="F79" s="27">
        <v>4.1195670113656302</v>
      </c>
      <c r="G79" s="29">
        <v>279.7</v>
      </c>
      <c r="H79" s="29">
        <v>355.02</v>
      </c>
      <c r="I79" s="29">
        <v>1462.52</v>
      </c>
      <c r="J79" s="30">
        <v>1.6158537781155403E-3</v>
      </c>
      <c r="K79" s="66"/>
      <c r="L79" s="67"/>
      <c r="M79" s="48"/>
      <c r="N79" s="48"/>
    </row>
    <row r="80" spans="1:14" ht="51.95" customHeight="1" x14ac:dyDescent="0.25">
      <c r="A80" s="23" t="s">
        <v>232</v>
      </c>
      <c r="B80" s="24" t="s">
        <v>233</v>
      </c>
      <c r="C80" s="25" t="s">
        <v>22</v>
      </c>
      <c r="D80" s="25" t="s">
        <v>234</v>
      </c>
      <c r="E80" s="26" t="s">
        <v>35</v>
      </c>
      <c r="F80" s="27">
        <v>4.7816402810493912</v>
      </c>
      <c r="G80" s="29">
        <v>894.28</v>
      </c>
      <c r="H80" s="29">
        <v>1135.0999999999999</v>
      </c>
      <c r="I80" s="29">
        <v>5427.63</v>
      </c>
      <c r="J80" s="30">
        <v>5.9966745355367786E-3</v>
      </c>
      <c r="K80" s="66"/>
      <c r="L80" s="67"/>
      <c r="M80" s="48"/>
      <c r="N80" s="48"/>
    </row>
    <row r="81" spans="1:15" ht="26.1" customHeight="1" x14ac:dyDescent="0.25">
      <c r="A81" s="23" t="s">
        <v>235</v>
      </c>
      <c r="B81" s="24" t="s">
        <v>236</v>
      </c>
      <c r="C81" s="25" t="s">
        <v>22</v>
      </c>
      <c r="D81" s="25" t="s">
        <v>237</v>
      </c>
      <c r="E81" s="26" t="s">
        <v>35</v>
      </c>
      <c r="F81" s="27">
        <v>4.1195670113656302</v>
      </c>
      <c r="G81" s="29">
        <v>100.96</v>
      </c>
      <c r="H81" s="29">
        <v>128.13999999999999</v>
      </c>
      <c r="I81" s="29">
        <v>527.88</v>
      </c>
      <c r="J81" s="30">
        <v>5.8322408745974856E-4</v>
      </c>
      <c r="K81" s="66"/>
      <c r="L81" s="67"/>
      <c r="M81" s="48"/>
      <c r="N81" s="48"/>
    </row>
    <row r="82" spans="1:15" ht="39" customHeight="1" x14ac:dyDescent="0.25">
      <c r="A82" s="23" t="s">
        <v>238</v>
      </c>
      <c r="B82" s="24" t="s">
        <v>239</v>
      </c>
      <c r="C82" s="25" t="s">
        <v>22</v>
      </c>
      <c r="D82" s="25" t="s">
        <v>240</v>
      </c>
      <c r="E82" s="26" t="s">
        <v>35</v>
      </c>
      <c r="F82" s="27">
        <v>4.7816402810493912</v>
      </c>
      <c r="G82" s="29">
        <v>138.41999999999999</v>
      </c>
      <c r="H82" s="29">
        <v>175.69</v>
      </c>
      <c r="I82" s="29">
        <v>840.08</v>
      </c>
      <c r="J82" s="30">
        <v>9.2815581456616187E-4</v>
      </c>
      <c r="K82" s="66"/>
      <c r="L82" s="67"/>
      <c r="M82" s="48"/>
      <c r="N82" s="48"/>
    </row>
    <row r="83" spans="1:15" ht="26.1" customHeight="1" x14ac:dyDescent="0.25">
      <c r="A83" s="23" t="s">
        <v>241</v>
      </c>
      <c r="B83" s="24" t="s">
        <v>242</v>
      </c>
      <c r="C83" s="25" t="s">
        <v>22</v>
      </c>
      <c r="D83" s="25" t="s">
        <v>243</v>
      </c>
      <c r="E83" s="26" t="s">
        <v>35</v>
      </c>
      <c r="F83" s="27">
        <v>11.770191461044655</v>
      </c>
      <c r="G83" s="29">
        <v>129.25</v>
      </c>
      <c r="H83" s="29">
        <v>164.05</v>
      </c>
      <c r="I83" s="29">
        <v>1930.89</v>
      </c>
      <c r="J83" s="30">
        <v>2.1333287077274265E-3</v>
      </c>
      <c r="K83" s="66"/>
      <c r="L83" s="67"/>
      <c r="M83" s="48"/>
      <c r="N83" s="48"/>
    </row>
    <row r="84" spans="1:15" ht="39" customHeight="1" x14ac:dyDescent="0.25">
      <c r="A84" s="23" t="s">
        <v>244</v>
      </c>
      <c r="B84" s="24" t="s">
        <v>245</v>
      </c>
      <c r="C84" s="25" t="s">
        <v>22</v>
      </c>
      <c r="D84" s="25" t="s">
        <v>246</v>
      </c>
      <c r="E84" s="26" t="s">
        <v>35</v>
      </c>
      <c r="F84" s="27">
        <v>4.7816402810493912</v>
      </c>
      <c r="G84" s="29">
        <v>146</v>
      </c>
      <c r="H84" s="29">
        <v>185.31</v>
      </c>
      <c r="I84" s="29">
        <v>886.08</v>
      </c>
      <c r="J84" s="30">
        <v>9.7897855462668413E-4</v>
      </c>
      <c r="K84" s="66"/>
      <c r="L84" s="67"/>
      <c r="M84" s="48"/>
      <c r="N84" s="48"/>
    </row>
    <row r="85" spans="1:15" ht="39" customHeight="1" x14ac:dyDescent="0.25">
      <c r="A85" s="23" t="s">
        <v>247</v>
      </c>
      <c r="B85" s="24" t="s">
        <v>248</v>
      </c>
      <c r="C85" s="25" t="s">
        <v>22</v>
      </c>
      <c r="D85" s="25" t="s">
        <v>249</v>
      </c>
      <c r="E85" s="26" t="s">
        <v>35</v>
      </c>
      <c r="F85" s="27">
        <v>8.3126977193627862</v>
      </c>
      <c r="G85" s="29">
        <v>628.79</v>
      </c>
      <c r="H85" s="29">
        <v>798.12</v>
      </c>
      <c r="I85" s="29">
        <v>6634.53</v>
      </c>
      <c r="J85" s="30">
        <v>7.3301085568203478E-3</v>
      </c>
      <c r="K85" s="66"/>
      <c r="L85" s="67"/>
      <c r="M85" s="48"/>
      <c r="N85" s="48"/>
    </row>
    <row r="86" spans="1:15" ht="39" customHeight="1" x14ac:dyDescent="0.25">
      <c r="A86" s="23" t="s">
        <v>250</v>
      </c>
      <c r="B86" s="24" t="s">
        <v>251</v>
      </c>
      <c r="C86" s="25" t="s">
        <v>22</v>
      </c>
      <c r="D86" s="25" t="s">
        <v>252</v>
      </c>
      <c r="E86" s="26" t="s">
        <v>40</v>
      </c>
      <c r="F86" s="27">
        <v>26.630058180613535</v>
      </c>
      <c r="G86" s="29">
        <v>22.96</v>
      </c>
      <c r="H86" s="29">
        <v>29.14</v>
      </c>
      <c r="I86" s="29">
        <v>775.99</v>
      </c>
      <c r="J86" s="30">
        <v>8.5734647955575181E-4</v>
      </c>
      <c r="K86" s="66"/>
      <c r="L86" s="67"/>
      <c r="M86" s="48"/>
      <c r="N86" s="48"/>
    </row>
    <row r="87" spans="1:15" ht="39" customHeight="1" x14ac:dyDescent="0.25">
      <c r="A87" s="23" t="s">
        <v>253</v>
      </c>
      <c r="B87" s="24" t="s">
        <v>254</v>
      </c>
      <c r="C87" s="25" t="s">
        <v>22</v>
      </c>
      <c r="D87" s="25" t="s">
        <v>255</v>
      </c>
      <c r="E87" s="26" t="s">
        <v>40</v>
      </c>
      <c r="F87" s="27">
        <v>33.103663484188083</v>
      </c>
      <c r="G87" s="29">
        <v>26.49</v>
      </c>
      <c r="H87" s="29">
        <v>33.619999999999997</v>
      </c>
      <c r="I87" s="29">
        <v>1112.94</v>
      </c>
      <c r="J87" s="30">
        <v>1.2296230504990765E-3</v>
      </c>
      <c r="K87" s="66"/>
      <c r="L87" s="67"/>
      <c r="M87" s="48"/>
      <c r="N87" s="48"/>
    </row>
    <row r="88" spans="1:15" ht="39" customHeight="1" x14ac:dyDescent="0.25">
      <c r="A88" s="23" t="s">
        <v>256</v>
      </c>
      <c r="B88" s="24" t="s">
        <v>257</v>
      </c>
      <c r="C88" s="25" t="s">
        <v>22</v>
      </c>
      <c r="D88" s="25" t="s">
        <v>258</v>
      </c>
      <c r="E88" s="26" t="s">
        <v>40</v>
      </c>
      <c r="F88" s="27">
        <v>21.186344629880381</v>
      </c>
      <c r="G88" s="29">
        <v>36.18</v>
      </c>
      <c r="H88" s="29">
        <v>45.92</v>
      </c>
      <c r="I88" s="29">
        <v>972.87</v>
      </c>
      <c r="J88" s="30">
        <v>1.0748678070147866E-3</v>
      </c>
      <c r="K88" s="66"/>
      <c r="L88" s="67"/>
      <c r="M88" s="48"/>
      <c r="N88" s="48"/>
    </row>
    <row r="89" spans="1:15" ht="39" customHeight="1" x14ac:dyDescent="0.25">
      <c r="A89" s="23" t="s">
        <v>259</v>
      </c>
      <c r="B89" s="24" t="s">
        <v>260</v>
      </c>
      <c r="C89" s="25" t="s">
        <v>22</v>
      </c>
      <c r="D89" s="25" t="s">
        <v>261</v>
      </c>
      <c r="E89" s="26" t="s">
        <v>40</v>
      </c>
      <c r="F89" s="27">
        <v>8.459825112625845</v>
      </c>
      <c r="G89" s="29">
        <v>32.89</v>
      </c>
      <c r="H89" s="29">
        <v>41.74</v>
      </c>
      <c r="I89" s="29">
        <v>353.11</v>
      </c>
      <c r="J89" s="30">
        <v>3.9013082049502124E-4</v>
      </c>
      <c r="K89" s="66"/>
      <c r="L89" s="67"/>
      <c r="M89" s="48"/>
      <c r="N89" s="48"/>
    </row>
    <row r="90" spans="1:15" ht="26.1" customHeight="1" x14ac:dyDescent="0.25">
      <c r="A90" s="23" t="s">
        <v>262</v>
      </c>
      <c r="B90" s="24" t="s">
        <v>263</v>
      </c>
      <c r="C90" s="25" t="s">
        <v>22</v>
      </c>
      <c r="D90" s="25" t="s">
        <v>264</v>
      </c>
      <c r="E90" s="26" t="s">
        <v>40</v>
      </c>
      <c r="F90" s="27">
        <v>6.2529142136799738</v>
      </c>
      <c r="G90" s="29">
        <v>31.34</v>
      </c>
      <c r="H90" s="29">
        <v>39.770000000000003</v>
      </c>
      <c r="I90" s="29">
        <v>248.67</v>
      </c>
      <c r="J90" s="30">
        <v>2.7474110371413136E-4</v>
      </c>
      <c r="K90" s="66"/>
      <c r="L90" s="67"/>
      <c r="M90" s="48"/>
      <c r="N90" s="48"/>
    </row>
    <row r="91" spans="1:15" ht="39" customHeight="1" x14ac:dyDescent="0.25">
      <c r="A91" s="23" t="s">
        <v>265</v>
      </c>
      <c r="B91" s="24" t="s">
        <v>266</v>
      </c>
      <c r="C91" s="25" t="s">
        <v>22</v>
      </c>
      <c r="D91" s="25" t="s">
        <v>267</v>
      </c>
      <c r="E91" s="26" t="s">
        <v>40</v>
      </c>
      <c r="F91" s="27">
        <v>19.862198090512859</v>
      </c>
      <c r="G91" s="29">
        <v>23.63</v>
      </c>
      <c r="H91" s="29">
        <v>29.99</v>
      </c>
      <c r="I91" s="29">
        <v>595.66</v>
      </c>
      <c r="J91" s="30">
        <v>6.5811029009675266E-4</v>
      </c>
      <c r="K91" s="66"/>
      <c r="L91" s="67"/>
      <c r="M91" s="48"/>
      <c r="N91" s="48"/>
    </row>
    <row r="92" spans="1:15" ht="26.1" customHeight="1" x14ac:dyDescent="0.25">
      <c r="A92" s="16" t="s">
        <v>268</v>
      </c>
      <c r="B92" s="17"/>
      <c r="C92" s="17"/>
      <c r="D92" s="17" t="s">
        <v>269</v>
      </c>
      <c r="E92" s="17"/>
      <c r="F92" s="33"/>
      <c r="G92" s="17"/>
      <c r="H92" s="17"/>
      <c r="I92" s="20">
        <v>57237.429999999993</v>
      </c>
      <c r="J92" s="21">
        <v>6.3238326665702865E-2</v>
      </c>
      <c r="K92" s="48"/>
      <c r="L92" s="48"/>
      <c r="M92" s="48"/>
      <c r="N92" s="48"/>
      <c r="O92" s="34"/>
    </row>
    <row r="93" spans="1:15" ht="39" customHeight="1" x14ac:dyDescent="0.25">
      <c r="A93" s="23" t="s">
        <v>270</v>
      </c>
      <c r="B93" s="24" t="s">
        <v>271</v>
      </c>
      <c r="C93" s="25" t="s">
        <v>22</v>
      </c>
      <c r="D93" s="25" t="s">
        <v>272</v>
      </c>
      <c r="E93" s="26" t="s">
        <v>40</v>
      </c>
      <c r="F93" s="27">
        <v>270.19945772760639</v>
      </c>
      <c r="G93" s="29">
        <v>10.62</v>
      </c>
      <c r="H93" s="29">
        <v>13.47</v>
      </c>
      <c r="I93" s="29">
        <v>3639.58</v>
      </c>
      <c r="J93" s="30">
        <v>4.0211614841190258E-3</v>
      </c>
      <c r="K93" s="66"/>
      <c r="L93" s="67"/>
      <c r="M93" s="48"/>
      <c r="N93" s="48"/>
    </row>
    <row r="94" spans="1:15" ht="39" customHeight="1" x14ac:dyDescent="0.25">
      <c r="A94" s="23" t="s">
        <v>273</v>
      </c>
      <c r="B94" s="24" t="s">
        <v>274</v>
      </c>
      <c r="C94" s="25" t="s">
        <v>22</v>
      </c>
      <c r="D94" s="25" t="s">
        <v>275</v>
      </c>
      <c r="E94" s="26" t="s">
        <v>40</v>
      </c>
      <c r="F94" s="27">
        <v>174.56665210661853</v>
      </c>
      <c r="G94" s="29">
        <v>16.86</v>
      </c>
      <c r="H94" s="29">
        <v>21.4</v>
      </c>
      <c r="I94" s="29">
        <v>3735.72</v>
      </c>
      <c r="J94" s="30">
        <v>4.1273810108455175E-3</v>
      </c>
      <c r="K94" s="66"/>
      <c r="L94" s="67"/>
      <c r="M94" s="48"/>
      <c r="N94" s="48"/>
    </row>
    <row r="95" spans="1:15" ht="39" customHeight="1" x14ac:dyDescent="0.25">
      <c r="A95" s="23" t="s">
        <v>276</v>
      </c>
      <c r="B95" s="24" t="s">
        <v>277</v>
      </c>
      <c r="C95" s="25" t="s">
        <v>22</v>
      </c>
      <c r="D95" s="25" t="s">
        <v>278</v>
      </c>
      <c r="E95" s="26" t="s">
        <v>40</v>
      </c>
      <c r="F95" s="27">
        <v>722.32193722498425</v>
      </c>
      <c r="G95" s="29">
        <v>4.97</v>
      </c>
      <c r="H95" s="29">
        <v>6.3</v>
      </c>
      <c r="I95" s="29">
        <v>4550.62</v>
      </c>
      <c r="J95" s="30">
        <v>5.0277168994394194E-3</v>
      </c>
      <c r="K95" s="66"/>
      <c r="L95" s="67"/>
      <c r="M95" s="48"/>
      <c r="N95" s="48"/>
    </row>
    <row r="96" spans="1:15" ht="39" customHeight="1" x14ac:dyDescent="0.25">
      <c r="A96" s="23" t="s">
        <v>279</v>
      </c>
      <c r="B96" s="24" t="s">
        <v>280</v>
      </c>
      <c r="C96" s="25" t="s">
        <v>22</v>
      </c>
      <c r="D96" s="25" t="s">
        <v>281</v>
      </c>
      <c r="E96" s="26" t="s">
        <v>40</v>
      </c>
      <c r="F96" s="27">
        <v>361.93338742712314</v>
      </c>
      <c r="G96" s="29">
        <v>10.72</v>
      </c>
      <c r="H96" s="29">
        <v>13.6</v>
      </c>
      <c r="I96" s="29">
        <v>4922.29</v>
      </c>
      <c r="J96" s="30">
        <v>5.4383535907066858E-3</v>
      </c>
      <c r="K96" s="66"/>
      <c r="L96" s="67"/>
      <c r="M96" s="48"/>
      <c r="N96" s="48"/>
    </row>
    <row r="97" spans="1:14" ht="39" customHeight="1" x14ac:dyDescent="0.25">
      <c r="A97" s="23" t="s">
        <v>282</v>
      </c>
      <c r="B97" s="24" t="s">
        <v>283</v>
      </c>
      <c r="C97" s="25" t="s">
        <v>22</v>
      </c>
      <c r="D97" s="25" t="s">
        <v>284</v>
      </c>
      <c r="E97" s="26" t="s">
        <v>40</v>
      </c>
      <c r="F97" s="27">
        <v>548.04953990489173</v>
      </c>
      <c r="G97" s="29">
        <v>3.42</v>
      </c>
      <c r="H97" s="29">
        <v>4.34</v>
      </c>
      <c r="I97" s="29">
        <v>2378.5300000000002</v>
      </c>
      <c r="J97" s="30">
        <v>2.6279002590468207E-3</v>
      </c>
      <c r="K97" s="66"/>
      <c r="L97" s="67"/>
      <c r="M97" s="48"/>
      <c r="N97" s="48"/>
    </row>
    <row r="98" spans="1:14" ht="39" customHeight="1" x14ac:dyDescent="0.25">
      <c r="A98" s="23" t="s">
        <v>285</v>
      </c>
      <c r="B98" s="24" t="s">
        <v>286</v>
      </c>
      <c r="C98" s="25" t="s">
        <v>22</v>
      </c>
      <c r="D98" s="25" t="s">
        <v>287</v>
      </c>
      <c r="E98" s="26" t="s">
        <v>40</v>
      </c>
      <c r="F98" s="27">
        <v>97.104079553618419</v>
      </c>
      <c r="G98" s="29">
        <v>18.510000000000002</v>
      </c>
      <c r="H98" s="29">
        <v>23.49</v>
      </c>
      <c r="I98" s="29">
        <v>2280.9699999999998</v>
      </c>
      <c r="J98" s="30">
        <v>2.5201118564315041E-3</v>
      </c>
      <c r="K98" s="66"/>
      <c r="L98" s="67"/>
      <c r="M98" s="48"/>
      <c r="N98" s="48"/>
    </row>
    <row r="99" spans="1:14" ht="39" customHeight="1" x14ac:dyDescent="0.25">
      <c r="A99" s="23" t="s">
        <v>288</v>
      </c>
      <c r="B99" s="24" t="s">
        <v>289</v>
      </c>
      <c r="C99" s="25" t="s">
        <v>22</v>
      </c>
      <c r="D99" s="25" t="s">
        <v>290</v>
      </c>
      <c r="E99" s="26" t="s">
        <v>35</v>
      </c>
      <c r="F99" s="27">
        <v>60.690049721011519</v>
      </c>
      <c r="G99" s="29">
        <v>35.82</v>
      </c>
      <c r="H99" s="29">
        <v>45.46</v>
      </c>
      <c r="I99" s="29">
        <v>2758.96</v>
      </c>
      <c r="J99" s="30">
        <v>3.0482153677690912E-3</v>
      </c>
      <c r="K99" s="66"/>
      <c r="L99" s="67"/>
      <c r="M99" s="48"/>
      <c r="N99" s="48"/>
    </row>
    <row r="100" spans="1:14" ht="39" customHeight="1" x14ac:dyDescent="0.25">
      <c r="A100" s="23" t="s">
        <v>291</v>
      </c>
      <c r="B100" s="24" t="s">
        <v>292</v>
      </c>
      <c r="C100" s="25" t="s">
        <v>22</v>
      </c>
      <c r="D100" s="25" t="s">
        <v>293</v>
      </c>
      <c r="E100" s="26" t="s">
        <v>35</v>
      </c>
      <c r="F100" s="27">
        <v>36.4140298326069</v>
      </c>
      <c r="G100" s="29">
        <v>20.62</v>
      </c>
      <c r="H100" s="29">
        <v>26.17</v>
      </c>
      <c r="I100" s="29">
        <v>952.95</v>
      </c>
      <c r="J100" s="30">
        <v>1.05285935088423E-3</v>
      </c>
      <c r="K100" s="66"/>
      <c r="L100" s="67"/>
      <c r="M100" s="48"/>
      <c r="N100" s="48"/>
    </row>
    <row r="101" spans="1:14" ht="39" customHeight="1" x14ac:dyDescent="0.25">
      <c r="A101" s="23" t="s">
        <v>294</v>
      </c>
      <c r="B101" s="24" t="s">
        <v>295</v>
      </c>
      <c r="C101" s="25" t="s">
        <v>22</v>
      </c>
      <c r="D101" s="25" t="s">
        <v>296</v>
      </c>
      <c r="E101" s="26" t="s">
        <v>35</v>
      </c>
      <c r="F101" s="27">
        <v>76.80049928331637</v>
      </c>
      <c r="G101" s="29">
        <v>13.17</v>
      </c>
      <c r="H101" s="29">
        <v>16.71</v>
      </c>
      <c r="I101" s="29">
        <v>1283.33</v>
      </c>
      <c r="J101" s="30">
        <v>1.4178771087363018E-3</v>
      </c>
      <c r="K101" s="66"/>
      <c r="L101" s="67"/>
      <c r="M101" s="48"/>
      <c r="N101" s="48"/>
    </row>
    <row r="102" spans="1:14" ht="39" customHeight="1" x14ac:dyDescent="0.25">
      <c r="A102" s="23" t="s">
        <v>297</v>
      </c>
      <c r="B102" s="24" t="s">
        <v>298</v>
      </c>
      <c r="C102" s="25" t="s">
        <v>22</v>
      </c>
      <c r="D102" s="25" t="s">
        <v>299</v>
      </c>
      <c r="E102" s="26" t="s">
        <v>35</v>
      </c>
      <c r="F102" s="27">
        <v>12.21157364083383</v>
      </c>
      <c r="G102" s="29">
        <v>40.01</v>
      </c>
      <c r="H102" s="29">
        <v>50.78</v>
      </c>
      <c r="I102" s="29">
        <v>620.1</v>
      </c>
      <c r="J102" s="30">
        <v>6.8511263285934315E-4</v>
      </c>
      <c r="K102" s="66"/>
      <c r="L102" s="67"/>
      <c r="M102" s="48"/>
      <c r="N102" s="48"/>
    </row>
    <row r="103" spans="1:14" ht="26.1" customHeight="1" x14ac:dyDescent="0.25">
      <c r="A103" s="23" t="s">
        <v>300</v>
      </c>
      <c r="B103" s="24" t="s">
        <v>301</v>
      </c>
      <c r="C103" s="25" t="s">
        <v>22</v>
      </c>
      <c r="D103" s="25" t="s">
        <v>302</v>
      </c>
      <c r="E103" s="26" t="s">
        <v>35</v>
      </c>
      <c r="F103" s="27">
        <v>60.690049721011519</v>
      </c>
      <c r="G103" s="29">
        <v>18.190000000000001</v>
      </c>
      <c r="H103" s="29">
        <v>23.08</v>
      </c>
      <c r="I103" s="29">
        <v>1400.72</v>
      </c>
      <c r="J103" s="30">
        <v>1.547574531686404E-3</v>
      </c>
      <c r="K103" s="66"/>
      <c r="L103" s="67"/>
      <c r="M103" s="48"/>
      <c r="N103" s="48"/>
    </row>
    <row r="104" spans="1:14" ht="39" customHeight="1" x14ac:dyDescent="0.25">
      <c r="A104" s="23" t="s">
        <v>303</v>
      </c>
      <c r="B104" s="24" t="s">
        <v>289</v>
      </c>
      <c r="C104" s="25" t="s">
        <v>22</v>
      </c>
      <c r="D104" s="25" t="s">
        <v>290</v>
      </c>
      <c r="E104" s="26" t="s">
        <v>35</v>
      </c>
      <c r="F104" s="27">
        <v>28.395586899770237</v>
      </c>
      <c r="G104" s="29">
        <v>35.82</v>
      </c>
      <c r="H104" s="29">
        <v>45.46</v>
      </c>
      <c r="I104" s="29">
        <v>1290.8599999999999</v>
      </c>
      <c r="J104" s="30">
        <v>1.4261965703157742E-3</v>
      </c>
      <c r="K104" s="66"/>
      <c r="L104" s="67"/>
      <c r="M104" s="48"/>
      <c r="N104" s="48"/>
    </row>
    <row r="105" spans="1:14" ht="39" customHeight="1" x14ac:dyDescent="0.25">
      <c r="A105" s="23" t="s">
        <v>304</v>
      </c>
      <c r="B105" s="24" t="s">
        <v>305</v>
      </c>
      <c r="C105" s="25" t="s">
        <v>22</v>
      </c>
      <c r="D105" s="25" t="s">
        <v>306</v>
      </c>
      <c r="E105" s="26" t="s">
        <v>35</v>
      </c>
      <c r="F105" s="27">
        <v>12.21157364083383</v>
      </c>
      <c r="G105" s="29">
        <v>24.29</v>
      </c>
      <c r="H105" s="29">
        <v>30.83</v>
      </c>
      <c r="I105" s="29">
        <v>376.48</v>
      </c>
      <c r="J105" s="30">
        <v>4.1595098213011693E-4</v>
      </c>
      <c r="K105" s="66"/>
      <c r="L105" s="67"/>
      <c r="M105" s="48"/>
      <c r="N105" s="48"/>
    </row>
    <row r="106" spans="1:14" ht="39" customHeight="1" x14ac:dyDescent="0.25">
      <c r="A106" s="23" t="s">
        <v>307</v>
      </c>
      <c r="B106" s="24" t="s">
        <v>308</v>
      </c>
      <c r="C106" s="25" t="s">
        <v>22</v>
      </c>
      <c r="D106" s="25" t="s">
        <v>309</v>
      </c>
      <c r="E106" s="26" t="s">
        <v>35</v>
      </c>
      <c r="F106" s="27">
        <v>47.816402810493898</v>
      </c>
      <c r="G106" s="29">
        <v>32.299999999999997</v>
      </c>
      <c r="H106" s="29">
        <v>40.99</v>
      </c>
      <c r="I106" s="29">
        <v>1959.99</v>
      </c>
      <c r="J106" s="30">
        <v>2.1654796150265827E-3</v>
      </c>
      <c r="K106" s="66"/>
      <c r="L106" s="67"/>
      <c r="M106" s="48"/>
      <c r="N106" s="48"/>
    </row>
    <row r="107" spans="1:14" ht="39" customHeight="1" x14ac:dyDescent="0.25">
      <c r="A107" s="23" t="s">
        <v>310</v>
      </c>
      <c r="B107" s="24" t="s">
        <v>311</v>
      </c>
      <c r="C107" s="25" t="s">
        <v>22</v>
      </c>
      <c r="D107" s="25" t="s">
        <v>312</v>
      </c>
      <c r="E107" s="26" t="s">
        <v>35</v>
      </c>
      <c r="F107" s="27">
        <v>4.1195670113656302</v>
      </c>
      <c r="G107" s="29">
        <v>39.340000000000003</v>
      </c>
      <c r="H107" s="29">
        <v>49.93</v>
      </c>
      <c r="I107" s="29">
        <v>205.68</v>
      </c>
      <c r="J107" s="30">
        <v>2.2724393860104773E-4</v>
      </c>
      <c r="K107" s="66"/>
      <c r="L107" s="67"/>
      <c r="M107" s="48"/>
      <c r="N107" s="48"/>
    </row>
    <row r="108" spans="1:14" ht="39" customHeight="1" x14ac:dyDescent="0.25">
      <c r="A108" s="23" t="s">
        <v>313</v>
      </c>
      <c r="B108" s="24" t="s">
        <v>314</v>
      </c>
      <c r="C108" s="25" t="s">
        <v>22</v>
      </c>
      <c r="D108" s="25" t="s">
        <v>315</v>
      </c>
      <c r="E108" s="26" t="s">
        <v>35</v>
      </c>
      <c r="F108" s="27">
        <v>12.21157364083383</v>
      </c>
      <c r="G108" s="29">
        <v>54.94</v>
      </c>
      <c r="H108" s="29">
        <v>69.73</v>
      </c>
      <c r="I108" s="29">
        <v>851.51</v>
      </c>
      <c r="J108" s="30">
        <v>9.4078416062902642E-4</v>
      </c>
      <c r="K108" s="66"/>
      <c r="L108" s="67"/>
      <c r="M108" s="48"/>
      <c r="N108" s="48"/>
    </row>
    <row r="109" spans="1:14" ht="39" customHeight="1" x14ac:dyDescent="0.25">
      <c r="A109" s="23" t="s">
        <v>316</v>
      </c>
      <c r="B109" s="24" t="s">
        <v>317</v>
      </c>
      <c r="C109" s="25" t="s">
        <v>22</v>
      </c>
      <c r="D109" s="25" t="s">
        <v>318</v>
      </c>
      <c r="E109" s="26" t="s">
        <v>35</v>
      </c>
      <c r="F109" s="27">
        <v>8.3126977193627862</v>
      </c>
      <c r="G109" s="29">
        <v>35.21</v>
      </c>
      <c r="H109" s="29">
        <v>44.69</v>
      </c>
      <c r="I109" s="29">
        <v>371.49</v>
      </c>
      <c r="J109" s="30">
        <v>4.104378196757255E-4</v>
      </c>
      <c r="K109" s="66"/>
      <c r="L109" s="67"/>
      <c r="M109" s="48"/>
      <c r="N109" s="48"/>
    </row>
    <row r="110" spans="1:14" ht="39" customHeight="1" x14ac:dyDescent="0.25">
      <c r="A110" s="23" t="s">
        <v>319</v>
      </c>
      <c r="B110" s="24" t="s">
        <v>320</v>
      </c>
      <c r="C110" s="25" t="s">
        <v>22</v>
      </c>
      <c r="D110" s="25" t="s">
        <v>321</v>
      </c>
      <c r="E110" s="26" t="s">
        <v>35</v>
      </c>
      <c r="F110" s="27">
        <v>40.607160540604063</v>
      </c>
      <c r="G110" s="29">
        <v>62.04</v>
      </c>
      <c r="H110" s="29">
        <v>78.739999999999995</v>
      </c>
      <c r="I110" s="29">
        <v>3197.4</v>
      </c>
      <c r="J110" s="30">
        <v>3.532622371076381E-3</v>
      </c>
      <c r="K110" s="66"/>
      <c r="L110" s="67"/>
      <c r="M110" s="48"/>
      <c r="N110" s="48"/>
    </row>
    <row r="111" spans="1:14" ht="39" customHeight="1" x14ac:dyDescent="0.25">
      <c r="A111" s="23" t="s">
        <v>322</v>
      </c>
      <c r="B111" s="24" t="s">
        <v>323</v>
      </c>
      <c r="C111" s="25" t="s">
        <v>22</v>
      </c>
      <c r="D111" s="25" t="s">
        <v>324</v>
      </c>
      <c r="E111" s="26" t="s">
        <v>35</v>
      </c>
      <c r="F111" s="27">
        <v>4.1195670113656302</v>
      </c>
      <c r="G111" s="29">
        <v>85.8</v>
      </c>
      <c r="H111" s="29">
        <v>108.9</v>
      </c>
      <c r="I111" s="29">
        <v>448.62</v>
      </c>
      <c r="J111" s="30">
        <v>4.9565429665111838E-4</v>
      </c>
      <c r="K111" s="66"/>
      <c r="L111" s="67"/>
      <c r="M111" s="48"/>
      <c r="N111" s="48"/>
    </row>
    <row r="112" spans="1:14" ht="39" customHeight="1" x14ac:dyDescent="0.25">
      <c r="A112" s="23" t="s">
        <v>325</v>
      </c>
      <c r="B112" s="24" t="s">
        <v>326</v>
      </c>
      <c r="C112" s="25" t="s">
        <v>22</v>
      </c>
      <c r="D112" s="25" t="s">
        <v>327</v>
      </c>
      <c r="E112" s="26" t="s">
        <v>35</v>
      </c>
      <c r="F112" s="27">
        <v>57.74750185575035</v>
      </c>
      <c r="G112" s="29">
        <v>33.82</v>
      </c>
      <c r="H112" s="29">
        <v>42.92</v>
      </c>
      <c r="I112" s="29">
        <v>2478.52</v>
      </c>
      <c r="J112" s="30">
        <v>2.7383734281479426E-3</v>
      </c>
      <c r="K112" s="66"/>
      <c r="L112" s="67"/>
      <c r="M112" s="48"/>
      <c r="N112" s="48"/>
    </row>
    <row r="113" spans="1:14" ht="26.1" customHeight="1" x14ac:dyDescent="0.25">
      <c r="A113" s="23" t="s">
        <v>328</v>
      </c>
      <c r="B113" s="24" t="s">
        <v>329</v>
      </c>
      <c r="C113" s="25" t="s">
        <v>22</v>
      </c>
      <c r="D113" s="25" t="s">
        <v>330</v>
      </c>
      <c r="E113" s="26" t="s">
        <v>35</v>
      </c>
      <c r="F113" s="27">
        <v>4.7816402810493912</v>
      </c>
      <c r="G113" s="29">
        <v>42.53</v>
      </c>
      <c r="H113" s="29">
        <v>53.98</v>
      </c>
      <c r="I113" s="29">
        <v>258.11</v>
      </c>
      <c r="J113" s="30">
        <v>2.8517081384829069E-4</v>
      </c>
      <c r="K113" s="66"/>
      <c r="L113" s="67"/>
      <c r="M113" s="48"/>
      <c r="N113" s="48"/>
    </row>
    <row r="114" spans="1:14" ht="26.1" customHeight="1" x14ac:dyDescent="0.25">
      <c r="A114" s="23" t="s">
        <v>331</v>
      </c>
      <c r="B114" s="24" t="s">
        <v>332</v>
      </c>
      <c r="C114" s="25" t="s">
        <v>22</v>
      </c>
      <c r="D114" s="25" t="s">
        <v>333</v>
      </c>
      <c r="E114" s="26" t="s">
        <v>35</v>
      </c>
      <c r="F114" s="27">
        <v>7.7241881463105546</v>
      </c>
      <c r="G114" s="29">
        <v>57.88</v>
      </c>
      <c r="H114" s="29">
        <v>73.459999999999994</v>
      </c>
      <c r="I114" s="29">
        <v>567.41</v>
      </c>
      <c r="J114" s="30">
        <v>6.268984986465407E-4</v>
      </c>
      <c r="K114" s="66"/>
      <c r="L114" s="67"/>
      <c r="M114" s="48"/>
      <c r="N114" s="48"/>
    </row>
    <row r="115" spans="1:14" ht="39" customHeight="1" x14ac:dyDescent="0.25">
      <c r="A115" s="23" t="s">
        <v>334</v>
      </c>
      <c r="B115" s="24" t="s">
        <v>335</v>
      </c>
      <c r="C115" s="25" t="s">
        <v>22</v>
      </c>
      <c r="D115" s="25" t="s">
        <v>336</v>
      </c>
      <c r="E115" s="26" t="s">
        <v>35</v>
      </c>
      <c r="F115" s="27">
        <v>4.1195670113656302</v>
      </c>
      <c r="G115" s="29">
        <v>38.22</v>
      </c>
      <c r="H115" s="29">
        <v>48.51</v>
      </c>
      <c r="I115" s="29">
        <v>199.84</v>
      </c>
      <c r="J115" s="30">
        <v>2.2079166029771187E-4</v>
      </c>
      <c r="K115" s="66"/>
      <c r="L115" s="67"/>
      <c r="M115" s="48"/>
      <c r="N115" s="48"/>
    </row>
    <row r="116" spans="1:14" ht="39" customHeight="1" x14ac:dyDescent="0.25">
      <c r="A116" s="23" t="s">
        <v>337</v>
      </c>
      <c r="B116" s="24" t="s">
        <v>338</v>
      </c>
      <c r="C116" s="25" t="s">
        <v>22</v>
      </c>
      <c r="D116" s="25" t="s">
        <v>339</v>
      </c>
      <c r="E116" s="26" t="s">
        <v>35</v>
      </c>
      <c r="F116" s="27">
        <v>9.7104079553618412</v>
      </c>
      <c r="G116" s="29">
        <v>49.59</v>
      </c>
      <c r="H116" s="29">
        <v>62.94</v>
      </c>
      <c r="I116" s="29">
        <v>611.16999999999996</v>
      </c>
      <c r="J116" s="30">
        <v>6.752463922345504E-4</v>
      </c>
      <c r="K116" s="66"/>
      <c r="L116" s="67"/>
      <c r="M116" s="48"/>
      <c r="N116" s="48"/>
    </row>
    <row r="117" spans="1:14" ht="39" customHeight="1" x14ac:dyDescent="0.25">
      <c r="A117" s="23" t="s">
        <v>340</v>
      </c>
      <c r="B117" s="24" t="s">
        <v>341</v>
      </c>
      <c r="C117" s="25" t="s">
        <v>22</v>
      </c>
      <c r="D117" s="25" t="s">
        <v>342</v>
      </c>
      <c r="E117" s="26" t="s">
        <v>35</v>
      </c>
      <c r="F117" s="27">
        <v>17.655287191566984</v>
      </c>
      <c r="G117" s="29">
        <v>60.92</v>
      </c>
      <c r="H117" s="29">
        <v>77.319999999999993</v>
      </c>
      <c r="I117" s="29">
        <v>1365.1</v>
      </c>
      <c r="J117" s="30">
        <v>1.5082200534047561E-3</v>
      </c>
      <c r="K117" s="66"/>
      <c r="L117" s="67"/>
      <c r="M117" s="48"/>
      <c r="N117" s="48"/>
    </row>
    <row r="118" spans="1:14" ht="39" customHeight="1" x14ac:dyDescent="0.25">
      <c r="A118" s="23" t="s">
        <v>343</v>
      </c>
      <c r="B118" s="24" t="s">
        <v>344</v>
      </c>
      <c r="C118" s="25" t="s">
        <v>22</v>
      </c>
      <c r="D118" s="25" t="s">
        <v>345</v>
      </c>
      <c r="E118" s="26" t="s">
        <v>35</v>
      </c>
      <c r="F118" s="27">
        <v>4.1195670113656302</v>
      </c>
      <c r="G118" s="29">
        <v>51.3</v>
      </c>
      <c r="H118" s="29">
        <v>65.11</v>
      </c>
      <c r="I118" s="29">
        <v>268.22000000000003</v>
      </c>
      <c r="J118" s="30">
        <v>2.9634076823985332E-4</v>
      </c>
      <c r="K118" s="66"/>
      <c r="L118" s="67"/>
      <c r="M118" s="48"/>
      <c r="N118" s="48"/>
    </row>
    <row r="119" spans="1:14" ht="39" customHeight="1" x14ac:dyDescent="0.25">
      <c r="A119" s="23" t="s">
        <v>346</v>
      </c>
      <c r="B119" s="24" t="s">
        <v>347</v>
      </c>
      <c r="C119" s="25" t="s">
        <v>22</v>
      </c>
      <c r="D119" s="25" t="s">
        <v>348</v>
      </c>
      <c r="E119" s="26" t="s">
        <v>35</v>
      </c>
      <c r="F119" s="27">
        <v>12.21157364083383</v>
      </c>
      <c r="G119" s="29">
        <v>72.84</v>
      </c>
      <c r="H119" s="29">
        <v>92.45</v>
      </c>
      <c r="I119" s="29">
        <v>1128.95</v>
      </c>
      <c r="J119" s="30">
        <v>1.2473115737244888E-3</v>
      </c>
      <c r="K119" s="66"/>
      <c r="L119" s="67"/>
      <c r="M119" s="48"/>
      <c r="N119" s="48"/>
    </row>
    <row r="120" spans="1:14" ht="39" customHeight="1" x14ac:dyDescent="0.25">
      <c r="A120" s="23" t="s">
        <v>349</v>
      </c>
      <c r="B120" s="24" t="s">
        <v>350</v>
      </c>
      <c r="C120" s="25" t="s">
        <v>22</v>
      </c>
      <c r="D120" s="25" t="s">
        <v>351</v>
      </c>
      <c r="E120" s="26" t="s">
        <v>35</v>
      </c>
      <c r="F120" s="27">
        <v>12.21157364083383</v>
      </c>
      <c r="G120" s="29">
        <v>94.96</v>
      </c>
      <c r="H120" s="29">
        <v>120.53</v>
      </c>
      <c r="I120" s="29">
        <v>1471.86</v>
      </c>
      <c r="J120" s="30">
        <v>1.6261730040321766E-3</v>
      </c>
      <c r="K120" s="66"/>
      <c r="L120" s="67"/>
      <c r="M120" s="48"/>
      <c r="N120" s="48"/>
    </row>
    <row r="121" spans="1:14" ht="39" customHeight="1" x14ac:dyDescent="0.25">
      <c r="A121" s="23" t="s">
        <v>352</v>
      </c>
      <c r="B121" s="24" t="s">
        <v>353</v>
      </c>
      <c r="C121" s="25" t="s">
        <v>22</v>
      </c>
      <c r="D121" s="25" t="s">
        <v>354</v>
      </c>
      <c r="E121" s="26" t="s">
        <v>35</v>
      </c>
      <c r="F121" s="27">
        <v>47.816402810493898</v>
      </c>
      <c r="G121" s="29">
        <v>30.88</v>
      </c>
      <c r="H121" s="29">
        <v>39.19</v>
      </c>
      <c r="I121" s="29">
        <v>1873.92</v>
      </c>
      <c r="J121" s="30">
        <v>2.0703858490046449E-3</v>
      </c>
      <c r="K121" s="66"/>
      <c r="L121" s="67"/>
      <c r="M121" s="48"/>
      <c r="N121" s="48"/>
    </row>
    <row r="122" spans="1:14" ht="26.1" customHeight="1" x14ac:dyDescent="0.25">
      <c r="A122" s="23" t="s">
        <v>355</v>
      </c>
      <c r="B122" s="24" t="s">
        <v>356</v>
      </c>
      <c r="C122" s="25" t="s">
        <v>22</v>
      </c>
      <c r="D122" s="25" t="s">
        <v>357</v>
      </c>
      <c r="E122" s="26" t="s">
        <v>35</v>
      </c>
      <c r="F122" s="27">
        <v>33.103663484188083</v>
      </c>
      <c r="G122" s="29">
        <v>14.1</v>
      </c>
      <c r="H122" s="29">
        <v>17.89</v>
      </c>
      <c r="I122" s="29">
        <v>592.22</v>
      </c>
      <c r="J122" s="30">
        <v>6.5430963301396584E-4</v>
      </c>
      <c r="K122" s="66"/>
      <c r="L122" s="67"/>
      <c r="M122" s="48"/>
      <c r="N122" s="48"/>
    </row>
    <row r="123" spans="1:14" ht="26.1" customHeight="1" x14ac:dyDescent="0.25">
      <c r="A123" s="23" t="s">
        <v>358</v>
      </c>
      <c r="B123" s="24" t="s">
        <v>359</v>
      </c>
      <c r="C123" s="25" t="s">
        <v>22</v>
      </c>
      <c r="D123" s="25" t="s">
        <v>360</v>
      </c>
      <c r="E123" s="26" t="s">
        <v>35</v>
      </c>
      <c r="F123" s="27">
        <v>25.526602731140596</v>
      </c>
      <c r="G123" s="29">
        <v>17.96</v>
      </c>
      <c r="H123" s="29">
        <v>22.79</v>
      </c>
      <c r="I123" s="29">
        <v>581.75</v>
      </c>
      <c r="J123" s="30">
        <v>6.427419354393209E-4</v>
      </c>
      <c r="K123" s="66"/>
      <c r="L123" s="67"/>
      <c r="M123" s="48"/>
      <c r="N123" s="48"/>
    </row>
    <row r="124" spans="1:14" ht="26.1" customHeight="1" x14ac:dyDescent="0.25">
      <c r="A124" s="23" t="s">
        <v>361</v>
      </c>
      <c r="B124" s="24" t="s">
        <v>362</v>
      </c>
      <c r="C124" s="25" t="s">
        <v>22</v>
      </c>
      <c r="D124" s="25" t="s">
        <v>363</v>
      </c>
      <c r="E124" s="26" t="s">
        <v>35</v>
      </c>
      <c r="F124" s="27">
        <v>4.1195670113656302</v>
      </c>
      <c r="G124" s="29">
        <v>104.09</v>
      </c>
      <c r="H124" s="29">
        <v>132.12</v>
      </c>
      <c r="I124" s="29">
        <v>544.27</v>
      </c>
      <c r="J124" s="30">
        <v>6.0133245071174754E-4</v>
      </c>
      <c r="K124" s="66"/>
      <c r="L124" s="67"/>
      <c r="M124" s="48"/>
      <c r="N124" s="48"/>
    </row>
    <row r="125" spans="1:14" ht="26.1" customHeight="1" x14ac:dyDescent="0.25">
      <c r="A125" s="23" t="s">
        <v>364</v>
      </c>
      <c r="B125" s="24" t="s">
        <v>365</v>
      </c>
      <c r="C125" s="25" t="s">
        <v>22</v>
      </c>
      <c r="D125" s="25" t="s">
        <v>366</v>
      </c>
      <c r="E125" s="26" t="s">
        <v>35</v>
      </c>
      <c r="F125" s="27">
        <v>8.3126977193627862</v>
      </c>
      <c r="G125" s="29">
        <v>14.1</v>
      </c>
      <c r="H125" s="29">
        <v>17.89</v>
      </c>
      <c r="I125" s="29">
        <v>148.71</v>
      </c>
      <c r="J125" s="30">
        <v>1.6430107987826627E-4</v>
      </c>
      <c r="K125" s="66"/>
      <c r="L125" s="67"/>
      <c r="M125" s="48"/>
      <c r="N125" s="48"/>
    </row>
    <row r="126" spans="1:14" ht="51.95" customHeight="1" x14ac:dyDescent="0.25">
      <c r="A126" s="23" t="s">
        <v>367</v>
      </c>
      <c r="B126" s="24" t="s">
        <v>368</v>
      </c>
      <c r="C126" s="25" t="s">
        <v>22</v>
      </c>
      <c r="D126" s="25" t="s">
        <v>369</v>
      </c>
      <c r="E126" s="26" t="s">
        <v>35</v>
      </c>
      <c r="F126" s="27">
        <v>2.5747293821035182</v>
      </c>
      <c r="G126" s="29">
        <v>441.58</v>
      </c>
      <c r="H126" s="29">
        <v>560.49</v>
      </c>
      <c r="I126" s="29">
        <v>1443.11</v>
      </c>
      <c r="J126" s="30">
        <v>1.5944087914943502E-3</v>
      </c>
      <c r="K126" s="66"/>
      <c r="L126" s="67"/>
      <c r="M126" s="48"/>
      <c r="N126" s="48"/>
    </row>
    <row r="127" spans="1:14" ht="51.95" customHeight="1" x14ac:dyDescent="0.25">
      <c r="A127" s="23" t="s">
        <v>370</v>
      </c>
      <c r="B127" s="24" t="s">
        <v>371</v>
      </c>
      <c r="C127" s="25" t="s">
        <v>22</v>
      </c>
      <c r="D127" s="25" t="s">
        <v>372</v>
      </c>
      <c r="E127" s="26" t="s">
        <v>35</v>
      </c>
      <c r="F127" s="27">
        <v>2.206910898945873</v>
      </c>
      <c r="G127" s="29">
        <v>594.04</v>
      </c>
      <c r="H127" s="29">
        <v>754.01</v>
      </c>
      <c r="I127" s="29">
        <v>1664.03</v>
      </c>
      <c r="J127" s="30">
        <v>1.8384905248458841E-3</v>
      </c>
      <c r="K127" s="66"/>
      <c r="L127" s="67"/>
      <c r="M127" s="48"/>
      <c r="N127" s="48"/>
    </row>
    <row r="128" spans="1:14" ht="51.95" customHeight="1" x14ac:dyDescent="0.25">
      <c r="A128" s="23" t="s">
        <v>373</v>
      </c>
      <c r="B128" s="24" t="s">
        <v>374</v>
      </c>
      <c r="C128" s="25" t="s">
        <v>22</v>
      </c>
      <c r="D128" s="25" t="s">
        <v>375</v>
      </c>
      <c r="E128" s="26" t="s">
        <v>35</v>
      </c>
      <c r="F128" s="27">
        <v>3.3103663484188104</v>
      </c>
      <c r="G128" s="29">
        <v>619.82000000000005</v>
      </c>
      <c r="H128" s="29">
        <v>786.73</v>
      </c>
      <c r="I128" s="29">
        <v>2604.36</v>
      </c>
      <c r="J128" s="30">
        <v>2.8774067674787276E-3</v>
      </c>
      <c r="K128" s="66"/>
      <c r="L128" s="67"/>
      <c r="M128" s="48"/>
      <c r="N128" s="48"/>
    </row>
    <row r="129" spans="1:15" ht="26.1" customHeight="1" x14ac:dyDescent="0.25">
      <c r="A129" s="23" t="s">
        <v>376</v>
      </c>
      <c r="B129" s="24" t="s">
        <v>377</v>
      </c>
      <c r="C129" s="25" t="s">
        <v>22</v>
      </c>
      <c r="D129" s="25" t="s">
        <v>378</v>
      </c>
      <c r="E129" s="26" t="s">
        <v>35</v>
      </c>
      <c r="F129" s="27">
        <v>4.1195670113656302</v>
      </c>
      <c r="G129" s="29">
        <v>114.14</v>
      </c>
      <c r="H129" s="29">
        <v>144.87</v>
      </c>
      <c r="I129" s="29">
        <v>596.79999999999995</v>
      </c>
      <c r="J129" s="30">
        <v>6.5936981017651337E-4</v>
      </c>
      <c r="K129" s="66"/>
      <c r="L129" s="67"/>
      <c r="M129" s="48"/>
      <c r="N129" s="48"/>
    </row>
    <row r="130" spans="1:15" ht="26.1" customHeight="1" x14ac:dyDescent="0.25">
      <c r="A130" s="23" t="s">
        <v>379</v>
      </c>
      <c r="B130" s="24" t="s">
        <v>380</v>
      </c>
      <c r="C130" s="25" t="s">
        <v>22</v>
      </c>
      <c r="D130" s="25" t="s">
        <v>381</v>
      </c>
      <c r="E130" s="26" t="s">
        <v>35</v>
      </c>
      <c r="F130" s="27">
        <v>4.1195670113656302</v>
      </c>
      <c r="G130" s="29">
        <v>86.3</v>
      </c>
      <c r="H130" s="29">
        <v>109.54</v>
      </c>
      <c r="I130" s="29">
        <v>451.25</v>
      </c>
      <c r="J130" s="30">
        <v>4.9856003157196997E-4</v>
      </c>
      <c r="K130" s="66"/>
      <c r="L130" s="67"/>
      <c r="M130" s="48"/>
      <c r="N130" s="48"/>
    </row>
    <row r="131" spans="1:15" ht="26.1" customHeight="1" x14ac:dyDescent="0.25">
      <c r="A131" s="23" t="s">
        <v>382</v>
      </c>
      <c r="B131" s="24" t="s">
        <v>383</v>
      </c>
      <c r="C131" s="25" t="s">
        <v>22</v>
      </c>
      <c r="D131" s="25" t="s">
        <v>384</v>
      </c>
      <c r="E131" s="26" t="s">
        <v>35</v>
      </c>
      <c r="F131" s="27">
        <v>2.5747293821035182</v>
      </c>
      <c r="G131" s="29">
        <v>57.98</v>
      </c>
      <c r="H131" s="29">
        <v>73.59</v>
      </c>
      <c r="I131" s="29">
        <v>189.47</v>
      </c>
      <c r="J131" s="30">
        <v>2.093344469405898E-4</v>
      </c>
      <c r="K131" s="66"/>
      <c r="L131" s="67"/>
      <c r="M131" s="48"/>
      <c r="N131" s="48"/>
    </row>
    <row r="132" spans="1:15" ht="26.1" customHeight="1" x14ac:dyDescent="0.25">
      <c r="A132" s="23" t="s">
        <v>385</v>
      </c>
      <c r="B132" s="24" t="s">
        <v>386</v>
      </c>
      <c r="C132" s="25" t="s">
        <v>22</v>
      </c>
      <c r="D132" s="25" t="s">
        <v>387</v>
      </c>
      <c r="E132" s="26" t="s">
        <v>35</v>
      </c>
      <c r="F132" s="27">
        <v>2.5747293821035182</v>
      </c>
      <c r="G132" s="29">
        <v>96.77</v>
      </c>
      <c r="H132" s="29">
        <v>122.83</v>
      </c>
      <c r="I132" s="29">
        <v>316.25</v>
      </c>
      <c r="J132" s="30">
        <v>3.4940633791608977E-4</v>
      </c>
      <c r="K132" s="66"/>
      <c r="L132" s="67"/>
      <c r="M132" s="48"/>
      <c r="N132" s="48"/>
    </row>
    <row r="133" spans="1:15" ht="26.1" customHeight="1" x14ac:dyDescent="0.25">
      <c r="A133" s="23" t="s">
        <v>388</v>
      </c>
      <c r="B133" s="24" t="s">
        <v>389</v>
      </c>
      <c r="C133" s="25" t="s">
        <v>22</v>
      </c>
      <c r="D133" s="25" t="s">
        <v>390</v>
      </c>
      <c r="E133" s="26" t="s">
        <v>40</v>
      </c>
      <c r="F133" s="27">
        <v>6.6207326968376208</v>
      </c>
      <c r="G133" s="29">
        <v>78.099999999999994</v>
      </c>
      <c r="H133" s="29">
        <v>99.13</v>
      </c>
      <c r="I133" s="29">
        <v>656.31</v>
      </c>
      <c r="J133" s="30">
        <v>7.2511896802437579E-4</v>
      </c>
      <c r="K133" s="66"/>
      <c r="L133" s="67"/>
      <c r="M133" s="48"/>
      <c r="N133" s="48"/>
    </row>
    <row r="134" spans="1:15" ht="24" customHeight="1" x14ac:dyDescent="0.25">
      <c r="A134" s="16" t="s">
        <v>391</v>
      </c>
      <c r="B134" s="17"/>
      <c r="C134" s="17"/>
      <c r="D134" s="17" t="s">
        <v>392</v>
      </c>
      <c r="E134" s="17"/>
      <c r="F134" s="33"/>
      <c r="G134" s="17"/>
      <c r="H134" s="17"/>
      <c r="I134" s="20">
        <v>74039.849999999991</v>
      </c>
      <c r="J134" s="21">
        <v>8.1802348927609791E-2</v>
      </c>
      <c r="K134" s="48"/>
      <c r="L134" s="48"/>
      <c r="M134" s="48"/>
      <c r="N134" s="48"/>
      <c r="O134" s="34"/>
    </row>
    <row r="135" spans="1:15" ht="65.099999999999994" customHeight="1" x14ac:dyDescent="0.25">
      <c r="A135" s="23" t="s">
        <v>393</v>
      </c>
      <c r="B135" s="24" t="s">
        <v>394</v>
      </c>
      <c r="C135" s="25" t="s">
        <v>22</v>
      </c>
      <c r="D135" s="25" t="s">
        <v>395</v>
      </c>
      <c r="E135" s="26" t="s">
        <v>31</v>
      </c>
      <c r="F135" s="27">
        <v>48.55203977680921</v>
      </c>
      <c r="G135" s="29">
        <v>108.09</v>
      </c>
      <c r="H135" s="29">
        <v>137.19</v>
      </c>
      <c r="I135" s="29">
        <v>6660.85</v>
      </c>
      <c r="J135" s="30">
        <v>7.359188002872369E-3</v>
      </c>
      <c r="K135" s="66"/>
      <c r="L135" s="67"/>
      <c r="M135" s="48"/>
      <c r="N135" s="48"/>
    </row>
    <row r="136" spans="1:15" ht="51.95" customHeight="1" x14ac:dyDescent="0.25">
      <c r="A136" s="23" t="s">
        <v>396</v>
      </c>
      <c r="B136" s="24" t="s">
        <v>397</v>
      </c>
      <c r="C136" s="25" t="s">
        <v>22</v>
      </c>
      <c r="D136" s="25" t="s">
        <v>398</v>
      </c>
      <c r="E136" s="26" t="s">
        <v>31</v>
      </c>
      <c r="F136" s="27">
        <v>97.104079553618419</v>
      </c>
      <c r="G136" s="29">
        <v>5.04</v>
      </c>
      <c r="H136" s="29">
        <v>6.39</v>
      </c>
      <c r="I136" s="29">
        <v>620.49</v>
      </c>
      <c r="J136" s="30">
        <v>6.855435213076824E-4</v>
      </c>
      <c r="K136" s="66"/>
      <c r="L136" s="67"/>
      <c r="M136" s="48"/>
      <c r="N136" s="48"/>
    </row>
    <row r="137" spans="1:15" ht="51.95" customHeight="1" x14ac:dyDescent="0.25">
      <c r="A137" s="23" t="s">
        <v>399</v>
      </c>
      <c r="B137" s="24" t="s">
        <v>400</v>
      </c>
      <c r="C137" s="25" t="s">
        <v>22</v>
      </c>
      <c r="D137" s="25" t="s">
        <v>401</v>
      </c>
      <c r="E137" s="26" t="s">
        <v>31</v>
      </c>
      <c r="F137" s="27">
        <v>250.45170000000002</v>
      </c>
      <c r="G137" s="29">
        <v>63.87</v>
      </c>
      <c r="H137" s="29">
        <v>81.069999999999993</v>
      </c>
      <c r="I137" s="29">
        <v>20304.11</v>
      </c>
      <c r="J137" s="30">
        <v>2.2432837058483659E-2</v>
      </c>
      <c r="K137" s="66"/>
      <c r="L137" s="67"/>
      <c r="M137" s="48"/>
      <c r="N137" s="48"/>
    </row>
    <row r="138" spans="1:15" ht="39" customHeight="1" x14ac:dyDescent="0.25">
      <c r="A138" s="23" t="s">
        <v>402</v>
      </c>
      <c r="B138" s="24" t="s">
        <v>403</v>
      </c>
      <c r="C138" s="25" t="s">
        <v>22</v>
      </c>
      <c r="D138" s="25" t="s">
        <v>404</v>
      </c>
      <c r="E138" s="26" t="s">
        <v>31</v>
      </c>
      <c r="F138" s="27">
        <v>23.724292163668139</v>
      </c>
      <c r="G138" s="29">
        <v>94.27</v>
      </c>
      <c r="H138" s="29">
        <v>119.65</v>
      </c>
      <c r="I138" s="29">
        <v>2838.61</v>
      </c>
      <c r="J138" s="30">
        <v>3.1362160470260604E-3</v>
      </c>
      <c r="K138" s="66"/>
      <c r="L138" s="67"/>
      <c r="M138" s="48"/>
      <c r="N138" s="48"/>
    </row>
    <row r="139" spans="1:15" ht="51.95" customHeight="1" x14ac:dyDescent="0.25">
      <c r="A139" s="23" t="s">
        <v>405</v>
      </c>
      <c r="B139" s="24" t="s">
        <v>406</v>
      </c>
      <c r="C139" s="25" t="s">
        <v>22</v>
      </c>
      <c r="D139" s="25" t="s">
        <v>407</v>
      </c>
      <c r="E139" s="26" t="s">
        <v>31</v>
      </c>
      <c r="F139" s="27">
        <v>71.414500000000004</v>
      </c>
      <c r="G139" s="29">
        <v>360.86</v>
      </c>
      <c r="H139" s="29">
        <v>458.03</v>
      </c>
      <c r="I139" s="29">
        <v>32709.98</v>
      </c>
      <c r="J139" s="30">
        <v>3.6139365454888654E-2</v>
      </c>
      <c r="K139" s="66"/>
      <c r="L139" s="67"/>
      <c r="M139" s="48"/>
      <c r="N139" s="48"/>
    </row>
    <row r="140" spans="1:15" ht="51.95" customHeight="1" x14ac:dyDescent="0.25">
      <c r="A140" s="23" t="s">
        <v>408</v>
      </c>
      <c r="B140" s="24" t="s">
        <v>409</v>
      </c>
      <c r="C140" s="25" t="s">
        <v>22</v>
      </c>
      <c r="D140" s="25" t="s">
        <v>410</v>
      </c>
      <c r="E140" s="26" t="s">
        <v>31</v>
      </c>
      <c r="F140" s="27">
        <v>39.5404869394469</v>
      </c>
      <c r="G140" s="29">
        <v>140.96</v>
      </c>
      <c r="H140" s="29">
        <v>178.92</v>
      </c>
      <c r="I140" s="29">
        <v>7074.58</v>
      </c>
      <c r="J140" s="30">
        <v>7.8162943560297557E-3</v>
      </c>
      <c r="K140" s="66"/>
      <c r="L140" s="67"/>
      <c r="M140" s="48"/>
      <c r="N140" s="48"/>
    </row>
    <row r="141" spans="1:15" ht="39" customHeight="1" x14ac:dyDescent="0.25">
      <c r="A141" s="23" t="s">
        <v>411</v>
      </c>
      <c r="B141" s="24" t="s">
        <v>412</v>
      </c>
      <c r="C141" s="25" t="s">
        <v>22</v>
      </c>
      <c r="D141" s="25" t="s">
        <v>413</v>
      </c>
      <c r="E141" s="26" t="s">
        <v>31</v>
      </c>
      <c r="F141" s="27">
        <v>4.1195670113656302</v>
      </c>
      <c r="G141" s="29">
        <v>732.7</v>
      </c>
      <c r="H141" s="29">
        <v>930.01</v>
      </c>
      <c r="I141" s="29">
        <v>3831.23</v>
      </c>
      <c r="J141" s="30">
        <v>4.2329044870016144E-3</v>
      </c>
      <c r="K141" s="66"/>
      <c r="L141" s="67"/>
      <c r="M141" s="48"/>
      <c r="N141" s="48"/>
    </row>
    <row r="142" spans="1:15" ht="26.1" customHeight="1" x14ac:dyDescent="0.25">
      <c r="A142" s="16" t="s">
        <v>414</v>
      </c>
      <c r="B142" s="17"/>
      <c r="C142" s="17"/>
      <c r="D142" s="17" t="s">
        <v>415</v>
      </c>
      <c r="E142" s="17"/>
      <c r="F142" s="33"/>
      <c r="G142" s="17"/>
      <c r="H142" s="17"/>
      <c r="I142" s="20">
        <v>30417.989999999998</v>
      </c>
      <c r="J142" s="21">
        <v>3.3607078237686133E-2</v>
      </c>
      <c r="K142" s="48"/>
      <c r="L142" s="48"/>
      <c r="M142" s="48"/>
      <c r="N142" s="48"/>
      <c r="O142" s="34"/>
    </row>
    <row r="143" spans="1:15" ht="26.1" customHeight="1" x14ac:dyDescent="0.25">
      <c r="A143" s="23" t="s">
        <v>416</v>
      </c>
      <c r="B143" s="24" t="s">
        <v>417</v>
      </c>
      <c r="C143" s="25" t="s">
        <v>22</v>
      </c>
      <c r="D143" s="25" t="s">
        <v>418</v>
      </c>
      <c r="E143" s="26" t="s">
        <v>31</v>
      </c>
      <c r="F143" s="27">
        <v>70.253330283110287</v>
      </c>
      <c r="G143" s="29">
        <v>33.07</v>
      </c>
      <c r="H143" s="29">
        <v>41.97</v>
      </c>
      <c r="I143" s="29">
        <v>2948.53</v>
      </c>
      <c r="J143" s="30">
        <v>3.2576602989272041E-3</v>
      </c>
      <c r="K143" s="66"/>
      <c r="L143" s="67"/>
      <c r="M143" s="48"/>
      <c r="N143" s="48"/>
    </row>
    <row r="144" spans="1:15" ht="39" customHeight="1" x14ac:dyDescent="0.25">
      <c r="A144" s="23" t="s">
        <v>419</v>
      </c>
      <c r="B144" s="24" t="s">
        <v>420</v>
      </c>
      <c r="C144" s="25" t="s">
        <v>22</v>
      </c>
      <c r="D144" s="25" t="s">
        <v>421</v>
      </c>
      <c r="E144" s="26" t="s">
        <v>31</v>
      </c>
      <c r="F144" s="27">
        <v>83.414000000000001</v>
      </c>
      <c r="G144" s="29">
        <v>194</v>
      </c>
      <c r="H144" s="29">
        <v>246.24</v>
      </c>
      <c r="I144" s="29">
        <v>20539.86</v>
      </c>
      <c r="J144" s="30">
        <v>2.2693303601293836E-2</v>
      </c>
      <c r="K144" s="66"/>
      <c r="L144" s="67"/>
      <c r="M144" s="48"/>
      <c r="N144" s="48"/>
    </row>
    <row r="145" spans="1:15" ht="39" customHeight="1" x14ac:dyDescent="0.25">
      <c r="A145" s="23" t="s">
        <v>422</v>
      </c>
      <c r="B145" s="24" t="s">
        <v>423</v>
      </c>
      <c r="C145" s="25" t="s">
        <v>22</v>
      </c>
      <c r="D145" s="25" t="s">
        <v>424</v>
      </c>
      <c r="E145" s="26" t="s">
        <v>40</v>
      </c>
      <c r="F145" s="27">
        <v>33.83930045050338</v>
      </c>
      <c r="G145" s="29">
        <v>72.28</v>
      </c>
      <c r="H145" s="29">
        <v>91.74</v>
      </c>
      <c r="I145" s="29">
        <v>3104.41</v>
      </c>
      <c r="J145" s="30">
        <v>3.4298830972018597E-3</v>
      </c>
      <c r="K145" s="66"/>
      <c r="L145" s="67"/>
      <c r="M145" s="48"/>
      <c r="N145" s="48"/>
    </row>
    <row r="146" spans="1:15" ht="39" customHeight="1" x14ac:dyDescent="0.25">
      <c r="A146" s="23" t="s">
        <v>425</v>
      </c>
      <c r="B146" s="24" t="s">
        <v>426</v>
      </c>
      <c r="C146" s="25" t="s">
        <v>22</v>
      </c>
      <c r="D146" s="25" t="s">
        <v>427</v>
      </c>
      <c r="E146" s="26" t="s">
        <v>31</v>
      </c>
      <c r="F146" s="27">
        <v>50.391132192597432</v>
      </c>
      <c r="G146" s="29">
        <v>59.81</v>
      </c>
      <c r="H146" s="29">
        <v>75.91</v>
      </c>
      <c r="I146" s="29">
        <v>3825.19</v>
      </c>
      <c r="J146" s="30">
        <v>4.2262312402632334E-3</v>
      </c>
      <c r="K146" s="66"/>
      <c r="L146" s="67"/>
      <c r="M146" s="48"/>
      <c r="N146" s="48"/>
    </row>
    <row r="147" spans="1:15" ht="24" customHeight="1" x14ac:dyDescent="0.25">
      <c r="A147" s="16" t="s">
        <v>428</v>
      </c>
      <c r="B147" s="17"/>
      <c r="C147" s="17"/>
      <c r="D147" s="17" t="s">
        <v>429</v>
      </c>
      <c r="E147" s="17"/>
      <c r="F147" s="33"/>
      <c r="G147" s="17"/>
      <c r="H147" s="17"/>
      <c r="I147" s="20">
        <v>70846.709999999992</v>
      </c>
      <c r="J147" s="21">
        <v>7.8274433184199882E-2</v>
      </c>
      <c r="K147" s="48"/>
      <c r="L147" s="48"/>
      <c r="M147" s="48"/>
      <c r="N147" s="48"/>
      <c r="O147" s="34"/>
    </row>
    <row r="148" spans="1:15" ht="65.099999999999994" customHeight="1" x14ac:dyDescent="0.25">
      <c r="A148" s="23" t="s">
        <v>430</v>
      </c>
      <c r="B148" s="24" t="s">
        <v>431</v>
      </c>
      <c r="C148" s="25" t="s">
        <v>22</v>
      </c>
      <c r="D148" s="25" t="s">
        <v>432</v>
      </c>
      <c r="E148" s="26" t="s">
        <v>35</v>
      </c>
      <c r="F148" s="27">
        <v>4.7816402810493912</v>
      </c>
      <c r="G148" s="29">
        <v>1111.7</v>
      </c>
      <c r="H148" s="29">
        <v>1411.08</v>
      </c>
      <c r="I148" s="29">
        <v>6747.27</v>
      </c>
      <c r="J148" s="30">
        <v>7.4546684636556367E-3</v>
      </c>
      <c r="K148" s="66"/>
      <c r="L148" s="67"/>
      <c r="M148" s="48"/>
      <c r="N148" s="48"/>
    </row>
    <row r="149" spans="1:15" ht="65.099999999999994" customHeight="1" x14ac:dyDescent="0.25">
      <c r="A149" s="23" t="s">
        <v>733</v>
      </c>
      <c r="B149" s="24" t="s">
        <v>434</v>
      </c>
      <c r="C149" s="25" t="s">
        <v>22</v>
      </c>
      <c r="D149" s="25" t="s">
        <v>435</v>
      </c>
      <c r="E149" s="26" t="s">
        <v>35</v>
      </c>
      <c r="F149" s="27">
        <v>4.7816402810493912</v>
      </c>
      <c r="G149" s="29">
        <v>1123.71</v>
      </c>
      <c r="H149" s="29">
        <v>1426.32</v>
      </c>
      <c r="I149" s="29">
        <v>6820.14</v>
      </c>
      <c r="J149" s="30">
        <v>7.5351783129645553E-3</v>
      </c>
      <c r="K149" s="66"/>
      <c r="L149" s="67"/>
      <c r="M149" s="48"/>
      <c r="N149" s="48"/>
    </row>
    <row r="150" spans="1:15" ht="65.099999999999994" customHeight="1" x14ac:dyDescent="0.25">
      <c r="A150" s="23" t="s">
        <v>734</v>
      </c>
      <c r="B150" s="24" t="s">
        <v>437</v>
      </c>
      <c r="C150" s="25" t="s">
        <v>22</v>
      </c>
      <c r="D150" s="25" t="s">
        <v>438</v>
      </c>
      <c r="E150" s="26" t="s">
        <v>35</v>
      </c>
      <c r="F150" s="27">
        <v>4.7816402810493912</v>
      </c>
      <c r="G150" s="29">
        <v>1177.8599999999999</v>
      </c>
      <c r="H150" s="29">
        <v>1495.05</v>
      </c>
      <c r="I150" s="29">
        <v>7148.79</v>
      </c>
      <c r="J150" s="30">
        <v>7.8982846938534818E-3</v>
      </c>
      <c r="K150" s="66"/>
      <c r="L150" s="67"/>
      <c r="M150" s="48"/>
      <c r="N150" s="48"/>
    </row>
    <row r="151" spans="1:15" ht="65.099999999999994" customHeight="1" x14ac:dyDescent="0.25">
      <c r="A151" s="23" t="s">
        <v>735</v>
      </c>
      <c r="B151" s="24" t="s">
        <v>440</v>
      </c>
      <c r="C151" s="25" t="s">
        <v>22</v>
      </c>
      <c r="D151" s="25" t="s">
        <v>441</v>
      </c>
      <c r="E151" s="26" t="s">
        <v>35</v>
      </c>
      <c r="F151" s="27">
        <v>4.7816402810493912</v>
      </c>
      <c r="G151" s="29">
        <v>1256.25</v>
      </c>
      <c r="H151" s="29">
        <v>1594.55</v>
      </c>
      <c r="I151" s="29">
        <v>7624.56</v>
      </c>
      <c r="J151" s="30">
        <v>8.4239354555620607E-3</v>
      </c>
      <c r="K151" s="66"/>
      <c r="L151" s="67"/>
      <c r="M151" s="48"/>
      <c r="N151" s="48"/>
    </row>
    <row r="152" spans="1:15" ht="51.95" customHeight="1" x14ac:dyDescent="0.25">
      <c r="A152" s="23" t="s">
        <v>736</v>
      </c>
      <c r="B152" s="24" t="s">
        <v>443</v>
      </c>
      <c r="C152" s="25" t="s">
        <v>22</v>
      </c>
      <c r="D152" s="25" t="s">
        <v>444</v>
      </c>
      <c r="E152" s="26" t="s">
        <v>35</v>
      </c>
      <c r="F152" s="27">
        <v>5.2230224608385658</v>
      </c>
      <c r="G152" s="29">
        <v>167.16</v>
      </c>
      <c r="H152" s="29">
        <v>212.17</v>
      </c>
      <c r="I152" s="29">
        <v>1108.1600000000001</v>
      </c>
      <c r="J152" s="30">
        <v>1.2243419049014833E-3</v>
      </c>
      <c r="K152" s="66"/>
      <c r="L152" s="67"/>
      <c r="M152" s="48"/>
      <c r="N152" s="48"/>
    </row>
    <row r="153" spans="1:15" ht="51.95" customHeight="1" x14ac:dyDescent="0.25">
      <c r="A153" s="23" t="s">
        <v>737</v>
      </c>
      <c r="B153" s="24" t="s">
        <v>446</v>
      </c>
      <c r="C153" s="25" t="s">
        <v>22</v>
      </c>
      <c r="D153" s="25" t="s">
        <v>447</v>
      </c>
      <c r="E153" s="26" t="s">
        <v>35</v>
      </c>
      <c r="F153" s="27">
        <v>6.473605303574562</v>
      </c>
      <c r="G153" s="29">
        <v>106.44</v>
      </c>
      <c r="H153" s="29">
        <v>135.1</v>
      </c>
      <c r="I153" s="29">
        <v>874.58</v>
      </c>
      <c r="J153" s="30">
        <v>9.6627286961155356E-4</v>
      </c>
      <c r="K153" s="66"/>
      <c r="L153" s="67"/>
      <c r="M153" s="48"/>
      <c r="N153" s="48"/>
    </row>
    <row r="154" spans="1:15" ht="39" customHeight="1" x14ac:dyDescent="0.25">
      <c r="A154" s="23" t="s">
        <v>738</v>
      </c>
      <c r="B154" s="24" t="s">
        <v>449</v>
      </c>
      <c r="C154" s="25" t="s">
        <v>22</v>
      </c>
      <c r="D154" s="25" t="s">
        <v>450</v>
      </c>
      <c r="E154" s="26" t="s">
        <v>35</v>
      </c>
      <c r="F154" s="27">
        <v>3.5310574383133968</v>
      </c>
      <c r="G154" s="29">
        <v>193.83</v>
      </c>
      <c r="H154" s="29">
        <v>246.02</v>
      </c>
      <c r="I154" s="29">
        <v>868.71</v>
      </c>
      <c r="J154" s="30">
        <v>9.5978744604296084E-4</v>
      </c>
      <c r="K154" s="66"/>
      <c r="L154" s="67"/>
      <c r="M154" s="48"/>
      <c r="N154" s="48"/>
    </row>
    <row r="155" spans="1:15" ht="26.1" customHeight="1" x14ac:dyDescent="0.25">
      <c r="A155" s="23" t="s">
        <v>739</v>
      </c>
      <c r="B155" s="24" t="s">
        <v>452</v>
      </c>
      <c r="C155" s="25" t="s">
        <v>22</v>
      </c>
      <c r="D155" s="25" t="s">
        <v>453</v>
      </c>
      <c r="E155" s="26" t="s">
        <v>31</v>
      </c>
      <c r="F155" s="27">
        <v>6.473605303574562</v>
      </c>
      <c r="G155" s="29">
        <v>571.26</v>
      </c>
      <c r="H155" s="29">
        <v>725.1</v>
      </c>
      <c r="I155" s="29">
        <v>4694.01</v>
      </c>
      <c r="J155" s="30">
        <v>5.1861402189454691E-3</v>
      </c>
      <c r="K155" s="66"/>
      <c r="L155" s="67"/>
      <c r="M155" s="48"/>
      <c r="N155" s="48"/>
    </row>
    <row r="156" spans="1:15" ht="65.099999999999994" customHeight="1" x14ac:dyDescent="0.25">
      <c r="A156" s="23" t="s">
        <v>740</v>
      </c>
      <c r="B156" s="24" t="s">
        <v>455</v>
      </c>
      <c r="C156" s="25" t="s">
        <v>22</v>
      </c>
      <c r="D156" s="25" t="s">
        <v>456</v>
      </c>
      <c r="E156" s="26" t="s">
        <v>31</v>
      </c>
      <c r="F156" s="27">
        <v>3.3103663484188104</v>
      </c>
      <c r="G156" s="29">
        <v>932.69</v>
      </c>
      <c r="H156" s="29">
        <v>1183.8599999999999</v>
      </c>
      <c r="I156" s="29">
        <v>3919.01</v>
      </c>
      <c r="J156" s="30">
        <v>4.3298875331431938E-3</v>
      </c>
      <c r="K156" s="66"/>
      <c r="L156" s="67"/>
      <c r="M156" s="48"/>
      <c r="N156" s="48"/>
    </row>
    <row r="157" spans="1:15" ht="78" customHeight="1" x14ac:dyDescent="0.25">
      <c r="A157" s="23" t="s">
        <v>741</v>
      </c>
      <c r="B157" s="24" t="s">
        <v>458</v>
      </c>
      <c r="C157" s="25" t="s">
        <v>22</v>
      </c>
      <c r="D157" s="25" t="s">
        <v>459</v>
      </c>
      <c r="E157" s="26" t="s">
        <v>31</v>
      </c>
      <c r="F157" s="27">
        <v>4.5609491911548048</v>
      </c>
      <c r="G157" s="29">
        <v>664.41</v>
      </c>
      <c r="H157" s="29">
        <v>843.33</v>
      </c>
      <c r="I157" s="29">
        <v>3846.38</v>
      </c>
      <c r="J157" s="30">
        <v>4.2496428459563298E-3</v>
      </c>
      <c r="K157" s="66"/>
      <c r="L157" s="67"/>
      <c r="M157" s="48"/>
      <c r="N157" s="48"/>
    </row>
    <row r="158" spans="1:15" ht="39" customHeight="1" x14ac:dyDescent="0.25">
      <c r="A158" s="23" t="s">
        <v>742</v>
      </c>
      <c r="B158" s="24" t="s">
        <v>461</v>
      </c>
      <c r="C158" s="25" t="s">
        <v>22</v>
      </c>
      <c r="D158" s="25" t="s">
        <v>462</v>
      </c>
      <c r="E158" s="26" t="s">
        <v>35</v>
      </c>
      <c r="F158" s="27">
        <v>4.5609491911548048</v>
      </c>
      <c r="G158" s="29">
        <v>902.84</v>
      </c>
      <c r="H158" s="29">
        <v>1145.97</v>
      </c>
      <c r="I158" s="29">
        <v>5226.71</v>
      </c>
      <c r="J158" s="30">
        <v>5.7746896456898197E-3</v>
      </c>
      <c r="K158" s="66"/>
      <c r="L158" s="67"/>
      <c r="M158" s="48"/>
      <c r="N158" s="48"/>
    </row>
    <row r="159" spans="1:15" ht="39" customHeight="1" x14ac:dyDescent="0.25">
      <c r="A159" s="23" t="s">
        <v>743</v>
      </c>
      <c r="B159" s="24" t="s">
        <v>464</v>
      </c>
      <c r="C159" s="25" t="s">
        <v>22</v>
      </c>
      <c r="D159" s="25" t="s">
        <v>465</v>
      </c>
      <c r="E159" s="26" t="s">
        <v>31</v>
      </c>
      <c r="F159" s="27">
        <v>3.3103663484188104</v>
      </c>
      <c r="G159" s="29">
        <v>874.09</v>
      </c>
      <c r="H159" s="29">
        <v>1109.48</v>
      </c>
      <c r="I159" s="29">
        <v>3672.78</v>
      </c>
      <c r="J159" s="30">
        <v>4.0578422443366203E-3</v>
      </c>
      <c r="K159" s="66"/>
      <c r="L159" s="67"/>
      <c r="M159" s="48"/>
      <c r="N159" s="48"/>
    </row>
    <row r="160" spans="1:15" ht="78" customHeight="1" x14ac:dyDescent="0.25">
      <c r="A160" s="23" t="s">
        <v>744</v>
      </c>
      <c r="B160" s="24" t="s">
        <v>467</v>
      </c>
      <c r="C160" s="25" t="s">
        <v>22</v>
      </c>
      <c r="D160" s="25" t="s">
        <v>468</v>
      </c>
      <c r="E160" s="26" t="s">
        <v>31</v>
      </c>
      <c r="F160" s="27">
        <v>4.7816402810493912</v>
      </c>
      <c r="G160" s="29">
        <v>446.91</v>
      </c>
      <c r="H160" s="29">
        <v>567.26</v>
      </c>
      <c r="I160" s="29">
        <v>2712.43</v>
      </c>
      <c r="J160" s="30">
        <v>2.9968070613556976E-3</v>
      </c>
      <c r="K160" s="66"/>
      <c r="L160" s="67"/>
      <c r="M160" s="48"/>
      <c r="N160" s="48"/>
    </row>
    <row r="161" spans="1:15" ht="78" customHeight="1" x14ac:dyDescent="0.25">
      <c r="A161" s="23" t="s">
        <v>745</v>
      </c>
      <c r="B161" s="24" t="s">
        <v>467</v>
      </c>
      <c r="C161" s="25" t="s">
        <v>22</v>
      </c>
      <c r="D161" s="25" t="s">
        <v>468</v>
      </c>
      <c r="E161" s="26" t="s">
        <v>31</v>
      </c>
      <c r="F161" s="27">
        <v>4.7816402810493912</v>
      </c>
      <c r="G161" s="29">
        <v>446.91</v>
      </c>
      <c r="H161" s="29">
        <v>567.26</v>
      </c>
      <c r="I161" s="29">
        <v>2712.43</v>
      </c>
      <c r="J161" s="30">
        <v>2.9968070613556976E-3</v>
      </c>
      <c r="K161" s="66"/>
      <c r="L161" s="67"/>
      <c r="M161" s="48"/>
      <c r="N161" s="48"/>
    </row>
    <row r="162" spans="1:15" ht="39" customHeight="1" x14ac:dyDescent="0.25">
      <c r="A162" s="23" t="s">
        <v>746</v>
      </c>
      <c r="B162" s="24" t="s">
        <v>471</v>
      </c>
      <c r="C162" s="25" t="s">
        <v>22</v>
      </c>
      <c r="D162" s="25" t="s">
        <v>472</v>
      </c>
      <c r="E162" s="26" t="s">
        <v>31</v>
      </c>
      <c r="F162" s="27">
        <v>4.0460033147341008</v>
      </c>
      <c r="G162" s="29">
        <v>104.25</v>
      </c>
      <c r="H162" s="29">
        <v>132.32</v>
      </c>
      <c r="I162" s="29">
        <v>535.36</v>
      </c>
      <c r="J162" s="30">
        <v>5.914883069304595E-4</v>
      </c>
      <c r="K162" s="66"/>
      <c r="L162" s="67"/>
      <c r="M162" s="48"/>
      <c r="N162" s="48"/>
    </row>
    <row r="163" spans="1:15" ht="26.1" customHeight="1" x14ac:dyDescent="0.25">
      <c r="A163" s="23" t="s">
        <v>747</v>
      </c>
      <c r="B163" s="24" t="s">
        <v>474</v>
      </c>
      <c r="C163" s="25" t="s">
        <v>22</v>
      </c>
      <c r="D163" s="25" t="s">
        <v>475</v>
      </c>
      <c r="E163" s="26" t="s">
        <v>31</v>
      </c>
      <c r="F163" s="27">
        <v>1.8390924157882278</v>
      </c>
      <c r="G163" s="29">
        <v>314.14999999999998</v>
      </c>
      <c r="H163" s="29">
        <v>398.75</v>
      </c>
      <c r="I163" s="29">
        <v>733.33</v>
      </c>
      <c r="J163" s="30">
        <v>8.1021391236049364E-4</v>
      </c>
      <c r="K163" s="66"/>
      <c r="L163" s="67"/>
      <c r="M163" s="48"/>
      <c r="N163" s="48"/>
    </row>
    <row r="164" spans="1:15" ht="26.1" customHeight="1" x14ac:dyDescent="0.25">
      <c r="A164" s="23" t="s">
        <v>748</v>
      </c>
      <c r="B164" s="24" t="s">
        <v>477</v>
      </c>
      <c r="C164" s="25" t="s">
        <v>22</v>
      </c>
      <c r="D164" s="25" t="s">
        <v>478</v>
      </c>
      <c r="E164" s="26" t="s">
        <v>31</v>
      </c>
      <c r="F164" s="27">
        <v>10.004662741887959</v>
      </c>
      <c r="G164" s="29">
        <v>301.94</v>
      </c>
      <c r="H164" s="29">
        <v>383.25</v>
      </c>
      <c r="I164" s="29">
        <v>3834.28</v>
      </c>
      <c r="J164" s="30">
        <v>4.2362742556360626E-3</v>
      </c>
      <c r="K164" s="66"/>
      <c r="L164" s="67"/>
      <c r="M164" s="48"/>
      <c r="N164" s="48"/>
    </row>
    <row r="165" spans="1:15" ht="26.1" customHeight="1" x14ac:dyDescent="0.25">
      <c r="A165" s="23" t="s">
        <v>479</v>
      </c>
      <c r="B165" s="24" t="s">
        <v>480</v>
      </c>
      <c r="C165" s="25" t="s">
        <v>22</v>
      </c>
      <c r="D165" s="25" t="s">
        <v>481</v>
      </c>
      <c r="E165" s="26" t="s">
        <v>31</v>
      </c>
      <c r="F165" s="27">
        <v>9.1954620789411354</v>
      </c>
      <c r="G165" s="29">
        <v>341.05</v>
      </c>
      <c r="H165" s="29">
        <v>432.89</v>
      </c>
      <c r="I165" s="29">
        <v>3980.62</v>
      </c>
      <c r="J165" s="30">
        <v>4.3979568595590365E-3</v>
      </c>
      <c r="K165" s="66"/>
      <c r="L165" s="67"/>
      <c r="M165" s="48"/>
      <c r="N165" s="48"/>
    </row>
    <row r="166" spans="1:15" ht="51.95" customHeight="1" x14ac:dyDescent="0.25">
      <c r="A166" s="23" t="s">
        <v>482</v>
      </c>
      <c r="B166" s="24" t="s">
        <v>483</v>
      </c>
      <c r="C166" s="25" t="s">
        <v>22</v>
      </c>
      <c r="D166" s="25" t="s">
        <v>484</v>
      </c>
      <c r="E166" s="26" t="s">
        <v>35</v>
      </c>
      <c r="F166" s="27">
        <v>2.5747293821035182</v>
      </c>
      <c r="G166" s="29">
        <v>239.55</v>
      </c>
      <c r="H166" s="29">
        <v>304.06</v>
      </c>
      <c r="I166" s="29">
        <v>782.87</v>
      </c>
      <c r="J166" s="30">
        <v>8.6494779372132556E-4</v>
      </c>
      <c r="K166" s="66"/>
      <c r="L166" s="67"/>
      <c r="M166" s="48"/>
      <c r="N166" s="48"/>
    </row>
    <row r="167" spans="1:15" ht="26.1" customHeight="1" x14ac:dyDescent="0.25">
      <c r="A167" s="23" t="s">
        <v>485</v>
      </c>
      <c r="B167" s="24" t="s">
        <v>486</v>
      </c>
      <c r="C167" s="25" t="s">
        <v>22</v>
      </c>
      <c r="D167" s="25" t="s">
        <v>487</v>
      </c>
      <c r="E167" s="26" t="s">
        <v>35</v>
      </c>
      <c r="F167" s="27">
        <v>2.5747293821035182</v>
      </c>
      <c r="G167" s="29">
        <v>919.28</v>
      </c>
      <c r="H167" s="29">
        <v>1166.8399999999999</v>
      </c>
      <c r="I167" s="29">
        <v>3004.29</v>
      </c>
      <c r="J167" s="30">
        <v>3.3192662986179585E-3</v>
      </c>
      <c r="K167" s="66"/>
      <c r="L167" s="67"/>
      <c r="M167" s="48"/>
      <c r="N167" s="48"/>
    </row>
    <row r="168" spans="1:15" ht="24" customHeight="1" x14ac:dyDescent="0.25">
      <c r="A168" s="16" t="s">
        <v>488</v>
      </c>
      <c r="B168" s="17"/>
      <c r="C168" s="17"/>
      <c r="D168" s="17" t="s">
        <v>489</v>
      </c>
      <c r="E168" s="17"/>
      <c r="F168" s="33"/>
      <c r="G168" s="17"/>
      <c r="H168" s="17"/>
      <c r="I168" s="20">
        <v>55862.55</v>
      </c>
      <c r="J168" s="21">
        <v>6.1719301255824387E-2</v>
      </c>
      <c r="K168" s="48"/>
      <c r="L168" s="48"/>
      <c r="M168" s="48"/>
      <c r="N168" s="48"/>
      <c r="O168" s="34"/>
    </row>
    <row r="169" spans="1:15" ht="51.95" customHeight="1" x14ac:dyDescent="0.25">
      <c r="A169" s="23" t="s">
        <v>490</v>
      </c>
      <c r="B169" s="24" t="s">
        <v>491</v>
      </c>
      <c r="C169" s="25" t="s">
        <v>22</v>
      </c>
      <c r="D169" s="25" t="s">
        <v>492</v>
      </c>
      <c r="E169" s="26" t="s">
        <v>31</v>
      </c>
      <c r="F169" s="27">
        <v>244.65</v>
      </c>
      <c r="G169" s="29">
        <v>65.77</v>
      </c>
      <c r="H169" s="29">
        <v>83.48</v>
      </c>
      <c r="I169" s="29">
        <v>20423.38</v>
      </c>
      <c r="J169" s="30">
        <v>2.2564611584723192E-2</v>
      </c>
      <c r="K169" s="66"/>
      <c r="L169" s="67"/>
      <c r="M169" s="48"/>
      <c r="N169" s="48"/>
    </row>
    <row r="170" spans="1:15" ht="39" customHeight="1" x14ac:dyDescent="0.25">
      <c r="A170" s="23" t="s">
        <v>493</v>
      </c>
      <c r="B170" s="24" t="s">
        <v>494</v>
      </c>
      <c r="C170" s="25" t="s">
        <v>22</v>
      </c>
      <c r="D170" s="25" t="s">
        <v>495</v>
      </c>
      <c r="E170" s="26" t="s">
        <v>31</v>
      </c>
      <c r="F170" s="27">
        <v>43.126717150233937</v>
      </c>
      <c r="G170" s="29">
        <v>110.52</v>
      </c>
      <c r="H170" s="29">
        <v>140.28</v>
      </c>
      <c r="I170" s="29">
        <v>6049.81</v>
      </c>
      <c r="J170" s="30">
        <v>6.6840852401205981E-3</v>
      </c>
      <c r="K170" s="66"/>
      <c r="L170" s="67"/>
      <c r="M170" s="48"/>
      <c r="N170" s="48"/>
    </row>
    <row r="171" spans="1:15" ht="51.95" customHeight="1" x14ac:dyDescent="0.25">
      <c r="A171" s="23" t="s">
        <v>496</v>
      </c>
      <c r="B171" s="24" t="s">
        <v>497</v>
      </c>
      <c r="C171" s="25" t="s">
        <v>22</v>
      </c>
      <c r="D171" s="25" t="s">
        <v>498</v>
      </c>
      <c r="E171" s="26" t="s">
        <v>31</v>
      </c>
      <c r="F171" s="27">
        <v>198.02670000000001</v>
      </c>
      <c r="G171" s="29">
        <v>105.54</v>
      </c>
      <c r="H171" s="29">
        <v>133.96</v>
      </c>
      <c r="I171" s="29">
        <v>26527.65</v>
      </c>
      <c r="J171" s="30">
        <v>2.930886652970675E-2</v>
      </c>
      <c r="K171" s="66"/>
      <c r="L171" s="67"/>
      <c r="M171" s="48"/>
      <c r="N171" s="48"/>
    </row>
    <row r="172" spans="1:15" ht="26.1" customHeight="1" x14ac:dyDescent="0.25">
      <c r="A172" s="23" t="s">
        <v>499</v>
      </c>
      <c r="B172" s="24" t="s">
        <v>500</v>
      </c>
      <c r="C172" s="25" t="s">
        <v>22</v>
      </c>
      <c r="D172" s="25" t="s">
        <v>501</v>
      </c>
      <c r="E172" s="26" t="s">
        <v>40</v>
      </c>
      <c r="F172" s="27">
        <v>59.954412754696222</v>
      </c>
      <c r="G172" s="29">
        <v>11.84</v>
      </c>
      <c r="H172" s="29">
        <v>15.02</v>
      </c>
      <c r="I172" s="29">
        <v>900.51</v>
      </c>
      <c r="J172" s="30">
        <v>9.9492142721523472E-4</v>
      </c>
      <c r="K172" s="66"/>
      <c r="L172" s="67"/>
      <c r="M172" s="48"/>
      <c r="N172" s="48"/>
    </row>
    <row r="173" spans="1:15" ht="26.1" customHeight="1" x14ac:dyDescent="0.25">
      <c r="A173" s="23" t="s">
        <v>502</v>
      </c>
      <c r="B173" s="24" t="s">
        <v>503</v>
      </c>
      <c r="C173" s="25" t="s">
        <v>22</v>
      </c>
      <c r="D173" s="25" t="s">
        <v>504</v>
      </c>
      <c r="E173" s="26" t="s">
        <v>40</v>
      </c>
      <c r="F173" s="27">
        <v>6.473605303574562</v>
      </c>
      <c r="G173" s="29">
        <v>108.35</v>
      </c>
      <c r="H173" s="29">
        <v>137.52000000000001</v>
      </c>
      <c r="I173" s="29">
        <v>890.25</v>
      </c>
      <c r="J173" s="30">
        <v>9.8358574649738792E-4</v>
      </c>
      <c r="K173" s="66"/>
      <c r="L173" s="67"/>
      <c r="M173" s="48"/>
      <c r="N173" s="48"/>
    </row>
    <row r="174" spans="1:15" ht="39" customHeight="1" x14ac:dyDescent="0.25">
      <c r="A174" s="23" t="s">
        <v>505</v>
      </c>
      <c r="B174" s="24" t="s">
        <v>506</v>
      </c>
      <c r="C174" s="25" t="s">
        <v>22</v>
      </c>
      <c r="D174" s="25" t="s">
        <v>507</v>
      </c>
      <c r="E174" s="26" t="s">
        <v>40</v>
      </c>
      <c r="F174" s="27">
        <v>7.7241881463105546</v>
      </c>
      <c r="G174" s="29">
        <v>109.24</v>
      </c>
      <c r="H174" s="29">
        <v>138.65</v>
      </c>
      <c r="I174" s="29">
        <v>1070.95</v>
      </c>
      <c r="J174" s="30">
        <v>1.1832307275612217E-3</v>
      </c>
      <c r="K174" s="66"/>
      <c r="L174" s="67"/>
      <c r="M174" s="48"/>
      <c r="N174" s="48"/>
    </row>
    <row r="175" spans="1:15" ht="24" customHeight="1" x14ac:dyDescent="0.25">
      <c r="A175" s="16" t="s">
        <v>508</v>
      </c>
      <c r="B175" s="17"/>
      <c r="C175" s="17"/>
      <c r="D175" s="17" t="s">
        <v>509</v>
      </c>
      <c r="E175" s="17"/>
      <c r="F175" s="33"/>
      <c r="G175" s="17"/>
      <c r="H175" s="17"/>
      <c r="I175" s="20">
        <v>140282.01999999999</v>
      </c>
      <c r="J175" s="21">
        <v>0.15498949212228194</v>
      </c>
      <c r="K175" s="48"/>
      <c r="L175" s="48"/>
      <c r="M175" s="48"/>
      <c r="N175" s="48"/>
    </row>
    <row r="176" spans="1:15" ht="26.1" customHeight="1" x14ac:dyDescent="0.25">
      <c r="A176" s="23" t="s">
        <v>510</v>
      </c>
      <c r="B176" s="24" t="s">
        <v>511</v>
      </c>
      <c r="C176" s="25" t="s">
        <v>22</v>
      </c>
      <c r="D176" s="25" t="s">
        <v>512</v>
      </c>
      <c r="E176" s="26" t="s">
        <v>31</v>
      </c>
      <c r="F176" s="27">
        <v>827.70920000000001</v>
      </c>
      <c r="G176" s="29">
        <v>13.06</v>
      </c>
      <c r="H176" s="29">
        <v>16.57</v>
      </c>
      <c r="I176" s="29">
        <v>13715.14</v>
      </c>
      <c r="J176" s="30">
        <v>1.5153065111166732E-2</v>
      </c>
      <c r="K176" s="66"/>
      <c r="L176" s="67"/>
      <c r="M176" s="48"/>
      <c r="N176" s="48"/>
    </row>
    <row r="177" spans="1:15" ht="26.1" customHeight="1" x14ac:dyDescent="0.25">
      <c r="A177" s="23" t="s">
        <v>513</v>
      </c>
      <c r="B177" s="24" t="s">
        <v>514</v>
      </c>
      <c r="C177" s="25" t="s">
        <v>22</v>
      </c>
      <c r="D177" s="25" t="s">
        <v>515</v>
      </c>
      <c r="E177" s="26" t="s">
        <v>31</v>
      </c>
      <c r="F177" s="27">
        <v>2793.7399</v>
      </c>
      <c r="G177" s="29">
        <v>14.38</v>
      </c>
      <c r="H177" s="29">
        <v>18.25</v>
      </c>
      <c r="I177" s="29">
        <v>50985.75</v>
      </c>
      <c r="J177" s="30">
        <v>5.633120693566885E-2</v>
      </c>
      <c r="K177" s="66"/>
      <c r="L177" s="67"/>
      <c r="M177" s="48"/>
      <c r="N177" s="48"/>
    </row>
    <row r="178" spans="1:15" ht="26.1" customHeight="1" x14ac:dyDescent="0.25">
      <c r="A178" s="23" t="s">
        <v>516</v>
      </c>
      <c r="B178" s="24" t="s">
        <v>517</v>
      </c>
      <c r="C178" s="25" t="s">
        <v>22</v>
      </c>
      <c r="D178" s="25" t="s">
        <v>518</v>
      </c>
      <c r="E178" s="26" t="s">
        <v>31</v>
      </c>
      <c r="F178" s="27">
        <v>2793.7399</v>
      </c>
      <c r="G178" s="29">
        <v>4.87</v>
      </c>
      <c r="H178" s="29">
        <v>6.18</v>
      </c>
      <c r="I178" s="29">
        <v>17265.310000000001</v>
      </c>
      <c r="J178" s="30">
        <v>1.9075442656398559E-2</v>
      </c>
      <c r="K178" s="66"/>
      <c r="L178" s="67"/>
      <c r="M178" s="48"/>
      <c r="N178" s="48"/>
    </row>
    <row r="179" spans="1:15" ht="26.1" customHeight="1" x14ac:dyDescent="0.25">
      <c r="A179" s="23" t="s">
        <v>519</v>
      </c>
      <c r="B179" s="24" t="s">
        <v>520</v>
      </c>
      <c r="C179" s="25" t="s">
        <v>22</v>
      </c>
      <c r="D179" s="25" t="s">
        <v>521</v>
      </c>
      <c r="E179" s="26" t="s">
        <v>31</v>
      </c>
      <c r="F179" s="27">
        <v>231.67190000000002</v>
      </c>
      <c r="G179" s="29">
        <v>35.99</v>
      </c>
      <c r="H179" s="29">
        <v>45.68</v>
      </c>
      <c r="I179" s="29">
        <v>10582.77</v>
      </c>
      <c r="J179" s="30">
        <v>1.1692290626745478E-2</v>
      </c>
      <c r="K179" s="66"/>
      <c r="L179" s="67"/>
      <c r="M179" s="48"/>
      <c r="N179" s="48"/>
    </row>
    <row r="180" spans="1:15" ht="26.1" customHeight="1" x14ac:dyDescent="0.25">
      <c r="A180" s="23" t="s">
        <v>522</v>
      </c>
      <c r="B180" s="24" t="s">
        <v>523</v>
      </c>
      <c r="C180" s="25" t="s">
        <v>22</v>
      </c>
      <c r="D180" s="25" t="s">
        <v>524</v>
      </c>
      <c r="E180" s="26" t="s">
        <v>31</v>
      </c>
      <c r="F180" s="27">
        <v>732.01610000000005</v>
      </c>
      <c r="G180" s="29">
        <v>17.010000000000002</v>
      </c>
      <c r="H180" s="29">
        <v>21.59</v>
      </c>
      <c r="I180" s="29">
        <v>15804.22</v>
      </c>
      <c r="J180" s="30">
        <v>1.7461168802593595E-2</v>
      </c>
      <c r="K180" s="66"/>
      <c r="L180" s="67"/>
      <c r="M180" s="48"/>
      <c r="N180" s="48"/>
    </row>
    <row r="181" spans="1:15" ht="26.1" customHeight="1" x14ac:dyDescent="0.25">
      <c r="A181" s="23" t="s">
        <v>525</v>
      </c>
      <c r="B181" s="24" t="s">
        <v>526</v>
      </c>
      <c r="C181" s="25" t="s">
        <v>22</v>
      </c>
      <c r="D181" s="25" t="s">
        <v>527</v>
      </c>
      <c r="E181" s="26" t="s">
        <v>31</v>
      </c>
      <c r="F181" s="27">
        <v>732.01610000000005</v>
      </c>
      <c r="G181" s="29">
        <v>5.94</v>
      </c>
      <c r="H181" s="29">
        <v>7.53</v>
      </c>
      <c r="I181" s="29">
        <v>5512.08</v>
      </c>
      <c r="J181" s="30">
        <v>6.0899784572348457E-3</v>
      </c>
      <c r="K181" s="66"/>
      <c r="L181" s="67"/>
      <c r="M181" s="48"/>
      <c r="N181" s="48"/>
    </row>
    <row r="182" spans="1:15" ht="26.1" customHeight="1" x14ac:dyDescent="0.25">
      <c r="A182" s="23" t="s">
        <v>528</v>
      </c>
      <c r="B182" s="24" t="s">
        <v>529</v>
      </c>
      <c r="C182" s="25" t="s">
        <v>22</v>
      </c>
      <c r="D182" s="25" t="s">
        <v>530</v>
      </c>
      <c r="E182" s="26" t="s">
        <v>31</v>
      </c>
      <c r="F182" s="27">
        <v>71.062530946057095</v>
      </c>
      <c r="G182" s="29">
        <v>2.33</v>
      </c>
      <c r="H182" s="29">
        <v>2.95</v>
      </c>
      <c r="I182" s="29">
        <v>209.63</v>
      </c>
      <c r="J182" s="30">
        <v>2.3160806519320124E-4</v>
      </c>
      <c r="K182" s="66"/>
      <c r="L182" s="67"/>
      <c r="M182" s="48"/>
      <c r="N182" s="48"/>
    </row>
    <row r="183" spans="1:15" ht="26.1" customHeight="1" x14ac:dyDescent="0.25">
      <c r="A183" s="23" t="s">
        <v>531</v>
      </c>
      <c r="B183" s="24" t="s">
        <v>532</v>
      </c>
      <c r="C183" s="25" t="s">
        <v>22</v>
      </c>
      <c r="D183" s="25" t="s">
        <v>533</v>
      </c>
      <c r="E183" s="26" t="s">
        <v>31</v>
      </c>
      <c r="F183" s="27">
        <v>71.062530946057095</v>
      </c>
      <c r="G183" s="29">
        <v>20.59</v>
      </c>
      <c r="H183" s="29">
        <v>26.13</v>
      </c>
      <c r="I183" s="29">
        <v>1856.86</v>
      </c>
      <c r="J183" s="30">
        <v>2.0515372414952426E-3</v>
      </c>
      <c r="K183" s="66"/>
      <c r="L183" s="67"/>
      <c r="M183" s="48"/>
      <c r="N183" s="48"/>
    </row>
    <row r="184" spans="1:15" ht="39" customHeight="1" x14ac:dyDescent="0.25">
      <c r="A184" s="23" t="s">
        <v>534</v>
      </c>
      <c r="B184" s="24" t="s">
        <v>535</v>
      </c>
      <c r="C184" s="25" t="s">
        <v>22</v>
      </c>
      <c r="D184" s="25" t="s">
        <v>536</v>
      </c>
      <c r="E184" s="26" t="s">
        <v>31</v>
      </c>
      <c r="F184" s="27">
        <v>71.062530946057095</v>
      </c>
      <c r="G184" s="29">
        <v>22.11</v>
      </c>
      <c r="H184" s="29">
        <v>28.06</v>
      </c>
      <c r="I184" s="29">
        <v>1994.01</v>
      </c>
      <c r="J184" s="30">
        <v>2.2030663458278647E-3</v>
      </c>
      <c r="K184" s="66"/>
      <c r="L184" s="67"/>
      <c r="M184" s="48"/>
      <c r="N184" s="48"/>
    </row>
    <row r="185" spans="1:15" ht="26.1" customHeight="1" x14ac:dyDescent="0.25">
      <c r="A185" s="23" t="s">
        <v>537</v>
      </c>
      <c r="B185" s="24" t="s">
        <v>538</v>
      </c>
      <c r="C185" s="25" t="s">
        <v>22</v>
      </c>
      <c r="D185" s="25" t="s">
        <v>539</v>
      </c>
      <c r="E185" s="26" t="s">
        <v>31</v>
      </c>
      <c r="F185" s="27">
        <v>344.2808</v>
      </c>
      <c r="G185" s="29">
        <v>23.33</v>
      </c>
      <c r="H185" s="29">
        <v>29.61</v>
      </c>
      <c r="I185" s="29">
        <v>10194.15</v>
      </c>
      <c r="J185" s="30">
        <v>1.1262926860608084E-2</v>
      </c>
      <c r="K185" s="66"/>
      <c r="L185" s="67"/>
      <c r="M185" s="48"/>
      <c r="N185" s="48"/>
    </row>
    <row r="186" spans="1:15" ht="26.1" customHeight="1" x14ac:dyDescent="0.25">
      <c r="A186" s="23" t="s">
        <v>540</v>
      </c>
      <c r="B186" s="24" t="s">
        <v>541</v>
      </c>
      <c r="C186" s="25" t="s">
        <v>22</v>
      </c>
      <c r="D186" s="25" t="s">
        <v>542</v>
      </c>
      <c r="E186" s="26" t="s">
        <v>31</v>
      </c>
      <c r="F186" s="27">
        <v>91.954620789411365</v>
      </c>
      <c r="G186" s="29">
        <v>11.16</v>
      </c>
      <c r="H186" s="29">
        <v>14.16</v>
      </c>
      <c r="I186" s="29">
        <v>1302.07</v>
      </c>
      <c r="J186" s="30">
        <v>1.4385818511000884E-3</v>
      </c>
      <c r="K186" s="66"/>
      <c r="L186" s="67"/>
      <c r="M186" s="48"/>
      <c r="N186" s="48"/>
    </row>
    <row r="187" spans="1:15" ht="39" customHeight="1" x14ac:dyDescent="0.25">
      <c r="A187" s="23" t="s">
        <v>543</v>
      </c>
      <c r="B187" s="24" t="s">
        <v>544</v>
      </c>
      <c r="C187" s="25" t="s">
        <v>22</v>
      </c>
      <c r="D187" s="25" t="s">
        <v>545</v>
      </c>
      <c r="E187" s="26" t="s">
        <v>31</v>
      </c>
      <c r="F187" s="27">
        <v>91.954620789411365</v>
      </c>
      <c r="G187" s="29">
        <v>13.08</v>
      </c>
      <c r="H187" s="29">
        <v>16.600000000000001</v>
      </c>
      <c r="I187" s="29">
        <v>1526.44</v>
      </c>
      <c r="J187" s="30">
        <v>1.6864752899561615E-3</v>
      </c>
      <c r="K187" s="66"/>
      <c r="L187" s="67"/>
      <c r="M187" s="48"/>
      <c r="N187" s="48"/>
    </row>
    <row r="188" spans="1:15" ht="51.95" customHeight="1" x14ac:dyDescent="0.25">
      <c r="A188" s="23" t="s">
        <v>546</v>
      </c>
      <c r="B188" s="24" t="s">
        <v>547</v>
      </c>
      <c r="C188" s="25" t="s">
        <v>22</v>
      </c>
      <c r="D188" s="25" t="s">
        <v>548</v>
      </c>
      <c r="E188" s="26" t="s">
        <v>31</v>
      </c>
      <c r="F188" s="27">
        <v>91.954620789411365</v>
      </c>
      <c r="G188" s="29">
        <v>29.6</v>
      </c>
      <c r="H188" s="29">
        <v>37.57</v>
      </c>
      <c r="I188" s="29">
        <v>3454.73</v>
      </c>
      <c r="J188" s="30">
        <v>3.8169314080279929E-3</v>
      </c>
      <c r="K188" s="66"/>
      <c r="L188" s="67"/>
      <c r="M188" s="48"/>
      <c r="N188" s="48"/>
    </row>
    <row r="189" spans="1:15" ht="39" customHeight="1" x14ac:dyDescent="0.25">
      <c r="A189" s="23" t="s">
        <v>549</v>
      </c>
      <c r="B189" s="24" t="s">
        <v>550</v>
      </c>
      <c r="C189" s="25" t="s">
        <v>22</v>
      </c>
      <c r="D189" s="25" t="s">
        <v>551</v>
      </c>
      <c r="E189" s="26" t="s">
        <v>31</v>
      </c>
      <c r="F189" s="27">
        <v>244.9529</v>
      </c>
      <c r="G189" s="29">
        <v>18.91</v>
      </c>
      <c r="H189" s="29">
        <v>24</v>
      </c>
      <c r="I189" s="29">
        <v>5878.86</v>
      </c>
      <c r="J189" s="30">
        <v>6.4952124702652436E-3</v>
      </c>
      <c r="K189" s="66"/>
      <c r="L189" s="67"/>
      <c r="M189" s="48"/>
      <c r="N189" s="48"/>
    </row>
    <row r="190" spans="1:15" ht="24" customHeight="1" x14ac:dyDescent="0.25">
      <c r="A190" s="16" t="s">
        <v>552</v>
      </c>
      <c r="B190" s="17"/>
      <c r="C190" s="17"/>
      <c r="D190" s="17" t="s">
        <v>553</v>
      </c>
      <c r="E190" s="17"/>
      <c r="F190" s="33"/>
      <c r="G190" s="17"/>
      <c r="H190" s="17"/>
      <c r="I190" s="20">
        <v>165181.49999999997</v>
      </c>
      <c r="J190" s="21">
        <v>0.18249948776754649</v>
      </c>
      <c r="K190" s="48"/>
      <c r="L190" s="48"/>
      <c r="M190" s="48"/>
      <c r="N190" s="48"/>
      <c r="O190" s="34"/>
    </row>
    <row r="191" spans="1:15" ht="51.95" customHeight="1" x14ac:dyDescent="0.25">
      <c r="A191" s="23" t="s">
        <v>554</v>
      </c>
      <c r="B191" s="24" t="s">
        <v>555</v>
      </c>
      <c r="C191" s="25" t="s">
        <v>22</v>
      </c>
      <c r="D191" s="25" t="s">
        <v>556</v>
      </c>
      <c r="E191" s="26" t="s">
        <v>31</v>
      </c>
      <c r="F191" s="27">
        <v>321.54000000000002</v>
      </c>
      <c r="G191" s="29">
        <v>49.71</v>
      </c>
      <c r="H191" s="29">
        <v>63.09</v>
      </c>
      <c r="I191" s="29">
        <v>20285.95</v>
      </c>
      <c r="J191" s="30">
        <v>2.2412773124581505E-2</v>
      </c>
      <c r="K191" s="66"/>
      <c r="L191" s="67"/>
      <c r="M191" s="48"/>
      <c r="N191" s="48"/>
    </row>
    <row r="192" spans="1:15" ht="51.95" customHeight="1" x14ac:dyDescent="0.25">
      <c r="A192" s="23" t="s">
        <v>557</v>
      </c>
      <c r="B192" s="24" t="s">
        <v>558</v>
      </c>
      <c r="C192" s="25" t="s">
        <v>22</v>
      </c>
      <c r="D192" s="25" t="s">
        <v>559</v>
      </c>
      <c r="E192" s="26" t="s">
        <v>31</v>
      </c>
      <c r="F192" s="27">
        <v>390.06530000000004</v>
      </c>
      <c r="G192" s="29">
        <v>34.96</v>
      </c>
      <c r="H192" s="29">
        <v>44.37</v>
      </c>
      <c r="I192" s="29">
        <v>17307.189999999999</v>
      </c>
      <c r="J192" s="30">
        <v>1.9121713446697136E-2</v>
      </c>
      <c r="K192" s="66"/>
      <c r="L192" s="67"/>
      <c r="M192" s="48"/>
      <c r="N192" s="48"/>
    </row>
    <row r="193" spans="1:16" ht="51.95" customHeight="1" x14ac:dyDescent="0.25">
      <c r="A193" s="23" t="s">
        <v>560</v>
      </c>
      <c r="B193" s="24" t="s">
        <v>561</v>
      </c>
      <c r="C193" s="25" t="s">
        <v>22</v>
      </c>
      <c r="D193" s="25" t="s">
        <v>562</v>
      </c>
      <c r="E193" s="26" t="s">
        <v>31</v>
      </c>
      <c r="F193" s="27">
        <v>265.50350000000003</v>
      </c>
      <c r="G193" s="29">
        <v>46.05</v>
      </c>
      <c r="H193" s="29">
        <v>58.45</v>
      </c>
      <c r="I193" s="29">
        <v>15518.67</v>
      </c>
      <c r="J193" s="30">
        <v>1.7145681119457027E-2</v>
      </c>
      <c r="K193" s="66"/>
      <c r="L193" s="67"/>
      <c r="M193" s="48"/>
      <c r="N193" s="48"/>
    </row>
    <row r="194" spans="1:16" ht="39" customHeight="1" x14ac:dyDescent="0.25">
      <c r="A194" s="23" t="s">
        <v>563</v>
      </c>
      <c r="B194" s="24" t="s">
        <v>564</v>
      </c>
      <c r="C194" s="25" t="s">
        <v>22</v>
      </c>
      <c r="D194" s="25" t="s">
        <v>565</v>
      </c>
      <c r="E194" s="26" t="s">
        <v>40</v>
      </c>
      <c r="F194" s="27">
        <v>199.44800000000001</v>
      </c>
      <c r="G194" s="29">
        <v>73.02</v>
      </c>
      <c r="H194" s="29">
        <v>92.68</v>
      </c>
      <c r="I194" s="29">
        <v>18484.84</v>
      </c>
      <c r="J194" s="30">
        <v>2.0422830834355265E-2</v>
      </c>
      <c r="K194" s="66"/>
      <c r="L194" s="67"/>
      <c r="M194" s="48"/>
      <c r="N194" s="48"/>
    </row>
    <row r="195" spans="1:16" ht="39" customHeight="1" x14ac:dyDescent="0.25">
      <c r="A195" s="23" t="s">
        <v>566</v>
      </c>
      <c r="B195" s="24" t="s">
        <v>567</v>
      </c>
      <c r="C195" s="25" t="s">
        <v>22</v>
      </c>
      <c r="D195" s="25" t="s">
        <v>568</v>
      </c>
      <c r="E195" s="26" t="s">
        <v>31</v>
      </c>
      <c r="F195" s="27">
        <v>271.14210000000003</v>
      </c>
      <c r="G195" s="29">
        <v>108.64</v>
      </c>
      <c r="H195" s="29">
        <v>137.88999999999999</v>
      </c>
      <c r="I195" s="29">
        <v>37387.78</v>
      </c>
      <c r="J195" s="30">
        <v>4.1307596182173667E-2</v>
      </c>
      <c r="K195" s="66"/>
      <c r="L195" s="67"/>
      <c r="M195" s="48"/>
      <c r="N195" s="48"/>
    </row>
    <row r="196" spans="1:16" ht="26.1" customHeight="1" x14ac:dyDescent="0.25">
      <c r="A196" s="23" t="s">
        <v>569</v>
      </c>
      <c r="B196" s="24" t="s">
        <v>570</v>
      </c>
      <c r="C196" s="25" t="s">
        <v>22</v>
      </c>
      <c r="D196" s="25" t="s">
        <v>571</v>
      </c>
      <c r="E196" s="26" t="s">
        <v>31</v>
      </c>
      <c r="F196" s="27">
        <v>92.850500000000011</v>
      </c>
      <c r="G196" s="29">
        <v>55.84</v>
      </c>
      <c r="H196" s="29">
        <v>70.87</v>
      </c>
      <c r="I196" s="29">
        <v>6580.31</v>
      </c>
      <c r="J196" s="30">
        <v>7.2702040140794457E-3</v>
      </c>
      <c r="K196" s="66"/>
      <c r="L196" s="67"/>
      <c r="M196" s="48"/>
      <c r="N196" s="48"/>
    </row>
    <row r="197" spans="1:16" ht="39" customHeight="1" x14ac:dyDescent="0.25">
      <c r="A197" s="23" t="s">
        <v>572</v>
      </c>
      <c r="B197" s="24" t="s">
        <v>573</v>
      </c>
      <c r="C197" s="25" t="s">
        <v>22</v>
      </c>
      <c r="D197" s="25" t="s">
        <v>574</v>
      </c>
      <c r="E197" s="26" t="s">
        <v>31</v>
      </c>
      <c r="F197" s="27">
        <v>92.850500000000011</v>
      </c>
      <c r="G197" s="29">
        <v>152.58000000000001</v>
      </c>
      <c r="H197" s="29">
        <v>193.66</v>
      </c>
      <c r="I197" s="29">
        <v>17981.419999999998</v>
      </c>
      <c r="J197" s="30">
        <v>1.9866631186501612E-2</v>
      </c>
      <c r="K197" s="66"/>
      <c r="L197" s="67"/>
      <c r="M197" s="48"/>
      <c r="N197" s="48"/>
    </row>
    <row r="198" spans="1:16" ht="39" customHeight="1" x14ac:dyDescent="0.25">
      <c r="A198" s="23" t="s">
        <v>575</v>
      </c>
      <c r="B198" s="24" t="s">
        <v>576</v>
      </c>
      <c r="C198" s="25" t="s">
        <v>22</v>
      </c>
      <c r="D198" s="25" t="s">
        <v>577</v>
      </c>
      <c r="E198" s="26" t="s">
        <v>31</v>
      </c>
      <c r="F198" s="27">
        <v>21.389400000000002</v>
      </c>
      <c r="G198" s="29">
        <v>93.6</v>
      </c>
      <c r="H198" s="29">
        <v>118.8</v>
      </c>
      <c r="I198" s="29">
        <v>2541.06</v>
      </c>
      <c r="J198" s="30">
        <v>2.807470257786748E-3</v>
      </c>
      <c r="K198" s="66"/>
      <c r="L198" s="67"/>
      <c r="M198" s="48"/>
      <c r="N198" s="48"/>
    </row>
    <row r="199" spans="1:16" ht="39" customHeight="1" x14ac:dyDescent="0.25">
      <c r="A199" s="23" t="s">
        <v>578</v>
      </c>
      <c r="B199" s="24" t="s">
        <v>579</v>
      </c>
      <c r="C199" s="25" t="s">
        <v>22</v>
      </c>
      <c r="D199" s="25" t="s">
        <v>580</v>
      </c>
      <c r="E199" s="26" t="s">
        <v>31</v>
      </c>
      <c r="F199" s="27">
        <v>21.389400000000002</v>
      </c>
      <c r="G199" s="29">
        <v>100.19</v>
      </c>
      <c r="H199" s="29">
        <v>127.17</v>
      </c>
      <c r="I199" s="29">
        <v>2720.08</v>
      </c>
      <c r="J199" s="30">
        <v>3.0052591039961972E-3</v>
      </c>
      <c r="K199" s="66"/>
      <c r="L199" s="67"/>
      <c r="M199" s="48"/>
      <c r="N199" s="48"/>
    </row>
    <row r="200" spans="1:16" ht="39" customHeight="1" x14ac:dyDescent="0.25">
      <c r="A200" s="23" t="s">
        <v>581</v>
      </c>
      <c r="B200" s="24" t="s">
        <v>582</v>
      </c>
      <c r="C200" s="25" t="s">
        <v>22</v>
      </c>
      <c r="D200" s="25" t="s">
        <v>583</v>
      </c>
      <c r="E200" s="26" t="s">
        <v>31</v>
      </c>
      <c r="F200" s="27">
        <v>21.389400000000002</v>
      </c>
      <c r="G200" s="29">
        <v>28.35</v>
      </c>
      <c r="H200" s="29">
        <v>35.979999999999997</v>
      </c>
      <c r="I200" s="29">
        <v>769.59</v>
      </c>
      <c r="J200" s="30">
        <v>8.5027548963428781E-4</v>
      </c>
      <c r="K200" s="66"/>
      <c r="L200" s="67"/>
      <c r="M200" s="48"/>
      <c r="N200" s="48"/>
    </row>
    <row r="201" spans="1:16" ht="51.95" customHeight="1" x14ac:dyDescent="0.25">
      <c r="A201" s="23" t="s">
        <v>584</v>
      </c>
      <c r="B201" s="24" t="s">
        <v>585</v>
      </c>
      <c r="C201" s="25" t="s">
        <v>22</v>
      </c>
      <c r="D201" s="25" t="s">
        <v>586</v>
      </c>
      <c r="E201" s="26" t="s">
        <v>31</v>
      </c>
      <c r="F201" s="27">
        <v>21.389400000000002</v>
      </c>
      <c r="G201" s="29">
        <v>20.23</v>
      </c>
      <c r="H201" s="29">
        <v>25.67</v>
      </c>
      <c r="I201" s="29">
        <v>549.05999999999995</v>
      </c>
      <c r="J201" s="30">
        <v>6.0662464473109322E-4</v>
      </c>
      <c r="K201" s="66"/>
      <c r="L201" s="67"/>
      <c r="M201" s="48"/>
      <c r="N201" s="48"/>
    </row>
    <row r="202" spans="1:16" ht="39" customHeight="1" x14ac:dyDescent="0.25">
      <c r="A202" s="23" t="s">
        <v>587</v>
      </c>
      <c r="B202" s="24" t="s">
        <v>588</v>
      </c>
      <c r="C202" s="25" t="s">
        <v>22</v>
      </c>
      <c r="D202" s="25" t="s">
        <v>589</v>
      </c>
      <c r="E202" s="26" t="s">
        <v>31</v>
      </c>
      <c r="F202" s="27">
        <v>21.389400000000002</v>
      </c>
      <c r="G202" s="29">
        <v>20.2</v>
      </c>
      <c r="H202" s="29">
        <v>25.63</v>
      </c>
      <c r="I202" s="29">
        <v>548.21</v>
      </c>
      <c r="J202" s="30">
        <v>6.0568552888214892E-4</v>
      </c>
      <c r="K202" s="66"/>
      <c r="L202" s="67"/>
      <c r="M202" s="48"/>
      <c r="N202" s="48"/>
    </row>
    <row r="203" spans="1:16" ht="39" customHeight="1" x14ac:dyDescent="0.25">
      <c r="A203" s="23" t="s">
        <v>590</v>
      </c>
      <c r="B203" s="24" t="s">
        <v>591</v>
      </c>
      <c r="C203" s="25" t="s">
        <v>22</v>
      </c>
      <c r="D203" s="25" t="s">
        <v>592</v>
      </c>
      <c r="E203" s="26" t="s">
        <v>40</v>
      </c>
      <c r="F203" s="27">
        <v>99.025000000000006</v>
      </c>
      <c r="G203" s="29">
        <v>97.87</v>
      </c>
      <c r="H203" s="29">
        <v>124.22</v>
      </c>
      <c r="I203" s="29">
        <v>12300.88</v>
      </c>
      <c r="J203" s="30">
        <v>1.3590531016427732E-2</v>
      </c>
      <c r="K203" s="66"/>
      <c r="L203" s="67"/>
      <c r="M203" s="48"/>
      <c r="N203" s="48"/>
    </row>
    <row r="204" spans="1:16" ht="39" customHeight="1" x14ac:dyDescent="0.25">
      <c r="A204" s="23" t="s">
        <v>593</v>
      </c>
      <c r="B204" s="24" t="s">
        <v>594</v>
      </c>
      <c r="C204" s="25" t="s">
        <v>22</v>
      </c>
      <c r="D204" s="25" t="s">
        <v>595</v>
      </c>
      <c r="E204" s="26" t="s">
        <v>40</v>
      </c>
      <c r="F204" s="27">
        <v>90.171000000000006</v>
      </c>
      <c r="G204" s="29">
        <v>65.150000000000006</v>
      </c>
      <c r="H204" s="29">
        <v>82.69</v>
      </c>
      <c r="I204" s="29">
        <v>7456.23</v>
      </c>
      <c r="J204" s="30">
        <v>8.237957372205805E-3</v>
      </c>
      <c r="K204" s="66"/>
      <c r="L204" s="67"/>
      <c r="M204" s="48"/>
      <c r="N204" s="48"/>
    </row>
    <row r="205" spans="1:16" ht="51.95" customHeight="1" x14ac:dyDescent="0.25">
      <c r="A205" s="23" t="s">
        <v>596</v>
      </c>
      <c r="B205" s="24" t="s">
        <v>597</v>
      </c>
      <c r="C205" s="25" t="s">
        <v>22</v>
      </c>
      <c r="D205" s="25" t="s">
        <v>598</v>
      </c>
      <c r="E205" s="26" t="s">
        <v>40</v>
      </c>
      <c r="F205" s="27">
        <v>92.850500000000011</v>
      </c>
      <c r="G205" s="29">
        <v>40.31</v>
      </c>
      <c r="H205" s="29">
        <v>51.16</v>
      </c>
      <c r="I205" s="29">
        <v>4750.2299999999996</v>
      </c>
      <c r="J205" s="30">
        <v>5.2482544460368281E-3</v>
      </c>
      <c r="K205" s="66"/>
      <c r="L205" s="67"/>
      <c r="M205" s="48"/>
      <c r="N205" s="48"/>
    </row>
    <row r="206" spans="1:16" ht="24" customHeight="1" x14ac:dyDescent="0.25">
      <c r="A206" s="16" t="s">
        <v>599</v>
      </c>
      <c r="B206" s="17"/>
      <c r="C206" s="17"/>
      <c r="D206" s="17" t="s">
        <v>600</v>
      </c>
      <c r="E206" s="17"/>
      <c r="F206" s="33"/>
      <c r="G206" s="17"/>
      <c r="H206" s="17"/>
      <c r="I206" s="20">
        <v>39738.090000000004</v>
      </c>
      <c r="J206" s="21">
        <v>4.3904317795035536E-2</v>
      </c>
      <c r="K206" s="48"/>
      <c r="L206" s="48"/>
      <c r="M206" s="48"/>
      <c r="N206" s="48"/>
      <c r="O206" s="34"/>
      <c r="P206" s="34"/>
    </row>
    <row r="207" spans="1:16" ht="26.1" customHeight="1" x14ac:dyDescent="0.25">
      <c r="A207" s="16" t="s">
        <v>601</v>
      </c>
      <c r="B207" s="17"/>
      <c r="C207" s="17"/>
      <c r="D207" s="17" t="s">
        <v>602</v>
      </c>
      <c r="E207" s="17"/>
      <c r="F207" s="33"/>
      <c r="G207" s="17"/>
      <c r="H207" s="17"/>
      <c r="I207" s="20">
        <v>22495.62</v>
      </c>
      <c r="J207" s="21">
        <v>2.4854109733919199E-2</v>
      </c>
      <c r="K207" s="48"/>
      <c r="L207" s="48"/>
      <c r="M207" s="48"/>
      <c r="N207" s="48"/>
      <c r="O207" s="34"/>
      <c r="P207" s="34"/>
    </row>
    <row r="208" spans="1:16" ht="26.1" customHeight="1" x14ac:dyDescent="0.25">
      <c r="A208" s="23" t="s">
        <v>603</v>
      </c>
      <c r="B208" s="24" t="s">
        <v>604</v>
      </c>
      <c r="C208" s="25" t="s">
        <v>22</v>
      </c>
      <c r="D208" s="25" t="s">
        <v>605</v>
      </c>
      <c r="E208" s="26" t="s">
        <v>35</v>
      </c>
      <c r="F208" s="27">
        <v>7.2092422698898506</v>
      </c>
      <c r="G208" s="29">
        <v>196.62</v>
      </c>
      <c r="H208" s="29">
        <v>249.56</v>
      </c>
      <c r="I208" s="29">
        <v>1799.13</v>
      </c>
      <c r="J208" s="30">
        <v>1.9877547027192873E-3</v>
      </c>
      <c r="K208" s="66"/>
      <c r="L208" s="67"/>
      <c r="M208" s="48"/>
      <c r="N208" s="48"/>
    </row>
    <row r="209" spans="1:16" ht="24" customHeight="1" x14ac:dyDescent="0.25">
      <c r="A209" s="23" t="s">
        <v>606</v>
      </c>
      <c r="B209" s="24" t="s">
        <v>607</v>
      </c>
      <c r="C209" s="25" t="s">
        <v>22</v>
      </c>
      <c r="D209" s="25" t="s">
        <v>608</v>
      </c>
      <c r="E209" s="26" t="s">
        <v>35</v>
      </c>
      <c r="F209" s="27">
        <v>1.4712739326305819</v>
      </c>
      <c r="G209" s="29">
        <v>524.13</v>
      </c>
      <c r="H209" s="29">
        <v>665.27</v>
      </c>
      <c r="I209" s="29">
        <v>978.79</v>
      </c>
      <c r="J209" s="30">
        <v>1.0814084726921407E-3</v>
      </c>
      <c r="K209" s="66"/>
      <c r="L209" s="67"/>
      <c r="M209" s="48"/>
      <c r="N209" s="48"/>
    </row>
    <row r="210" spans="1:16" ht="51.95" customHeight="1" x14ac:dyDescent="0.25">
      <c r="A210" s="23" t="s">
        <v>609</v>
      </c>
      <c r="B210" s="24" t="s">
        <v>610</v>
      </c>
      <c r="C210" s="25" t="s">
        <v>22</v>
      </c>
      <c r="D210" s="25" t="s">
        <v>611</v>
      </c>
      <c r="E210" s="26" t="s">
        <v>40</v>
      </c>
      <c r="F210" s="27">
        <v>10.666736011571718</v>
      </c>
      <c r="G210" s="29">
        <v>130.37</v>
      </c>
      <c r="H210" s="29">
        <v>165.47</v>
      </c>
      <c r="I210" s="29">
        <v>1765.02</v>
      </c>
      <c r="J210" s="30">
        <v>1.9500685361222348E-3</v>
      </c>
      <c r="K210" s="66"/>
      <c r="L210" s="67"/>
      <c r="M210" s="48"/>
      <c r="N210" s="48"/>
    </row>
    <row r="211" spans="1:16" ht="39" customHeight="1" x14ac:dyDescent="0.25">
      <c r="A211" s="23" t="s">
        <v>612</v>
      </c>
      <c r="B211" s="24" t="s">
        <v>613</v>
      </c>
      <c r="C211" s="25" t="s">
        <v>22</v>
      </c>
      <c r="D211" s="25" t="s">
        <v>614</v>
      </c>
      <c r="E211" s="26" t="s">
        <v>35</v>
      </c>
      <c r="F211" s="27">
        <v>4.7816402810493912</v>
      </c>
      <c r="G211" s="29">
        <v>208.2</v>
      </c>
      <c r="H211" s="29">
        <v>264.26</v>
      </c>
      <c r="I211" s="29">
        <v>1263.5899999999999</v>
      </c>
      <c r="J211" s="30">
        <v>1.3960675241972865E-3</v>
      </c>
      <c r="K211" s="66"/>
      <c r="L211" s="67"/>
      <c r="M211" s="48"/>
      <c r="N211" s="48"/>
    </row>
    <row r="212" spans="1:16" ht="51.95" customHeight="1" x14ac:dyDescent="0.25">
      <c r="A212" s="23" t="s">
        <v>615</v>
      </c>
      <c r="B212" s="24" t="s">
        <v>616</v>
      </c>
      <c r="C212" s="25" t="s">
        <v>22</v>
      </c>
      <c r="D212" s="25" t="s">
        <v>617</v>
      </c>
      <c r="E212" s="26" t="s">
        <v>35</v>
      </c>
      <c r="F212" s="27">
        <v>4.7816402810493912</v>
      </c>
      <c r="G212" s="29">
        <v>152.37</v>
      </c>
      <c r="H212" s="29">
        <v>193.4</v>
      </c>
      <c r="I212" s="29">
        <v>924.76</v>
      </c>
      <c r="J212" s="30">
        <v>1.0217138499645317E-3</v>
      </c>
      <c r="K212" s="66"/>
      <c r="L212" s="67"/>
      <c r="M212" s="48"/>
      <c r="N212" s="48"/>
    </row>
    <row r="213" spans="1:16" ht="51.95" customHeight="1" x14ac:dyDescent="0.25">
      <c r="A213" s="23" t="s">
        <v>618</v>
      </c>
      <c r="B213" s="24" t="s">
        <v>619</v>
      </c>
      <c r="C213" s="25" t="s">
        <v>22</v>
      </c>
      <c r="D213" s="25" t="s">
        <v>620</v>
      </c>
      <c r="E213" s="26" t="s">
        <v>35</v>
      </c>
      <c r="F213" s="27">
        <v>1.8390924157882278</v>
      </c>
      <c r="G213" s="29">
        <v>95.13</v>
      </c>
      <c r="H213" s="29">
        <v>120.74</v>
      </c>
      <c r="I213" s="29">
        <v>222.05</v>
      </c>
      <c r="J213" s="30">
        <v>2.4533020500954226E-4</v>
      </c>
      <c r="K213" s="66"/>
      <c r="L213" s="67"/>
      <c r="M213" s="48"/>
      <c r="N213" s="48"/>
    </row>
    <row r="214" spans="1:16" ht="51.95" customHeight="1" x14ac:dyDescent="0.25">
      <c r="A214" s="23" t="s">
        <v>621</v>
      </c>
      <c r="B214" s="24" t="s">
        <v>622</v>
      </c>
      <c r="C214" s="25" t="s">
        <v>22</v>
      </c>
      <c r="D214" s="25" t="s">
        <v>623</v>
      </c>
      <c r="E214" s="26" t="s">
        <v>35</v>
      </c>
      <c r="F214" s="27">
        <v>1.8390924157882278</v>
      </c>
      <c r="G214" s="29">
        <v>209.78</v>
      </c>
      <c r="H214" s="29">
        <v>266.27</v>
      </c>
      <c r="I214" s="29">
        <v>489.69</v>
      </c>
      <c r="J214" s="30">
        <v>5.4103016478776282E-4</v>
      </c>
      <c r="K214" s="66"/>
      <c r="L214" s="67"/>
      <c r="M214" s="48"/>
      <c r="N214" s="48"/>
    </row>
    <row r="215" spans="1:16" ht="39" customHeight="1" x14ac:dyDescent="0.25">
      <c r="A215" s="23" t="s">
        <v>624</v>
      </c>
      <c r="B215" s="24" t="s">
        <v>625</v>
      </c>
      <c r="C215" s="25" t="s">
        <v>22</v>
      </c>
      <c r="D215" s="25" t="s">
        <v>626</v>
      </c>
      <c r="E215" s="26" t="s">
        <v>35</v>
      </c>
      <c r="F215" s="27">
        <v>1.4712739326305819</v>
      </c>
      <c r="G215" s="29">
        <v>251.47</v>
      </c>
      <c r="H215" s="29">
        <v>319.19</v>
      </c>
      <c r="I215" s="29">
        <v>469.61</v>
      </c>
      <c r="J215" s="30">
        <v>5.1884493390916969E-4</v>
      </c>
      <c r="K215" s="66"/>
      <c r="L215" s="67"/>
      <c r="M215" s="48"/>
      <c r="N215" s="48"/>
    </row>
    <row r="216" spans="1:16" ht="26.1" customHeight="1" x14ac:dyDescent="0.25">
      <c r="A216" s="23" t="s">
        <v>627</v>
      </c>
      <c r="B216" s="24" t="s">
        <v>628</v>
      </c>
      <c r="C216" s="25" t="s">
        <v>22</v>
      </c>
      <c r="D216" s="25" t="s">
        <v>629</v>
      </c>
      <c r="E216" s="26" t="s">
        <v>35</v>
      </c>
      <c r="F216" s="27">
        <v>1.1034554494729365</v>
      </c>
      <c r="G216" s="29">
        <v>454.96</v>
      </c>
      <c r="H216" s="29">
        <v>577.48</v>
      </c>
      <c r="I216" s="29">
        <v>637.22</v>
      </c>
      <c r="J216" s="30">
        <v>7.0402753089925921E-4</v>
      </c>
      <c r="K216" s="66"/>
      <c r="L216" s="67"/>
      <c r="M216" s="48"/>
      <c r="N216" s="48"/>
    </row>
    <row r="217" spans="1:16" ht="26.1" customHeight="1" x14ac:dyDescent="0.25">
      <c r="A217" s="23" t="s">
        <v>630</v>
      </c>
      <c r="B217" s="24" t="s">
        <v>631</v>
      </c>
      <c r="C217" s="25" t="s">
        <v>22</v>
      </c>
      <c r="D217" s="25" t="s">
        <v>632</v>
      </c>
      <c r="E217" s="26" t="s">
        <v>35</v>
      </c>
      <c r="F217" s="27">
        <v>1.1034554494729365</v>
      </c>
      <c r="G217" s="29">
        <v>681.53</v>
      </c>
      <c r="H217" s="29">
        <v>865.06</v>
      </c>
      <c r="I217" s="29">
        <v>954.55</v>
      </c>
      <c r="J217" s="30">
        <v>1.054627098364596E-3</v>
      </c>
      <c r="K217" s="66"/>
      <c r="L217" s="67"/>
      <c r="M217" s="48"/>
      <c r="N217" s="48"/>
    </row>
    <row r="218" spans="1:16" ht="65.099999999999994" customHeight="1" x14ac:dyDescent="0.25">
      <c r="A218" s="23" t="s">
        <v>633</v>
      </c>
      <c r="B218" s="24" t="s">
        <v>634</v>
      </c>
      <c r="C218" s="25" t="s">
        <v>22</v>
      </c>
      <c r="D218" s="25" t="s">
        <v>635</v>
      </c>
      <c r="E218" s="26" t="s">
        <v>35</v>
      </c>
      <c r="F218" s="27">
        <v>3.3103663484188104</v>
      </c>
      <c r="G218" s="29">
        <v>1353.16</v>
      </c>
      <c r="H218" s="29">
        <v>1717.56</v>
      </c>
      <c r="I218" s="29">
        <v>5685.75</v>
      </c>
      <c r="J218" s="30">
        <v>6.2818563978068219E-3</v>
      </c>
      <c r="K218" s="66"/>
      <c r="L218" s="67"/>
      <c r="M218" s="48"/>
      <c r="N218" s="48"/>
    </row>
    <row r="219" spans="1:16" ht="39" customHeight="1" x14ac:dyDescent="0.25">
      <c r="A219" s="23" t="s">
        <v>636</v>
      </c>
      <c r="B219" s="24" t="s">
        <v>637</v>
      </c>
      <c r="C219" s="25" t="s">
        <v>22</v>
      </c>
      <c r="D219" s="25" t="s">
        <v>638</v>
      </c>
      <c r="E219" s="26" t="s">
        <v>35</v>
      </c>
      <c r="F219" s="27">
        <v>1.4394074901599998</v>
      </c>
      <c r="G219" s="29">
        <v>3933.57</v>
      </c>
      <c r="H219" s="29">
        <v>4992.88</v>
      </c>
      <c r="I219" s="29">
        <v>7186.78</v>
      </c>
      <c r="J219" s="30">
        <v>7.9402576480904208E-3</v>
      </c>
      <c r="K219" s="66"/>
      <c r="L219" s="67"/>
      <c r="M219" s="48"/>
      <c r="N219" s="48"/>
    </row>
    <row r="220" spans="1:16" ht="39" customHeight="1" x14ac:dyDescent="0.25">
      <c r="A220" s="23" t="s">
        <v>639</v>
      </c>
      <c r="B220" s="24" t="s">
        <v>640</v>
      </c>
      <c r="C220" s="25" t="s">
        <v>22</v>
      </c>
      <c r="D220" s="25" t="s">
        <v>641</v>
      </c>
      <c r="E220" s="26" t="s">
        <v>35</v>
      </c>
      <c r="F220" s="27">
        <v>4.7816402810493912</v>
      </c>
      <c r="G220" s="29">
        <v>19.559999999999999</v>
      </c>
      <c r="H220" s="29">
        <v>24.82</v>
      </c>
      <c r="I220" s="29">
        <v>118.68</v>
      </c>
      <c r="J220" s="30">
        <v>1.3112266935614715E-4</v>
      </c>
      <c r="K220" s="66"/>
      <c r="L220" s="67"/>
      <c r="M220" s="48"/>
      <c r="N220" s="48"/>
    </row>
    <row r="221" spans="1:16" ht="26.1" customHeight="1" x14ac:dyDescent="0.25">
      <c r="A221" s="16" t="s">
        <v>642</v>
      </c>
      <c r="B221" s="17"/>
      <c r="C221" s="17"/>
      <c r="D221" s="17" t="s">
        <v>643</v>
      </c>
      <c r="E221" s="17"/>
      <c r="F221" s="33"/>
      <c r="G221" s="17"/>
      <c r="H221" s="17"/>
      <c r="I221" s="20">
        <v>13183.13</v>
      </c>
      <c r="J221" s="21">
        <v>1.4565278025523289E-2</v>
      </c>
      <c r="K221" s="48"/>
      <c r="L221" s="48"/>
      <c r="M221" s="48"/>
      <c r="N221" s="48"/>
      <c r="O221" s="34"/>
      <c r="P221" s="34"/>
    </row>
    <row r="222" spans="1:16" ht="26.1" customHeight="1" x14ac:dyDescent="0.25">
      <c r="A222" s="23" t="s">
        <v>644</v>
      </c>
      <c r="B222" s="24" t="s">
        <v>645</v>
      </c>
      <c r="C222" s="25" t="s">
        <v>22</v>
      </c>
      <c r="D222" s="25" t="s">
        <v>646</v>
      </c>
      <c r="E222" s="26" t="s">
        <v>35</v>
      </c>
      <c r="F222" s="27">
        <v>1.4394074901599998</v>
      </c>
      <c r="G222" s="29">
        <v>137.03</v>
      </c>
      <c r="H222" s="29">
        <v>173.93</v>
      </c>
      <c r="I222" s="29">
        <v>250.35</v>
      </c>
      <c r="J222" s="30">
        <v>2.7659723856851565E-4</v>
      </c>
      <c r="K222" s="66"/>
      <c r="L222" s="67"/>
      <c r="M222" s="48"/>
      <c r="N222" s="48"/>
    </row>
    <row r="223" spans="1:16" ht="26.1" customHeight="1" x14ac:dyDescent="0.25">
      <c r="A223" s="23" t="s">
        <v>647</v>
      </c>
      <c r="B223" s="24" t="s">
        <v>648</v>
      </c>
      <c r="C223" s="25" t="s">
        <v>22</v>
      </c>
      <c r="D223" s="25" t="s">
        <v>649</v>
      </c>
      <c r="E223" s="26" t="s">
        <v>35</v>
      </c>
      <c r="F223" s="27">
        <v>4.5609491911548048</v>
      </c>
      <c r="G223" s="29">
        <v>27.91</v>
      </c>
      <c r="H223" s="29">
        <v>35.42</v>
      </c>
      <c r="I223" s="29">
        <v>161.54</v>
      </c>
      <c r="J223" s="30">
        <v>1.7847620498645102E-4</v>
      </c>
      <c r="K223" s="66"/>
      <c r="L223" s="67"/>
      <c r="M223" s="48"/>
      <c r="N223" s="48"/>
    </row>
    <row r="224" spans="1:16" ht="26.1" customHeight="1" x14ac:dyDescent="0.25">
      <c r="A224" s="23" t="s">
        <v>650</v>
      </c>
      <c r="B224" s="24" t="s">
        <v>651</v>
      </c>
      <c r="C224" s="25" t="s">
        <v>22</v>
      </c>
      <c r="D224" s="25" t="s">
        <v>652</v>
      </c>
      <c r="E224" s="26" t="s">
        <v>35</v>
      </c>
      <c r="F224" s="27">
        <v>4.413821797891746</v>
      </c>
      <c r="G224" s="29">
        <v>25.44</v>
      </c>
      <c r="H224" s="29">
        <v>32.29</v>
      </c>
      <c r="I224" s="29">
        <v>142.52000000000001</v>
      </c>
      <c r="J224" s="30">
        <v>1.5746210681360037E-4</v>
      </c>
      <c r="K224" s="66"/>
      <c r="L224" s="67"/>
      <c r="M224" s="48"/>
      <c r="N224" s="48"/>
    </row>
    <row r="225" spans="1:16" ht="26.1" customHeight="1" x14ac:dyDescent="0.25">
      <c r="A225" s="23" t="s">
        <v>653</v>
      </c>
      <c r="B225" s="24" t="s">
        <v>654</v>
      </c>
      <c r="C225" s="25" t="s">
        <v>22</v>
      </c>
      <c r="D225" s="25" t="s">
        <v>655</v>
      </c>
      <c r="E225" s="26" t="s">
        <v>35</v>
      </c>
      <c r="F225" s="27">
        <v>4.413821797891746</v>
      </c>
      <c r="G225" s="29">
        <v>31.29</v>
      </c>
      <c r="H225" s="29">
        <v>39.71</v>
      </c>
      <c r="I225" s="29">
        <v>175.27</v>
      </c>
      <c r="J225" s="30">
        <v>1.9364568805234168E-4</v>
      </c>
      <c r="K225" s="66"/>
      <c r="L225" s="67"/>
      <c r="M225" s="48"/>
      <c r="N225" s="48"/>
    </row>
    <row r="226" spans="1:16" ht="26.1" customHeight="1" x14ac:dyDescent="0.25">
      <c r="A226" s="23" t="s">
        <v>656</v>
      </c>
      <c r="B226" s="24" t="s">
        <v>657</v>
      </c>
      <c r="C226" s="25" t="s">
        <v>22</v>
      </c>
      <c r="D226" s="25" t="s">
        <v>658</v>
      </c>
      <c r="E226" s="26" t="s">
        <v>35</v>
      </c>
      <c r="F226" s="27">
        <v>1.4394074901599998</v>
      </c>
      <c r="G226" s="29">
        <v>163.75</v>
      </c>
      <c r="H226" s="29">
        <v>207.84</v>
      </c>
      <c r="I226" s="29">
        <v>299.16000000000003</v>
      </c>
      <c r="J226" s="30">
        <v>3.305245851414306E-4</v>
      </c>
      <c r="K226" s="66"/>
      <c r="L226" s="67"/>
      <c r="M226" s="48"/>
      <c r="N226" s="48"/>
    </row>
    <row r="227" spans="1:16" ht="26.1" customHeight="1" x14ac:dyDescent="0.25">
      <c r="A227" s="23" t="s">
        <v>659</v>
      </c>
      <c r="B227" s="24" t="s">
        <v>660</v>
      </c>
      <c r="C227" s="25" t="s">
        <v>22</v>
      </c>
      <c r="D227" s="25" t="s">
        <v>661</v>
      </c>
      <c r="E227" s="26" t="s">
        <v>35</v>
      </c>
      <c r="F227" s="27">
        <v>1.4394074901599998</v>
      </c>
      <c r="G227" s="29">
        <v>129.44</v>
      </c>
      <c r="H227" s="29">
        <v>164.29</v>
      </c>
      <c r="I227" s="29">
        <v>236.48</v>
      </c>
      <c r="J227" s="30">
        <v>2.6127307759809295E-4</v>
      </c>
      <c r="K227" s="66"/>
      <c r="L227" s="67"/>
      <c r="M227" s="48"/>
      <c r="N227" s="48"/>
    </row>
    <row r="228" spans="1:16" ht="39" customHeight="1" x14ac:dyDescent="0.25">
      <c r="A228" s="23" t="s">
        <v>662</v>
      </c>
      <c r="B228" s="24" t="s">
        <v>663</v>
      </c>
      <c r="C228" s="25" t="s">
        <v>22</v>
      </c>
      <c r="D228" s="25" t="s">
        <v>664</v>
      </c>
      <c r="E228" s="26" t="s">
        <v>35</v>
      </c>
      <c r="F228" s="27">
        <v>1.1034554494729365</v>
      </c>
      <c r="G228" s="29">
        <v>63.25</v>
      </c>
      <c r="H228" s="29">
        <v>80.28</v>
      </c>
      <c r="I228" s="29">
        <v>88.58</v>
      </c>
      <c r="J228" s="30">
        <v>9.7866919881761991E-5</v>
      </c>
      <c r="K228" s="66"/>
      <c r="L228" s="67"/>
      <c r="M228" s="48"/>
      <c r="N228" s="48"/>
    </row>
    <row r="229" spans="1:16" ht="39" customHeight="1" x14ac:dyDescent="0.25">
      <c r="A229" s="23" t="s">
        <v>665</v>
      </c>
      <c r="B229" s="24" t="s">
        <v>666</v>
      </c>
      <c r="C229" s="25" t="s">
        <v>22</v>
      </c>
      <c r="D229" s="25" t="s">
        <v>667</v>
      </c>
      <c r="E229" s="26" t="s">
        <v>35</v>
      </c>
      <c r="F229" s="27">
        <v>1.4394074901599998</v>
      </c>
      <c r="G229" s="29">
        <v>374.81</v>
      </c>
      <c r="H229" s="29">
        <v>475.74</v>
      </c>
      <c r="I229" s="29">
        <v>684.78</v>
      </c>
      <c r="J229" s="30">
        <v>7.5657382475313815E-4</v>
      </c>
      <c r="K229" s="66"/>
      <c r="L229" s="67"/>
      <c r="M229" s="48"/>
      <c r="N229" s="48"/>
    </row>
    <row r="230" spans="1:16" ht="39" customHeight="1" x14ac:dyDescent="0.25">
      <c r="A230" s="23" t="s">
        <v>668</v>
      </c>
      <c r="B230" s="24" t="s">
        <v>669</v>
      </c>
      <c r="C230" s="25" t="s">
        <v>22</v>
      </c>
      <c r="D230" s="25" t="s">
        <v>670</v>
      </c>
      <c r="E230" s="26" t="s">
        <v>35</v>
      </c>
      <c r="F230" s="27">
        <v>3.6781848315764556</v>
      </c>
      <c r="G230" s="29">
        <v>26.45</v>
      </c>
      <c r="H230" s="29">
        <v>33.57</v>
      </c>
      <c r="I230" s="29">
        <v>123.47</v>
      </c>
      <c r="J230" s="30">
        <v>1.3641486337549283E-4</v>
      </c>
      <c r="K230" s="66"/>
      <c r="L230" s="67"/>
      <c r="M230" s="48"/>
      <c r="N230" s="48"/>
    </row>
    <row r="231" spans="1:16" ht="26.1" customHeight="1" x14ac:dyDescent="0.25">
      <c r="A231" s="23" t="s">
        <v>671</v>
      </c>
      <c r="B231" s="24" t="s">
        <v>672</v>
      </c>
      <c r="C231" s="25" t="s">
        <v>22</v>
      </c>
      <c r="D231" s="25" t="s">
        <v>673</v>
      </c>
      <c r="E231" s="26" t="s">
        <v>35</v>
      </c>
      <c r="F231" s="27">
        <v>23.540382922089311</v>
      </c>
      <c r="G231" s="29">
        <v>98.51</v>
      </c>
      <c r="H231" s="29">
        <v>125.03</v>
      </c>
      <c r="I231" s="29">
        <v>2943.25</v>
      </c>
      <c r="J231" s="30">
        <v>3.251826732241996E-3</v>
      </c>
      <c r="K231" s="66"/>
      <c r="L231" s="67"/>
      <c r="M231" s="48"/>
      <c r="N231" s="48"/>
    </row>
    <row r="232" spans="1:16" ht="26.1" customHeight="1" x14ac:dyDescent="0.25">
      <c r="A232" s="23" t="s">
        <v>674</v>
      </c>
      <c r="B232" s="24" t="s">
        <v>675</v>
      </c>
      <c r="C232" s="25" t="s">
        <v>22</v>
      </c>
      <c r="D232" s="25" t="s">
        <v>676</v>
      </c>
      <c r="E232" s="26" t="s">
        <v>40</v>
      </c>
      <c r="F232" s="27">
        <v>44.13821797891746</v>
      </c>
      <c r="G232" s="29">
        <v>66.09</v>
      </c>
      <c r="H232" s="29">
        <v>83.88</v>
      </c>
      <c r="I232" s="29">
        <v>3702.31</v>
      </c>
      <c r="J232" s="30">
        <v>4.0904682337711247E-3</v>
      </c>
      <c r="K232" s="66"/>
      <c r="L232" s="67"/>
      <c r="M232" s="48"/>
      <c r="N232" s="48"/>
    </row>
    <row r="233" spans="1:16" ht="26.1" customHeight="1" x14ac:dyDescent="0.25">
      <c r="A233" s="23" t="s">
        <v>677</v>
      </c>
      <c r="B233" s="24" t="s">
        <v>389</v>
      </c>
      <c r="C233" s="25" t="s">
        <v>22</v>
      </c>
      <c r="D233" s="25" t="s">
        <v>390</v>
      </c>
      <c r="E233" s="26" t="s">
        <v>40</v>
      </c>
      <c r="F233" s="27">
        <v>44.13821797891746</v>
      </c>
      <c r="G233" s="29">
        <v>78.099999999999994</v>
      </c>
      <c r="H233" s="29">
        <v>99.13</v>
      </c>
      <c r="I233" s="29">
        <v>4375.42</v>
      </c>
      <c r="J233" s="30">
        <v>4.8341485503393443E-3</v>
      </c>
      <c r="K233" s="66"/>
      <c r="L233" s="67"/>
      <c r="M233" s="48"/>
      <c r="N233" s="48"/>
    </row>
    <row r="234" spans="1:16" ht="24" customHeight="1" x14ac:dyDescent="0.25">
      <c r="A234" s="16" t="s">
        <v>678</v>
      </c>
      <c r="B234" s="17"/>
      <c r="C234" s="17"/>
      <c r="D234" s="17" t="s">
        <v>679</v>
      </c>
      <c r="E234" s="17"/>
      <c r="F234" s="33"/>
      <c r="G234" s="17"/>
      <c r="H234" s="17"/>
      <c r="I234" s="20">
        <v>1857.0500000000002</v>
      </c>
      <c r="J234" s="21">
        <v>2.0517471615085362E-3</v>
      </c>
      <c r="K234" s="48"/>
      <c r="L234" s="48"/>
      <c r="M234" s="48"/>
      <c r="N234" s="48"/>
      <c r="O234" s="34"/>
      <c r="P234" s="34"/>
    </row>
    <row r="235" spans="1:16" ht="39" customHeight="1" x14ac:dyDescent="0.25">
      <c r="A235" s="23" t="s">
        <v>680</v>
      </c>
      <c r="B235" s="24" t="s">
        <v>681</v>
      </c>
      <c r="C235" s="25" t="s">
        <v>22</v>
      </c>
      <c r="D235" s="25" t="s">
        <v>682</v>
      </c>
      <c r="E235" s="26" t="s">
        <v>40</v>
      </c>
      <c r="F235" s="27">
        <v>11.770191461044655</v>
      </c>
      <c r="G235" s="29">
        <v>67.099999999999994</v>
      </c>
      <c r="H235" s="29">
        <v>85.17</v>
      </c>
      <c r="I235" s="29">
        <v>1002.46</v>
      </c>
      <c r="J235" s="30">
        <v>1.1075600869798051E-3</v>
      </c>
      <c r="K235" s="66"/>
      <c r="L235" s="67"/>
      <c r="M235" s="48"/>
      <c r="N235" s="48"/>
    </row>
    <row r="236" spans="1:16" ht="39" customHeight="1" x14ac:dyDescent="0.25">
      <c r="A236" s="23" t="s">
        <v>683</v>
      </c>
      <c r="B236" s="24" t="s">
        <v>684</v>
      </c>
      <c r="C236" s="25" t="s">
        <v>22</v>
      </c>
      <c r="D236" s="25" t="s">
        <v>685</v>
      </c>
      <c r="E236" s="26" t="s">
        <v>40</v>
      </c>
      <c r="F236" s="27">
        <v>11.770191461044655</v>
      </c>
      <c r="G236" s="29">
        <v>33.729999999999997</v>
      </c>
      <c r="H236" s="29">
        <v>42.81</v>
      </c>
      <c r="I236" s="29">
        <v>503.88</v>
      </c>
      <c r="J236" s="30">
        <v>5.5670787525425864E-4</v>
      </c>
      <c r="K236" s="66"/>
      <c r="L236" s="67"/>
      <c r="M236" s="48"/>
      <c r="N236" s="48"/>
    </row>
    <row r="237" spans="1:16" ht="39" customHeight="1" x14ac:dyDescent="0.25">
      <c r="A237" s="23" t="s">
        <v>686</v>
      </c>
      <c r="B237" s="24" t="s">
        <v>687</v>
      </c>
      <c r="C237" s="25" t="s">
        <v>22</v>
      </c>
      <c r="D237" s="25" t="s">
        <v>688</v>
      </c>
      <c r="E237" s="26" t="s">
        <v>40</v>
      </c>
      <c r="F237" s="27">
        <v>11.034554494729365</v>
      </c>
      <c r="G237" s="29">
        <v>19.239999999999998</v>
      </c>
      <c r="H237" s="29">
        <v>24.42</v>
      </c>
      <c r="I237" s="29">
        <v>269.45999999999998</v>
      </c>
      <c r="J237" s="30">
        <v>2.9771077253713688E-4</v>
      </c>
      <c r="K237" s="66"/>
      <c r="L237" s="67"/>
      <c r="M237" s="48"/>
      <c r="N237" s="48"/>
    </row>
    <row r="238" spans="1:16" ht="39" customHeight="1" x14ac:dyDescent="0.25">
      <c r="A238" s="23" t="s">
        <v>689</v>
      </c>
      <c r="B238" s="24" t="s">
        <v>690</v>
      </c>
      <c r="C238" s="25" t="s">
        <v>22</v>
      </c>
      <c r="D238" s="25" t="s">
        <v>691</v>
      </c>
      <c r="E238" s="26" t="s">
        <v>35</v>
      </c>
      <c r="F238" s="27">
        <v>4.413821797891746</v>
      </c>
      <c r="G238" s="29">
        <v>8.25</v>
      </c>
      <c r="H238" s="29">
        <v>10.47</v>
      </c>
      <c r="I238" s="29">
        <v>46.21</v>
      </c>
      <c r="J238" s="30">
        <v>5.1054756917320186E-5</v>
      </c>
      <c r="K238" s="66"/>
      <c r="L238" s="67"/>
      <c r="M238" s="48"/>
      <c r="N238" s="48"/>
    </row>
    <row r="239" spans="1:16" ht="39" customHeight="1" x14ac:dyDescent="0.25">
      <c r="A239" s="23" t="s">
        <v>692</v>
      </c>
      <c r="B239" s="24" t="s">
        <v>693</v>
      </c>
      <c r="C239" s="25" t="s">
        <v>22</v>
      </c>
      <c r="D239" s="25" t="s">
        <v>694</v>
      </c>
      <c r="E239" s="26" t="s">
        <v>35</v>
      </c>
      <c r="F239" s="27">
        <v>4.413821797891746</v>
      </c>
      <c r="G239" s="29">
        <v>6.26</v>
      </c>
      <c r="H239" s="29">
        <v>7.94</v>
      </c>
      <c r="I239" s="29">
        <v>35.04</v>
      </c>
      <c r="J239" s="30">
        <v>3.8713669820015134E-5</v>
      </c>
      <c r="K239" s="66"/>
      <c r="L239" s="67"/>
      <c r="M239" s="48"/>
      <c r="N239" s="48"/>
    </row>
    <row r="240" spans="1:16" ht="24" customHeight="1" x14ac:dyDescent="0.25">
      <c r="A240" s="16" t="s">
        <v>695</v>
      </c>
      <c r="B240" s="17"/>
      <c r="C240" s="17"/>
      <c r="D240" s="17" t="s">
        <v>696</v>
      </c>
      <c r="E240" s="17"/>
      <c r="F240" s="33"/>
      <c r="G240" s="17"/>
      <c r="H240" s="17"/>
      <c r="I240" s="20">
        <v>2202.29</v>
      </c>
      <c r="J240" s="21">
        <v>2.4331828740845069E-3</v>
      </c>
      <c r="K240" s="48"/>
      <c r="L240" s="48"/>
      <c r="M240" s="48"/>
      <c r="N240" s="48"/>
      <c r="O240" s="34"/>
    </row>
    <row r="241" spans="1:15" ht="51.95" customHeight="1" x14ac:dyDescent="0.25">
      <c r="A241" s="23" t="s">
        <v>697</v>
      </c>
      <c r="B241" s="24" t="s">
        <v>698</v>
      </c>
      <c r="C241" s="25" t="s">
        <v>22</v>
      </c>
      <c r="D241" s="25" t="s">
        <v>699</v>
      </c>
      <c r="E241" s="26" t="s">
        <v>40</v>
      </c>
      <c r="F241" s="27">
        <v>11.770191461044655</v>
      </c>
      <c r="G241" s="29">
        <v>69.819999999999993</v>
      </c>
      <c r="H241" s="29">
        <v>88.62</v>
      </c>
      <c r="I241" s="29">
        <v>1043.07</v>
      </c>
      <c r="J241" s="30">
        <v>1.1524277277158443E-3</v>
      </c>
      <c r="K241" s="66"/>
      <c r="L241" s="67"/>
      <c r="M241" s="48"/>
      <c r="N241" s="48"/>
    </row>
    <row r="242" spans="1:15" ht="39" customHeight="1" x14ac:dyDescent="0.25">
      <c r="A242" s="23" t="s">
        <v>700</v>
      </c>
      <c r="B242" s="24" t="s">
        <v>701</v>
      </c>
      <c r="C242" s="25" t="s">
        <v>22</v>
      </c>
      <c r="D242" s="25" t="s">
        <v>702</v>
      </c>
      <c r="E242" s="26" t="s">
        <v>35</v>
      </c>
      <c r="F242" s="27">
        <v>4.413821797891746</v>
      </c>
      <c r="G242" s="29">
        <v>54.54</v>
      </c>
      <c r="H242" s="29">
        <v>69.22</v>
      </c>
      <c r="I242" s="29">
        <v>305.52</v>
      </c>
      <c r="J242" s="30">
        <v>3.3755138137588536E-4</v>
      </c>
      <c r="K242" s="66"/>
      <c r="L242" s="67"/>
      <c r="M242" s="48"/>
      <c r="N242" s="48"/>
    </row>
    <row r="243" spans="1:15" ht="39" customHeight="1" x14ac:dyDescent="0.25">
      <c r="A243" s="23" t="s">
        <v>703</v>
      </c>
      <c r="B243" s="24" t="s">
        <v>704</v>
      </c>
      <c r="C243" s="25" t="s">
        <v>22</v>
      </c>
      <c r="D243" s="25" t="s">
        <v>705</v>
      </c>
      <c r="E243" s="26" t="s">
        <v>35</v>
      </c>
      <c r="F243" s="27">
        <v>4.413821797891746</v>
      </c>
      <c r="G243" s="29">
        <v>56.39</v>
      </c>
      <c r="H243" s="29">
        <v>71.569999999999993</v>
      </c>
      <c r="I243" s="29">
        <v>315.89</v>
      </c>
      <c r="J243" s="30">
        <v>3.4900859473300741E-4</v>
      </c>
      <c r="K243" s="66"/>
      <c r="L243" s="67"/>
      <c r="M243" s="48"/>
      <c r="N243" s="48"/>
    </row>
    <row r="244" spans="1:15" ht="26.1" customHeight="1" x14ac:dyDescent="0.25">
      <c r="A244" s="23" t="s">
        <v>706</v>
      </c>
      <c r="B244" s="24" t="s">
        <v>707</v>
      </c>
      <c r="C244" s="25" t="s">
        <v>22</v>
      </c>
      <c r="D244" s="25" t="s">
        <v>708</v>
      </c>
      <c r="E244" s="26" t="s">
        <v>35</v>
      </c>
      <c r="F244" s="27">
        <v>4.413821797891746</v>
      </c>
      <c r="G244" s="29">
        <v>54.35</v>
      </c>
      <c r="H244" s="29">
        <v>68.98</v>
      </c>
      <c r="I244" s="29">
        <v>304.45999999999998</v>
      </c>
      <c r="J244" s="30">
        <v>3.3638024867014286E-4</v>
      </c>
      <c r="K244" s="66"/>
      <c r="L244" s="67"/>
      <c r="M244" s="48"/>
      <c r="N244" s="48"/>
    </row>
    <row r="245" spans="1:15" ht="26.1" customHeight="1" x14ac:dyDescent="0.25">
      <c r="A245" s="23" t="s">
        <v>709</v>
      </c>
      <c r="B245" s="24" t="s">
        <v>710</v>
      </c>
      <c r="C245" s="25" t="s">
        <v>22</v>
      </c>
      <c r="D245" s="25" t="s">
        <v>711</v>
      </c>
      <c r="E245" s="26" t="s">
        <v>35</v>
      </c>
      <c r="F245" s="27">
        <v>4.413821797891746</v>
      </c>
      <c r="G245" s="29">
        <v>41.66</v>
      </c>
      <c r="H245" s="29">
        <v>52.87</v>
      </c>
      <c r="I245" s="29">
        <v>233.35</v>
      </c>
      <c r="J245" s="30">
        <v>2.5781492158962702E-4</v>
      </c>
      <c r="K245" s="66"/>
      <c r="L245" s="67"/>
      <c r="M245" s="48"/>
      <c r="N245" s="48"/>
    </row>
    <row r="246" spans="1:15" ht="24" customHeight="1" x14ac:dyDescent="0.25">
      <c r="A246" s="16" t="s">
        <v>712</v>
      </c>
      <c r="B246" s="17"/>
      <c r="C246" s="17"/>
      <c r="D246" s="17" t="s">
        <v>713</v>
      </c>
      <c r="E246" s="17"/>
      <c r="F246" s="33"/>
      <c r="G246" s="17"/>
      <c r="H246" s="17"/>
      <c r="I246" s="20">
        <v>1008.92</v>
      </c>
      <c r="J246" s="21">
        <v>1.1146973674317827E-3</v>
      </c>
      <c r="K246" s="48"/>
      <c r="L246" s="48"/>
      <c r="M246" s="48"/>
      <c r="N246" s="48"/>
      <c r="O246" s="50"/>
    </row>
    <row r="247" spans="1:15" ht="26.1" customHeight="1" x14ac:dyDescent="0.25">
      <c r="A247" s="23" t="s">
        <v>714</v>
      </c>
      <c r="B247" s="24" t="s">
        <v>715</v>
      </c>
      <c r="C247" s="25" t="s">
        <v>22</v>
      </c>
      <c r="D247" s="25" t="s">
        <v>716</v>
      </c>
      <c r="E247" s="26" t="s">
        <v>31</v>
      </c>
      <c r="F247" s="27">
        <v>478.16402810493912</v>
      </c>
      <c r="G247" s="29">
        <v>1.67</v>
      </c>
      <c r="H247" s="29">
        <v>2.11</v>
      </c>
      <c r="I247" s="29">
        <v>1008.92</v>
      </c>
      <c r="J247" s="30">
        <v>1.1146973674317827E-3</v>
      </c>
      <c r="K247" s="66"/>
      <c r="L247" s="67"/>
      <c r="M247" s="48"/>
      <c r="N247" s="48"/>
    </row>
    <row r="248" spans="1:15" x14ac:dyDescent="0.25">
      <c r="A248" s="35"/>
      <c r="B248" s="36"/>
      <c r="C248" s="36"/>
      <c r="D248" s="36"/>
      <c r="E248" s="36"/>
      <c r="F248" s="36"/>
      <c r="G248" s="36"/>
      <c r="H248" s="36"/>
      <c r="I248" s="36"/>
      <c r="J248" s="38"/>
      <c r="K248" s="4"/>
      <c r="L248" s="4"/>
      <c r="M248" s="4"/>
      <c r="N248" s="4"/>
    </row>
    <row r="249" spans="1:15" x14ac:dyDescent="0.25">
      <c r="A249" s="74"/>
      <c r="B249" s="75"/>
      <c r="C249" s="75"/>
      <c r="D249" s="39"/>
      <c r="E249" s="40"/>
      <c r="F249" s="76" t="s">
        <v>717</v>
      </c>
      <c r="G249" s="75"/>
      <c r="H249" s="41"/>
      <c r="I249" s="41">
        <v>713169.44</v>
      </c>
      <c r="J249" s="42"/>
      <c r="K249" s="4"/>
      <c r="L249" s="43"/>
      <c r="M249" s="4"/>
      <c r="N249" s="4"/>
    </row>
    <row r="250" spans="1:15" x14ac:dyDescent="0.25">
      <c r="A250" s="74"/>
      <c r="B250" s="75"/>
      <c r="C250" s="75"/>
      <c r="D250" s="39"/>
      <c r="E250" s="40"/>
      <c r="F250" s="76" t="s">
        <v>718</v>
      </c>
      <c r="G250" s="75"/>
      <c r="H250" s="41"/>
      <c r="I250" s="41">
        <v>191937.21000000008</v>
      </c>
      <c r="J250" s="42"/>
      <c r="K250" s="4"/>
      <c r="L250" s="4"/>
      <c r="M250" s="4"/>
      <c r="N250" s="4"/>
    </row>
    <row r="251" spans="1:15" x14ac:dyDescent="0.25">
      <c r="A251" s="74"/>
      <c r="B251" s="75"/>
      <c r="C251" s="75"/>
      <c r="D251" s="39"/>
      <c r="E251" s="40"/>
      <c r="F251" s="76" t="s">
        <v>719</v>
      </c>
      <c r="G251" s="75"/>
      <c r="H251" s="41"/>
      <c r="I251" s="41">
        <v>905106.65</v>
      </c>
      <c r="J251" s="42"/>
      <c r="K251" s="4"/>
      <c r="L251" s="4"/>
      <c r="M251" s="4"/>
      <c r="N251" s="4"/>
    </row>
    <row r="252" spans="1:15" ht="15.75" thickBot="1" x14ac:dyDescent="0.3">
      <c r="A252" s="44"/>
      <c r="B252" s="45"/>
      <c r="C252" s="45"/>
      <c r="D252" s="45"/>
      <c r="E252" s="45"/>
      <c r="F252" s="45"/>
      <c r="G252" s="45"/>
      <c r="H252" s="45"/>
      <c r="I252" s="45"/>
      <c r="J252" s="47"/>
      <c r="K252" s="4"/>
      <c r="L252" s="4"/>
      <c r="M252" s="4"/>
      <c r="N252" s="4"/>
    </row>
    <row r="253" spans="1:15" x14ac:dyDescent="0.25">
      <c r="A253" s="4"/>
      <c r="B253" s="4"/>
      <c r="C253" s="4"/>
      <c r="D253" s="4"/>
      <c r="E253" s="4"/>
      <c r="F253" s="4"/>
      <c r="G253" s="4"/>
      <c r="H253" s="4"/>
      <c r="I253" s="4"/>
      <c r="J253" s="4"/>
      <c r="K253" s="4"/>
      <c r="L253" s="4"/>
      <c r="M253" s="4"/>
      <c r="N253" s="4"/>
    </row>
    <row r="254" spans="1:15" x14ac:dyDescent="0.25">
      <c r="A254" s="4"/>
      <c r="B254" s="4"/>
      <c r="C254" s="4"/>
      <c r="D254" s="4"/>
      <c r="E254" s="4"/>
      <c r="F254" s="4"/>
      <c r="G254" s="4"/>
      <c r="H254" s="4"/>
      <c r="I254" s="4"/>
      <c r="J254" s="4"/>
      <c r="K254" s="4"/>
      <c r="L254" s="4"/>
      <c r="M254" s="4"/>
      <c r="N254" s="4"/>
    </row>
    <row r="255" spans="1:15" x14ac:dyDescent="0.25">
      <c r="A255" s="4"/>
      <c r="B255" s="4"/>
      <c r="C255" s="4"/>
      <c r="D255" s="4"/>
      <c r="E255" s="4"/>
      <c r="F255" s="4"/>
      <c r="G255" s="4"/>
      <c r="H255" s="4"/>
      <c r="I255" s="4"/>
      <c r="J255" s="4"/>
      <c r="K255" s="4"/>
      <c r="L255" s="4"/>
      <c r="M255" s="4"/>
      <c r="N255" s="4"/>
    </row>
    <row r="256" spans="1:15" x14ac:dyDescent="0.25">
      <c r="A256" s="4"/>
      <c r="B256" s="4"/>
      <c r="C256" s="4"/>
      <c r="D256" s="4"/>
      <c r="E256" s="4"/>
      <c r="F256" s="4"/>
      <c r="G256" s="4"/>
      <c r="H256" s="4"/>
      <c r="I256" s="4"/>
      <c r="J256" s="4"/>
      <c r="K256" s="4"/>
      <c r="L256" s="4"/>
      <c r="M256" s="4"/>
      <c r="N256" s="4"/>
    </row>
    <row r="257" spans="1:14" x14ac:dyDescent="0.25">
      <c r="A257" s="4"/>
      <c r="B257" s="4"/>
      <c r="C257" s="4"/>
      <c r="D257" s="4"/>
      <c r="E257" s="4"/>
      <c r="F257" s="4"/>
      <c r="G257" s="4"/>
      <c r="H257" s="4"/>
      <c r="I257" s="4"/>
      <c r="J257" s="4"/>
      <c r="K257" s="4"/>
      <c r="L257" s="4"/>
      <c r="M257" s="4"/>
      <c r="N257" s="4"/>
    </row>
    <row r="258" spans="1:14" x14ac:dyDescent="0.25">
      <c r="A258" s="4"/>
      <c r="B258" s="4"/>
      <c r="C258" s="4"/>
      <c r="D258" s="4"/>
      <c r="E258" s="4"/>
      <c r="F258" s="4"/>
      <c r="G258" s="4"/>
      <c r="H258" s="4"/>
      <c r="I258" s="4"/>
      <c r="J258" s="4"/>
      <c r="K258" s="4"/>
      <c r="L258" s="4"/>
      <c r="M258" s="4"/>
      <c r="N258" s="4"/>
    </row>
    <row r="259" spans="1:14" x14ac:dyDescent="0.25">
      <c r="A259" s="4"/>
      <c r="B259" s="4"/>
      <c r="C259" s="4"/>
      <c r="D259" s="4"/>
      <c r="E259" s="4"/>
      <c r="F259" s="49" t="s">
        <v>720</v>
      </c>
      <c r="G259" s="4"/>
      <c r="H259" s="4"/>
      <c r="I259" s="4"/>
      <c r="J259" s="4"/>
      <c r="K259" s="4"/>
      <c r="L259" s="4"/>
      <c r="M259" s="4"/>
      <c r="N259" s="4"/>
    </row>
    <row r="260" spans="1:14" x14ac:dyDescent="0.25">
      <c r="A260" s="4"/>
      <c r="B260" s="4"/>
      <c r="C260" s="4"/>
      <c r="D260" s="4"/>
      <c r="E260" s="4"/>
      <c r="F260" s="4"/>
      <c r="G260" s="4"/>
      <c r="H260" s="4"/>
      <c r="I260" s="4"/>
      <c r="J260" s="4"/>
      <c r="K260" s="4"/>
      <c r="L260" s="4"/>
      <c r="M260" s="4"/>
      <c r="N260" s="4"/>
    </row>
    <row r="261" spans="1:14" x14ac:dyDescent="0.25">
      <c r="A261" s="4"/>
      <c r="B261" s="4"/>
      <c r="C261" s="4"/>
      <c r="D261" s="4"/>
      <c r="E261" s="4"/>
      <c r="F261" s="4"/>
      <c r="G261" s="4"/>
      <c r="H261" s="4"/>
      <c r="I261" s="4"/>
      <c r="J261" s="4"/>
      <c r="K261" s="4"/>
      <c r="L261" s="4"/>
      <c r="M261" s="4"/>
      <c r="N261" s="4"/>
    </row>
    <row r="262" spans="1:14" x14ac:dyDescent="0.25">
      <c r="A262" s="4"/>
      <c r="B262" s="4"/>
      <c r="C262" s="4"/>
      <c r="D262" s="4"/>
      <c r="E262" s="4"/>
      <c r="F262" s="4"/>
      <c r="G262" s="4"/>
      <c r="H262" s="4"/>
      <c r="I262" s="4"/>
      <c r="J262" s="4"/>
      <c r="K262" s="4"/>
      <c r="L262" s="4"/>
      <c r="M262" s="4"/>
      <c r="N262" s="4"/>
    </row>
    <row r="263" spans="1:14" x14ac:dyDescent="0.25">
      <c r="A263" s="4"/>
      <c r="B263" s="4"/>
      <c r="C263" s="4"/>
      <c r="D263" s="4"/>
      <c r="E263" s="4"/>
      <c r="F263" s="4"/>
      <c r="G263" s="4"/>
      <c r="H263" s="4"/>
      <c r="I263" s="4"/>
      <c r="J263" s="4"/>
      <c r="K263" s="4"/>
      <c r="L263" s="4"/>
      <c r="M263" s="4"/>
      <c r="N263" s="4"/>
    </row>
    <row r="264" spans="1:14" x14ac:dyDescent="0.25">
      <c r="A264" s="4"/>
      <c r="B264" s="4"/>
      <c r="C264" s="4"/>
      <c r="D264" s="4"/>
      <c r="E264" s="4"/>
      <c r="F264" s="4"/>
      <c r="G264" s="4"/>
      <c r="H264" s="4"/>
      <c r="I264" s="4"/>
      <c r="J264" s="4"/>
      <c r="K264" s="4"/>
      <c r="L264" s="4"/>
      <c r="M264" s="4"/>
      <c r="N264" s="4"/>
    </row>
    <row r="265" spans="1:14" x14ac:dyDescent="0.25">
      <c r="A265" s="4"/>
      <c r="B265" s="4"/>
      <c r="C265" s="4"/>
      <c r="D265" s="4"/>
      <c r="E265" s="4"/>
      <c r="F265" s="4"/>
      <c r="G265" s="4"/>
      <c r="H265" s="4"/>
      <c r="I265" s="4"/>
      <c r="J265" s="4"/>
      <c r="K265" s="4"/>
      <c r="L265" s="4"/>
      <c r="M265" s="4"/>
      <c r="N265" s="4"/>
    </row>
    <row r="266" spans="1:14" x14ac:dyDescent="0.25">
      <c r="A266" s="4"/>
      <c r="B266" s="4"/>
      <c r="C266" s="4"/>
      <c r="D266" s="4"/>
      <c r="E266" s="4"/>
      <c r="F266" s="4"/>
      <c r="G266" s="4"/>
      <c r="H266" s="4"/>
      <c r="I266" s="4"/>
      <c r="J266" s="4"/>
      <c r="K266" s="4"/>
      <c r="L266" s="4"/>
      <c r="M266" s="4"/>
      <c r="N266" s="4"/>
    </row>
    <row r="267" spans="1:14" x14ac:dyDescent="0.25">
      <c r="A267" s="4"/>
      <c r="B267" s="4"/>
      <c r="C267" s="4"/>
      <c r="D267" s="4"/>
      <c r="E267" s="4"/>
      <c r="F267" s="4"/>
      <c r="G267" s="4"/>
      <c r="H267" s="4"/>
      <c r="I267" s="4"/>
      <c r="J267" s="4"/>
      <c r="K267" s="4"/>
      <c r="L267" s="4"/>
      <c r="M267" s="4"/>
      <c r="N267" s="4"/>
    </row>
    <row r="268" spans="1:14" x14ac:dyDescent="0.25">
      <c r="A268" s="4"/>
      <c r="B268" s="4"/>
      <c r="C268" s="4"/>
      <c r="D268" s="4"/>
      <c r="E268" s="4"/>
      <c r="F268" s="4"/>
      <c r="G268" s="4"/>
      <c r="H268" s="4"/>
      <c r="I268" s="4"/>
      <c r="J268" s="4"/>
      <c r="K268" s="4"/>
      <c r="L268" s="4"/>
      <c r="M268" s="4"/>
      <c r="N268" s="4"/>
    </row>
    <row r="269" spans="1:14" x14ac:dyDescent="0.25">
      <c r="A269" s="4"/>
      <c r="B269" s="4"/>
      <c r="C269" s="4"/>
      <c r="D269" s="4"/>
      <c r="E269" s="4"/>
      <c r="F269" s="4"/>
      <c r="G269" s="4"/>
      <c r="H269" s="4"/>
      <c r="I269" s="4"/>
      <c r="J269" s="4"/>
      <c r="K269" s="4"/>
      <c r="L269" s="4"/>
      <c r="M269" s="4"/>
      <c r="N269" s="4"/>
    </row>
    <row r="270" spans="1:14" x14ac:dyDescent="0.25">
      <c r="A270" s="4"/>
      <c r="B270" s="4"/>
      <c r="C270" s="4"/>
      <c r="D270" s="4"/>
      <c r="E270" s="4"/>
      <c r="F270" s="4"/>
      <c r="G270" s="4"/>
      <c r="H270" s="4"/>
      <c r="I270" s="4"/>
      <c r="J270" s="4"/>
      <c r="K270" s="4"/>
      <c r="L270" s="4"/>
      <c r="M270" s="4"/>
      <c r="N270" s="4"/>
    </row>
    <row r="271" spans="1:14" x14ac:dyDescent="0.25">
      <c r="A271" s="4"/>
      <c r="B271" s="4"/>
      <c r="C271" s="4"/>
      <c r="D271" s="4"/>
      <c r="E271" s="4"/>
      <c r="F271" s="4"/>
      <c r="G271" s="4"/>
      <c r="H271" s="4"/>
      <c r="I271" s="4"/>
      <c r="J271" s="4"/>
      <c r="K271" s="4"/>
      <c r="L271" s="4"/>
      <c r="M271" s="4"/>
      <c r="N271" s="4"/>
    </row>
    <row r="272" spans="1:14" x14ac:dyDescent="0.25">
      <c r="A272" s="4"/>
      <c r="B272" s="4"/>
      <c r="C272" s="4"/>
      <c r="D272" s="4"/>
      <c r="E272" s="4"/>
      <c r="F272" s="4"/>
      <c r="G272" s="4"/>
      <c r="H272" s="4"/>
      <c r="I272" s="4"/>
      <c r="J272" s="4"/>
      <c r="K272" s="4"/>
      <c r="L272" s="4"/>
      <c r="M272" s="4"/>
      <c r="N272" s="4"/>
    </row>
    <row r="273" spans="1:14" x14ac:dyDescent="0.25">
      <c r="A273" s="4"/>
      <c r="B273" s="4"/>
      <c r="C273" s="4"/>
      <c r="D273" s="4"/>
      <c r="E273" s="4"/>
      <c r="F273" s="4"/>
      <c r="G273" s="4"/>
      <c r="H273" s="4"/>
      <c r="I273" s="4"/>
      <c r="J273" s="4"/>
      <c r="K273" s="4"/>
      <c r="L273" s="4"/>
      <c r="M273" s="4"/>
      <c r="N273" s="4"/>
    </row>
    <row r="274" spans="1:14" x14ac:dyDescent="0.25">
      <c r="A274" s="4"/>
      <c r="B274" s="4"/>
      <c r="C274" s="4"/>
      <c r="D274" s="4"/>
      <c r="E274" s="4"/>
      <c r="F274" s="4"/>
      <c r="G274" s="4"/>
      <c r="H274" s="4"/>
      <c r="I274" s="4"/>
      <c r="J274" s="4"/>
      <c r="K274" s="4"/>
      <c r="L274" s="4"/>
      <c r="M274" s="4"/>
      <c r="N274" s="4"/>
    </row>
    <row r="275" spans="1:14" x14ac:dyDescent="0.25">
      <c r="A275" s="4"/>
      <c r="B275" s="4"/>
      <c r="C275" s="4"/>
      <c r="D275" s="4"/>
      <c r="E275" s="4"/>
      <c r="F275" s="4"/>
      <c r="G275" s="4"/>
      <c r="H275" s="4"/>
      <c r="I275" s="4"/>
      <c r="J275" s="4"/>
      <c r="K275" s="4"/>
      <c r="L275" s="4"/>
      <c r="M275" s="4"/>
      <c r="N275" s="4"/>
    </row>
    <row r="276" spans="1:14" x14ac:dyDescent="0.25">
      <c r="A276" s="4"/>
      <c r="B276" s="4"/>
      <c r="C276" s="4"/>
      <c r="D276" s="4"/>
      <c r="E276" s="4"/>
      <c r="F276" s="4"/>
      <c r="G276" s="4"/>
      <c r="H276" s="4"/>
      <c r="I276" s="4"/>
      <c r="J276" s="4"/>
      <c r="K276" s="4"/>
      <c r="L276" s="4"/>
      <c r="M276" s="4"/>
      <c r="N276" s="4"/>
    </row>
    <row r="277" spans="1:14" x14ac:dyDescent="0.25">
      <c r="A277" s="4"/>
      <c r="B277" s="4"/>
      <c r="C277" s="4"/>
      <c r="D277" s="4"/>
      <c r="E277" s="4"/>
      <c r="F277" s="4"/>
      <c r="G277" s="4"/>
      <c r="H277" s="4"/>
      <c r="I277" s="4"/>
      <c r="J277" s="4"/>
      <c r="K277" s="4"/>
      <c r="L277" s="4"/>
      <c r="M277" s="4"/>
      <c r="N277" s="4"/>
    </row>
    <row r="278" spans="1:14" x14ac:dyDescent="0.25">
      <c r="A278" s="4"/>
      <c r="B278" s="4"/>
      <c r="C278" s="4"/>
      <c r="D278" s="4"/>
      <c r="E278" s="4"/>
      <c r="F278" s="4"/>
      <c r="G278" s="4"/>
      <c r="H278" s="4"/>
      <c r="I278" s="4"/>
      <c r="J278" s="4"/>
      <c r="K278" s="4"/>
      <c r="L278" s="4"/>
      <c r="M278" s="4"/>
      <c r="N278" s="4"/>
    </row>
    <row r="279" spans="1:14" x14ac:dyDescent="0.25">
      <c r="A279" s="4"/>
      <c r="B279" s="4"/>
      <c r="C279" s="4"/>
      <c r="D279" s="4"/>
      <c r="E279" s="4"/>
      <c r="F279" s="4"/>
      <c r="G279" s="4"/>
      <c r="H279" s="4"/>
      <c r="I279" s="4"/>
      <c r="J279" s="4"/>
      <c r="K279" s="4"/>
      <c r="L279" s="4"/>
      <c r="M279" s="4"/>
      <c r="N279" s="4"/>
    </row>
    <row r="280" spans="1:14" x14ac:dyDescent="0.25">
      <c r="A280" s="4"/>
      <c r="B280" s="4"/>
      <c r="C280" s="4"/>
      <c r="D280" s="4"/>
      <c r="E280" s="4"/>
      <c r="F280" s="4"/>
      <c r="G280" s="4"/>
      <c r="H280" s="4"/>
      <c r="I280" s="4"/>
      <c r="J280" s="4"/>
      <c r="K280" s="4"/>
      <c r="L280" s="4"/>
      <c r="M280" s="4"/>
      <c r="N280" s="4"/>
    </row>
    <row r="281" spans="1:14" x14ac:dyDescent="0.25">
      <c r="A281" s="4"/>
      <c r="B281" s="4"/>
      <c r="C281" s="4"/>
      <c r="D281" s="4"/>
      <c r="E281" s="4"/>
      <c r="F281" s="4"/>
      <c r="G281" s="4"/>
      <c r="H281" s="4"/>
      <c r="I281" s="4"/>
      <c r="J281" s="4"/>
      <c r="K281" s="4"/>
      <c r="L281" s="4"/>
      <c r="M281" s="4"/>
      <c r="N281" s="4"/>
    </row>
    <row r="282" spans="1:14" x14ac:dyDescent="0.25">
      <c r="A282" s="4"/>
      <c r="B282" s="4"/>
      <c r="C282" s="4"/>
      <c r="D282" s="4"/>
      <c r="E282" s="4"/>
      <c r="F282" s="4"/>
      <c r="G282" s="4"/>
      <c r="H282" s="4"/>
      <c r="I282" s="4"/>
      <c r="J282" s="4"/>
      <c r="K282" s="4"/>
      <c r="L282" s="4"/>
      <c r="M282" s="4"/>
      <c r="N282" s="4"/>
    </row>
    <row r="283" spans="1:14" x14ac:dyDescent="0.25">
      <c r="A283" s="4"/>
      <c r="B283" s="4"/>
      <c r="C283" s="4"/>
      <c r="D283" s="4"/>
      <c r="E283" s="4"/>
      <c r="F283" s="4"/>
      <c r="G283" s="4"/>
      <c r="H283" s="4"/>
      <c r="I283" s="4"/>
      <c r="J283" s="4"/>
      <c r="K283" s="4"/>
      <c r="L283" s="4"/>
      <c r="M283" s="4"/>
      <c r="N283" s="4"/>
    </row>
    <row r="284" spans="1:14" x14ac:dyDescent="0.25">
      <c r="A284" s="4"/>
      <c r="B284" s="4"/>
      <c r="C284" s="4"/>
      <c r="D284" s="4"/>
      <c r="E284" s="4"/>
      <c r="F284" s="4"/>
      <c r="G284" s="4"/>
      <c r="H284" s="4"/>
      <c r="I284" s="4"/>
      <c r="J284" s="4"/>
      <c r="K284" s="4"/>
      <c r="L284" s="4"/>
      <c r="M284" s="4"/>
      <c r="N284" s="4"/>
    </row>
    <row r="285" spans="1:14" x14ac:dyDescent="0.25">
      <c r="A285" s="4"/>
      <c r="B285" s="4"/>
      <c r="C285" s="4"/>
      <c r="D285" s="4"/>
      <c r="E285" s="4"/>
      <c r="F285" s="4"/>
      <c r="G285" s="4"/>
      <c r="H285" s="4"/>
      <c r="I285" s="4"/>
      <c r="J285" s="4"/>
      <c r="K285" s="4"/>
      <c r="L285" s="4"/>
      <c r="M285" s="4"/>
      <c r="N285" s="4"/>
    </row>
    <row r="286" spans="1:14" x14ac:dyDescent="0.25">
      <c r="A286" s="4"/>
      <c r="B286" s="4"/>
      <c r="C286" s="4"/>
      <c r="D286" s="4"/>
      <c r="E286" s="4"/>
      <c r="F286" s="4"/>
      <c r="G286" s="4"/>
      <c r="H286" s="4"/>
      <c r="I286" s="4"/>
      <c r="J286" s="4"/>
      <c r="K286" s="4"/>
      <c r="L286" s="4"/>
      <c r="M286" s="4"/>
      <c r="N286" s="4"/>
    </row>
    <row r="287" spans="1:14" x14ac:dyDescent="0.25">
      <c r="A287" s="4"/>
      <c r="B287" s="4"/>
      <c r="C287" s="4"/>
      <c r="D287" s="4"/>
      <c r="E287" s="4"/>
      <c r="F287" s="4"/>
      <c r="G287" s="4"/>
      <c r="H287" s="4"/>
      <c r="I287" s="4"/>
      <c r="J287" s="4"/>
      <c r="K287" s="4"/>
      <c r="L287" s="4"/>
      <c r="M287" s="4"/>
      <c r="N287" s="4"/>
    </row>
    <row r="288" spans="1:14" x14ac:dyDescent="0.25">
      <c r="A288" s="4"/>
      <c r="B288" s="4"/>
      <c r="C288" s="4"/>
      <c r="D288" s="4"/>
      <c r="E288" s="4"/>
      <c r="F288" s="4"/>
      <c r="G288" s="4"/>
      <c r="H288" s="4"/>
      <c r="I288" s="4"/>
      <c r="J288" s="4"/>
      <c r="K288" s="4"/>
      <c r="L288" s="4"/>
      <c r="M288" s="4"/>
      <c r="N288" s="4"/>
    </row>
    <row r="289" spans="1:14" x14ac:dyDescent="0.25">
      <c r="A289" s="4"/>
      <c r="B289" s="4"/>
      <c r="C289" s="4"/>
      <c r="D289" s="4"/>
      <c r="E289" s="4"/>
      <c r="F289" s="4"/>
      <c r="G289" s="4"/>
      <c r="H289" s="4"/>
      <c r="I289" s="4"/>
      <c r="J289" s="4"/>
      <c r="K289" s="4"/>
      <c r="L289" s="4"/>
      <c r="M289" s="4"/>
      <c r="N289" s="4"/>
    </row>
    <row r="290" spans="1:14" x14ac:dyDescent="0.25">
      <c r="A290" s="4"/>
      <c r="B290" s="4"/>
      <c r="C290" s="4"/>
      <c r="D290" s="4"/>
      <c r="E290" s="4"/>
      <c r="F290" s="4"/>
      <c r="G290" s="4"/>
      <c r="H290" s="4"/>
      <c r="I290" s="4"/>
      <c r="J290" s="4"/>
      <c r="K290" s="4"/>
      <c r="L290" s="4"/>
      <c r="M290" s="4"/>
      <c r="N290" s="4"/>
    </row>
    <row r="291" spans="1:14" x14ac:dyDescent="0.25">
      <c r="A291" s="4"/>
      <c r="B291" s="4"/>
      <c r="C291" s="4"/>
      <c r="D291" s="4"/>
      <c r="E291" s="4"/>
      <c r="F291" s="4"/>
      <c r="G291" s="4"/>
      <c r="H291" s="4"/>
      <c r="I291" s="4"/>
      <c r="J291" s="4"/>
      <c r="K291" s="4"/>
      <c r="L291" s="4"/>
      <c r="M291" s="4"/>
      <c r="N291" s="4"/>
    </row>
    <row r="292" spans="1:14" x14ac:dyDescent="0.25">
      <c r="A292" s="4"/>
      <c r="B292" s="4"/>
      <c r="C292" s="4"/>
      <c r="D292" s="4"/>
      <c r="E292" s="4"/>
      <c r="F292" s="4"/>
      <c r="G292" s="4"/>
      <c r="H292" s="4"/>
      <c r="I292" s="4"/>
      <c r="J292" s="4"/>
      <c r="K292" s="4"/>
      <c r="L292" s="4"/>
      <c r="M292" s="4"/>
      <c r="N292" s="4"/>
    </row>
    <row r="293" spans="1:14" x14ac:dyDescent="0.25">
      <c r="A293" s="4"/>
      <c r="B293" s="4"/>
      <c r="C293" s="4"/>
      <c r="D293" s="4"/>
      <c r="E293" s="4"/>
      <c r="F293" s="4"/>
      <c r="G293" s="4"/>
      <c r="H293" s="4"/>
      <c r="I293" s="4"/>
      <c r="J293" s="4"/>
      <c r="K293" s="4"/>
      <c r="L293" s="4"/>
      <c r="M293" s="4"/>
      <c r="N293" s="4"/>
    </row>
    <row r="294" spans="1:14" x14ac:dyDescent="0.25">
      <c r="A294" s="4"/>
      <c r="B294" s="4"/>
      <c r="C294" s="4"/>
      <c r="D294" s="4"/>
      <c r="E294" s="4"/>
      <c r="F294" s="4"/>
      <c r="G294" s="4"/>
      <c r="H294" s="4"/>
      <c r="I294" s="4"/>
      <c r="J294" s="4"/>
      <c r="K294" s="4"/>
      <c r="L294" s="4"/>
      <c r="M294" s="4"/>
      <c r="N294" s="4"/>
    </row>
    <row r="295" spans="1:14" x14ac:dyDescent="0.25">
      <c r="A295" s="4"/>
      <c r="B295" s="4"/>
      <c r="C295" s="4"/>
      <c r="D295" s="4"/>
      <c r="E295" s="4"/>
      <c r="F295" s="4"/>
      <c r="G295" s="4"/>
      <c r="H295" s="4"/>
      <c r="I295" s="4"/>
      <c r="J295" s="4"/>
      <c r="K295" s="4"/>
      <c r="L295" s="4"/>
      <c r="M295" s="4"/>
      <c r="N295" s="4"/>
    </row>
    <row r="296" spans="1:14" x14ac:dyDescent="0.25">
      <c r="A296" s="4"/>
      <c r="B296" s="4"/>
      <c r="C296" s="4"/>
      <c r="D296" s="4"/>
      <c r="E296" s="4"/>
      <c r="F296" s="4"/>
      <c r="G296" s="4"/>
      <c r="H296" s="4"/>
      <c r="I296" s="4"/>
      <c r="J296" s="4"/>
      <c r="K296" s="4"/>
      <c r="L296" s="4"/>
      <c r="M296" s="4"/>
      <c r="N296" s="4"/>
    </row>
    <row r="297" spans="1:14" x14ac:dyDescent="0.25">
      <c r="A297" s="4"/>
      <c r="B297" s="4"/>
      <c r="C297" s="4"/>
      <c r="D297" s="4"/>
      <c r="E297" s="4"/>
      <c r="F297" s="4"/>
      <c r="G297" s="4"/>
      <c r="H297" s="4"/>
      <c r="I297" s="4"/>
      <c r="J297" s="4"/>
      <c r="K297" s="4"/>
      <c r="L297" s="4"/>
      <c r="M297" s="4"/>
      <c r="N297" s="4"/>
    </row>
    <row r="298" spans="1:14" x14ac:dyDescent="0.25">
      <c r="A298" s="4"/>
      <c r="B298" s="4"/>
      <c r="C298" s="4"/>
      <c r="D298" s="4"/>
      <c r="E298" s="4"/>
      <c r="F298" s="4"/>
      <c r="G298" s="4"/>
      <c r="H298" s="4"/>
      <c r="I298" s="4"/>
      <c r="J298" s="4"/>
      <c r="K298" s="4"/>
      <c r="L298" s="4"/>
      <c r="M298" s="4"/>
      <c r="N298" s="4"/>
    </row>
    <row r="299" spans="1:14" x14ac:dyDescent="0.25">
      <c r="A299" s="4"/>
      <c r="B299" s="4"/>
      <c r="C299" s="4"/>
      <c r="D299" s="4"/>
      <c r="E299" s="4"/>
      <c r="F299" s="4"/>
      <c r="G299" s="4"/>
      <c r="H299" s="4"/>
      <c r="I299" s="4"/>
      <c r="J299" s="4"/>
      <c r="K299" s="4"/>
      <c r="L299" s="4"/>
      <c r="M299" s="4"/>
      <c r="N299" s="4"/>
    </row>
    <row r="300" spans="1:14" x14ac:dyDescent="0.25">
      <c r="A300" s="4"/>
      <c r="B300" s="4"/>
      <c r="C300" s="4"/>
      <c r="D300" s="4"/>
      <c r="E300" s="4"/>
      <c r="F300" s="4"/>
      <c r="G300" s="4"/>
      <c r="H300" s="4"/>
      <c r="I300" s="4"/>
      <c r="J300" s="4"/>
      <c r="K300" s="4"/>
      <c r="L300" s="4"/>
      <c r="M300" s="4"/>
      <c r="N300" s="4"/>
    </row>
    <row r="301" spans="1:14" x14ac:dyDescent="0.25">
      <c r="A301" s="4"/>
      <c r="B301" s="4"/>
      <c r="C301" s="4"/>
      <c r="D301" s="4"/>
      <c r="E301" s="4"/>
      <c r="F301" s="4"/>
      <c r="G301" s="4"/>
      <c r="H301" s="4"/>
      <c r="I301" s="4"/>
      <c r="J301" s="4"/>
      <c r="K301" s="4"/>
      <c r="L301" s="4"/>
      <c r="M301" s="4"/>
      <c r="N301" s="4"/>
    </row>
    <row r="302" spans="1:14" x14ac:dyDescent="0.25">
      <c r="A302" s="4"/>
      <c r="B302" s="4"/>
      <c r="C302" s="4"/>
      <c r="D302" s="4"/>
      <c r="E302" s="4"/>
      <c r="F302" s="4"/>
      <c r="G302" s="4"/>
      <c r="H302" s="4"/>
      <c r="I302" s="4"/>
      <c r="J302" s="4"/>
      <c r="K302" s="4"/>
      <c r="L302" s="4"/>
      <c r="M302" s="4"/>
      <c r="N302" s="4"/>
    </row>
    <row r="303" spans="1:14" x14ac:dyDescent="0.25">
      <c r="A303" s="4"/>
      <c r="B303" s="4"/>
      <c r="C303" s="4"/>
      <c r="D303" s="4"/>
      <c r="E303" s="4"/>
      <c r="F303" s="4"/>
      <c r="G303" s="4"/>
      <c r="H303" s="4"/>
      <c r="I303" s="4"/>
      <c r="J303" s="4"/>
      <c r="K303" s="4"/>
      <c r="L303" s="4"/>
      <c r="M303" s="4"/>
      <c r="N303" s="4"/>
    </row>
    <row r="304" spans="1:14" x14ac:dyDescent="0.25">
      <c r="A304" s="4"/>
      <c r="B304" s="4"/>
      <c r="C304" s="4"/>
      <c r="D304" s="4"/>
      <c r="E304" s="4"/>
      <c r="F304" s="4"/>
      <c r="G304" s="4"/>
      <c r="H304" s="4"/>
      <c r="I304" s="4"/>
      <c r="J304" s="4"/>
      <c r="K304" s="4"/>
      <c r="L304" s="4"/>
      <c r="M304" s="4"/>
      <c r="N304" s="4"/>
    </row>
    <row r="305" spans="1:14" x14ac:dyDescent="0.25">
      <c r="A305" s="4"/>
      <c r="B305" s="4"/>
      <c r="C305" s="4"/>
      <c r="D305" s="4"/>
      <c r="E305" s="4"/>
      <c r="F305" s="4"/>
      <c r="G305" s="4"/>
      <c r="H305" s="4"/>
      <c r="I305" s="4"/>
      <c r="J305" s="4"/>
      <c r="K305" s="4"/>
      <c r="L305" s="4"/>
      <c r="M305" s="4"/>
      <c r="N305" s="4"/>
    </row>
    <row r="306" spans="1:14" x14ac:dyDescent="0.25">
      <c r="A306" s="4"/>
      <c r="B306" s="4"/>
      <c r="C306" s="4"/>
      <c r="D306" s="4"/>
      <c r="E306" s="4"/>
      <c r="F306" s="4"/>
      <c r="G306" s="4"/>
      <c r="H306" s="4"/>
      <c r="I306" s="4"/>
      <c r="J306" s="4"/>
      <c r="K306" s="4"/>
      <c r="L306" s="4"/>
      <c r="M306" s="4"/>
      <c r="N306" s="4"/>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306"/>
  <sheetViews>
    <sheetView workbookViewId="0"/>
  </sheetViews>
  <sheetFormatPr defaultRowHeight="15" x14ac:dyDescent="0.25"/>
  <cols>
    <col min="1" max="2" width="11.42578125" bestFit="1" customWidth="1"/>
    <col min="3" max="3" width="15.140625" bestFit="1" customWidth="1"/>
    <col min="4" max="4" width="68.5703125" bestFit="1" customWidth="1"/>
    <col min="5" max="5" width="9.140625" bestFit="1" customWidth="1"/>
    <col min="6" max="10" width="14.85546875" bestFit="1" customWidth="1"/>
    <col min="11" max="11" width="4.7109375" customWidth="1"/>
    <col min="12" max="12" width="12.7109375" customWidth="1"/>
  </cols>
  <sheetData>
    <row r="1" spans="1:19" x14ac:dyDescent="0.25">
      <c r="A1" s="1"/>
      <c r="B1" s="2"/>
      <c r="C1" s="2"/>
      <c r="D1" s="2" t="s">
        <v>0</v>
      </c>
      <c r="E1" s="77" t="s">
        <v>1</v>
      </c>
      <c r="F1" s="77"/>
      <c r="G1" s="77" t="s">
        <v>2</v>
      </c>
      <c r="H1" s="77"/>
      <c r="I1" s="77" t="s">
        <v>3</v>
      </c>
      <c r="J1" s="78"/>
      <c r="K1" s="4"/>
      <c r="L1" s="4"/>
      <c r="M1" s="4"/>
    </row>
    <row r="2" spans="1:19" ht="80.099999999999994" customHeight="1" x14ac:dyDescent="0.25">
      <c r="A2" s="5"/>
      <c r="B2" s="6"/>
      <c r="C2" s="6"/>
      <c r="D2" s="6" t="s">
        <v>749</v>
      </c>
      <c r="E2" s="76" t="s">
        <v>5</v>
      </c>
      <c r="F2" s="76"/>
      <c r="G2" s="76" t="s">
        <v>6</v>
      </c>
      <c r="H2" s="76"/>
      <c r="I2" s="76" t="s">
        <v>7</v>
      </c>
      <c r="J2" s="79"/>
      <c r="K2" s="4"/>
      <c r="L2" s="8"/>
      <c r="M2" s="4"/>
    </row>
    <row r="3" spans="1:19" x14ac:dyDescent="0.25">
      <c r="A3" s="80" t="s">
        <v>8</v>
      </c>
      <c r="B3" s="81"/>
      <c r="C3" s="81"/>
      <c r="D3" s="81"/>
      <c r="E3" s="81"/>
      <c r="F3" s="81"/>
      <c r="G3" s="81"/>
      <c r="H3" s="81"/>
      <c r="I3" s="81"/>
      <c r="J3" s="82"/>
      <c r="K3" s="4"/>
      <c r="L3" s="4"/>
      <c r="M3" s="4"/>
    </row>
    <row r="4" spans="1:19" ht="30" customHeight="1" x14ac:dyDescent="0.25">
      <c r="A4" s="10" t="s">
        <v>9</v>
      </c>
      <c r="B4" s="11" t="s">
        <v>10</v>
      </c>
      <c r="C4" s="12" t="s">
        <v>11</v>
      </c>
      <c r="D4" s="12" t="s">
        <v>12</v>
      </c>
      <c r="E4" s="13" t="s">
        <v>13</v>
      </c>
      <c r="F4" s="11" t="s">
        <v>14</v>
      </c>
      <c r="G4" s="11" t="s">
        <v>15</v>
      </c>
      <c r="H4" s="11" t="s">
        <v>16</v>
      </c>
      <c r="I4" s="11" t="s">
        <v>17</v>
      </c>
      <c r="J4" s="15" t="s">
        <v>18</v>
      </c>
      <c r="K4" s="4"/>
      <c r="L4" s="4"/>
      <c r="M4" s="4"/>
    </row>
    <row r="5" spans="1:19" ht="24" customHeight="1" x14ac:dyDescent="0.25">
      <c r="A5" s="16" t="s">
        <v>19</v>
      </c>
      <c r="B5" s="17"/>
      <c r="C5" s="17"/>
      <c r="D5" s="17" t="s">
        <v>20</v>
      </c>
      <c r="E5" s="17"/>
      <c r="F5" s="18"/>
      <c r="G5" s="17"/>
      <c r="H5" s="17"/>
      <c r="I5" s="20">
        <v>43503.99</v>
      </c>
      <c r="J5" s="21">
        <v>4.5765867306726903E-2</v>
      </c>
      <c r="K5" s="48"/>
      <c r="L5" s="48"/>
      <c r="M5" s="48"/>
      <c r="N5" s="50"/>
      <c r="O5" s="50"/>
      <c r="P5" s="50"/>
      <c r="Q5" s="50"/>
      <c r="R5" s="50"/>
      <c r="S5" s="50"/>
    </row>
    <row r="6" spans="1:19" ht="26.1" customHeight="1" x14ac:dyDescent="0.25">
      <c r="A6" s="23" t="s">
        <v>21</v>
      </c>
      <c r="B6" s="24" t="s">
        <v>722</v>
      </c>
      <c r="C6" s="25" t="s">
        <v>22</v>
      </c>
      <c r="D6" s="25" t="s">
        <v>23</v>
      </c>
      <c r="E6" s="26" t="s">
        <v>24</v>
      </c>
      <c r="F6" s="27">
        <v>127.08080000000001</v>
      </c>
      <c r="G6" s="29">
        <v>136.69</v>
      </c>
      <c r="H6" s="29">
        <v>173.5</v>
      </c>
      <c r="I6" s="29">
        <v>22048.51</v>
      </c>
      <c r="J6" s="30">
        <v>2.3194865182964625E-2</v>
      </c>
      <c r="K6" s="66"/>
      <c r="L6" s="67"/>
      <c r="M6" s="48"/>
      <c r="N6" s="50"/>
      <c r="O6" s="50"/>
      <c r="P6" s="50"/>
      <c r="Q6" s="50"/>
      <c r="R6" s="50"/>
      <c r="S6" s="50"/>
    </row>
    <row r="7" spans="1:19" ht="24" customHeight="1" x14ac:dyDescent="0.25">
      <c r="A7" s="23" t="s">
        <v>25</v>
      </c>
      <c r="B7" s="24" t="s">
        <v>723</v>
      </c>
      <c r="C7" s="25" t="s">
        <v>22</v>
      </c>
      <c r="D7" s="25" t="s">
        <v>26</v>
      </c>
      <c r="E7" s="26" t="s">
        <v>24</v>
      </c>
      <c r="F7" s="27">
        <v>271.34800000000001</v>
      </c>
      <c r="G7" s="29">
        <v>62.3</v>
      </c>
      <c r="H7" s="29">
        <v>79.069999999999993</v>
      </c>
      <c r="I7" s="29">
        <v>21455.48</v>
      </c>
      <c r="J7" s="30">
        <v>2.2571002123762278E-2</v>
      </c>
      <c r="K7" s="66"/>
      <c r="L7" s="67"/>
      <c r="M7" s="48"/>
      <c r="N7" s="50"/>
      <c r="O7" s="50"/>
      <c r="P7" s="50"/>
      <c r="Q7" s="50"/>
      <c r="R7" s="50"/>
      <c r="S7" s="50"/>
    </row>
    <row r="8" spans="1:19" ht="24" customHeight="1" x14ac:dyDescent="0.25">
      <c r="A8" s="16" t="s">
        <v>27</v>
      </c>
      <c r="B8" s="17"/>
      <c r="C8" s="17"/>
      <c r="D8" s="17" t="s">
        <v>28</v>
      </c>
      <c r="E8" s="17"/>
      <c r="F8" s="33"/>
      <c r="G8" s="17"/>
      <c r="H8" s="17"/>
      <c r="I8" s="20">
        <v>95701.349999999991</v>
      </c>
      <c r="J8" s="21">
        <v>0.10067709387517394</v>
      </c>
      <c r="K8" s="48"/>
      <c r="L8" s="48"/>
      <c r="M8" s="48"/>
      <c r="N8" s="50"/>
      <c r="O8" s="50"/>
      <c r="P8" s="50"/>
      <c r="Q8" s="50"/>
      <c r="R8" s="50"/>
      <c r="S8" s="50"/>
    </row>
    <row r="9" spans="1:19" ht="26.1" customHeight="1" x14ac:dyDescent="0.25">
      <c r="A9" s="23" t="s">
        <v>29</v>
      </c>
      <c r="B9" s="24" t="s">
        <v>724</v>
      </c>
      <c r="C9" s="25" t="s">
        <v>22</v>
      </c>
      <c r="D9" s="25" t="s">
        <v>30</v>
      </c>
      <c r="E9" s="26" t="s">
        <v>31</v>
      </c>
      <c r="F9" s="27">
        <v>282.66488246163038</v>
      </c>
      <c r="G9" s="29">
        <v>25.97</v>
      </c>
      <c r="H9" s="29">
        <v>32.96</v>
      </c>
      <c r="I9" s="29">
        <v>9316.6299999999992</v>
      </c>
      <c r="J9" s="30">
        <v>9.8010240514920834E-3</v>
      </c>
      <c r="K9" s="66"/>
      <c r="L9" s="67"/>
      <c r="M9" s="48"/>
      <c r="N9" s="50"/>
      <c r="O9" s="50"/>
      <c r="P9" s="50"/>
      <c r="Q9" s="50"/>
      <c r="R9" s="50"/>
      <c r="S9" s="50"/>
    </row>
    <row r="10" spans="1:19" ht="26.1" customHeight="1" x14ac:dyDescent="0.25">
      <c r="A10" s="23" t="s">
        <v>32</v>
      </c>
      <c r="B10" s="24" t="s">
        <v>33</v>
      </c>
      <c r="C10" s="25" t="s">
        <v>22</v>
      </c>
      <c r="D10" s="25" t="s">
        <v>34</v>
      </c>
      <c r="E10" s="26" t="s">
        <v>35</v>
      </c>
      <c r="F10" s="27">
        <v>88.855931161059218</v>
      </c>
      <c r="G10" s="29">
        <v>14.14</v>
      </c>
      <c r="H10" s="29">
        <v>17.940000000000001</v>
      </c>
      <c r="I10" s="29">
        <v>1594.07</v>
      </c>
      <c r="J10" s="30">
        <v>1.6769495418152256E-3</v>
      </c>
      <c r="K10" s="66"/>
      <c r="L10" s="67"/>
      <c r="M10" s="48"/>
      <c r="N10" s="50"/>
      <c r="O10" s="50"/>
      <c r="P10" s="50"/>
      <c r="Q10" s="50"/>
      <c r="R10" s="50"/>
      <c r="S10" s="50"/>
    </row>
    <row r="11" spans="1:19" ht="26.1" customHeight="1" x14ac:dyDescent="0.25">
      <c r="A11" s="23" t="s">
        <v>36</v>
      </c>
      <c r="B11" s="24" t="s">
        <v>725</v>
      </c>
      <c r="C11" s="25" t="s">
        <v>22</v>
      </c>
      <c r="D11" s="25" t="s">
        <v>37</v>
      </c>
      <c r="E11" s="26" t="s">
        <v>35</v>
      </c>
      <c r="F11" s="27">
        <v>106.40175814757272</v>
      </c>
      <c r="G11" s="29">
        <v>1.76</v>
      </c>
      <c r="H11" s="29">
        <v>2.23</v>
      </c>
      <c r="I11" s="29">
        <v>237.27</v>
      </c>
      <c r="J11" s="30">
        <v>2.4960623924074764E-4</v>
      </c>
      <c r="K11" s="66"/>
      <c r="L11" s="67"/>
      <c r="M11" s="48"/>
      <c r="N11" s="50"/>
      <c r="O11" s="50"/>
      <c r="P11" s="50"/>
      <c r="Q11" s="50"/>
      <c r="R11" s="50"/>
      <c r="S11" s="50"/>
    </row>
    <row r="12" spans="1:19" ht="26.1" customHeight="1" x14ac:dyDescent="0.25">
      <c r="A12" s="23" t="s">
        <v>38</v>
      </c>
      <c r="B12" s="24" t="s">
        <v>726</v>
      </c>
      <c r="C12" s="25" t="s">
        <v>22</v>
      </c>
      <c r="D12" s="25" t="s">
        <v>39</v>
      </c>
      <c r="E12" s="26" t="s">
        <v>40</v>
      </c>
      <c r="F12" s="27">
        <v>227.61283815532198</v>
      </c>
      <c r="G12" s="29">
        <v>9.2799999999999994</v>
      </c>
      <c r="H12" s="29">
        <v>11.77</v>
      </c>
      <c r="I12" s="29">
        <v>2679</v>
      </c>
      <c r="J12" s="30">
        <v>2.8182876677454501E-3</v>
      </c>
      <c r="K12" s="66"/>
      <c r="L12" s="67"/>
      <c r="M12" s="48"/>
      <c r="N12" s="50"/>
      <c r="O12" s="50"/>
      <c r="P12" s="50"/>
      <c r="Q12" s="50"/>
      <c r="R12" s="50"/>
      <c r="S12" s="50"/>
    </row>
    <row r="13" spans="1:19" ht="26.1" customHeight="1" x14ac:dyDescent="0.25">
      <c r="A13" s="23" t="s">
        <v>41</v>
      </c>
      <c r="B13" s="24" t="s">
        <v>727</v>
      </c>
      <c r="C13" s="25" t="s">
        <v>22</v>
      </c>
      <c r="D13" s="25" t="s">
        <v>42</v>
      </c>
      <c r="E13" s="26" t="s">
        <v>35</v>
      </c>
      <c r="F13" s="27">
        <v>670.76569773212623</v>
      </c>
      <c r="G13" s="29">
        <v>0.74</v>
      </c>
      <c r="H13" s="29">
        <v>0.93</v>
      </c>
      <c r="I13" s="29">
        <v>623.80999999999995</v>
      </c>
      <c r="J13" s="30">
        <v>6.5624338559771894E-4</v>
      </c>
      <c r="K13" s="66"/>
      <c r="L13" s="67"/>
      <c r="M13" s="48"/>
      <c r="N13" s="50"/>
      <c r="O13" s="50"/>
      <c r="P13" s="50"/>
      <c r="Q13" s="50"/>
      <c r="R13" s="50"/>
      <c r="S13" s="50"/>
    </row>
    <row r="14" spans="1:19" ht="26.1" customHeight="1" x14ac:dyDescent="0.25">
      <c r="A14" s="23" t="s">
        <v>43</v>
      </c>
      <c r="B14" s="24" t="s">
        <v>728</v>
      </c>
      <c r="C14" s="25" t="s">
        <v>22</v>
      </c>
      <c r="D14" s="25" t="s">
        <v>44</v>
      </c>
      <c r="E14" s="26" t="s">
        <v>40</v>
      </c>
      <c r="F14" s="27">
        <v>10113.318092492515</v>
      </c>
      <c r="G14" s="29">
        <v>0.8</v>
      </c>
      <c r="H14" s="29">
        <v>1.01</v>
      </c>
      <c r="I14" s="29">
        <v>10214.450000000001</v>
      </c>
      <c r="J14" s="30">
        <v>1.074552387749254E-2</v>
      </c>
      <c r="K14" s="66"/>
      <c r="L14" s="67"/>
      <c r="M14" s="48"/>
      <c r="N14" s="50"/>
      <c r="O14" s="50"/>
      <c r="P14" s="50"/>
      <c r="Q14" s="50"/>
      <c r="R14" s="50"/>
      <c r="S14" s="50"/>
    </row>
    <row r="15" spans="1:19" ht="26.1" customHeight="1" x14ac:dyDescent="0.25">
      <c r="A15" s="23" t="s">
        <v>45</v>
      </c>
      <c r="B15" s="24" t="s">
        <v>729</v>
      </c>
      <c r="C15" s="25" t="s">
        <v>22</v>
      </c>
      <c r="D15" s="25" t="s">
        <v>46</v>
      </c>
      <c r="E15" s="26" t="s">
        <v>35</v>
      </c>
      <c r="F15" s="27">
        <v>132.80098407223525</v>
      </c>
      <c r="G15" s="29">
        <v>2.0099999999999998</v>
      </c>
      <c r="H15" s="29">
        <v>2.5499999999999998</v>
      </c>
      <c r="I15" s="29">
        <v>338.64</v>
      </c>
      <c r="J15" s="30">
        <v>3.5624670989373614E-4</v>
      </c>
      <c r="K15" s="66"/>
      <c r="L15" s="67"/>
      <c r="M15" s="48"/>
      <c r="N15" s="50"/>
      <c r="O15" s="50"/>
      <c r="P15" s="50"/>
      <c r="Q15" s="50"/>
      <c r="R15" s="50"/>
      <c r="S15" s="50"/>
    </row>
    <row r="16" spans="1:19" ht="26.1" customHeight="1" x14ac:dyDescent="0.25">
      <c r="A16" s="23" t="s">
        <v>47</v>
      </c>
      <c r="B16" s="24" t="s">
        <v>730</v>
      </c>
      <c r="C16" s="25" t="s">
        <v>22</v>
      </c>
      <c r="D16" s="25" t="s">
        <v>48</v>
      </c>
      <c r="E16" s="26" t="s">
        <v>31</v>
      </c>
      <c r="F16" s="27">
        <v>131.83515873352809</v>
      </c>
      <c r="G16" s="29">
        <v>10.69</v>
      </c>
      <c r="H16" s="29">
        <v>13.56</v>
      </c>
      <c r="I16" s="29">
        <v>1787.68</v>
      </c>
      <c r="J16" s="30">
        <v>1.8806257924132833E-3</v>
      </c>
      <c r="K16" s="66"/>
      <c r="L16" s="67"/>
      <c r="M16" s="48"/>
      <c r="N16" s="50"/>
      <c r="O16" s="50"/>
      <c r="P16" s="50"/>
      <c r="Q16" s="50"/>
      <c r="R16" s="50"/>
      <c r="S16" s="50"/>
    </row>
    <row r="17" spans="1:19" ht="26.1" customHeight="1" x14ac:dyDescent="0.25">
      <c r="A17" s="23" t="s">
        <v>49</v>
      </c>
      <c r="B17" s="24" t="s">
        <v>731</v>
      </c>
      <c r="C17" s="25" t="s">
        <v>22</v>
      </c>
      <c r="D17" s="25" t="s">
        <v>50</v>
      </c>
      <c r="E17" s="26" t="s">
        <v>31</v>
      </c>
      <c r="F17" s="27">
        <v>288.78177627344246</v>
      </c>
      <c r="G17" s="29">
        <v>27.59</v>
      </c>
      <c r="H17" s="29">
        <v>35.01</v>
      </c>
      <c r="I17" s="29">
        <v>10110.24</v>
      </c>
      <c r="J17" s="30">
        <v>1.0635895748393713E-2</v>
      </c>
      <c r="K17" s="66"/>
      <c r="L17" s="67"/>
      <c r="M17" s="48"/>
      <c r="N17" s="50"/>
      <c r="O17" s="50"/>
      <c r="P17" s="50"/>
      <c r="Q17" s="50"/>
      <c r="R17" s="50"/>
      <c r="S17" s="50"/>
    </row>
    <row r="18" spans="1:19" ht="51.95" customHeight="1" x14ac:dyDescent="0.25">
      <c r="A18" s="23" t="s">
        <v>51</v>
      </c>
      <c r="B18" s="24" t="s">
        <v>732</v>
      </c>
      <c r="C18" s="25" t="s">
        <v>22</v>
      </c>
      <c r="D18" s="25" t="s">
        <v>52</v>
      </c>
      <c r="E18" s="26" t="s">
        <v>35</v>
      </c>
      <c r="F18" s="27">
        <v>71.149133284761191</v>
      </c>
      <c r="G18" s="29">
        <v>10.130000000000001</v>
      </c>
      <c r="H18" s="29">
        <v>12.85</v>
      </c>
      <c r="I18" s="29">
        <v>914.26</v>
      </c>
      <c r="J18" s="30">
        <v>9.6179458122917327E-4</v>
      </c>
      <c r="K18" s="66"/>
      <c r="L18" s="67"/>
      <c r="M18" s="48"/>
      <c r="N18" s="50"/>
      <c r="O18" s="50"/>
      <c r="P18" s="50"/>
      <c r="Q18" s="50"/>
      <c r="R18" s="50"/>
      <c r="S18" s="50"/>
    </row>
    <row r="19" spans="1:19" ht="26.1" customHeight="1" x14ac:dyDescent="0.25">
      <c r="A19" s="23" t="s">
        <v>53</v>
      </c>
      <c r="B19" s="24" t="s">
        <v>54</v>
      </c>
      <c r="C19" s="25" t="s">
        <v>22</v>
      </c>
      <c r="D19" s="25" t="s">
        <v>55</v>
      </c>
      <c r="E19" s="26" t="s">
        <v>31</v>
      </c>
      <c r="F19" s="27">
        <v>143.74700457758311</v>
      </c>
      <c r="G19" s="29">
        <v>12.77</v>
      </c>
      <c r="H19" s="29">
        <v>16.2</v>
      </c>
      <c r="I19" s="29">
        <v>2328.6999999999998</v>
      </c>
      <c r="J19" s="30">
        <v>2.4497747263452141E-3</v>
      </c>
      <c r="K19" s="66"/>
      <c r="L19" s="67"/>
      <c r="M19" s="48"/>
      <c r="N19" s="50"/>
      <c r="O19" s="50"/>
      <c r="P19" s="50"/>
      <c r="Q19" s="50"/>
      <c r="R19" s="50"/>
      <c r="S19" s="50"/>
    </row>
    <row r="20" spans="1:19" ht="26.1" customHeight="1" x14ac:dyDescent="0.25">
      <c r="A20" s="23" t="s">
        <v>56</v>
      </c>
      <c r="B20" s="24" t="s">
        <v>57</v>
      </c>
      <c r="C20" s="25" t="s">
        <v>22</v>
      </c>
      <c r="D20" s="25" t="s">
        <v>58</v>
      </c>
      <c r="E20" s="26" t="s">
        <v>31</v>
      </c>
      <c r="F20" s="27">
        <v>66.802919260578932</v>
      </c>
      <c r="G20" s="29">
        <v>28.2</v>
      </c>
      <c r="H20" s="29">
        <v>35.79</v>
      </c>
      <c r="I20" s="29">
        <v>2390.87</v>
      </c>
      <c r="J20" s="30">
        <v>2.5151770945063693E-3</v>
      </c>
      <c r="K20" s="66"/>
      <c r="L20" s="67"/>
      <c r="M20" s="48"/>
      <c r="N20" s="50"/>
      <c r="O20" s="50"/>
      <c r="P20" s="50"/>
      <c r="Q20" s="50"/>
      <c r="R20" s="50"/>
      <c r="S20" s="50"/>
    </row>
    <row r="21" spans="1:19" ht="26.1" customHeight="1" x14ac:dyDescent="0.25">
      <c r="A21" s="23" t="s">
        <v>59</v>
      </c>
      <c r="B21" s="24" t="s">
        <v>60</v>
      </c>
      <c r="C21" s="25" t="s">
        <v>22</v>
      </c>
      <c r="D21" s="25" t="s">
        <v>61</v>
      </c>
      <c r="E21" s="26" t="s">
        <v>62</v>
      </c>
      <c r="F21" s="27">
        <v>92.075348956749764</v>
      </c>
      <c r="G21" s="29">
        <v>62.98</v>
      </c>
      <c r="H21" s="29">
        <v>79.94</v>
      </c>
      <c r="I21" s="29">
        <v>7360.5</v>
      </c>
      <c r="J21" s="30">
        <v>7.743190137529072E-3</v>
      </c>
      <c r="K21" s="66"/>
      <c r="L21" s="67"/>
      <c r="M21" s="48"/>
      <c r="N21" s="50"/>
      <c r="O21" s="50"/>
      <c r="P21" s="50"/>
      <c r="Q21" s="50"/>
      <c r="R21" s="50"/>
      <c r="S21" s="50"/>
    </row>
    <row r="22" spans="1:19" ht="26.1" customHeight="1" x14ac:dyDescent="0.25">
      <c r="A22" s="23" t="s">
        <v>63</v>
      </c>
      <c r="B22" s="24" t="s">
        <v>64</v>
      </c>
      <c r="C22" s="25" t="s">
        <v>22</v>
      </c>
      <c r="D22" s="25" t="s">
        <v>65</v>
      </c>
      <c r="E22" s="26" t="s">
        <v>31</v>
      </c>
      <c r="F22" s="27">
        <v>307.13245770887863</v>
      </c>
      <c r="G22" s="29">
        <v>35.369999999999997</v>
      </c>
      <c r="H22" s="29">
        <v>44.89</v>
      </c>
      <c r="I22" s="29">
        <v>13787.17</v>
      </c>
      <c r="J22" s="30">
        <v>1.4503998202355369E-2</v>
      </c>
      <c r="K22" s="66"/>
      <c r="L22" s="67"/>
      <c r="M22" s="48"/>
      <c r="N22" s="50"/>
      <c r="O22" s="50"/>
      <c r="P22" s="50"/>
      <c r="Q22" s="50"/>
      <c r="R22" s="50"/>
      <c r="S22" s="50"/>
    </row>
    <row r="23" spans="1:19" ht="26.1" customHeight="1" x14ac:dyDescent="0.25">
      <c r="A23" s="23" t="s">
        <v>66</v>
      </c>
      <c r="B23" s="24" t="s">
        <v>67</v>
      </c>
      <c r="C23" s="25" t="s">
        <v>22</v>
      </c>
      <c r="D23" s="25" t="s">
        <v>68</v>
      </c>
      <c r="E23" s="26" t="s">
        <v>62</v>
      </c>
      <c r="F23" s="27">
        <v>10.463107835994292</v>
      </c>
      <c r="G23" s="29">
        <v>294.77999999999997</v>
      </c>
      <c r="H23" s="29">
        <v>374.16</v>
      </c>
      <c r="I23" s="29">
        <v>3914.87</v>
      </c>
      <c r="J23" s="30">
        <v>4.1184135281174426E-3</v>
      </c>
      <c r="K23" s="66"/>
      <c r="L23" s="67"/>
      <c r="M23" s="48"/>
      <c r="N23" s="50"/>
      <c r="O23" s="50"/>
      <c r="P23" s="50"/>
      <c r="Q23" s="50"/>
      <c r="R23" s="50"/>
      <c r="S23" s="50"/>
    </row>
    <row r="24" spans="1:19" ht="39" customHeight="1" x14ac:dyDescent="0.25">
      <c r="A24" s="23" t="s">
        <v>69</v>
      </c>
      <c r="B24" s="24" t="s">
        <v>70</v>
      </c>
      <c r="C24" s="25" t="s">
        <v>22</v>
      </c>
      <c r="D24" s="25" t="s">
        <v>71</v>
      </c>
      <c r="E24" s="26" t="s">
        <v>31</v>
      </c>
      <c r="F24" s="27">
        <v>507.70218638040006</v>
      </c>
      <c r="G24" s="29">
        <v>4.99</v>
      </c>
      <c r="H24" s="29">
        <v>6.33</v>
      </c>
      <c r="I24" s="29">
        <v>3213.75</v>
      </c>
      <c r="J24" s="30">
        <v>3.3808406092635085E-3</v>
      </c>
      <c r="K24" s="66"/>
      <c r="L24" s="67"/>
      <c r="M24" s="48"/>
      <c r="N24" s="50"/>
      <c r="O24" s="50"/>
      <c r="P24" s="50"/>
      <c r="Q24" s="50"/>
      <c r="R24" s="50"/>
      <c r="S24" s="50"/>
    </row>
    <row r="25" spans="1:19" ht="26.1" customHeight="1" x14ac:dyDescent="0.25">
      <c r="A25" s="23" t="s">
        <v>72</v>
      </c>
      <c r="B25" s="24" t="s">
        <v>73</v>
      </c>
      <c r="C25" s="25" t="s">
        <v>22</v>
      </c>
      <c r="D25" s="25" t="s">
        <v>74</v>
      </c>
      <c r="E25" s="26" t="s">
        <v>31</v>
      </c>
      <c r="F25" s="27">
        <v>507.70218638040006</v>
      </c>
      <c r="G25" s="29">
        <v>8.5500000000000007</v>
      </c>
      <c r="H25" s="29">
        <v>10.85</v>
      </c>
      <c r="I25" s="29">
        <v>5508.56</v>
      </c>
      <c r="J25" s="30">
        <v>5.7949633128166764E-3</v>
      </c>
      <c r="K25" s="66"/>
      <c r="L25" s="67"/>
      <c r="M25" s="48"/>
      <c r="N25" s="50"/>
      <c r="O25" s="50"/>
      <c r="P25" s="50"/>
      <c r="Q25" s="50"/>
      <c r="R25" s="50"/>
      <c r="S25" s="50"/>
    </row>
    <row r="26" spans="1:19" ht="26.1" customHeight="1" x14ac:dyDescent="0.25">
      <c r="A26" s="23" t="s">
        <v>75</v>
      </c>
      <c r="B26" s="24" t="s">
        <v>76</v>
      </c>
      <c r="C26" s="25" t="s">
        <v>22</v>
      </c>
      <c r="D26" s="25" t="s">
        <v>77</v>
      </c>
      <c r="E26" s="26" t="s">
        <v>31</v>
      </c>
      <c r="F26" s="27">
        <v>662.23424057354646</v>
      </c>
      <c r="G26" s="29">
        <v>8.98</v>
      </c>
      <c r="H26" s="29">
        <v>11.39</v>
      </c>
      <c r="I26" s="29">
        <v>7542.84</v>
      </c>
      <c r="J26" s="30">
        <v>7.9350104336607281E-3</v>
      </c>
      <c r="K26" s="66"/>
      <c r="L26" s="67"/>
      <c r="M26" s="48"/>
      <c r="N26" s="50"/>
      <c r="O26" s="50"/>
      <c r="P26" s="50"/>
      <c r="Q26" s="50"/>
      <c r="R26" s="50"/>
      <c r="S26" s="50"/>
    </row>
    <row r="27" spans="1:19" ht="51.95" customHeight="1" x14ac:dyDescent="0.25">
      <c r="A27" s="23" t="s">
        <v>78</v>
      </c>
      <c r="B27" s="24" t="s">
        <v>79</v>
      </c>
      <c r="C27" s="25" t="s">
        <v>22</v>
      </c>
      <c r="D27" s="25" t="s">
        <v>80</v>
      </c>
      <c r="E27" s="26" t="s">
        <v>31</v>
      </c>
      <c r="F27" s="27">
        <v>352.84819040768446</v>
      </c>
      <c r="G27" s="29">
        <v>20.04</v>
      </c>
      <c r="H27" s="29">
        <v>25.43</v>
      </c>
      <c r="I27" s="29">
        <v>8972.92</v>
      </c>
      <c r="J27" s="30">
        <v>9.4394437400770817E-3</v>
      </c>
      <c r="K27" s="66"/>
      <c r="L27" s="67"/>
      <c r="M27" s="48"/>
      <c r="N27" s="50"/>
      <c r="O27" s="50"/>
      <c r="P27" s="50"/>
      <c r="Q27" s="50"/>
      <c r="R27" s="50"/>
      <c r="S27" s="50"/>
    </row>
    <row r="28" spans="1:19" ht="26.1" customHeight="1" x14ac:dyDescent="0.25">
      <c r="A28" s="23" t="s">
        <v>81</v>
      </c>
      <c r="B28" s="24" t="s">
        <v>82</v>
      </c>
      <c r="C28" s="25" t="s">
        <v>22</v>
      </c>
      <c r="D28" s="25" t="s">
        <v>83</v>
      </c>
      <c r="E28" s="26" t="s">
        <v>31</v>
      </c>
      <c r="F28" s="27">
        <v>352.84819040768446</v>
      </c>
      <c r="G28" s="29">
        <v>6.4</v>
      </c>
      <c r="H28" s="29">
        <v>8.1199999999999992</v>
      </c>
      <c r="I28" s="29">
        <v>2865.12</v>
      </c>
      <c r="J28" s="30">
        <v>3.0140844951888181E-3</v>
      </c>
      <c r="K28" s="66"/>
      <c r="L28" s="67"/>
      <c r="M28" s="48"/>
      <c r="N28" s="50"/>
      <c r="O28" s="50"/>
      <c r="P28" s="50"/>
      <c r="Q28" s="50"/>
      <c r="R28" s="50"/>
      <c r="S28" s="50"/>
    </row>
    <row r="29" spans="1:19" ht="26.1" customHeight="1" x14ac:dyDescent="0.25">
      <c r="A29" s="16" t="s">
        <v>84</v>
      </c>
      <c r="B29" s="17"/>
      <c r="C29" s="17"/>
      <c r="D29" s="17" t="s">
        <v>85</v>
      </c>
      <c r="E29" s="17"/>
      <c r="F29" s="33"/>
      <c r="G29" s="17"/>
      <c r="H29" s="17"/>
      <c r="I29" s="20">
        <v>18556.39</v>
      </c>
      <c r="J29" s="21">
        <v>1.9521181446388574E-2</v>
      </c>
      <c r="K29" s="48"/>
      <c r="L29" s="48"/>
      <c r="M29" s="48"/>
      <c r="N29" s="50"/>
      <c r="O29" s="50"/>
      <c r="P29" s="50"/>
      <c r="Q29" s="50"/>
      <c r="R29" s="50"/>
      <c r="S29" s="50"/>
    </row>
    <row r="30" spans="1:19" ht="51.95" customHeight="1" x14ac:dyDescent="0.25">
      <c r="A30" s="23" t="s">
        <v>86</v>
      </c>
      <c r="B30" s="24" t="s">
        <v>87</v>
      </c>
      <c r="C30" s="25" t="s">
        <v>22</v>
      </c>
      <c r="D30" s="25" t="s">
        <v>88</v>
      </c>
      <c r="E30" s="26" t="s">
        <v>62</v>
      </c>
      <c r="F30" s="27">
        <v>377.15479476514804</v>
      </c>
      <c r="G30" s="29">
        <v>9.0299999999999994</v>
      </c>
      <c r="H30" s="29">
        <v>11.46</v>
      </c>
      <c r="I30" s="29">
        <v>4322.1899999999996</v>
      </c>
      <c r="J30" s="30">
        <v>4.5469110767647272E-3</v>
      </c>
      <c r="K30" s="66"/>
      <c r="L30" s="67"/>
      <c r="M30" s="48"/>
      <c r="N30" s="50"/>
      <c r="O30" s="50"/>
      <c r="P30" s="50"/>
      <c r="Q30" s="50"/>
      <c r="R30" s="50"/>
      <c r="S30" s="50"/>
    </row>
    <row r="31" spans="1:19" ht="39" customHeight="1" x14ac:dyDescent="0.25">
      <c r="A31" s="23" t="s">
        <v>89</v>
      </c>
      <c r="B31" s="24" t="s">
        <v>90</v>
      </c>
      <c r="C31" s="25" t="s">
        <v>22</v>
      </c>
      <c r="D31" s="25" t="s">
        <v>91</v>
      </c>
      <c r="E31" s="26" t="s">
        <v>92</v>
      </c>
      <c r="F31" s="27">
        <v>896.70443863368928</v>
      </c>
      <c r="G31" s="29">
        <v>2.61</v>
      </c>
      <c r="H31" s="29">
        <v>3.31</v>
      </c>
      <c r="I31" s="29">
        <v>2968.09</v>
      </c>
      <c r="J31" s="30">
        <v>3.1224081536986165E-3</v>
      </c>
      <c r="K31" s="66"/>
      <c r="L31" s="67"/>
      <c r="M31" s="48"/>
      <c r="N31" s="50"/>
      <c r="O31" s="50"/>
      <c r="P31" s="50"/>
      <c r="Q31" s="50"/>
      <c r="R31" s="50"/>
      <c r="S31" s="50"/>
    </row>
    <row r="32" spans="1:19" ht="24" customHeight="1" x14ac:dyDescent="0.25">
      <c r="A32" s="23" t="s">
        <v>93</v>
      </c>
      <c r="B32" s="24" t="s">
        <v>94</v>
      </c>
      <c r="C32" s="25" t="s">
        <v>22</v>
      </c>
      <c r="D32" s="25" t="s">
        <v>95</v>
      </c>
      <c r="E32" s="26" t="s">
        <v>62</v>
      </c>
      <c r="F32" s="27">
        <v>72.436900403037399</v>
      </c>
      <c r="G32" s="29">
        <v>93.27</v>
      </c>
      <c r="H32" s="29">
        <v>118.38</v>
      </c>
      <c r="I32" s="29">
        <v>8575.08</v>
      </c>
      <c r="J32" s="30">
        <v>9.0209190794813942E-3</v>
      </c>
      <c r="K32" s="66"/>
      <c r="L32" s="67"/>
      <c r="M32" s="48"/>
      <c r="N32" s="50"/>
      <c r="O32" s="50"/>
      <c r="P32" s="50"/>
      <c r="Q32" s="50"/>
      <c r="R32" s="50"/>
      <c r="S32" s="50"/>
    </row>
    <row r="33" spans="1:19" ht="26.1" customHeight="1" x14ac:dyDescent="0.25">
      <c r="A33" s="23" t="s">
        <v>96</v>
      </c>
      <c r="B33" s="24" t="s">
        <v>97</v>
      </c>
      <c r="C33" s="25" t="s">
        <v>22</v>
      </c>
      <c r="D33" s="25" t="s">
        <v>98</v>
      </c>
      <c r="E33" s="26" t="s">
        <v>62</v>
      </c>
      <c r="F33" s="27">
        <v>72.436900403037399</v>
      </c>
      <c r="G33" s="29">
        <v>29.27</v>
      </c>
      <c r="H33" s="29">
        <v>37.15</v>
      </c>
      <c r="I33" s="29">
        <v>2691.03</v>
      </c>
      <c r="J33" s="30">
        <v>2.830943136443837E-3</v>
      </c>
      <c r="K33" s="66"/>
      <c r="L33" s="67"/>
      <c r="M33" s="48"/>
      <c r="N33" s="50"/>
      <c r="O33" s="50"/>
      <c r="P33" s="50"/>
      <c r="Q33" s="50"/>
      <c r="R33" s="50"/>
      <c r="S33" s="50"/>
    </row>
    <row r="34" spans="1:19" ht="24" customHeight="1" x14ac:dyDescent="0.25">
      <c r="A34" s="16" t="s">
        <v>99</v>
      </c>
      <c r="B34" s="17"/>
      <c r="C34" s="17"/>
      <c r="D34" s="17" t="s">
        <v>100</v>
      </c>
      <c r="E34" s="17"/>
      <c r="F34" s="33"/>
      <c r="G34" s="17"/>
      <c r="H34" s="17"/>
      <c r="I34" s="20">
        <v>189571.24000000008</v>
      </c>
      <c r="J34" s="21">
        <v>0.19942750573020276</v>
      </c>
      <c r="K34" s="48"/>
      <c r="L34" s="48"/>
      <c r="M34" s="48"/>
      <c r="N34" s="50"/>
      <c r="O34" s="50"/>
      <c r="P34" s="50"/>
      <c r="Q34" s="50"/>
      <c r="R34" s="50"/>
      <c r="S34" s="50"/>
    </row>
    <row r="35" spans="1:19" ht="39" customHeight="1" x14ac:dyDescent="0.25">
      <c r="A35" s="23" t="s">
        <v>101</v>
      </c>
      <c r="B35" s="24" t="s">
        <v>102</v>
      </c>
      <c r="C35" s="25" t="s">
        <v>22</v>
      </c>
      <c r="D35" s="25" t="s">
        <v>103</v>
      </c>
      <c r="E35" s="26" t="s">
        <v>40</v>
      </c>
      <c r="F35" s="27">
        <v>92.558261626103345</v>
      </c>
      <c r="G35" s="29">
        <v>41.27</v>
      </c>
      <c r="H35" s="29">
        <v>52.38</v>
      </c>
      <c r="I35" s="29">
        <v>4848.2</v>
      </c>
      <c r="J35" s="30">
        <v>5.1002696046149642E-3</v>
      </c>
      <c r="K35" s="66"/>
      <c r="L35" s="67"/>
      <c r="M35" s="48"/>
      <c r="N35" s="50"/>
      <c r="O35" s="50"/>
      <c r="P35" s="50"/>
      <c r="Q35" s="50"/>
      <c r="R35" s="50"/>
      <c r="S35" s="50"/>
    </row>
    <row r="36" spans="1:19" ht="39" customHeight="1" x14ac:dyDescent="0.25">
      <c r="A36" s="23" t="s">
        <v>104</v>
      </c>
      <c r="B36" s="24" t="s">
        <v>105</v>
      </c>
      <c r="C36" s="25" t="s">
        <v>22</v>
      </c>
      <c r="D36" s="25" t="s">
        <v>106</v>
      </c>
      <c r="E36" s="26" t="s">
        <v>40</v>
      </c>
      <c r="F36" s="27">
        <v>215.86196320105148</v>
      </c>
      <c r="G36" s="29">
        <v>36.840000000000003</v>
      </c>
      <c r="H36" s="29">
        <v>46.76</v>
      </c>
      <c r="I36" s="29">
        <v>10093.700000000001</v>
      </c>
      <c r="J36" s="30">
        <v>1.0618495793923946E-2</v>
      </c>
      <c r="K36" s="66"/>
      <c r="L36" s="67"/>
      <c r="M36" s="48"/>
      <c r="N36" s="50"/>
      <c r="O36" s="50"/>
      <c r="P36" s="50"/>
      <c r="Q36" s="50"/>
      <c r="R36" s="50"/>
      <c r="S36" s="50"/>
    </row>
    <row r="37" spans="1:19" ht="39" customHeight="1" x14ac:dyDescent="0.25">
      <c r="A37" s="23" t="s">
        <v>107</v>
      </c>
      <c r="B37" s="24" t="s">
        <v>108</v>
      </c>
      <c r="C37" s="25" t="s">
        <v>22</v>
      </c>
      <c r="D37" s="25" t="s">
        <v>109</v>
      </c>
      <c r="E37" s="26" t="s">
        <v>40</v>
      </c>
      <c r="F37" s="27">
        <v>215.86196320105148</v>
      </c>
      <c r="G37" s="29">
        <v>29.64</v>
      </c>
      <c r="H37" s="29">
        <v>37.619999999999997</v>
      </c>
      <c r="I37" s="29">
        <v>8120.72</v>
      </c>
      <c r="J37" s="30">
        <v>8.5429358078439079E-3</v>
      </c>
      <c r="K37" s="66"/>
      <c r="L37" s="67"/>
      <c r="M37" s="48"/>
      <c r="N37" s="50"/>
      <c r="O37" s="50"/>
      <c r="P37" s="50"/>
      <c r="Q37" s="50"/>
      <c r="R37" s="50"/>
      <c r="S37" s="50"/>
    </row>
    <row r="38" spans="1:19" ht="51.95" customHeight="1" x14ac:dyDescent="0.25">
      <c r="A38" s="23" t="s">
        <v>110</v>
      </c>
      <c r="B38" s="24" t="s">
        <v>111</v>
      </c>
      <c r="C38" s="25" t="s">
        <v>22</v>
      </c>
      <c r="D38" s="25" t="s">
        <v>112</v>
      </c>
      <c r="E38" s="26" t="s">
        <v>35</v>
      </c>
      <c r="F38" s="27">
        <v>159.52215177646679</v>
      </c>
      <c r="G38" s="29">
        <v>28.94</v>
      </c>
      <c r="H38" s="29">
        <v>36.729999999999997</v>
      </c>
      <c r="I38" s="29">
        <v>5859.24</v>
      </c>
      <c r="J38" s="30">
        <v>6.1638760113329038E-3</v>
      </c>
      <c r="K38" s="66"/>
      <c r="L38" s="67"/>
      <c r="M38" s="48"/>
      <c r="N38" s="50"/>
      <c r="O38" s="50"/>
      <c r="P38" s="50"/>
      <c r="Q38" s="50"/>
      <c r="R38" s="50"/>
      <c r="S38" s="50"/>
    </row>
    <row r="39" spans="1:19" ht="51.95" customHeight="1" x14ac:dyDescent="0.25">
      <c r="A39" s="23" t="s">
        <v>113</v>
      </c>
      <c r="B39" s="24" t="s">
        <v>114</v>
      </c>
      <c r="C39" s="25" t="s">
        <v>22</v>
      </c>
      <c r="D39" s="25" t="s">
        <v>115</v>
      </c>
      <c r="E39" s="26" t="s">
        <v>35</v>
      </c>
      <c r="F39" s="27">
        <v>44.427965580529609</v>
      </c>
      <c r="G39" s="29">
        <v>15.85</v>
      </c>
      <c r="H39" s="29">
        <v>20.11</v>
      </c>
      <c r="I39" s="29">
        <v>893.44</v>
      </c>
      <c r="J39" s="30">
        <v>9.3989209924243936E-4</v>
      </c>
      <c r="K39" s="66"/>
      <c r="L39" s="67"/>
      <c r="M39" s="48"/>
      <c r="N39" s="50"/>
      <c r="O39" s="50"/>
      <c r="P39" s="50"/>
      <c r="Q39" s="50"/>
      <c r="R39" s="50"/>
      <c r="S39" s="50"/>
    </row>
    <row r="40" spans="1:19" ht="51.95" customHeight="1" x14ac:dyDescent="0.25">
      <c r="A40" s="23" t="s">
        <v>116</v>
      </c>
      <c r="B40" s="24" t="s">
        <v>117</v>
      </c>
      <c r="C40" s="25" t="s">
        <v>22</v>
      </c>
      <c r="D40" s="25" t="s">
        <v>118</v>
      </c>
      <c r="E40" s="26" t="s">
        <v>35</v>
      </c>
      <c r="F40" s="27">
        <v>26.721167704231576</v>
      </c>
      <c r="G40" s="29">
        <v>29.79</v>
      </c>
      <c r="H40" s="29">
        <v>37.81</v>
      </c>
      <c r="I40" s="29">
        <v>1010.32</v>
      </c>
      <c r="J40" s="30">
        <v>1.0628489721823751E-3</v>
      </c>
      <c r="K40" s="66"/>
      <c r="L40" s="67"/>
      <c r="M40" s="48"/>
      <c r="N40" s="50"/>
      <c r="O40" s="50"/>
      <c r="P40" s="50"/>
      <c r="Q40" s="50"/>
      <c r="R40" s="50"/>
      <c r="S40" s="50"/>
    </row>
    <row r="41" spans="1:19" ht="51.95" customHeight="1" x14ac:dyDescent="0.25">
      <c r="A41" s="23" t="s">
        <v>119</v>
      </c>
      <c r="B41" s="24" t="s">
        <v>120</v>
      </c>
      <c r="C41" s="25" t="s">
        <v>22</v>
      </c>
      <c r="D41" s="25" t="s">
        <v>121</v>
      </c>
      <c r="E41" s="26" t="s">
        <v>35</v>
      </c>
      <c r="F41" s="27">
        <v>44.427965580529609</v>
      </c>
      <c r="G41" s="29">
        <v>42.5</v>
      </c>
      <c r="H41" s="29">
        <v>53.94</v>
      </c>
      <c r="I41" s="29">
        <v>2396.44</v>
      </c>
      <c r="J41" s="30">
        <v>2.5210366922328877E-3</v>
      </c>
      <c r="K41" s="66"/>
      <c r="L41" s="67"/>
      <c r="M41" s="48"/>
      <c r="N41" s="50"/>
      <c r="O41" s="50"/>
      <c r="P41" s="50"/>
      <c r="Q41" s="50"/>
      <c r="R41" s="50"/>
      <c r="S41" s="50"/>
    </row>
    <row r="42" spans="1:19" ht="51.95" customHeight="1" x14ac:dyDescent="0.25">
      <c r="A42" s="23" t="s">
        <v>122</v>
      </c>
      <c r="B42" s="24" t="s">
        <v>123</v>
      </c>
      <c r="C42" s="25" t="s">
        <v>22</v>
      </c>
      <c r="D42" s="25" t="s">
        <v>124</v>
      </c>
      <c r="E42" s="26" t="s">
        <v>35</v>
      </c>
      <c r="F42" s="27">
        <v>26.721167704231576</v>
      </c>
      <c r="G42" s="29">
        <v>55.27</v>
      </c>
      <c r="H42" s="29">
        <v>70.150000000000006</v>
      </c>
      <c r="I42" s="29">
        <v>1874.48</v>
      </c>
      <c r="J42" s="30">
        <v>1.9719387336452E-3</v>
      </c>
      <c r="K42" s="66"/>
      <c r="L42" s="67"/>
      <c r="M42" s="48"/>
      <c r="N42" s="50"/>
      <c r="O42" s="50"/>
      <c r="P42" s="50"/>
      <c r="Q42" s="50"/>
      <c r="R42" s="50"/>
      <c r="S42" s="50"/>
    </row>
    <row r="43" spans="1:19" ht="51.95" customHeight="1" x14ac:dyDescent="0.25">
      <c r="A43" s="23" t="s">
        <v>125</v>
      </c>
      <c r="B43" s="24" t="s">
        <v>126</v>
      </c>
      <c r="C43" s="25" t="s">
        <v>22</v>
      </c>
      <c r="D43" s="25" t="s">
        <v>127</v>
      </c>
      <c r="E43" s="26" t="s">
        <v>35</v>
      </c>
      <c r="F43" s="27">
        <v>44.427965580529609</v>
      </c>
      <c r="G43" s="29">
        <v>59.93</v>
      </c>
      <c r="H43" s="29">
        <v>76.06</v>
      </c>
      <c r="I43" s="29">
        <v>3379.19</v>
      </c>
      <c r="J43" s="30">
        <v>3.5548822336576138E-3</v>
      </c>
      <c r="K43" s="66"/>
      <c r="L43" s="67"/>
      <c r="M43" s="48"/>
      <c r="N43" s="50"/>
      <c r="O43" s="50"/>
      <c r="P43" s="50"/>
      <c r="Q43" s="50"/>
      <c r="R43" s="50"/>
      <c r="S43" s="50"/>
    </row>
    <row r="44" spans="1:19" ht="51.95" customHeight="1" x14ac:dyDescent="0.25">
      <c r="A44" s="23" t="s">
        <v>128</v>
      </c>
      <c r="B44" s="24" t="s">
        <v>129</v>
      </c>
      <c r="C44" s="25" t="s">
        <v>22</v>
      </c>
      <c r="D44" s="25" t="s">
        <v>130</v>
      </c>
      <c r="E44" s="26" t="s">
        <v>35</v>
      </c>
      <c r="F44" s="27">
        <v>44.427965580529609</v>
      </c>
      <c r="G44" s="29">
        <v>22.5</v>
      </c>
      <c r="H44" s="29">
        <v>28.55</v>
      </c>
      <c r="I44" s="29">
        <v>1268.4100000000001</v>
      </c>
      <c r="J44" s="30">
        <v>1.3343576934098569E-3</v>
      </c>
      <c r="K44" s="66"/>
      <c r="L44" s="67"/>
      <c r="M44" s="48"/>
      <c r="N44" s="50"/>
      <c r="O44" s="50"/>
      <c r="P44" s="50"/>
      <c r="Q44" s="50"/>
      <c r="R44" s="50"/>
      <c r="S44" s="50"/>
    </row>
    <row r="45" spans="1:19" ht="65.099999999999994" customHeight="1" x14ac:dyDescent="0.25">
      <c r="A45" s="23" t="s">
        <v>131</v>
      </c>
      <c r="B45" s="24" t="s">
        <v>132</v>
      </c>
      <c r="C45" s="25" t="s">
        <v>22</v>
      </c>
      <c r="D45" s="25" t="s">
        <v>133</v>
      </c>
      <c r="E45" s="26" t="s">
        <v>40</v>
      </c>
      <c r="F45" s="27">
        <v>123.14273068516361</v>
      </c>
      <c r="G45" s="29">
        <v>50.34</v>
      </c>
      <c r="H45" s="29">
        <v>63.89</v>
      </c>
      <c r="I45" s="29">
        <v>7867.58</v>
      </c>
      <c r="J45" s="30">
        <v>8.2766344490484318E-3</v>
      </c>
      <c r="K45" s="66"/>
      <c r="L45" s="67"/>
      <c r="M45" s="48"/>
      <c r="N45" s="50"/>
      <c r="O45" s="50"/>
      <c r="P45" s="50"/>
      <c r="Q45" s="50"/>
      <c r="R45" s="50"/>
      <c r="S45" s="50"/>
    </row>
    <row r="46" spans="1:19" ht="65.099999999999994" customHeight="1" x14ac:dyDescent="0.25">
      <c r="A46" s="23" t="s">
        <v>134</v>
      </c>
      <c r="B46" s="24" t="s">
        <v>135</v>
      </c>
      <c r="C46" s="25" t="s">
        <v>22</v>
      </c>
      <c r="D46" s="25" t="s">
        <v>136</v>
      </c>
      <c r="E46" s="26" t="s">
        <v>40</v>
      </c>
      <c r="F46" s="27">
        <v>67.768744599286109</v>
      </c>
      <c r="G46" s="29">
        <v>88.12</v>
      </c>
      <c r="H46" s="29">
        <v>111.85</v>
      </c>
      <c r="I46" s="29">
        <v>7579.93</v>
      </c>
      <c r="J46" s="30">
        <v>7.9740288321663941E-3</v>
      </c>
      <c r="K46" s="66"/>
      <c r="L46" s="67"/>
      <c r="M46" s="48"/>
      <c r="N46" s="50"/>
      <c r="O46" s="50"/>
      <c r="P46" s="50"/>
      <c r="Q46" s="50"/>
      <c r="R46" s="50"/>
      <c r="S46" s="50"/>
    </row>
    <row r="47" spans="1:19" ht="51.95" customHeight="1" x14ac:dyDescent="0.25">
      <c r="A47" s="23" t="s">
        <v>137</v>
      </c>
      <c r="B47" s="24" t="s">
        <v>138</v>
      </c>
      <c r="C47" s="25" t="s">
        <v>22</v>
      </c>
      <c r="D47" s="25" t="s">
        <v>139</v>
      </c>
      <c r="E47" s="26" t="s">
        <v>35</v>
      </c>
      <c r="F47" s="27">
        <v>44.427965580529609</v>
      </c>
      <c r="G47" s="29">
        <v>24.8</v>
      </c>
      <c r="H47" s="29">
        <v>31.47</v>
      </c>
      <c r="I47" s="29">
        <v>1398.14</v>
      </c>
      <c r="J47" s="30">
        <v>1.4708326688247942E-3</v>
      </c>
      <c r="K47" s="66"/>
      <c r="L47" s="67"/>
      <c r="M47" s="48"/>
      <c r="N47" s="50"/>
      <c r="O47" s="50"/>
      <c r="P47" s="50"/>
      <c r="Q47" s="50"/>
      <c r="R47" s="50"/>
      <c r="S47" s="50"/>
    </row>
    <row r="48" spans="1:19" ht="51.95" customHeight="1" x14ac:dyDescent="0.25">
      <c r="A48" s="23" t="s">
        <v>140</v>
      </c>
      <c r="B48" s="24" t="s">
        <v>141</v>
      </c>
      <c r="C48" s="25" t="s">
        <v>22</v>
      </c>
      <c r="D48" s="25" t="s">
        <v>142</v>
      </c>
      <c r="E48" s="26" t="s">
        <v>35</v>
      </c>
      <c r="F48" s="27">
        <v>26.721167704231576</v>
      </c>
      <c r="G48" s="29">
        <v>45.21</v>
      </c>
      <c r="H48" s="29">
        <v>57.38</v>
      </c>
      <c r="I48" s="29">
        <v>1533.26</v>
      </c>
      <c r="J48" s="30">
        <v>1.6129778833323585E-3</v>
      </c>
      <c r="K48" s="66"/>
      <c r="L48" s="67"/>
      <c r="M48" s="48"/>
      <c r="N48" s="50"/>
      <c r="O48" s="50"/>
      <c r="P48" s="50"/>
      <c r="Q48" s="50"/>
      <c r="R48" s="50"/>
      <c r="S48" s="50"/>
    </row>
    <row r="49" spans="1:19" ht="51.95" customHeight="1" x14ac:dyDescent="0.25">
      <c r="A49" s="23" t="s">
        <v>143</v>
      </c>
      <c r="B49" s="24" t="s">
        <v>144</v>
      </c>
      <c r="C49" s="25" t="s">
        <v>22</v>
      </c>
      <c r="D49" s="25" t="s">
        <v>145</v>
      </c>
      <c r="E49" s="26" t="s">
        <v>35</v>
      </c>
      <c r="F49" s="27">
        <v>26.721167704231576</v>
      </c>
      <c r="G49" s="29">
        <v>80.040000000000006</v>
      </c>
      <c r="H49" s="29">
        <v>101.59</v>
      </c>
      <c r="I49" s="29">
        <v>2714.6</v>
      </c>
      <c r="J49" s="30">
        <v>2.855738597559462E-3</v>
      </c>
      <c r="K49" s="66"/>
      <c r="L49" s="67"/>
      <c r="M49" s="48"/>
      <c r="N49" s="50"/>
      <c r="O49" s="50"/>
      <c r="P49" s="50"/>
      <c r="Q49" s="50"/>
      <c r="R49" s="50"/>
      <c r="S49" s="50"/>
    </row>
    <row r="50" spans="1:19" ht="39" customHeight="1" x14ac:dyDescent="0.25">
      <c r="A50" s="23" t="s">
        <v>146</v>
      </c>
      <c r="B50" s="24" t="s">
        <v>147</v>
      </c>
      <c r="C50" s="25" t="s">
        <v>22</v>
      </c>
      <c r="D50" s="25" t="s">
        <v>148</v>
      </c>
      <c r="E50" s="26" t="s">
        <v>35</v>
      </c>
      <c r="F50" s="27">
        <v>44.427965580529609</v>
      </c>
      <c r="G50" s="29">
        <v>65.260000000000005</v>
      </c>
      <c r="H50" s="29">
        <v>82.83</v>
      </c>
      <c r="I50" s="29">
        <v>3679.96</v>
      </c>
      <c r="J50" s="30">
        <v>3.8712899909654893E-3</v>
      </c>
      <c r="K50" s="66"/>
      <c r="L50" s="67"/>
      <c r="M50" s="48"/>
      <c r="N50" s="50"/>
      <c r="O50" s="50"/>
      <c r="P50" s="50"/>
      <c r="Q50" s="50"/>
      <c r="R50" s="50"/>
      <c r="S50" s="50"/>
    </row>
    <row r="51" spans="1:19" ht="39" customHeight="1" x14ac:dyDescent="0.25">
      <c r="A51" s="23" t="s">
        <v>149</v>
      </c>
      <c r="B51" s="24" t="s">
        <v>150</v>
      </c>
      <c r="C51" s="25" t="s">
        <v>22</v>
      </c>
      <c r="D51" s="25" t="s">
        <v>151</v>
      </c>
      <c r="E51" s="26" t="s">
        <v>35</v>
      </c>
      <c r="F51" s="27">
        <v>44.427965580529609</v>
      </c>
      <c r="G51" s="29">
        <v>11.47</v>
      </c>
      <c r="H51" s="29">
        <v>14.55</v>
      </c>
      <c r="I51" s="29">
        <v>646.41999999999996</v>
      </c>
      <c r="J51" s="30">
        <v>6.8002893399925852E-4</v>
      </c>
      <c r="K51" s="66"/>
      <c r="L51" s="67"/>
      <c r="M51" s="48"/>
      <c r="N51" s="50"/>
      <c r="O51" s="50"/>
      <c r="P51" s="50"/>
      <c r="Q51" s="50"/>
      <c r="R51" s="50"/>
      <c r="S51" s="50"/>
    </row>
    <row r="52" spans="1:19" ht="51.95" customHeight="1" x14ac:dyDescent="0.25">
      <c r="A52" s="23" t="s">
        <v>152</v>
      </c>
      <c r="B52" s="24" t="s">
        <v>153</v>
      </c>
      <c r="C52" s="25" t="s">
        <v>22</v>
      </c>
      <c r="D52" s="25" t="s">
        <v>154</v>
      </c>
      <c r="E52" s="26" t="s">
        <v>35</v>
      </c>
      <c r="F52" s="27">
        <v>81.612241120755485</v>
      </c>
      <c r="G52" s="29">
        <v>10.72</v>
      </c>
      <c r="H52" s="29">
        <v>13.6</v>
      </c>
      <c r="I52" s="29">
        <v>1109.92</v>
      </c>
      <c r="J52" s="30">
        <v>1.1676274162687682E-3</v>
      </c>
      <c r="K52" s="66"/>
      <c r="L52" s="67"/>
      <c r="M52" s="48"/>
      <c r="N52" s="50"/>
      <c r="O52" s="50"/>
      <c r="P52" s="50"/>
      <c r="Q52" s="50"/>
      <c r="R52" s="50"/>
      <c r="S52" s="50"/>
    </row>
    <row r="53" spans="1:19" ht="51.95" customHeight="1" x14ac:dyDescent="0.25">
      <c r="A53" s="23" t="s">
        <v>155</v>
      </c>
      <c r="B53" s="24" t="s">
        <v>156</v>
      </c>
      <c r="C53" s="25" t="s">
        <v>22</v>
      </c>
      <c r="D53" s="25" t="s">
        <v>157</v>
      </c>
      <c r="E53" s="26" t="s">
        <v>35</v>
      </c>
      <c r="F53" s="27">
        <v>35.735537532165125</v>
      </c>
      <c r="G53" s="29">
        <v>16.670000000000002</v>
      </c>
      <c r="H53" s="29">
        <v>21.15</v>
      </c>
      <c r="I53" s="29">
        <v>755.8</v>
      </c>
      <c r="J53" s="30">
        <v>7.9509586386039977E-4</v>
      </c>
      <c r="K53" s="66"/>
      <c r="L53" s="67"/>
      <c r="M53" s="48"/>
      <c r="N53" s="50"/>
      <c r="O53" s="50"/>
      <c r="P53" s="50"/>
      <c r="Q53" s="50"/>
      <c r="R53" s="50"/>
      <c r="S53" s="50"/>
    </row>
    <row r="54" spans="1:19" ht="51.95" customHeight="1" x14ac:dyDescent="0.25">
      <c r="A54" s="23" t="s">
        <v>158</v>
      </c>
      <c r="B54" s="24" t="s">
        <v>120</v>
      </c>
      <c r="C54" s="25" t="s">
        <v>22</v>
      </c>
      <c r="D54" s="25" t="s">
        <v>121</v>
      </c>
      <c r="E54" s="26" t="s">
        <v>35</v>
      </c>
      <c r="F54" s="27">
        <v>18.189710545651614</v>
      </c>
      <c r="G54" s="29">
        <v>42.5</v>
      </c>
      <c r="H54" s="29">
        <v>53.94</v>
      </c>
      <c r="I54" s="29">
        <v>981.15</v>
      </c>
      <c r="J54" s="30">
        <v>1.0321623535679164E-3</v>
      </c>
      <c r="K54" s="66"/>
      <c r="L54" s="67"/>
      <c r="M54" s="48"/>
      <c r="N54" s="50"/>
      <c r="O54" s="50"/>
      <c r="P54" s="50"/>
      <c r="Q54" s="50"/>
      <c r="R54" s="50"/>
      <c r="S54" s="50"/>
    </row>
    <row r="55" spans="1:19" ht="39" customHeight="1" x14ac:dyDescent="0.25">
      <c r="A55" s="23" t="s">
        <v>159</v>
      </c>
      <c r="B55" s="24" t="s">
        <v>147</v>
      </c>
      <c r="C55" s="25" t="s">
        <v>22</v>
      </c>
      <c r="D55" s="25" t="s">
        <v>148</v>
      </c>
      <c r="E55" s="26" t="s">
        <v>35</v>
      </c>
      <c r="F55" s="27">
        <v>18.189710545651614</v>
      </c>
      <c r="G55" s="29">
        <v>65.260000000000005</v>
      </c>
      <c r="H55" s="29">
        <v>82.83</v>
      </c>
      <c r="I55" s="29">
        <v>1506.65</v>
      </c>
      <c r="J55" s="30">
        <v>1.5849843652887953E-3</v>
      </c>
      <c r="K55" s="66"/>
      <c r="L55" s="67"/>
      <c r="M55" s="48"/>
      <c r="N55" s="50"/>
      <c r="O55" s="50"/>
      <c r="P55" s="50"/>
      <c r="Q55" s="50"/>
      <c r="R55" s="50"/>
      <c r="S55" s="50"/>
    </row>
    <row r="56" spans="1:19" ht="51.95" customHeight="1" x14ac:dyDescent="0.25">
      <c r="A56" s="23" t="s">
        <v>160</v>
      </c>
      <c r="B56" s="24" t="s">
        <v>161</v>
      </c>
      <c r="C56" s="25" t="s">
        <v>22</v>
      </c>
      <c r="D56" s="25" t="s">
        <v>162</v>
      </c>
      <c r="E56" s="26" t="s">
        <v>35</v>
      </c>
      <c r="F56" s="27">
        <v>9.014369827933546</v>
      </c>
      <c r="G56" s="29">
        <v>25.46</v>
      </c>
      <c r="H56" s="29">
        <v>32.31</v>
      </c>
      <c r="I56" s="29">
        <v>291.25</v>
      </c>
      <c r="J56" s="30">
        <v>3.0639278955985901E-4</v>
      </c>
      <c r="K56" s="66"/>
      <c r="L56" s="67"/>
      <c r="M56" s="48"/>
      <c r="N56" s="50"/>
      <c r="O56" s="50"/>
      <c r="P56" s="50"/>
      <c r="Q56" s="50"/>
      <c r="R56" s="50"/>
      <c r="S56" s="50"/>
    </row>
    <row r="57" spans="1:19" ht="39" customHeight="1" x14ac:dyDescent="0.25">
      <c r="A57" s="23" t="s">
        <v>163</v>
      </c>
      <c r="B57" s="24" t="s">
        <v>164</v>
      </c>
      <c r="C57" s="25" t="s">
        <v>22</v>
      </c>
      <c r="D57" s="25" t="s">
        <v>165</v>
      </c>
      <c r="E57" s="26" t="s">
        <v>35</v>
      </c>
      <c r="F57" s="27">
        <v>44.427965580529609</v>
      </c>
      <c r="G57" s="29">
        <v>32.409999999999997</v>
      </c>
      <c r="H57" s="29">
        <v>41.13</v>
      </c>
      <c r="I57" s="29">
        <v>1827.32</v>
      </c>
      <c r="J57" s="30">
        <v>1.9223267715657393E-3</v>
      </c>
      <c r="K57" s="66"/>
      <c r="L57" s="67"/>
      <c r="M57" s="48"/>
      <c r="N57" s="50"/>
      <c r="O57" s="50"/>
      <c r="P57" s="50"/>
      <c r="Q57" s="50"/>
      <c r="R57" s="50"/>
      <c r="S57" s="50"/>
    </row>
    <row r="58" spans="1:19" ht="39" customHeight="1" x14ac:dyDescent="0.25">
      <c r="A58" s="23" t="s">
        <v>166</v>
      </c>
      <c r="B58" s="24" t="s">
        <v>167</v>
      </c>
      <c r="C58" s="25" t="s">
        <v>22</v>
      </c>
      <c r="D58" s="25" t="s">
        <v>168</v>
      </c>
      <c r="E58" s="26" t="s">
        <v>35</v>
      </c>
      <c r="F58" s="27">
        <v>18.189710545651614</v>
      </c>
      <c r="G58" s="29">
        <v>54.04</v>
      </c>
      <c r="H58" s="29">
        <v>68.59</v>
      </c>
      <c r="I58" s="29">
        <v>1247.6300000000001</v>
      </c>
      <c r="J58" s="30">
        <v>1.3124972911195431E-3</v>
      </c>
      <c r="K58" s="66"/>
      <c r="L58" s="67"/>
      <c r="M58" s="48"/>
      <c r="N58" s="50"/>
      <c r="O58" s="50"/>
      <c r="P58" s="50"/>
      <c r="Q58" s="50"/>
      <c r="R58" s="50"/>
      <c r="S58" s="50"/>
    </row>
    <row r="59" spans="1:19" ht="39" customHeight="1" x14ac:dyDescent="0.25">
      <c r="A59" s="23" t="s">
        <v>169</v>
      </c>
      <c r="B59" s="24" t="s">
        <v>170</v>
      </c>
      <c r="C59" s="25" t="s">
        <v>22</v>
      </c>
      <c r="D59" s="25" t="s">
        <v>171</v>
      </c>
      <c r="E59" s="26" t="s">
        <v>35</v>
      </c>
      <c r="F59" s="27">
        <v>44.427965580529609</v>
      </c>
      <c r="G59" s="29">
        <v>114.11</v>
      </c>
      <c r="H59" s="29">
        <v>144.83000000000001</v>
      </c>
      <c r="I59" s="29">
        <v>6434.5</v>
      </c>
      <c r="J59" s="30">
        <v>6.7690451654005591E-3</v>
      </c>
      <c r="K59" s="66"/>
      <c r="L59" s="67"/>
      <c r="M59" s="48"/>
      <c r="N59" s="50"/>
      <c r="O59" s="50"/>
      <c r="P59" s="50"/>
      <c r="Q59" s="50"/>
      <c r="R59" s="50"/>
      <c r="S59" s="50"/>
    </row>
    <row r="60" spans="1:19" ht="26.1" customHeight="1" x14ac:dyDescent="0.25">
      <c r="A60" s="23" t="s">
        <v>172</v>
      </c>
      <c r="B60" s="24" t="s">
        <v>173</v>
      </c>
      <c r="C60" s="25" t="s">
        <v>22</v>
      </c>
      <c r="D60" s="25" t="s">
        <v>174</v>
      </c>
      <c r="E60" s="26" t="s">
        <v>35</v>
      </c>
      <c r="F60" s="27">
        <v>9.014369827933546</v>
      </c>
      <c r="G60" s="29">
        <v>422.43</v>
      </c>
      <c r="H60" s="29">
        <v>536.19000000000005</v>
      </c>
      <c r="I60" s="29">
        <v>4833.41</v>
      </c>
      <c r="J60" s="30">
        <v>5.0847106368635819E-3</v>
      </c>
      <c r="K60" s="66"/>
      <c r="L60" s="67"/>
      <c r="M60" s="48"/>
      <c r="N60" s="50"/>
      <c r="O60" s="50"/>
      <c r="P60" s="50"/>
      <c r="Q60" s="50"/>
      <c r="R60" s="50"/>
      <c r="S60" s="50"/>
    </row>
    <row r="61" spans="1:19" ht="51.95" customHeight="1" x14ac:dyDescent="0.25">
      <c r="A61" s="23" t="s">
        <v>175</v>
      </c>
      <c r="B61" s="24" t="s">
        <v>176</v>
      </c>
      <c r="C61" s="25" t="s">
        <v>22</v>
      </c>
      <c r="D61" s="25" t="s">
        <v>177</v>
      </c>
      <c r="E61" s="26" t="s">
        <v>35</v>
      </c>
      <c r="F61" s="27">
        <v>1.9316506774143309</v>
      </c>
      <c r="G61" s="29">
        <v>699.82</v>
      </c>
      <c r="H61" s="29">
        <v>888.28</v>
      </c>
      <c r="I61" s="29">
        <v>1715.84</v>
      </c>
      <c r="J61" s="30">
        <v>1.8050506576425356E-3</v>
      </c>
      <c r="K61" s="66"/>
      <c r="L61" s="67"/>
      <c r="M61" s="48"/>
      <c r="N61" s="50"/>
      <c r="O61" s="50"/>
      <c r="P61" s="50"/>
      <c r="Q61" s="50"/>
      <c r="R61" s="50"/>
      <c r="S61" s="50"/>
    </row>
    <row r="62" spans="1:19" ht="39" customHeight="1" x14ac:dyDescent="0.25">
      <c r="A62" s="23" t="s">
        <v>178</v>
      </c>
      <c r="B62" s="24" t="s">
        <v>179</v>
      </c>
      <c r="C62" s="25" t="s">
        <v>22</v>
      </c>
      <c r="D62" s="25" t="s">
        <v>180</v>
      </c>
      <c r="E62" s="26" t="s">
        <v>35</v>
      </c>
      <c r="F62" s="27">
        <v>3.3803886854750789</v>
      </c>
      <c r="G62" s="29">
        <v>1019.1</v>
      </c>
      <c r="H62" s="29">
        <v>1293.54</v>
      </c>
      <c r="I62" s="29">
        <v>4372.66</v>
      </c>
      <c r="J62" s="30">
        <v>4.6000051337229632E-3</v>
      </c>
      <c r="K62" s="66"/>
      <c r="L62" s="67"/>
      <c r="M62" s="48"/>
      <c r="N62" s="50"/>
      <c r="O62" s="50"/>
      <c r="P62" s="50"/>
      <c r="Q62" s="50"/>
      <c r="R62" s="50"/>
      <c r="S62" s="50"/>
    </row>
    <row r="63" spans="1:19" ht="26.1" customHeight="1" x14ac:dyDescent="0.25">
      <c r="A63" s="23" t="s">
        <v>181</v>
      </c>
      <c r="B63" s="24" t="s">
        <v>182</v>
      </c>
      <c r="C63" s="25" t="s">
        <v>22</v>
      </c>
      <c r="D63" s="25" t="s">
        <v>183</v>
      </c>
      <c r="E63" s="26" t="s">
        <v>40</v>
      </c>
      <c r="F63" s="27">
        <v>58.754374771352552</v>
      </c>
      <c r="G63" s="29">
        <v>17.690000000000001</v>
      </c>
      <c r="H63" s="29">
        <v>22.45</v>
      </c>
      <c r="I63" s="29">
        <v>1319.03</v>
      </c>
      <c r="J63" s="30">
        <v>1.387609549229668E-3</v>
      </c>
      <c r="K63" s="66"/>
      <c r="L63" s="67"/>
      <c r="M63" s="48"/>
      <c r="N63" s="50"/>
      <c r="O63" s="50"/>
      <c r="P63" s="50"/>
      <c r="Q63" s="50"/>
      <c r="R63" s="50"/>
      <c r="S63" s="50"/>
    </row>
    <row r="64" spans="1:19" ht="51.95" customHeight="1" x14ac:dyDescent="0.25">
      <c r="A64" s="23" t="s">
        <v>184</v>
      </c>
      <c r="B64" s="24" t="s">
        <v>185</v>
      </c>
      <c r="C64" s="25" t="s">
        <v>22</v>
      </c>
      <c r="D64" s="25" t="s">
        <v>186</v>
      </c>
      <c r="E64" s="26" t="s">
        <v>35</v>
      </c>
      <c r="F64" s="27">
        <v>6.599806481165631</v>
      </c>
      <c r="G64" s="29">
        <v>156.47999999999999</v>
      </c>
      <c r="H64" s="29">
        <v>198.62</v>
      </c>
      <c r="I64" s="29">
        <v>1310.85</v>
      </c>
      <c r="J64" s="30">
        <v>1.3790042513117293E-3</v>
      </c>
      <c r="K64" s="66"/>
      <c r="L64" s="67"/>
      <c r="M64" s="48"/>
      <c r="N64" s="50"/>
      <c r="O64" s="50"/>
      <c r="P64" s="50"/>
      <c r="Q64" s="50"/>
      <c r="R64" s="50"/>
      <c r="S64" s="50"/>
    </row>
    <row r="65" spans="1:19" ht="26.1" customHeight="1" x14ac:dyDescent="0.25">
      <c r="A65" s="23" t="s">
        <v>187</v>
      </c>
      <c r="B65" s="24" t="s">
        <v>188</v>
      </c>
      <c r="C65" s="25" t="s">
        <v>22</v>
      </c>
      <c r="D65" s="25" t="s">
        <v>189</v>
      </c>
      <c r="E65" s="26" t="s">
        <v>35</v>
      </c>
      <c r="F65" s="27">
        <v>10.463107835994292</v>
      </c>
      <c r="G65" s="29">
        <v>144.9</v>
      </c>
      <c r="H65" s="29">
        <v>183.92</v>
      </c>
      <c r="I65" s="29">
        <v>1924.37</v>
      </c>
      <c r="J65" s="30">
        <v>2.0244226350053418E-3</v>
      </c>
      <c r="K65" s="66"/>
      <c r="L65" s="67"/>
      <c r="M65" s="48"/>
      <c r="N65" s="50"/>
      <c r="O65" s="50"/>
      <c r="P65" s="50"/>
      <c r="Q65" s="50"/>
      <c r="R65" s="50"/>
      <c r="S65" s="50"/>
    </row>
    <row r="66" spans="1:19" ht="39" customHeight="1" x14ac:dyDescent="0.25">
      <c r="A66" s="23" t="s">
        <v>190</v>
      </c>
      <c r="B66" s="24" t="s">
        <v>191</v>
      </c>
      <c r="C66" s="25" t="s">
        <v>22</v>
      </c>
      <c r="D66" s="25" t="s">
        <v>192</v>
      </c>
      <c r="E66" s="26" t="s">
        <v>35</v>
      </c>
      <c r="F66" s="27">
        <v>9.014369827933546</v>
      </c>
      <c r="G66" s="29">
        <v>530.09</v>
      </c>
      <c r="H66" s="29">
        <v>672.84</v>
      </c>
      <c r="I66" s="29">
        <v>6065.22</v>
      </c>
      <c r="J66" s="30">
        <v>6.3805654080489205E-3</v>
      </c>
      <c r="K66" s="66"/>
      <c r="L66" s="67"/>
      <c r="M66" s="48"/>
      <c r="N66" s="50"/>
      <c r="O66" s="50"/>
      <c r="P66" s="50"/>
      <c r="Q66" s="50"/>
      <c r="R66" s="50"/>
      <c r="S66" s="50"/>
    </row>
    <row r="67" spans="1:19" ht="26.1" customHeight="1" x14ac:dyDescent="0.25">
      <c r="A67" s="23" t="s">
        <v>193</v>
      </c>
      <c r="B67" s="24" t="s">
        <v>194</v>
      </c>
      <c r="C67" s="25" t="s">
        <v>22</v>
      </c>
      <c r="D67" s="25" t="s">
        <v>195</v>
      </c>
      <c r="E67" s="26" t="s">
        <v>35</v>
      </c>
      <c r="F67" s="27">
        <v>10.463107835994292</v>
      </c>
      <c r="G67" s="29">
        <v>412.27</v>
      </c>
      <c r="H67" s="29">
        <v>523.29</v>
      </c>
      <c r="I67" s="29">
        <v>5475.23</v>
      </c>
      <c r="J67" s="30">
        <v>5.7599004057745122E-3</v>
      </c>
      <c r="K67" s="66"/>
      <c r="L67" s="67"/>
      <c r="M67" s="48"/>
      <c r="N67" s="50"/>
      <c r="O67" s="50"/>
      <c r="P67" s="50"/>
      <c r="Q67" s="50"/>
      <c r="R67" s="50"/>
      <c r="S67" s="50"/>
    </row>
    <row r="68" spans="1:19" ht="51.95" customHeight="1" x14ac:dyDescent="0.25">
      <c r="A68" s="23" t="s">
        <v>196</v>
      </c>
      <c r="B68" s="24" t="s">
        <v>197</v>
      </c>
      <c r="C68" s="25" t="s">
        <v>22</v>
      </c>
      <c r="D68" s="25" t="s">
        <v>198</v>
      </c>
      <c r="E68" s="26" t="s">
        <v>35</v>
      </c>
      <c r="F68" s="27">
        <v>9.014369827933546</v>
      </c>
      <c r="G68" s="29">
        <v>468.36</v>
      </c>
      <c r="H68" s="29">
        <v>594.48</v>
      </c>
      <c r="I68" s="29">
        <v>5358.86</v>
      </c>
      <c r="J68" s="30">
        <v>5.6374800489639347E-3</v>
      </c>
      <c r="K68" s="66"/>
      <c r="L68" s="67"/>
      <c r="M68" s="48"/>
      <c r="N68" s="50"/>
      <c r="O68" s="50"/>
      <c r="P68" s="50"/>
      <c r="Q68" s="50"/>
      <c r="R68" s="50"/>
      <c r="S68" s="50"/>
    </row>
    <row r="69" spans="1:19" ht="26.1" customHeight="1" x14ac:dyDescent="0.25">
      <c r="A69" s="23" t="s">
        <v>199</v>
      </c>
      <c r="B69" s="24" t="s">
        <v>200</v>
      </c>
      <c r="C69" s="25" t="s">
        <v>22</v>
      </c>
      <c r="D69" s="25" t="s">
        <v>201</v>
      </c>
      <c r="E69" s="26" t="s">
        <v>35</v>
      </c>
      <c r="F69" s="27">
        <v>26.721167704231576</v>
      </c>
      <c r="G69" s="29">
        <v>61.32</v>
      </c>
      <c r="H69" s="29">
        <v>77.83</v>
      </c>
      <c r="I69" s="29">
        <v>2079.6999999999998</v>
      </c>
      <c r="J69" s="30">
        <v>2.1878286161292316E-3</v>
      </c>
      <c r="K69" s="66"/>
      <c r="L69" s="67"/>
      <c r="M69" s="48"/>
      <c r="N69" s="50"/>
      <c r="O69" s="50"/>
      <c r="P69" s="50"/>
      <c r="Q69" s="50"/>
      <c r="R69" s="50"/>
      <c r="S69" s="50"/>
    </row>
    <row r="70" spans="1:19" ht="26.1" customHeight="1" x14ac:dyDescent="0.25">
      <c r="A70" s="23" t="s">
        <v>202</v>
      </c>
      <c r="B70" s="24" t="s">
        <v>203</v>
      </c>
      <c r="C70" s="25" t="s">
        <v>22</v>
      </c>
      <c r="D70" s="25" t="s">
        <v>204</v>
      </c>
      <c r="E70" s="26" t="s">
        <v>35</v>
      </c>
      <c r="F70" s="27">
        <v>9.014369827933546</v>
      </c>
      <c r="G70" s="29">
        <v>12.75</v>
      </c>
      <c r="H70" s="29">
        <v>16.18</v>
      </c>
      <c r="I70" s="29">
        <v>145.85</v>
      </c>
      <c r="J70" s="30">
        <v>1.5343309307229333E-4</v>
      </c>
      <c r="K70" s="66"/>
      <c r="L70" s="67"/>
      <c r="M70" s="48"/>
      <c r="N70" s="50"/>
      <c r="O70" s="50"/>
      <c r="P70" s="50"/>
      <c r="Q70" s="50"/>
      <c r="R70" s="50"/>
      <c r="S70" s="50"/>
    </row>
    <row r="71" spans="1:19" ht="26.1" customHeight="1" x14ac:dyDescent="0.25">
      <c r="A71" s="23" t="s">
        <v>205</v>
      </c>
      <c r="B71" s="24" t="s">
        <v>206</v>
      </c>
      <c r="C71" s="25" t="s">
        <v>22</v>
      </c>
      <c r="D71" s="25" t="s">
        <v>207</v>
      </c>
      <c r="E71" s="26" t="s">
        <v>35</v>
      </c>
      <c r="F71" s="27">
        <v>9.014369827933546</v>
      </c>
      <c r="G71" s="29">
        <v>14.35</v>
      </c>
      <c r="H71" s="29">
        <v>18.21</v>
      </c>
      <c r="I71" s="29">
        <v>164.15</v>
      </c>
      <c r="J71" s="30">
        <v>1.7268455418455229E-4</v>
      </c>
      <c r="K71" s="66"/>
      <c r="L71" s="67"/>
      <c r="M71" s="48"/>
      <c r="N71" s="50"/>
      <c r="O71" s="50"/>
      <c r="P71" s="50"/>
      <c r="Q71" s="50"/>
      <c r="R71" s="50"/>
      <c r="S71" s="50"/>
    </row>
    <row r="72" spans="1:19" ht="39" customHeight="1" x14ac:dyDescent="0.25">
      <c r="A72" s="23" t="s">
        <v>208</v>
      </c>
      <c r="B72" s="24" t="s">
        <v>209</v>
      </c>
      <c r="C72" s="25" t="s">
        <v>22</v>
      </c>
      <c r="D72" s="25" t="s">
        <v>210</v>
      </c>
      <c r="E72" s="26" t="s">
        <v>35</v>
      </c>
      <c r="F72" s="27">
        <v>9.014369827933546</v>
      </c>
      <c r="G72" s="29">
        <v>132.99</v>
      </c>
      <c r="H72" s="29">
        <v>168.8</v>
      </c>
      <c r="I72" s="29">
        <v>1521.62</v>
      </c>
      <c r="J72" s="30">
        <v>1.6007326916740693E-3</v>
      </c>
      <c r="K72" s="66"/>
      <c r="L72" s="67"/>
      <c r="M72" s="48"/>
      <c r="N72" s="50"/>
      <c r="O72" s="50"/>
      <c r="P72" s="50"/>
      <c r="Q72" s="50"/>
      <c r="R72" s="50"/>
      <c r="S72" s="50"/>
    </row>
    <row r="73" spans="1:19" ht="26.1" customHeight="1" x14ac:dyDescent="0.25">
      <c r="A73" s="23" t="s">
        <v>211</v>
      </c>
      <c r="B73" s="24" t="s">
        <v>212</v>
      </c>
      <c r="C73" s="25" t="s">
        <v>22</v>
      </c>
      <c r="D73" s="25" t="s">
        <v>213</v>
      </c>
      <c r="E73" s="26" t="s">
        <v>35</v>
      </c>
      <c r="F73" s="27">
        <v>26.721167704231576</v>
      </c>
      <c r="G73" s="29">
        <v>48.84</v>
      </c>
      <c r="H73" s="29">
        <v>61.99</v>
      </c>
      <c r="I73" s="29">
        <v>1656.44</v>
      </c>
      <c r="J73" s="30">
        <v>1.7425623084584821E-3</v>
      </c>
      <c r="K73" s="66"/>
      <c r="L73" s="67"/>
      <c r="M73" s="48"/>
      <c r="N73" s="50"/>
      <c r="O73" s="50"/>
      <c r="P73" s="50"/>
      <c r="Q73" s="50"/>
      <c r="R73" s="50"/>
      <c r="S73" s="50"/>
    </row>
    <row r="74" spans="1:19" ht="39" customHeight="1" x14ac:dyDescent="0.25">
      <c r="A74" s="23" t="s">
        <v>214</v>
      </c>
      <c r="B74" s="24" t="s">
        <v>215</v>
      </c>
      <c r="C74" s="25" t="s">
        <v>22</v>
      </c>
      <c r="D74" s="25" t="s">
        <v>216</v>
      </c>
      <c r="E74" s="26" t="s">
        <v>35</v>
      </c>
      <c r="F74" s="27">
        <v>18.189710545651614</v>
      </c>
      <c r="G74" s="29">
        <v>145.4</v>
      </c>
      <c r="H74" s="29">
        <v>184.55</v>
      </c>
      <c r="I74" s="29">
        <v>3356.91</v>
      </c>
      <c r="J74" s="30">
        <v>3.5314438427515409E-3</v>
      </c>
      <c r="K74" s="66"/>
      <c r="L74" s="67"/>
      <c r="M74" s="48"/>
      <c r="N74" s="50"/>
      <c r="O74" s="50"/>
      <c r="P74" s="50"/>
      <c r="Q74" s="50"/>
      <c r="R74" s="50"/>
      <c r="S74" s="50"/>
    </row>
    <row r="75" spans="1:19" ht="39" customHeight="1" x14ac:dyDescent="0.25">
      <c r="A75" s="23" t="s">
        <v>217</v>
      </c>
      <c r="B75" s="24" t="s">
        <v>218</v>
      </c>
      <c r="C75" s="25" t="s">
        <v>22</v>
      </c>
      <c r="D75" s="25" t="s">
        <v>219</v>
      </c>
      <c r="E75" s="26" t="s">
        <v>35</v>
      </c>
      <c r="F75" s="27">
        <v>9.014369827933546</v>
      </c>
      <c r="G75" s="29">
        <v>339.95</v>
      </c>
      <c r="H75" s="29">
        <v>431.49</v>
      </c>
      <c r="I75" s="29">
        <v>3889.61</v>
      </c>
      <c r="J75" s="30">
        <v>4.0918401998280623E-3</v>
      </c>
      <c r="K75" s="66"/>
      <c r="L75" s="67"/>
      <c r="M75" s="48"/>
      <c r="N75" s="50"/>
      <c r="O75" s="50"/>
      <c r="P75" s="50"/>
      <c r="Q75" s="50"/>
      <c r="R75" s="50"/>
      <c r="S75" s="50"/>
    </row>
    <row r="76" spans="1:19" ht="39" customHeight="1" x14ac:dyDescent="0.25">
      <c r="A76" s="23" t="s">
        <v>220</v>
      </c>
      <c r="B76" s="24" t="s">
        <v>221</v>
      </c>
      <c r="C76" s="25" t="s">
        <v>22</v>
      </c>
      <c r="D76" s="25" t="s">
        <v>222</v>
      </c>
      <c r="E76" s="26" t="s">
        <v>35</v>
      </c>
      <c r="F76" s="27">
        <v>26.721167704231576</v>
      </c>
      <c r="G76" s="29">
        <v>76.39</v>
      </c>
      <c r="H76" s="29">
        <v>96.96</v>
      </c>
      <c r="I76" s="29">
        <v>2590.88</v>
      </c>
      <c r="J76" s="30">
        <v>2.7255860965316654E-3</v>
      </c>
      <c r="K76" s="66"/>
      <c r="L76" s="67"/>
      <c r="M76" s="48"/>
      <c r="N76" s="50"/>
      <c r="O76" s="50"/>
      <c r="P76" s="50"/>
      <c r="Q76" s="50"/>
      <c r="R76" s="50"/>
      <c r="S76" s="50"/>
    </row>
    <row r="77" spans="1:19" ht="26.1" customHeight="1" x14ac:dyDescent="0.25">
      <c r="A77" s="23" t="s">
        <v>223</v>
      </c>
      <c r="B77" s="24" t="s">
        <v>224</v>
      </c>
      <c r="C77" s="25" t="s">
        <v>22</v>
      </c>
      <c r="D77" s="25" t="s">
        <v>225</v>
      </c>
      <c r="E77" s="26" t="s">
        <v>35</v>
      </c>
      <c r="F77" s="27">
        <v>26.721167704231576</v>
      </c>
      <c r="G77" s="29">
        <v>163.49</v>
      </c>
      <c r="H77" s="29">
        <v>207.51</v>
      </c>
      <c r="I77" s="29">
        <v>5544.9</v>
      </c>
      <c r="J77" s="30">
        <v>5.8331927170144626E-3</v>
      </c>
      <c r="K77" s="66"/>
      <c r="L77" s="67"/>
      <c r="M77" s="48"/>
      <c r="N77" s="50"/>
      <c r="O77" s="50"/>
      <c r="P77" s="50"/>
      <c r="Q77" s="50"/>
      <c r="R77" s="50"/>
      <c r="S77" s="50"/>
    </row>
    <row r="78" spans="1:19" ht="26.1" customHeight="1" x14ac:dyDescent="0.25">
      <c r="A78" s="23" t="s">
        <v>226</v>
      </c>
      <c r="B78" s="24" t="s">
        <v>227</v>
      </c>
      <c r="C78" s="25" t="s">
        <v>22</v>
      </c>
      <c r="D78" s="25" t="s">
        <v>228</v>
      </c>
      <c r="E78" s="26" t="s">
        <v>35</v>
      </c>
      <c r="F78" s="27">
        <v>9.014369827933546</v>
      </c>
      <c r="G78" s="29">
        <v>812.2</v>
      </c>
      <c r="H78" s="29">
        <v>1030.92</v>
      </c>
      <c r="I78" s="29">
        <v>9293.09</v>
      </c>
      <c r="J78" s="30">
        <v>9.7762601501487738E-3</v>
      </c>
      <c r="K78" s="66"/>
      <c r="L78" s="67"/>
      <c r="M78" s="48"/>
      <c r="N78" s="50"/>
      <c r="O78" s="50"/>
      <c r="P78" s="50"/>
      <c r="Q78" s="50"/>
      <c r="R78" s="50"/>
      <c r="S78" s="50"/>
    </row>
    <row r="79" spans="1:19" ht="65.099999999999994" customHeight="1" x14ac:dyDescent="0.25">
      <c r="A79" s="23" t="s">
        <v>229</v>
      </c>
      <c r="B79" s="24" t="s">
        <v>230</v>
      </c>
      <c r="C79" s="25" t="s">
        <v>22</v>
      </c>
      <c r="D79" s="25" t="s">
        <v>231</v>
      </c>
      <c r="E79" s="26" t="s">
        <v>35</v>
      </c>
      <c r="F79" s="27">
        <v>9.014369827933546</v>
      </c>
      <c r="G79" s="29">
        <v>279.7</v>
      </c>
      <c r="H79" s="29">
        <v>355.02</v>
      </c>
      <c r="I79" s="29">
        <v>3200.28</v>
      </c>
      <c r="J79" s="30">
        <v>3.3666702714939935E-3</v>
      </c>
      <c r="K79" s="66"/>
      <c r="L79" s="67"/>
      <c r="M79" s="48"/>
      <c r="N79" s="50"/>
      <c r="O79" s="50"/>
      <c r="P79" s="50"/>
      <c r="Q79" s="50"/>
      <c r="R79" s="50"/>
      <c r="S79" s="50"/>
    </row>
    <row r="80" spans="1:19" ht="51.95" customHeight="1" x14ac:dyDescent="0.25">
      <c r="A80" s="23" t="s">
        <v>232</v>
      </c>
      <c r="B80" s="24" t="s">
        <v>233</v>
      </c>
      <c r="C80" s="25" t="s">
        <v>22</v>
      </c>
      <c r="D80" s="25" t="s">
        <v>234</v>
      </c>
      <c r="E80" s="26" t="s">
        <v>35</v>
      </c>
      <c r="F80" s="27">
        <v>10.463107835994292</v>
      </c>
      <c r="G80" s="29">
        <v>894.28</v>
      </c>
      <c r="H80" s="29">
        <v>1135.0999999999999</v>
      </c>
      <c r="I80" s="29">
        <v>11876.67</v>
      </c>
      <c r="J80" s="30">
        <v>1.2494166702083745E-2</v>
      </c>
      <c r="K80" s="66"/>
      <c r="L80" s="67"/>
      <c r="M80" s="48"/>
      <c r="N80" s="50"/>
      <c r="O80" s="50"/>
      <c r="P80" s="50"/>
      <c r="Q80" s="50"/>
      <c r="R80" s="50"/>
      <c r="S80" s="50"/>
    </row>
    <row r="81" spans="1:19" ht="26.1" customHeight="1" x14ac:dyDescent="0.25">
      <c r="A81" s="23" t="s">
        <v>235</v>
      </c>
      <c r="B81" s="24" t="s">
        <v>236</v>
      </c>
      <c r="C81" s="25" t="s">
        <v>22</v>
      </c>
      <c r="D81" s="25" t="s">
        <v>237</v>
      </c>
      <c r="E81" s="26" t="s">
        <v>35</v>
      </c>
      <c r="F81" s="27">
        <v>9.014369827933546</v>
      </c>
      <c r="G81" s="29">
        <v>100.96</v>
      </c>
      <c r="H81" s="29">
        <v>128.13999999999999</v>
      </c>
      <c r="I81" s="29">
        <v>1155.0999999999999</v>
      </c>
      <c r="J81" s="30">
        <v>1.2151564333754269E-3</v>
      </c>
      <c r="K81" s="66"/>
      <c r="L81" s="67"/>
      <c r="M81" s="48"/>
      <c r="N81" s="50"/>
      <c r="O81" s="50"/>
      <c r="P81" s="50"/>
      <c r="Q81" s="50"/>
      <c r="R81" s="50"/>
      <c r="S81" s="50"/>
    </row>
    <row r="82" spans="1:19" ht="39" customHeight="1" x14ac:dyDescent="0.25">
      <c r="A82" s="23" t="s">
        <v>238</v>
      </c>
      <c r="B82" s="24" t="s">
        <v>239</v>
      </c>
      <c r="C82" s="25" t="s">
        <v>22</v>
      </c>
      <c r="D82" s="25" t="s">
        <v>240</v>
      </c>
      <c r="E82" s="26" t="s">
        <v>35</v>
      </c>
      <c r="F82" s="27">
        <v>10.463107835994292</v>
      </c>
      <c r="G82" s="29">
        <v>138.41999999999999</v>
      </c>
      <c r="H82" s="29">
        <v>175.69</v>
      </c>
      <c r="I82" s="29">
        <v>1838.26</v>
      </c>
      <c r="J82" s="30">
        <v>1.9338355685366744E-3</v>
      </c>
      <c r="K82" s="66"/>
      <c r="L82" s="67"/>
      <c r="M82" s="48"/>
      <c r="N82" s="50"/>
      <c r="O82" s="50"/>
      <c r="P82" s="50"/>
      <c r="Q82" s="50"/>
      <c r="R82" s="50"/>
      <c r="S82" s="50"/>
    </row>
    <row r="83" spans="1:19" ht="26.1" customHeight="1" x14ac:dyDescent="0.25">
      <c r="A83" s="23" t="s">
        <v>241</v>
      </c>
      <c r="B83" s="24" t="s">
        <v>242</v>
      </c>
      <c r="C83" s="25" t="s">
        <v>22</v>
      </c>
      <c r="D83" s="25" t="s">
        <v>243</v>
      </c>
      <c r="E83" s="26" t="s">
        <v>35</v>
      </c>
      <c r="F83" s="27">
        <v>25.755342365524406</v>
      </c>
      <c r="G83" s="29">
        <v>129.25</v>
      </c>
      <c r="H83" s="29">
        <v>164.05</v>
      </c>
      <c r="I83" s="29">
        <v>4225.16</v>
      </c>
      <c r="J83" s="30">
        <v>4.4448362531733353E-3</v>
      </c>
      <c r="K83" s="66"/>
      <c r="L83" s="67"/>
      <c r="M83" s="48"/>
      <c r="N83" s="50"/>
      <c r="O83" s="50"/>
      <c r="P83" s="50"/>
      <c r="Q83" s="50"/>
      <c r="R83" s="50"/>
      <c r="S83" s="50"/>
    </row>
    <row r="84" spans="1:19" ht="39" customHeight="1" x14ac:dyDescent="0.25">
      <c r="A84" s="23" t="s">
        <v>244</v>
      </c>
      <c r="B84" s="24" t="s">
        <v>245</v>
      </c>
      <c r="C84" s="25" t="s">
        <v>22</v>
      </c>
      <c r="D84" s="25" t="s">
        <v>246</v>
      </c>
      <c r="E84" s="26" t="s">
        <v>35</v>
      </c>
      <c r="F84" s="27">
        <v>10.463107835994292</v>
      </c>
      <c r="G84" s="29">
        <v>146</v>
      </c>
      <c r="H84" s="29">
        <v>185.31</v>
      </c>
      <c r="I84" s="29">
        <v>1938.91</v>
      </c>
      <c r="J84" s="30">
        <v>2.0397186046540988E-3</v>
      </c>
      <c r="K84" s="66"/>
      <c r="L84" s="67"/>
      <c r="M84" s="48"/>
      <c r="N84" s="50"/>
      <c r="O84" s="50"/>
      <c r="P84" s="50"/>
      <c r="Q84" s="50"/>
      <c r="R84" s="50"/>
      <c r="S84" s="50"/>
    </row>
    <row r="85" spans="1:19" ht="39" customHeight="1" x14ac:dyDescent="0.25">
      <c r="A85" s="23" t="s">
        <v>247</v>
      </c>
      <c r="B85" s="24" t="s">
        <v>248</v>
      </c>
      <c r="C85" s="25" t="s">
        <v>22</v>
      </c>
      <c r="D85" s="25" t="s">
        <v>249</v>
      </c>
      <c r="E85" s="26" t="s">
        <v>35</v>
      </c>
      <c r="F85" s="27">
        <v>18.189710545651614</v>
      </c>
      <c r="G85" s="29">
        <v>628.79</v>
      </c>
      <c r="H85" s="29">
        <v>798.12</v>
      </c>
      <c r="I85" s="29">
        <v>14517.57</v>
      </c>
      <c r="J85" s="30">
        <v>1.5272373458988919E-2</v>
      </c>
      <c r="K85" s="66"/>
      <c r="L85" s="67"/>
      <c r="M85" s="48"/>
      <c r="N85" s="50"/>
      <c r="O85" s="50"/>
      <c r="P85" s="50"/>
      <c r="Q85" s="50"/>
      <c r="R85" s="50"/>
      <c r="S85" s="50"/>
    </row>
    <row r="86" spans="1:19" ht="39" customHeight="1" x14ac:dyDescent="0.25">
      <c r="A86" s="23" t="s">
        <v>250</v>
      </c>
      <c r="B86" s="24" t="s">
        <v>251</v>
      </c>
      <c r="C86" s="25" t="s">
        <v>22</v>
      </c>
      <c r="D86" s="25" t="s">
        <v>252</v>
      </c>
      <c r="E86" s="26" t="s">
        <v>40</v>
      </c>
      <c r="F86" s="27">
        <v>58.271462101998992</v>
      </c>
      <c r="G86" s="29">
        <v>22.96</v>
      </c>
      <c r="H86" s="29">
        <v>29.14</v>
      </c>
      <c r="I86" s="29">
        <v>1698.03</v>
      </c>
      <c r="J86" s="30">
        <v>1.7863146728114246E-3</v>
      </c>
      <c r="K86" s="66"/>
      <c r="L86" s="67"/>
      <c r="M86" s="48"/>
      <c r="N86" s="50"/>
      <c r="O86" s="50"/>
      <c r="P86" s="50"/>
      <c r="Q86" s="50"/>
      <c r="R86" s="50"/>
      <c r="S86" s="50"/>
    </row>
    <row r="87" spans="1:19" ht="39" customHeight="1" x14ac:dyDescent="0.25">
      <c r="A87" s="23" t="s">
        <v>253</v>
      </c>
      <c r="B87" s="24" t="s">
        <v>254</v>
      </c>
      <c r="C87" s="25" t="s">
        <v>22</v>
      </c>
      <c r="D87" s="25" t="s">
        <v>255</v>
      </c>
      <c r="E87" s="26" t="s">
        <v>40</v>
      </c>
      <c r="F87" s="27">
        <v>72.436900403037399</v>
      </c>
      <c r="G87" s="29">
        <v>26.49</v>
      </c>
      <c r="H87" s="29">
        <v>33.619999999999997</v>
      </c>
      <c r="I87" s="29">
        <v>2435.3200000000002</v>
      </c>
      <c r="J87" s="30">
        <v>2.5619381571533595E-3</v>
      </c>
      <c r="K87" s="66"/>
      <c r="L87" s="67"/>
      <c r="M87" s="48"/>
      <c r="N87" s="50"/>
      <c r="O87" s="50"/>
      <c r="P87" s="50"/>
      <c r="Q87" s="50"/>
      <c r="R87" s="50"/>
      <c r="S87" s="50"/>
    </row>
    <row r="88" spans="1:19" ht="39" customHeight="1" x14ac:dyDescent="0.25">
      <c r="A88" s="23" t="s">
        <v>256</v>
      </c>
      <c r="B88" s="24" t="s">
        <v>257</v>
      </c>
      <c r="C88" s="25" t="s">
        <v>22</v>
      </c>
      <c r="D88" s="25" t="s">
        <v>258</v>
      </c>
      <c r="E88" s="26" t="s">
        <v>40</v>
      </c>
      <c r="F88" s="27">
        <v>46.359616257943941</v>
      </c>
      <c r="G88" s="29">
        <v>36.18</v>
      </c>
      <c r="H88" s="29">
        <v>45.92</v>
      </c>
      <c r="I88" s="29">
        <v>2128.83</v>
      </c>
      <c r="J88" s="30">
        <v>2.2395130032573894E-3</v>
      </c>
      <c r="K88" s="66"/>
      <c r="L88" s="67"/>
      <c r="M88" s="48"/>
      <c r="N88" s="50"/>
      <c r="O88" s="50"/>
      <c r="P88" s="50"/>
      <c r="Q88" s="50"/>
      <c r="R88" s="50"/>
      <c r="S88" s="50"/>
    </row>
    <row r="89" spans="1:19" ht="39" customHeight="1" x14ac:dyDescent="0.25">
      <c r="A89" s="23" t="s">
        <v>259</v>
      </c>
      <c r="B89" s="24" t="s">
        <v>260</v>
      </c>
      <c r="C89" s="25" t="s">
        <v>22</v>
      </c>
      <c r="D89" s="25" t="s">
        <v>261</v>
      </c>
      <c r="E89" s="26" t="s">
        <v>40</v>
      </c>
      <c r="F89" s="27">
        <v>18.51165232522067</v>
      </c>
      <c r="G89" s="29">
        <v>32.89</v>
      </c>
      <c r="H89" s="29">
        <v>41.74</v>
      </c>
      <c r="I89" s="29">
        <v>772.67</v>
      </c>
      <c r="J89" s="30">
        <v>8.1284297582563518E-4</v>
      </c>
      <c r="K89" s="66"/>
      <c r="L89" s="67"/>
      <c r="M89" s="48"/>
      <c r="N89" s="50"/>
      <c r="O89" s="50"/>
      <c r="P89" s="50"/>
      <c r="Q89" s="50"/>
      <c r="R89" s="50"/>
      <c r="S89" s="50"/>
    </row>
    <row r="90" spans="1:19" ht="26.1" customHeight="1" x14ac:dyDescent="0.25">
      <c r="A90" s="23" t="s">
        <v>262</v>
      </c>
      <c r="B90" s="24" t="s">
        <v>263</v>
      </c>
      <c r="C90" s="25" t="s">
        <v>22</v>
      </c>
      <c r="D90" s="25" t="s">
        <v>264</v>
      </c>
      <c r="E90" s="26" t="s">
        <v>40</v>
      </c>
      <c r="F90" s="27">
        <v>13.682525631684845</v>
      </c>
      <c r="G90" s="29">
        <v>31.34</v>
      </c>
      <c r="H90" s="29">
        <v>39.770000000000003</v>
      </c>
      <c r="I90" s="29">
        <v>544.15</v>
      </c>
      <c r="J90" s="30">
        <v>5.7244167017681468E-4</v>
      </c>
      <c r="K90" s="66"/>
      <c r="L90" s="67"/>
      <c r="M90" s="48"/>
      <c r="N90" s="50"/>
      <c r="O90" s="50"/>
      <c r="P90" s="50"/>
      <c r="Q90" s="50"/>
      <c r="R90" s="50"/>
      <c r="S90" s="50"/>
    </row>
    <row r="91" spans="1:19" ht="39" customHeight="1" x14ac:dyDescent="0.25">
      <c r="A91" s="23" t="s">
        <v>265</v>
      </c>
      <c r="B91" s="24" t="s">
        <v>266</v>
      </c>
      <c r="C91" s="25" t="s">
        <v>22</v>
      </c>
      <c r="D91" s="25" t="s">
        <v>267</v>
      </c>
      <c r="E91" s="26" t="s">
        <v>40</v>
      </c>
      <c r="F91" s="27">
        <v>43.462140241822439</v>
      </c>
      <c r="G91" s="29">
        <v>23.63</v>
      </c>
      <c r="H91" s="29">
        <v>29.99</v>
      </c>
      <c r="I91" s="29">
        <v>1303.42</v>
      </c>
      <c r="J91" s="30">
        <v>1.3711879477016702E-3</v>
      </c>
      <c r="K91" s="66"/>
      <c r="L91" s="67"/>
      <c r="M91" s="48"/>
      <c r="N91" s="50"/>
      <c r="O91" s="50"/>
      <c r="P91" s="50"/>
      <c r="Q91" s="50"/>
      <c r="R91" s="50"/>
      <c r="S91" s="50"/>
    </row>
    <row r="92" spans="1:19" ht="26.1" customHeight="1" x14ac:dyDescent="0.25">
      <c r="A92" s="16" t="s">
        <v>268</v>
      </c>
      <c r="B92" s="17"/>
      <c r="C92" s="17"/>
      <c r="D92" s="17" t="s">
        <v>269</v>
      </c>
      <c r="E92" s="17"/>
      <c r="F92" s="33"/>
      <c r="G92" s="17"/>
      <c r="H92" s="17"/>
      <c r="I92" s="20">
        <v>125246.24</v>
      </c>
      <c r="J92" s="21">
        <v>0.13175809392440721</v>
      </c>
      <c r="K92" s="48"/>
      <c r="L92" s="48"/>
      <c r="M92" s="48"/>
      <c r="N92" s="50"/>
      <c r="O92" s="50"/>
      <c r="P92" s="50"/>
      <c r="Q92" s="50"/>
      <c r="R92" s="50"/>
      <c r="S92" s="50"/>
    </row>
    <row r="93" spans="1:19" ht="39" customHeight="1" x14ac:dyDescent="0.25">
      <c r="A93" s="23" t="s">
        <v>270</v>
      </c>
      <c r="B93" s="24" t="s">
        <v>271</v>
      </c>
      <c r="C93" s="25" t="s">
        <v>22</v>
      </c>
      <c r="D93" s="25" t="s">
        <v>272</v>
      </c>
      <c r="E93" s="26" t="s">
        <v>40</v>
      </c>
      <c r="F93" s="27">
        <v>591.24607817856975</v>
      </c>
      <c r="G93" s="29">
        <v>10.62</v>
      </c>
      <c r="H93" s="29">
        <v>13.47</v>
      </c>
      <c r="I93" s="29">
        <v>7964.08</v>
      </c>
      <c r="J93" s="30">
        <v>8.3781517166622559E-3</v>
      </c>
      <c r="K93" s="66"/>
      <c r="L93" s="67"/>
      <c r="M93" s="48"/>
      <c r="N93" s="50"/>
      <c r="O93" s="50"/>
      <c r="P93" s="50"/>
      <c r="Q93" s="50"/>
      <c r="R93" s="50"/>
      <c r="S93" s="50"/>
    </row>
    <row r="94" spans="1:19" ht="39" customHeight="1" x14ac:dyDescent="0.25">
      <c r="A94" s="23" t="s">
        <v>273</v>
      </c>
      <c r="B94" s="24" t="s">
        <v>274</v>
      </c>
      <c r="C94" s="25" t="s">
        <v>22</v>
      </c>
      <c r="D94" s="25" t="s">
        <v>275</v>
      </c>
      <c r="E94" s="26" t="s">
        <v>40</v>
      </c>
      <c r="F94" s="27">
        <v>381.98392145868382</v>
      </c>
      <c r="G94" s="29">
        <v>16.86</v>
      </c>
      <c r="H94" s="29">
        <v>21.4</v>
      </c>
      <c r="I94" s="29">
        <v>8174.45</v>
      </c>
      <c r="J94" s="30">
        <v>8.5994593600603932E-3</v>
      </c>
      <c r="K94" s="66"/>
      <c r="L94" s="67"/>
      <c r="M94" s="48"/>
      <c r="N94" s="50"/>
      <c r="O94" s="50"/>
      <c r="P94" s="50"/>
      <c r="Q94" s="50"/>
      <c r="R94" s="50"/>
      <c r="S94" s="50"/>
    </row>
    <row r="95" spans="1:19" ht="39" customHeight="1" x14ac:dyDescent="0.25">
      <c r="A95" s="23" t="s">
        <v>276</v>
      </c>
      <c r="B95" s="24" t="s">
        <v>277</v>
      </c>
      <c r="C95" s="25" t="s">
        <v>22</v>
      </c>
      <c r="D95" s="25" t="s">
        <v>278</v>
      </c>
      <c r="E95" s="26" t="s">
        <v>40</v>
      </c>
      <c r="F95" s="27">
        <v>1580.5731667942764</v>
      </c>
      <c r="G95" s="29">
        <v>4.97</v>
      </c>
      <c r="H95" s="29">
        <v>6.3</v>
      </c>
      <c r="I95" s="29">
        <v>9957.61</v>
      </c>
      <c r="J95" s="30">
        <v>1.047533014677819E-2</v>
      </c>
      <c r="K95" s="66"/>
      <c r="L95" s="67"/>
      <c r="M95" s="48"/>
      <c r="N95" s="50"/>
      <c r="O95" s="50"/>
      <c r="P95" s="50"/>
      <c r="Q95" s="50"/>
      <c r="R95" s="50"/>
      <c r="S95" s="50"/>
    </row>
    <row r="96" spans="1:19" ht="39" customHeight="1" x14ac:dyDescent="0.25">
      <c r="A96" s="23" t="s">
        <v>279</v>
      </c>
      <c r="B96" s="24" t="s">
        <v>280</v>
      </c>
      <c r="C96" s="25" t="s">
        <v>22</v>
      </c>
      <c r="D96" s="25" t="s">
        <v>281</v>
      </c>
      <c r="E96" s="26" t="s">
        <v>40</v>
      </c>
      <c r="F96" s="27">
        <v>791.9767777398755</v>
      </c>
      <c r="G96" s="29">
        <v>10.72</v>
      </c>
      <c r="H96" s="29">
        <v>13.6</v>
      </c>
      <c r="I96" s="29">
        <v>10770.88</v>
      </c>
      <c r="J96" s="30">
        <v>1.1330884014470365E-2</v>
      </c>
      <c r="K96" s="66"/>
      <c r="L96" s="67"/>
      <c r="M96" s="48"/>
      <c r="N96" s="50"/>
      <c r="O96" s="50"/>
      <c r="P96" s="50"/>
      <c r="Q96" s="50"/>
      <c r="R96" s="50"/>
      <c r="S96" s="50"/>
    </row>
    <row r="97" spans="1:19" ht="39" customHeight="1" x14ac:dyDescent="0.25">
      <c r="A97" s="23" t="s">
        <v>282</v>
      </c>
      <c r="B97" s="24" t="s">
        <v>283</v>
      </c>
      <c r="C97" s="25" t="s">
        <v>22</v>
      </c>
      <c r="D97" s="25" t="s">
        <v>284</v>
      </c>
      <c r="E97" s="26" t="s">
        <v>40</v>
      </c>
      <c r="F97" s="27">
        <v>1199.2331288947305</v>
      </c>
      <c r="G97" s="29">
        <v>3.42</v>
      </c>
      <c r="H97" s="29">
        <v>4.34</v>
      </c>
      <c r="I97" s="29">
        <v>5204.67</v>
      </c>
      <c r="J97" s="30">
        <v>5.4752733391880224E-3</v>
      </c>
      <c r="K97" s="66"/>
      <c r="L97" s="67"/>
      <c r="M97" s="48"/>
      <c r="N97" s="50"/>
      <c r="O97" s="50"/>
      <c r="P97" s="50"/>
      <c r="Q97" s="50"/>
      <c r="R97" s="50"/>
      <c r="S97" s="50"/>
    </row>
    <row r="98" spans="1:19" ht="39" customHeight="1" x14ac:dyDescent="0.25">
      <c r="A98" s="23" t="s">
        <v>285</v>
      </c>
      <c r="B98" s="24" t="s">
        <v>286</v>
      </c>
      <c r="C98" s="25" t="s">
        <v>22</v>
      </c>
      <c r="D98" s="25" t="s">
        <v>287</v>
      </c>
      <c r="E98" s="26" t="s">
        <v>40</v>
      </c>
      <c r="F98" s="27">
        <v>212.48157451557643</v>
      </c>
      <c r="G98" s="29">
        <v>18.510000000000002</v>
      </c>
      <c r="H98" s="29">
        <v>23.49</v>
      </c>
      <c r="I98" s="29">
        <v>4991.1899999999996</v>
      </c>
      <c r="J98" s="30">
        <v>5.2506939993932104E-3</v>
      </c>
      <c r="K98" s="66"/>
      <c r="L98" s="67"/>
      <c r="M98" s="48"/>
      <c r="N98" s="50"/>
      <c r="O98" s="50"/>
      <c r="P98" s="50"/>
      <c r="Q98" s="50"/>
      <c r="R98" s="50"/>
      <c r="S98" s="50"/>
    </row>
    <row r="99" spans="1:19" ht="39" customHeight="1" x14ac:dyDescent="0.25">
      <c r="A99" s="23" t="s">
        <v>288</v>
      </c>
      <c r="B99" s="24" t="s">
        <v>289</v>
      </c>
      <c r="C99" s="25" t="s">
        <v>22</v>
      </c>
      <c r="D99" s="25" t="s">
        <v>290</v>
      </c>
      <c r="E99" s="26" t="s">
        <v>35</v>
      </c>
      <c r="F99" s="27">
        <v>132.80098407223525</v>
      </c>
      <c r="G99" s="29">
        <v>35.82</v>
      </c>
      <c r="H99" s="29">
        <v>45.46</v>
      </c>
      <c r="I99" s="29">
        <v>6037.13</v>
      </c>
      <c r="J99" s="30">
        <v>6.3510149412378085E-3</v>
      </c>
      <c r="K99" s="66"/>
      <c r="L99" s="67"/>
      <c r="M99" s="48"/>
      <c r="N99" s="50"/>
      <c r="O99" s="50"/>
      <c r="P99" s="50"/>
      <c r="Q99" s="50"/>
      <c r="R99" s="50"/>
      <c r="S99" s="50"/>
    </row>
    <row r="100" spans="1:19" ht="39" customHeight="1" x14ac:dyDescent="0.25">
      <c r="A100" s="23" t="s">
        <v>291</v>
      </c>
      <c r="B100" s="24" t="s">
        <v>292</v>
      </c>
      <c r="C100" s="25" t="s">
        <v>22</v>
      </c>
      <c r="D100" s="25" t="s">
        <v>293</v>
      </c>
      <c r="E100" s="26" t="s">
        <v>35</v>
      </c>
      <c r="F100" s="27">
        <v>79.680590443341146</v>
      </c>
      <c r="G100" s="29">
        <v>20.62</v>
      </c>
      <c r="H100" s="29">
        <v>26.17</v>
      </c>
      <c r="I100" s="29">
        <v>2085.2399999999998</v>
      </c>
      <c r="J100" s="30">
        <v>2.1936566540834345E-3</v>
      </c>
      <c r="K100" s="66"/>
      <c r="L100" s="67"/>
      <c r="M100" s="48"/>
      <c r="N100" s="50"/>
      <c r="O100" s="50"/>
      <c r="P100" s="50"/>
      <c r="Q100" s="50"/>
      <c r="R100" s="50"/>
      <c r="S100" s="50"/>
    </row>
    <row r="101" spans="1:19" ht="39" customHeight="1" x14ac:dyDescent="0.25">
      <c r="A101" s="23" t="s">
        <v>294</v>
      </c>
      <c r="B101" s="24" t="s">
        <v>295</v>
      </c>
      <c r="C101" s="25" t="s">
        <v>22</v>
      </c>
      <c r="D101" s="25" t="s">
        <v>296</v>
      </c>
      <c r="E101" s="26" t="s">
        <v>35</v>
      </c>
      <c r="F101" s="27">
        <v>168.05360893504675</v>
      </c>
      <c r="G101" s="29">
        <v>13.17</v>
      </c>
      <c r="H101" s="29">
        <v>16.71</v>
      </c>
      <c r="I101" s="29">
        <v>2808.17</v>
      </c>
      <c r="J101" s="30">
        <v>2.9541735274105042E-3</v>
      </c>
      <c r="K101" s="66"/>
      <c r="L101" s="67"/>
      <c r="M101" s="48"/>
      <c r="N101" s="50"/>
      <c r="O101" s="50"/>
      <c r="P101" s="50"/>
      <c r="Q101" s="50"/>
      <c r="R101" s="50"/>
      <c r="S101" s="50"/>
    </row>
    <row r="102" spans="1:19" ht="39" customHeight="1" x14ac:dyDescent="0.25">
      <c r="A102" s="23" t="s">
        <v>297</v>
      </c>
      <c r="B102" s="24" t="s">
        <v>298</v>
      </c>
      <c r="C102" s="25" t="s">
        <v>22</v>
      </c>
      <c r="D102" s="25" t="s">
        <v>299</v>
      </c>
      <c r="E102" s="26" t="s">
        <v>35</v>
      </c>
      <c r="F102" s="27">
        <v>26.721167704231576</v>
      </c>
      <c r="G102" s="29">
        <v>40.01</v>
      </c>
      <c r="H102" s="29">
        <v>50.78</v>
      </c>
      <c r="I102" s="29">
        <v>1356.9</v>
      </c>
      <c r="J102" s="30">
        <v>1.4274485018155286E-3</v>
      </c>
      <c r="K102" s="66"/>
      <c r="L102" s="67"/>
      <c r="M102" s="48"/>
      <c r="N102" s="50"/>
      <c r="O102" s="50"/>
      <c r="P102" s="50"/>
      <c r="Q102" s="50"/>
      <c r="R102" s="50"/>
      <c r="S102" s="50"/>
    </row>
    <row r="103" spans="1:19" ht="26.1" customHeight="1" x14ac:dyDescent="0.25">
      <c r="A103" s="23" t="s">
        <v>300</v>
      </c>
      <c r="B103" s="24" t="s">
        <v>301</v>
      </c>
      <c r="C103" s="25" t="s">
        <v>22</v>
      </c>
      <c r="D103" s="25" t="s">
        <v>302</v>
      </c>
      <c r="E103" s="26" t="s">
        <v>35</v>
      </c>
      <c r="F103" s="27">
        <v>132.80098407223525</v>
      </c>
      <c r="G103" s="29">
        <v>18.190000000000001</v>
      </c>
      <c r="H103" s="29">
        <v>23.08</v>
      </c>
      <c r="I103" s="29">
        <v>3065.04</v>
      </c>
      <c r="J103" s="30">
        <v>3.2243988178971682E-3</v>
      </c>
      <c r="K103" s="66"/>
      <c r="L103" s="67"/>
      <c r="M103" s="48"/>
      <c r="N103" s="50"/>
      <c r="O103" s="50"/>
      <c r="P103" s="50"/>
      <c r="Q103" s="50"/>
      <c r="R103" s="50"/>
      <c r="S103" s="50"/>
    </row>
    <row r="104" spans="1:19" ht="39" customHeight="1" x14ac:dyDescent="0.25">
      <c r="A104" s="23" t="s">
        <v>303</v>
      </c>
      <c r="B104" s="24" t="s">
        <v>289</v>
      </c>
      <c r="C104" s="25" t="s">
        <v>22</v>
      </c>
      <c r="D104" s="25" t="s">
        <v>290</v>
      </c>
      <c r="E104" s="26" t="s">
        <v>35</v>
      </c>
      <c r="F104" s="27">
        <v>62.134763456827642</v>
      </c>
      <c r="G104" s="29">
        <v>35.82</v>
      </c>
      <c r="H104" s="29">
        <v>45.46</v>
      </c>
      <c r="I104" s="29">
        <v>2824.64</v>
      </c>
      <c r="J104" s="30">
        <v>2.9714998424115371E-3</v>
      </c>
      <c r="K104" s="66"/>
      <c r="L104" s="67"/>
      <c r="M104" s="48"/>
      <c r="N104" s="50"/>
      <c r="O104" s="50"/>
      <c r="P104" s="50"/>
      <c r="Q104" s="50"/>
      <c r="R104" s="50"/>
      <c r="S104" s="50"/>
    </row>
    <row r="105" spans="1:19" ht="39" customHeight="1" x14ac:dyDescent="0.25">
      <c r="A105" s="23" t="s">
        <v>304</v>
      </c>
      <c r="B105" s="24" t="s">
        <v>305</v>
      </c>
      <c r="C105" s="25" t="s">
        <v>22</v>
      </c>
      <c r="D105" s="25" t="s">
        <v>306</v>
      </c>
      <c r="E105" s="26" t="s">
        <v>35</v>
      </c>
      <c r="F105" s="27">
        <v>26.721167704231576</v>
      </c>
      <c r="G105" s="29">
        <v>24.29</v>
      </c>
      <c r="H105" s="29">
        <v>30.83</v>
      </c>
      <c r="I105" s="29">
        <v>823.81</v>
      </c>
      <c r="J105" s="30">
        <v>8.6664186769890971E-4</v>
      </c>
      <c r="K105" s="66"/>
      <c r="L105" s="67"/>
      <c r="M105" s="48"/>
      <c r="N105" s="50"/>
      <c r="O105" s="50"/>
      <c r="P105" s="50"/>
      <c r="Q105" s="50"/>
      <c r="R105" s="50"/>
      <c r="S105" s="50"/>
    </row>
    <row r="106" spans="1:19" ht="39" customHeight="1" x14ac:dyDescent="0.25">
      <c r="A106" s="23" t="s">
        <v>307</v>
      </c>
      <c r="B106" s="24" t="s">
        <v>308</v>
      </c>
      <c r="C106" s="25" t="s">
        <v>22</v>
      </c>
      <c r="D106" s="25" t="s">
        <v>309</v>
      </c>
      <c r="E106" s="26" t="s">
        <v>35</v>
      </c>
      <c r="F106" s="27">
        <v>104.6310783599429</v>
      </c>
      <c r="G106" s="29">
        <v>32.299999999999997</v>
      </c>
      <c r="H106" s="29">
        <v>40.99</v>
      </c>
      <c r="I106" s="29">
        <v>4288.82</v>
      </c>
      <c r="J106" s="30">
        <v>4.5118060900261438E-3</v>
      </c>
      <c r="K106" s="66"/>
      <c r="L106" s="67"/>
      <c r="M106" s="48"/>
      <c r="N106" s="50"/>
      <c r="O106" s="50"/>
      <c r="P106" s="50"/>
      <c r="Q106" s="50"/>
      <c r="R106" s="50"/>
      <c r="S106" s="50"/>
    </row>
    <row r="107" spans="1:19" ht="39" customHeight="1" x14ac:dyDescent="0.25">
      <c r="A107" s="23" t="s">
        <v>310</v>
      </c>
      <c r="B107" s="24" t="s">
        <v>311</v>
      </c>
      <c r="C107" s="25" t="s">
        <v>22</v>
      </c>
      <c r="D107" s="25" t="s">
        <v>312</v>
      </c>
      <c r="E107" s="26" t="s">
        <v>35</v>
      </c>
      <c r="F107" s="27">
        <v>9.014369827933546</v>
      </c>
      <c r="G107" s="29">
        <v>39.340000000000003</v>
      </c>
      <c r="H107" s="29">
        <v>49.93</v>
      </c>
      <c r="I107" s="29">
        <v>450.08</v>
      </c>
      <c r="J107" s="30">
        <v>4.7348074412051962E-4</v>
      </c>
      <c r="K107" s="66"/>
      <c r="L107" s="67"/>
      <c r="M107" s="48"/>
      <c r="N107" s="50"/>
      <c r="O107" s="50"/>
      <c r="P107" s="50"/>
      <c r="Q107" s="50"/>
      <c r="R107" s="50"/>
      <c r="S107" s="50"/>
    </row>
    <row r="108" spans="1:19" ht="39" customHeight="1" x14ac:dyDescent="0.25">
      <c r="A108" s="23" t="s">
        <v>313</v>
      </c>
      <c r="B108" s="24" t="s">
        <v>314</v>
      </c>
      <c r="C108" s="25" t="s">
        <v>22</v>
      </c>
      <c r="D108" s="25" t="s">
        <v>315</v>
      </c>
      <c r="E108" s="26" t="s">
        <v>35</v>
      </c>
      <c r="F108" s="27">
        <v>26.721167704231576</v>
      </c>
      <c r="G108" s="29">
        <v>54.94</v>
      </c>
      <c r="H108" s="29">
        <v>69.73</v>
      </c>
      <c r="I108" s="29">
        <v>1863.26</v>
      </c>
      <c r="J108" s="30">
        <v>1.9601353787993231E-3</v>
      </c>
      <c r="K108" s="66"/>
      <c r="L108" s="67"/>
      <c r="M108" s="48"/>
      <c r="N108" s="50"/>
      <c r="O108" s="50"/>
      <c r="P108" s="50"/>
      <c r="Q108" s="50"/>
      <c r="R108" s="50"/>
      <c r="S108" s="50"/>
    </row>
    <row r="109" spans="1:19" ht="39" customHeight="1" x14ac:dyDescent="0.25">
      <c r="A109" s="23" t="s">
        <v>316</v>
      </c>
      <c r="B109" s="24" t="s">
        <v>317</v>
      </c>
      <c r="C109" s="25" t="s">
        <v>22</v>
      </c>
      <c r="D109" s="25" t="s">
        <v>318</v>
      </c>
      <c r="E109" s="26" t="s">
        <v>35</v>
      </c>
      <c r="F109" s="27">
        <v>18.189710545651614</v>
      </c>
      <c r="G109" s="29">
        <v>35.21</v>
      </c>
      <c r="H109" s="29">
        <v>44.69</v>
      </c>
      <c r="I109" s="29">
        <v>812.89</v>
      </c>
      <c r="J109" s="30">
        <v>8.5515411057618472E-4</v>
      </c>
      <c r="K109" s="66"/>
      <c r="L109" s="67"/>
      <c r="M109" s="48"/>
      <c r="N109" s="50"/>
      <c r="O109" s="50"/>
      <c r="P109" s="50"/>
      <c r="Q109" s="50"/>
      <c r="R109" s="50"/>
      <c r="S109" s="50"/>
    </row>
    <row r="110" spans="1:19" ht="39" customHeight="1" x14ac:dyDescent="0.25">
      <c r="A110" s="23" t="s">
        <v>319</v>
      </c>
      <c r="B110" s="24" t="s">
        <v>320</v>
      </c>
      <c r="C110" s="25" t="s">
        <v>22</v>
      </c>
      <c r="D110" s="25" t="s">
        <v>321</v>
      </c>
      <c r="E110" s="26" t="s">
        <v>35</v>
      </c>
      <c r="F110" s="27">
        <v>88.855931161059218</v>
      </c>
      <c r="G110" s="29">
        <v>62.04</v>
      </c>
      <c r="H110" s="29">
        <v>78.739999999999995</v>
      </c>
      <c r="I110" s="29">
        <v>6996.51</v>
      </c>
      <c r="J110" s="30">
        <v>7.3602754200290102E-3</v>
      </c>
      <c r="K110" s="66"/>
      <c r="L110" s="67"/>
      <c r="M110" s="48"/>
      <c r="N110" s="50"/>
      <c r="O110" s="50"/>
      <c r="P110" s="50"/>
      <c r="Q110" s="50"/>
      <c r="R110" s="50"/>
      <c r="S110" s="50"/>
    </row>
    <row r="111" spans="1:19" ht="39" customHeight="1" x14ac:dyDescent="0.25">
      <c r="A111" s="23" t="s">
        <v>322</v>
      </c>
      <c r="B111" s="24" t="s">
        <v>323</v>
      </c>
      <c r="C111" s="25" t="s">
        <v>22</v>
      </c>
      <c r="D111" s="25" t="s">
        <v>324</v>
      </c>
      <c r="E111" s="26" t="s">
        <v>35</v>
      </c>
      <c r="F111" s="27">
        <v>9.014369827933546</v>
      </c>
      <c r="G111" s="29">
        <v>85.8</v>
      </c>
      <c r="H111" s="29">
        <v>108.9</v>
      </c>
      <c r="I111" s="29">
        <v>981.66</v>
      </c>
      <c r="J111" s="30">
        <v>1.0326988696972746E-3</v>
      </c>
      <c r="K111" s="66"/>
      <c r="L111" s="67"/>
      <c r="M111" s="48"/>
      <c r="N111" s="50"/>
      <c r="O111" s="50"/>
      <c r="P111" s="50"/>
      <c r="Q111" s="50"/>
      <c r="R111" s="50"/>
      <c r="S111" s="50"/>
    </row>
    <row r="112" spans="1:19" ht="39" customHeight="1" x14ac:dyDescent="0.25">
      <c r="A112" s="23" t="s">
        <v>325</v>
      </c>
      <c r="B112" s="24" t="s">
        <v>326</v>
      </c>
      <c r="C112" s="25" t="s">
        <v>22</v>
      </c>
      <c r="D112" s="25" t="s">
        <v>327</v>
      </c>
      <c r="E112" s="26" t="s">
        <v>35</v>
      </c>
      <c r="F112" s="27">
        <v>126.36214848085416</v>
      </c>
      <c r="G112" s="29">
        <v>33.82</v>
      </c>
      <c r="H112" s="29">
        <v>42.92</v>
      </c>
      <c r="I112" s="29">
        <v>5423.46</v>
      </c>
      <c r="J112" s="30">
        <v>5.7054387586826195E-3</v>
      </c>
      <c r="K112" s="66"/>
      <c r="L112" s="67"/>
      <c r="M112" s="48"/>
      <c r="N112" s="50"/>
      <c r="O112" s="50"/>
      <c r="P112" s="50"/>
      <c r="Q112" s="50"/>
      <c r="R112" s="50"/>
      <c r="S112" s="50"/>
    </row>
    <row r="113" spans="1:19" ht="26.1" customHeight="1" x14ac:dyDescent="0.25">
      <c r="A113" s="23" t="s">
        <v>328</v>
      </c>
      <c r="B113" s="24" t="s">
        <v>329</v>
      </c>
      <c r="C113" s="25" t="s">
        <v>22</v>
      </c>
      <c r="D113" s="25" t="s">
        <v>330</v>
      </c>
      <c r="E113" s="26" t="s">
        <v>35</v>
      </c>
      <c r="F113" s="27">
        <v>10.463107835994292</v>
      </c>
      <c r="G113" s="29">
        <v>42.53</v>
      </c>
      <c r="H113" s="29">
        <v>53.98</v>
      </c>
      <c r="I113" s="29">
        <v>564.79</v>
      </c>
      <c r="J113" s="30">
        <v>5.9415479352965751E-4</v>
      </c>
      <c r="K113" s="66"/>
      <c r="L113" s="67"/>
      <c r="M113" s="48"/>
      <c r="N113" s="50"/>
      <c r="O113" s="50"/>
      <c r="P113" s="50"/>
      <c r="Q113" s="50"/>
      <c r="R113" s="50"/>
      <c r="S113" s="50"/>
    </row>
    <row r="114" spans="1:19" ht="26.1" customHeight="1" x14ac:dyDescent="0.25">
      <c r="A114" s="23" t="s">
        <v>331</v>
      </c>
      <c r="B114" s="24" t="s">
        <v>332</v>
      </c>
      <c r="C114" s="25" t="s">
        <v>22</v>
      </c>
      <c r="D114" s="25" t="s">
        <v>333</v>
      </c>
      <c r="E114" s="26" t="s">
        <v>35</v>
      </c>
      <c r="F114" s="27">
        <v>16.901943427375393</v>
      </c>
      <c r="G114" s="29">
        <v>57.88</v>
      </c>
      <c r="H114" s="29">
        <v>73.459999999999994</v>
      </c>
      <c r="I114" s="29">
        <v>1241.6099999999999</v>
      </c>
      <c r="J114" s="30">
        <v>1.306164296808297E-3</v>
      </c>
      <c r="K114" s="66"/>
      <c r="L114" s="67"/>
      <c r="M114" s="48"/>
      <c r="N114" s="50"/>
      <c r="O114" s="50"/>
      <c r="P114" s="50"/>
      <c r="Q114" s="50"/>
      <c r="R114" s="50"/>
      <c r="S114" s="50"/>
    </row>
    <row r="115" spans="1:19" ht="39" customHeight="1" x14ac:dyDescent="0.25">
      <c r="A115" s="23" t="s">
        <v>334</v>
      </c>
      <c r="B115" s="24" t="s">
        <v>335</v>
      </c>
      <c r="C115" s="25" t="s">
        <v>22</v>
      </c>
      <c r="D115" s="25" t="s">
        <v>336</v>
      </c>
      <c r="E115" s="26" t="s">
        <v>35</v>
      </c>
      <c r="F115" s="27">
        <v>9.014369827933546</v>
      </c>
      <c r="G115" s="29">
        <v>38.22</v>
      </c>
      <c r="H115" s="29">
        <v>48.51</v>
      </c>
      <c r="I115" s="29">
        <v>437.28</v>
      </c>
      <c r="J115" s="30">
        <v>4.6001524126604342E-4</v>
      </c>
      <c r="K115" s="66"/>
      <c r="L115" s="67"/>
      <c r="M115" s="48"/>
      <c r="N115" s="50"/>
      <c r="O115" s="50"/>
      <c r="P115" s="50"/>
      <c r="Q115" s="50"/>
      <c r="R115" s="50"/>
      <c r="S115" s="50"/>
    </row>
    <row r="116" spans="1:19" ht="39" customHeight="1" x14ac:dyDescent="0.25">
      <c r="A116" s="23" t="s">
        <v>337</v>
      </c>
      <c r="B116" s="24" t="s">
        <v>338</v>
      </c>
      <c r="C116" s="25" t="s">
        <v>22</v>
      </c>
      <c r="D116" s="25" t="s">
        <v>339</v>
      </c>
      <c r="E116" s="26" t="s">
        <v>35</v>
      </c>
      <c r="F116" s="27">
        <v>21.248157451557638</v>
      </c>
      <c r="G116" s="29">
        <v>49.59</v>
      </c>
      <c r="H116" s="29">
        <v>62.94</v>
      </c>
      <c r="I116" s="29">
        <v>1337.35</v>
      </c>
      <c r="J116" s="30">
        <v>1.4068820501901371E-3</v>
      </c>
      <c r="K116" s="66"/>
      <c r="L116" s="67"/>
      <c r="M116" s="48"/>
      <c r="N116" s="50"/>
      <c r="O116" s="50"/>
      <c r="P116" s="50"/>
      <c r="Q116" s="50"/>
      <c r="R116" s="50"/>
      <c r="S116" s="50"/>
    </row>
    <row r="117" spans="1:19" ht="39" customHeight="1" x14ac:dyDescent="0.25">
      <c r="A117" s="23" t="s">
        <v>340</v>
      </c>
      <c r="B117" s="24" t="s">
        <v>341</v>
      </c>
      <c r="C117" s="25" t="s">
        <v>22</v>
      </c>
      <c r="D117" s="25" t="s">
        <v>342</v>
      </c>
      <c r="E117" s="26" t="s">
        <v>35</v>
      </c>
      <c r="F117" s="27">
        <v>38.633013548286613</v>
      </c>
      <c r="G117" s="29">
        <v>60.92</v>
      </c>
      <c r="H117" s="29">
        <v>77.319999999999993</v>
      </c>
      <c r="I117" s="29">
        <v>2987.1</v>
      </c>
      <c r="J117" s="30">
        <v>3.142406529422334E-3</v>
      </c>
      <c r="K117" s="66"/>
      <c r="L117" s="67"/>
      <c r="M117" s="48"/>
      <c r="N117" s="50"/>
      <c r="O117" s="50"/>
      <c r="P117" s="50"/>
      <c r="Q117" s="50"/>
      <c r="R117" s="50"/>
      <c r="S117" s="50"/>
    </row>
    <row r="118" spans="1:19" ht="39" customHeight="1" x14ac:dyDescent="0.25">
      <c r="A118" s="23" t="s">
        <v>343</v>
      </c>
      <c r="B118" s="24" t="s">
        <v>344</v>
      </c>
      <c r="C118" s="25" t="s">
        <v>22</v>
      </c>
      <c r="D118" s="25" t="s">
        <v>345</v>
      </c>
      <c r="E118" s="26" t="s">
        <v>35</v>
      </c>
      <c r="F118" s="27">
        <v>9.014369827933546</v>
      </c>
      <c r="G118" s="29">
        <v>51.3</v>
      </c>
      <c r="H118" s="29">
        <v>65.11</v>
      </c>
      <c r="I118" s="29">
        <v>586.91999999999996</v>
      </c>
      <c r="J118" s="30">
        <v>6.1743538557415426E-4</v>
      </c>
      <c r="K118" s="66"/>
      <c r="L118" s="67"/>
      <c r="M118" s="48"/>
      <c r="N118" s="50"/>
      <c r="O118" s="50"/>
      <c r="P118" s="50"/>
      <c r="Q118" s="50"/>
      <c r="R118" s="50"/>
      <c r="S118" s="50"/>
    </row>
    <row r="119" spans="1:19" ht="39" customHeight="1" x14ac:dyDescent="0.25">
      <c r="A119" s="23" t="s">
        <v>346</v>
      </c>
      <c r="B119" s="24" t="s">
        <v>347</v>
      </c>
      <c r="C119" s="25" t="s">
        <v>22</v>
      </c>
      <c r="D119" s="25" t="s">
        <v>348</v>
      </c>
      <c r="E119" s="26" t="s">
        <v>35</v>
      </c>
      <c r="F119" s="27">
        <v>26.721167704231576</v>
      </c>
      <c r="G119" s="29">
        <v>72.84</v>
      </c>
      <c r="H119" s="29">
        <v>92.45</v>
      </c>
      <c r="I119" s="29">
        <v>2470.37</v>
      </c>
      <c r="J119" s="30">
        <v>2.5988104911415927E-3</v>
      </c>
      <c r="K119" s="66"/>
      <c r="L119" s="67"/>
      <c r="M119" s="48"/>
      <c r="N119" s="50"/>
      <c r="O119" s="50"/>
      <c r="P119" s="50"/>
      <c r="Q119" s="50"/>
      <c r="R119" s="50"/>
      <c r="S119" s="50"/>
    </row>
    <row r="120" spans="1:19" ht="39" customHeight="1" x14ac:dyDescent="0.25">
      <c r="A120" s="23" t="s">
        <v>349</v>
      </c>
      <c r="B120" s="24" t="s">
        <v>350</v>
      </c>
      <c r="C120" s="25" t="s">
        <v>22</v>
      </c>
      <c r="D120" s="25" t="s">
        <v>351</v>
      </c>
      <c r="E120" s="26" t="s">
        <v>35</v>
      </c>
      <c r="F120" s="27">
        <v>26.721167704231576</v>
      </c>
      <c r="G120" s="29">
        <v>94.96</v>
      </c>
      <c r="H120" s="29">
        <v>120.53</v>
      </c>
      <c r="I120" s="29">
        <v>3220.7</v>
      </c>
      <c r="J120" s="30">
        <v>3.3881519565165247E-3</v>
      </c>
      <c r="K120" s="66"/>
      <c r="L120" s="67"/>
      <c r="M120" s="48"/>
      <c r="N120" s="50"/>
      <c r="O120" s="50"/>
      <c r="P120" s="50"/>
      <c r="Q120" s="50"/>
      <c r="R120" s="50"/>
      <c r="S120" s="50"/>
    </row>
    <row r="121" spans="1:19" ht="39" customHeight="1" x14ac:dyDescent="0.25">
      <c r="A121" s="23" t="s">
        <v>352</v>
      </c>
      <c r="B121" s="24" t="s">
        <v>353</v>
      </c>
      <c r="C121" s="25" t="s">
        <v>22</v>
      </c>
      <c r="D121" s="25" t="s">
        <v>354</v>
      </c>
      <c r="E121" s="26" t="s">
        <v>35</v>
      </c>
      <c r="F121" s="27">
        <v>104.6310783599429</v>
      </c>
      <c r="G121" s="29">
        <v>30.88</v>
      </c>
      <c r="H121" s="29">
        <v>39.19</v>
      </c>
      <c r="I121" s="29">
        <v>4100.49</v>
      </c>
      <c r="J121" s="30">
        <v>4.3136843593555583E-3</v>
      </c>
      <c r="K121" s="66"/>
      <c r="L121" s="67"/>
      <c r="M121" s="48"/>
      <c r="N121" s="50"/>
      <c r="O121" s="50"/>
      <c r="P121" s="50"/>
      <c r="Q121" s="50"/>
      <c r="R121" s="50"/>
      <c r="S121" s="50"/>
    </row>
    <row r="122" spans="1:19" ht="26.1" customHeight="1" x14ac:dyDescent="0.25">
      <c r="A122" s="23" t="s">
        <v>355</v>
      </c>
      <c r="B122" s="24" t="s">
        <v>356</v>
      </c>
      <c r="C122" s="25" t="s">
        <v>22</v>
      </c>
      <c r="D122" s="25" t="s">
        <v>357</v>
      </c>
      <c r="E122" s="26" t="s">
        <v>35</v>
      </c>
      <c r="F122" s="27">
        <v>72.436900403037399</v>
      </c>
      <c r="G122" s="29">
        <v>14.1</v>
      </c>
      <c r="H122" s="29">
        <v>17.89</v>
      </c>
      <c r="I122" s="29">
        <v>1295.8900000000001</v>
      </c>
      <c r="J122" s="30">
        <v>1.3632664448505604E-3</v>
      </c>
      <c r="K122" s="66"/>
      <c r="L122" s="67"/>
      <c r="M122" s="48"/>
      <c r="N122" s="50"/>
      <c r="O122" s="50"/>
      <c r="P122" s="50"/>
      <c r="Q122" s="50"/>
      <c r="R122" s="50"/>
      <c r="S122" s="50"/>
    </row>
    <row r="123" spans="1:19" ht="26.1" customHeight="1" x14ac:dyDescent="0.25">
      <c r="A123" s="23" t="s">
        <v>358</v>
      </c>
      <c r="B123" s="24" t="s">
        <v>359</v>
      </c>
      <c r="C123" s="25" t="s">
        <v>22</v>
      </c>
      <c r="D123" s="25" t="s">
        <v>360</v>
      </c>
      <c r="E123" s="26" t="s">
        <v>35</v>
      </c>
      <c r="F123" s="27">
        <v>55.856898755231065</v>
      </c>
      <c r="G123" s="29">
        <v>17.96</v>
      </c>
      <c r="H123" s="29">
        <v>22.79</v>
      </c>
      <c r="I123" s="29">
        <v>1272.97</v>
      </c>
      <c r="J123" s="30">
        <v>1.3391547788017639E-3</v>
      </c>
      <c r="K123" s="66"/>
      <c r="L123" s="67"/>
      <c r="M123" s="48"/>
      <c r="N123" s="50"/>
      <c r="O123" s="50"/>
      <c r="P123" s="50"/>
      <c r="Q123" s="50"/>
      <c r="R123" s="50"/>
      <c r="S123" s="50"/>
    </row>
    <row r="124" spans="1:19" ht="26.1" customHeight="1" x14ac:dyDescent="0.25">
      <c r="A124" s="23" t="s">
        <v>361</v>
      </c>
      <c r="B124" s="24" t="s">
        <v>362</v>
      </c>
      <c r="C124" s="25" t="s">
        <v>22</v>
      </c>
      <c r="D124" s="25" t="s">
        <v>363</v>
      </c>
      <c r="E124" s="26" t="s">
        <v>35</v>
      </c>
      <c r="F124" s="27">
        <v>9.014369827933546</v>
      </c>
      <c r="G124" s="29">
        <v>104.09</v>
      </c>
      <c r="H124" s="29">
        <v>132.12</v>
      </c>
      <c r="I124" s="29">
        <v>1190.97</v>
      </c>
      <c r="J124" s="30">
        <v>1.2528914011402756E-3</v>
      </c>
      <c r="K124" s="66"/>
      <c r="L124" s="67"/>
      <c r="M124" s="48"/>
      <c r="N124" s="50"/>
      <c r="O124" s="50"/>
      <c r="P124" s="50"/>
      <c r="Q124" s="50"/>
      <c r="R124" s="50"/>
      <c r="S124" s="50"/>
    </row>
    <row r="125" spans="1:19" ht="26.1" customHeight="1" x14ac:dyDescent="0.25">
      <c r="A125" s="23" t="s">
        <v>364</v>
      </c>
      <c r="B125" s="24" t="s">
        <v>365</v>
      </c>
      <c r="C125" s="25" t="s">
        <v>22</v>
      </c>
      <c r="D125" s="25" t="s">
        <v>366</v>
      </c>
      <c r="E125" s="26" t="s">
        <v>35</v>
      </c>
      <c r="F125" s="27">
        <v>18.189710545651614</v>
      </c>
      <c r="G125" s="29">
        <v>14.1</v>
      </c>
      <c r="H125" s="29">
        <v>17.89</v>
      </c>
      <c r="I125" s="29">
        <v>325.41000000000003</v>
      </c>
      <c r="J125" s="30">
        <v>3.4232885030274242E-4</v>
      </c>
      <c r="K125" s="66"/>
      <c r="L125" s="67"/>
      <c r="M125" s="48"/>
      <c r="N125" s="50"/>
      <c r="O125" s="50"/>
      <c r="P125" s="50"/>
      <c r="Q125" s="50"/>
      <c r="R125" s="50"/>
      <c r="S125" s="50"/>
    </row>
    <row r="126" spans="1:19" ht="51.95" customHeight="1" x14ac:dyDescent="0.25">
      <c r="A126" s="23" t="s">
        <v>367</v>
      </c>
      <c r="B126" s="24" t="s">
        <v>368</v>
      </c>
      <c r="C126" s="25" t="s">
        <v>22</v>
      </c>
      <c r="D126" s="25" t="s">
        <v>369</v>
      </c>
      <c r="E126" s="26" t="s">
        <v>35</v>
      </c>
      <c r="F126" s="27">
        <v>5.6339811424584658</v>
      </c>
      <c r="G126" s="29">
        <v>441.58</v>
      </c>
      <c r="H126" s="29">
        <v>560.49</v>
      </c>
      <c r="I126" s="29">
        <v>3157.79</v>
      </c>
      <c r="J126" s="30">
        <v>3.3219711139715956E-3</v>
      </c>
      <c r="K126" s="66"/>
      <c r="L126" s="67"/>
      <c r="M126" s="48"/>
      <c r="N126" s="50"/>
      <c r="O126" s="50"/>
      <c r="P126" s="50"/>
      <c r="Q126" s="50"/>
      <c r="R126" s="50"/>
      <c r="S126" s="50"/>
    </row>
    <row r="127" spans="1:19" ht="51.95" customHeight="1" x14ac:dyDescent="0.25">
      <c r="A127" s="23" t="s">
        <v>370</v>
      </c>
      <c r="B127" s="24" t="s">
        <v>371</v>
      </c>
      <c r="C127" s="25" t="s">
        <v>22</v>
      </c>
      <c r="D127" s="25" t="s">
        <v>372</v>
      </c>
      <c r="E127" s="26" t="s">
        <v>35</v>
      </c>
      <c r="F127" s="27">
        <v>4.8291266935358266</v>
      </c>
      <c r="G127" s="29">
        <v>594.04</v>
      </c>
      <c r="H127" s="29">
        <v>754.01</v>
      </c>
      <c r="I127" s="29">
        <v>3641.2</v>
      </c>
      <c r="J127" s="30">
        <v>3.8305147651342786E-3</v>
      </c>
      <c r="K127" s="66"/>
      <c r="L127" s="67"/>
      <c r="M127" s="48"/>
      <c r="N127" s="50"/>
      <c r="O127" s="50"/>
      <c r="P127" s="50"/>
      <c r="Q127" s="50"/>
      <c r="R127" s="50"/>
      <c r="S127" s="50"/>
    </row>
    <row r="128" spans="1:19" ht="51.95" customHeight="1" x14ac:dyDescent="0.25">
      <c r="A128" s="23" t="s">
        <v>373</v>
      </c>
      <c r="B128" s="24" t="s">
        <v>374</v>
      </c>
      <c r="C128" s="25" t="s">
        <v>22</v>
      </c>
      <c r="D128" s="25" t="s">
        <v>375</v>
      </c>
      <c r="E128" s="26" t="s">
        <v>35</v>
      </c>
      <c r="F128" s="27">
        <v>7.2436900403037416</v>
      </c>
      <c r="G128" s="29">
        <v>619.82000000000005</v>
      </c>
      <c r="H128" s="29">
        <v>786.73</v>
      </c>
      <c r="I128" s="29">
        <v>5698.82</v>
      </c>
      <c r="J128" s="30">
        <v>5.9951153888395383E-3</v>
      </c>
      <c r="K128" s="66"/>
      <c r="L128" s="67"/>
      <c r="M128" s="48"/>
      <c r="N128" s="50"/>
      <c r="O128" s="50"/>
      <c r="P128" s="50"/>
      <c r="Q128" s="50"/>
      <c r="R128" s="50"/>
      <c r="S128" s="50"/>
    </row>
    <row r="129" spans="1:19" ht="26.1" customHeight="1" x14ac:dyDescent="0.25">
      <c r="A129" s="23" t="s">
        <v>376</v>
      </c>
      <c r="B129" s="24" t="s">
        <v>377</v>
      </c>
      <c r="C129" s="25" t="s">
        <v>22</v>
      </c>
      <c r="D129" s="25" t="s">
        <v>378</v>
      </c>
      <c r="E129" s="26" t="s">
        <v>35</v>
      </c>
      <c r="F129" s="27">
        <v>9.014369827933546</v>
      </c>
      <c r="G129" s="29">
        <v>114.14</v>
      </c>
      <c r="H129" s="29">
        <v>144.87</v>
      </c>
      <c r="I129" s="29">
        <v>1305.9100000000001</v>
      </c>
      <c r="J129" s="30">
        <v>1.3738074088038301E-3</v>
      </c>
      <c r="K129" s="66"/>
      <c r="L129" s="67"/>
      <c r="M129" s="48"/>
      <c r="N129" s="50"/>
      <c r="O129" s="50"/>
      <c r="P129" s="50"/>
      <c r="Q129" s="50"/>
      <c r="R129" s="50"/>
      <c r="S129" s="50"/>
    </row>
    <row r="130" spans="1:19" ht="26.1" customHeight="1" x14ac:dyDescent="0.25">
      <c r="A130" s="23" t="s">
        <v>379</v>
      </c>
      <c r="B130" s="24" t="s">
        <v>380</v>
      </c>
      <c r="C130" s="25" t="s">
        <v>22</v>
      </c>
      <c r="D130" s="25" t="s">
        <v>381</v>
      </c>
      <c r="E130" s="26" t="s">
        <v>35</v>
      </c>
      <c r="F130" s="27">
        <v>9.014369827933546</v>
      </c>
      <c r="G130" s="29">
        <v>86.3</v>
      </c>
      <c r="H130" s="29">
        <v>109.54</v>
      </c>
      <c r="I130" s="29">
        <v>987.43</v>
      </c>
      <c r="J130" s="30">
        <v>1.0387688659058939E-3</v>
      </c>
      <c r="K130" s="66"/>
      <c r="L130" s="67"/>
      <c r="M130" s="48"/>
      <c r="N130" s="50"/>
      <c r="O130" s="50"/>
      <c r="P130" s="50"/>
      <c r="Q130" s="50"/>
      <c r="R130" s="50"/>
      <c r="S130" s="50"/>
    </row>
    <row r="131" spans="1:19" ht="26.1" customHeight="1" x14ac:dyDescent="0.25">
      <c r="A131" s="23" t="s">
        <v>382</v>
      </c>
      <c r="B131" s="24" t="s">
        <v>383</v>
      </c>
      <c r="C131" s="25" t="s">
        <v>22</v>
      </c>
      <c r="D131" s="25" t="s">
        <v>384</v>
      </c>
      <c r="E131" s="26" t="s">
        <v>35</v>
      </c>
      <c r="F131" s="27">
        <v>5.6339811424584658</v>
      </c>
      <c r="G131" s="29">
        <v>57.98</v>
      </c>
      <c r="H131" s="29">
        <v>73.59</v>
      </c>
      <c r="I131" s="29">
        <v>414.6</v>
      </c>
      <c r="J131" s="30">
        <v>4.3615605339576843E-4</v>
      </c>
      <c r="K131" s="66"/>
      <c r="L131" s="67"/>
      <c r="M131" s="48"/>
      <c r="N131" s="50"/>
      <c r="O131" s="50"/>
      <c r="P131" s="50"/>
      <c r="Q131" s="50"/>
      <c r="R131" s="50"/>
      <c r="S131" s="50"/>
    </row>
    <row r="132" spans="1:19" ht="26.1" customHeight="1" x14ac:dyDescent="0.25">
      <c r="A132" s="23" t="s">
        <v>385</v>
      </c>
      <c r="B132" s="24" t="s">
        <v>386</v>
      </c>
      <c r="C132" s="25" t="s">
        <v>22</v>
      </c>
      <c r="D132" s="25" t="s">
        <v>387</v>
      </c>
      <c r="E132" s="26" t="s">
        <v>35</v>
      </c>
      <c r="F132" s="27">
        <v>5.6339811424584658</v>
      </c>
      <c r="G132" s="29">
        <v>96.77</v>
      </c>
      <c r="H132" s="29">
        <v>122.83</v>
      </c>
      <c r="I132" s="29">
        <v>692.02</v>
      </c>
      <c r="J132" s="30">
        <v>7.2799978791833009E-4</v>
      </c>
      <c r="K132" s="66"/>
      <c r="L132" s="67"/>
      <c r="M132" s="48"/>
      <c r="N132" s="50"/>
      <c r="O132" s="50"/>
      <c r="P132" s="50"/>
      <c r="Q132" s="50"/>
      <c r="R132" s="50"/>
      <c r="S132" s="50"/>
    </row>
    <row r="133" spans="1:19" ht="26.1" customHeight="1" x14ac:dyDescent="0.25">
      <c r="A133" s="23" t="s">
        <v>388</v>
      </c>
      <c r="B133" s="24" t="s">
        <v>389</v>
      </c>
      <c r="C133" s="25" t="s">
        <v>22</v>
      </c>
      <c r="D133" s="25" t="s">
        <v>390</v>
      </c>
      <c r="E133" s="26" t="s">
        <v>40</v>
      </c>
      <c r="F133" s="27">
        <v>14.487380080607483</v>
      </c>
      <c r="G133" s="29">
        <v>78.099999999999994</v>
      </c>
      <c r="H133" s="29">
        <v>99.13</v>
      </c>
      <c r="I133" s="29">
        <v>1436.13</v>
      </c>
      <c r="J133" s="30">
        <v>1.5107978604999154E-3</v>
      </c>
      <c r="K133" s="66"/>
      <c r="L133" s="67"/>
      <c r="M133" s="48"/>
      <c r="N133" s="50"/>
      <c r="O133" s="50"/>
      <c r="P133" s="50"/>
      <c r="Q133" s="50"/>
      <c r="R133" s="50"/>
      <c r="S133" s="50"/>
    </row>
    <row r="134" spans="1:19" ht="24" customHeight="1" x14ac:dyDescent="0.25">
      <c r="A134" s="16" t="s">
        <v>391</v>
      </c>
      <c r="B134" s="17"/>
      <c r="C134" s="17"/>
      <c r="D134" s="17" t="s">
        <v>392</v>
      </c>
      <c r="E134" s="17"/>
      <c r="F134" s="33"/>
      <c r="G134" s="17"/>
      <c r="H134" s="17"/>
      <c r="I134" s="20">
        <v>63527.92</v>
      </c>
      <c r="J134" s="21">
        <v>6.6830889695229378E-2</v>
      </c>
      <c r="K134" s="48"/>
      <c r="L134" s="48"/>
      <c r="M134" s="48"/>
      <c r="N134" s="50"/>
      <c r="O134" s="50"/>
      <c r="P134" s="50"/>
      <c r="Q134" s="50"/>
      <c r="R134" s="50"/>
      <c r="S134" s="50"/>
    </row>
    <row r="135" spans="1:19" ht="65.099999999999994" customHeight="1" x14ac:dyDescent="0.25">
      <c r="A135" s="23" t="s">
        <v>393</v>
      </c>
      <c r="B135" s="24" t="s">
        <v>394</v>
      </c>
      <c r="C135" s="25" t="s">
        <v>22</v>
      </c>
      <c r="D135" s="25" t="s">
        <v>395</v>
      </c>
      <c r="E135" s="26" t="s">
        <v>31</v>
      </c>
      <c r="F135" s="27">
        <v>106.24078725778821</v>
      </c>
      <c r="G135" s="29">
        <v>108.09</v>
      </c>
      <c r="H135" s="29">
        <v>137.19</v>
      </c>
      <c r="I135" s="29">
        <v>14575.17</v>
      </c>
      <c r="J135" s="30">
        <v>1.533296822183406E-2</v>
      </c>
      <c r="K135" s="66"/>
      <c r="L135" s="67"/>
      <c r="M135" s="48"/>
      <c r="N135" s="50"/>
      <c r="O135" s="50"/>
      <c r="P135" s="50"/>
      <c r="Q135" s="50"/>
      <c r="R135" s="50"/>
      <c r="S135" s="50"/>
    </row>
    <row r="136" spans="1:19" ht="51.95" customHeight="1" x14ac:dyDescent="0.25">
      <c r="A136" s="23" t="s">
        <v>396</v>
      </c>
      <c r="B136" s="24" t="s">
        <v>397</v>
      </c>
      <c r="C136" s="25" t="s">
        <v>22</v>
      </c>
      <c r="D136" s="25" t="s">
        <v>398</v>
      </c>
      <c r="E136" s="26" t="s">
        <v>31</v>
      </c>
      <c r="F136" s="27">
        <v>212.48157451557643</v>
      </c>
      <c r="G136" s="29">
        <v>5.04</v>
      </c>
      <c r="H136" s="29">
        <v>6.39</v>
      </c>
      <c r="I136" s="29">
        <v>1357.75</v>
      </c>
      <c r="J136" s="30">
        <v>1.4283426953644587E-3</v>
      </c>
      <c r="K136" s="66"/>
      <c r="L136" s="67"/>
      <c r="M136" s="48"/>
      <c r="N136" s="50"/>
      <c r="O136" s="50"/>
      <c r="P136" s="50"/>
      <c r="Q136" s="50"/>
      <c r="R136" s="50"/>
      <c r="S136" s="50"/>
    </row>
    <row r="137" spans="1:19" ht="51.95" customHeight="1" x14ac:dyDescent="0.25">
      <c r="A137" s="23" t="s">
        <v>399</v>
      </c>
      <c r="B137" s="24" t="s">
        <v>400</v>
      </c>
      <c r="C137" s="25" t="s">
        <v>22</v>
      </c>
      <c r="D137" s="25" t="s">
        <v>401</v>
      </c>
      <c r="E137" s="26" t="s">
        <v>31</v>
      </c>
      <c r="F137" s="27">
        <v>82.767300000000006</v>
      </c>
      <c r="G137" s="29">
        <v>63.87</v>
      </c>
      <c r="H137" s="29">
        <v>81.069999999999993</v>
      </c>
      <c r="I137" s="29">
        <v>6709.94</v>
      </c>
      <c r="J137" s="30">
        <v>7.0588059549503189E-3</v>
      </c>
      <c r="K137" s="66"/>
      <c r="L137" s="67"/>
      <c r="M137" s="48"/>
      <c r="N137" s="50"/>
      <c r="O137" s="50"/>
      <c r="P137" s="50"/>
      <c r="Q137" s="50"/>
      <c r="R137" s="50"/>
      <c r="S137" s="50"/>
    </row>
    <row r="138" spans="1:19" ht="39" customHeight="1" x14ac:dyDescent="0.25">
      <c r="A138" s="23" t="s">
        <v>402</v>
      </c>
      <c r="B138" s="24" t="s">
        <v>403</v>
      </c>
      <c r="C138" s="25" t="s">
        <v>22</v>
      </c>
      <c r="D138" s="25" t="s">
        <v>404</v>
      </c>
      <c r="E138" s="26" t="s">
        <v>31</v>
      </c>
      <c r="F138" s="27">
        <v>51.913111955510146</v>
      </c>
      <c r="G138" s="29">
        <v>94.27</v>
      </c>
      <c r="H138" s="29">
        <v>119.65</v>
      </c>
      <c r="I138" s="29">
        <v>6211.4</v>
      </c>
      <c r="J138" s="30">
        <v>6.5343456586166807E-3</v>
      </c>
      <c r="K138" s="66"/>
      <c r="L138" s="67"/>
      <c r="M138" s="48"/>
      <c r="N138" s="50"/>
      <c r="O138" s="50"/>
      <c r="P138" s="50"/>
      <c r="Q138" s="50"/>
      <c r="R138" s="50"/>
      <c r="S138" s="50"/>
    </row>
    <row r="139" spans="1:19" ht="51.95" customHeight="1" x14ac:dyDescent="0.25">
      <c r="A139" s="23" t="s">
        <v>405</v>
      </c>
      <c r="B139" s="24" t="s">
        <v>406</v>
      </c>
      <c r="C139" s="25" t="s">
        <v>22</v>
      </c>
      <c r="D139" s="25" t="s">
        <v>407</v>
      </c>
      <c r="E139" s="26" t="s">
        <v>31</v>
      </c>
      <c r="F139" s="27">
        <v>23.6005</v>
      </c>
      <c r="G139" s="29">
        <v>360.86</v>
      </c>
      <c r="H139" s="29">
        <v>458.03</v>
      </c>
      <c r="I139" s="29">
        <v>10809.73</v>
      </c>
      <c r="J139" s="30">
        <v>1.1371753919618522E-2</v>
      </c>
      <c r="K139" s="66"/>
      <c r="L139" s="67"/>
      <c r="M139" s="48"/>
      <c r="N139" s="50"/>
      <c r="O139" s="50"/>
      <c r="P139" s="50"/>
      <c r="Q139" s="50"/>
      <c r="R139" s="50"/>
      <c r="S139" s="50"/>
    </row>
    <row r="140" spans="1:19" ht="51.95" customHeight="1" x14ac:dyDescent="0.25">
      <c r="A140" s="23" t="s">
        <v>408</v>
      </c>
      <c r="B140" s="24" t="s">
        <v>409</v>
      </c>
      <c r="C140" s="25" t="s">
        <v>22</v>
      </c>
      <c r="D140" s="25" t="s">
        <v>410</v>
      </c>
      <c r="E140" s="26" t="s">
        <v>31</v>
      </c>
      <c r="F140" s="27">
        <v>86.521853259183587</v>
      </c>
      <c r="G140" s="29">
        <v>140.96</v>
      </c>
      <c r="H140" s="29">
        <v>178.92</v>
      </c>
      <c r="I140" s="29">
        <v>15480.48</v>
      </c>
      <c r="J140" s="30">
        <v>1.6285347470989205E-2</v>
      </c>
      <c r="K140" s="66"/>
      <c r="L140" s="67"/>
      <c r="M140" s="48"/>
      <c r="N140" s="50"/>
      <c r="O140" s="50"/>
      <c r="P140" s="50"/>
      <c r="Q140" s="50"/>
      <c r="R140" s="50"/>
      <c r="S140" s="50"/>
    </row>
    <row r="141" spans="1:19" ht="39" customHeight="1" x14ac:dyDescent="0.25">
      <c r="A141" s="23" t="s">
        <v>411</v>
      </c>
      <c r="B141" s="24" t="s">
        <v>412</v>
      </c>
      <c r="C141" s="25" t="s">
        <v>22</v>
      </c>
      <c r="D141" s="25" t="s">
        <v>413</v>
      </c>
      <c r="E141" s="26" t="s">
        <v>31</v>
      </c>
      <c r="F141" s="27">
        <v>9.014369827933546</v>
      </c>
      <c r="G141" s="29">
        <v>732.7</v>
      </c>
      <c r="H141" s="29">
        <v>930.01</v>
      </c>
      <c r="I141" s="29">
        <v>8383.4500000000007</v>
      </c>
      <c r="J141" s="30">
        <v>8.8193257738561383E-3</v>
      </c>
      <c r="K141" s="66"/>
      <c r="L141" s="67"/>
      <c r="M141" s="48"/>
      <c r="N141" s="50"/>
      <c r="O141" s="50"/>
      <c r="P141" s="50"/>
      <c r="Q141" s="50"/>
      <c r="R141" s="50"/>
      <c r="S141" s="50"/>
    </row>
    <row r="142" spans="1:19" ht="26.1" customHeight="1" x14ac:dyDescent="0.25">
      <c r="A142" s="16" t="s">
        <v>414</v>
      </c>
      <c r="B142" s="17"/>
      <c r="C142" s="17"/>
      <c r="D142" s="17" t="s">
        <v>415</v>
      </c>
      <c r="E142" s="17"/>
      <c r="F142" s="33"/>
      <c r="G142" s="17"/>
      <c r="H142" s="17"/>
      <c r="I142" s="20">
        <v>28403.03</v>
      </c>
      <c r="J142" s="21">
        <v>2.9879771995372915E-2</v>
      </c>
      <c r="K142" s="48"/>
      <c r="L142" s="48"/>
      <c r="M142" s="48"/>
      <c r="N142" s="50"/>
      <c r="O142" s="50"/>
      <c r="P142" s="50"/>
      <c r="Q142" s="50"/>
      <c r="R142" s="50"/>
      <c r="S142" s="50"/>
    </row>
    <row r="143" spans="1:19" ht="26.1" customHeight="1" x14ac:dyDescent="0.25">
      <c r="A143" s="23" t="s">
        <v>416</v>
      </c>
      <c r="B143" s="24" t="s">
        <v>417</v>
      </c>
      <c r="C143" s="25" t="s">
        <v>22</v>
      </c>
      <c r="D143" s="25" t="s">
        <v>418</v>
      </c>
      <c r="E143" s="26" t="s">
        <v>31</v>
      </c>
      <c r="F143" s="27">
        <v>153.72719974422381</v>
      </c>
      <c r="G143" s="29">
        <v>33.07</v>
      </c>
      <c r="H143" s="29">
        <v>41.97</v>
      </c>
      <c r="I143" s="29">
        <v>6451.93</v>
      </c>
      <c r="J143" s="30">
        <v>6.7873813931156783E-3</v>
      </c>
      <c r="K143" s="66"/>
      <c r="L143" s="67"/>
      <c r="M143" s="48"/>
      <c r="N143" s="50"/>
      <c r="O143" s="50"/>
      <c r="P143" s="50"/>
      <c r="Q143" s="50"/>
      <c r="R143" s="50"/>
      <c r="S143" s="50"/>
    </row>
    <row r="144" spans="1:19" ht="39" customHeight="1" x14ac:dyDescent="0.25">
      <c r="A144" s="23" t="s">
        <v>419</v>
      </c>
      <c r="B144" s="24" t="s">
        <v>420</v>
      </c>
      <c r="C144" s="25" t="s">
        <v>22</v>
      </c>
      <c r="D144" s="25" t="s">
        <v>421</v>
      </c>
      <c r="E144" s="26" t="s">
        <v>31</v>
      </c>
      <c r="F144" s="27">
        <v>27.566000000000003</v>
      </c>
      <c r="G144" s="29">
        <v>194</v>
      </c>
      <c r="H144" s="29">
        <v>246.24</v>
      </c>
      <c r="I144" s="29">
        <v>6787.85</v>
      </c>
      <c r="J144" s="30">
        <v>7.1407666836528381E-3</v>
      </c>
      <c r="K144" s="66"/>
      <c r="L144" s="67"/>
      <c r="M144" s="48"/>
      <c r="N144" s="50"/>
      <c r="O144" s="50"/>
      <c r="P144" s="50"/>
      <c r="Q144" s="50"/>
      <c r="R144" s="50"/>
      <c r="S144" s="50"/>
    </row>
    <row r="145" spans="1:19" ht="39" customHeight="1" x14ac:dyDescent="0.25">
      <c r="A145" s="23" t="s">
        <v>422</v>
      </c>
      <c r="B145" s="24" t="s">
        <v>423</v>
      </c>
      <c r="C145" s="25" t="s">
        <v>22</v>
      </c>
      <c r="D145" s="25" t="s">
        <v>424</v>
      </c>
      <c r="E145" s="26" t="s">
        <v>40</v>
      </c>
      <c r="F145" s="27">
        <v>74.046609300882679</v>
      </c>
      <c r="G145" s="29">
        <v>72.28</v>
      </c>
      <c r="H145" s="29">
        <v>91.74</v>
      </c>
      <c r="I145" s="29">
        <v>6793.03</v>
      </c>
      <c r="J145" s="30">
        <v>7.1462160043392585E-3</v>
      </c>
      <c r="K145" s="66"/>
      <c r="L145" s="67"/>
      <c r="M145" s="48"/>
      <c r="N145" s="50"/>
      <c r="O145" s="50"/>
      <c r="P145" s="50"/>
      <c r="Q145" s="50"/>
      <c r="R145" s="50"/>
      <c r="S145" s="50"/>
    </row>
    <row r="146" spans="1:19" ht="39" customHeight="1" x14ac:dyDescent="0.25">
      <c r="A146" s="23" t="s">
        <v>425</v>
      </c>
      <c r="B146" s="24" t="s">
        <v>426</v>
      </c>
      <c r="C146" s="25" t="s">
        <v>22</v>
      </c>
      <c r="D146" s="25" t="s">
        <v>427</v>
      </c>
      <c r="E146" s="26" t="s">
        <v>31</v>
      </c>
      <c r="F146" s="27">
        <v>110.26505950240139</v>
      </c>
      <c r="G146" s="29">
        <v>59.81</v>
      </c>
      <c r="H146" s="29">
        <v>75.91</v>
      </c>
      <c r="I146" s="29">
        <v>8370.2199999999993</v>
      </c>
      <c r="J146" s="30">
        <v>8.8054079142651422E-3</v>
      </c>
      <c r="K146" s="66"/>
      <c r="L146" s="67"/>
      <c r="M146" s="48"/>
      <c r="N146" s="50"/>
      <c r="O146" s="50"/>
      <c r="P146" s="50"/>
      <c r="Q146" s="50"/>
      <c r="R146" s="50"/>
      <c r="S146" s="50"/>
    </row>
    <row r="147" spans="1:19" ht="24" customHeight="1" x14ac:dyDescent="0.25">
      <c r="A147" s="16" t="s">
        <v>428</v>
      </c>
      <c r="B147" s="17"/>
      <c r="C147" s="17"/>
      <c r="D147" s="17" t="s">
        <v>429</v>
      </c>
      <c r="E147" s="17"/>
      <c r="F147" s="33"/>
      <c r="G147" s="17"/>
      <c r="H147" s="17"/>
      <c r="I147" s="20">
        <v>155025.69999999998</v>
      </c>
      <c r="J147" s="21">
        <v>0.16308585983337281</v>
      </c>
      <c r="K147" s="48"/>
      <c r="L147" s="48"/>
      <c r="M147" s="48"/>
      <c r="N147" s="50"/>
      <c r="O147" s="50"/>
      <c r="P147" s="50"/>
      <c r="Q147" s="50"/>
      <c r="R147" s="50"/>
      <c r="S147" s="50"/>
    </row>
    <row r="148" spans="1:19" ht="65.099999999999994" customHeight="1" x14ac:dyDescent="0.25">
      <c r="A148" s="23" t="s">
        <v>430</v>
      </c>
      <c r="B148" s="24" t="s">
        <v>431</v>
      </c>
      <c r="C148" s="25" t="s">
        <v>22</v>
      </c>
      <c r="D148" s="25" t="s">
        <v>432</v>
      </c>
      <c r="E148" s="26" t="s">
        <v>35</v>
      </c>
      <c r="F148" s="27">
        <v>10.463107835994292</v>
      </c>
      <c r="G148" s="29">
        <v>1111.7</v>
      </c>
      <c r="H148" s="29">
        <v>1411.08</v>
      </c>
      <c r="I148" s="29">
        <v>14764.28</v>
      </c>
      <c r="J148" s="30">
        <v>1.5531910506584843E-2</v>
      </c>
      <c r="K148" s="66"/>
      <c r="L148" s="67"/>
      <c r="M148" s="48"/>
      <c r="N148" s="50"/>
      <c r="O148" s="50"/>
      <c r="P148" s="50"/>
      <c r="Q148" s="50"/>
      <c r="R148" s="50"/>
      <c r="S148" s="50"/>
    </row>
    <row r="149" spans="1:19" ht="65.099999999999994" customHeight="1" x14ac:dyDescent="0.25">
      <c r="A149" s="23" t="s">
        <v>733</v>
      </c>
      <c r="B149" s="24" t="s">
        <v>434</v>
      </c>
      <c r="C149" s="25" t="s">
        <v>22</v>
      </c>
      <c r="D149" s="25" t="s">
        <v>435</v>
      </c>
      <c r="E149" s="26" t="s">
        <v>35</v>
      </c>
      <c r="F149" s="27">
        <v>10.463107835994292</v>
      </c>
      <c r="G149" s="29">
        <v>1123.71</v>
      </c>
      <c r="H149" s="29">
        <v>1426.32</v>
      </c>
      <c r="I149" s="29">
        <v>14923.73</v>
      </c>
      <c r="J149" s="30">
        <v>1.5699650696440016E-2</v>
      </c>
      <c r="K149" s="66"/>
      <c r="L149" s="67"/>
      <c r="M149" s="48"/>
      <c r="N149" s="50"/>
      <c r="O149" s="50"/>
      <c r="P149" s="50"/>
      <c r="Q149" s="50"/>
      <c r="R149" s="50"/>
      <c r="S149" s="50"/>
    </row>
    <row r="150" spans="1:19" ht="65.099999999999994" customHeight="1" x14ac:dyDescent="0.25">
      <c r="A150" s="23" t="s">
        <v>734</v>
      </c>
      <c r="B150" s="24" t="s">
        <v>437</v>
      </c>
      <c r="C150" s="25" t="s">
        <v>22</v>
      </c>
      <c r="D150" s="25" t="s">
        <v>438</v>
      </c>
      <c r="E150" s="26" t="s">
        <v>35</v>
      </c>
      <c r="F150" s="27">
        <v>10.463107835994292</v>
      </c>
      <c r="G150" s="29">
        <v>1177.8599999999999</v>
      </c>
      <c r="H150" s="29">
        <v>1495.05</v>
      </c>
      <c r="I150" s="29">
        <v>15642.86</v>
      </c>
      <c r="J150" s="30">
        <v>1.6456169998607162E-2</v>
      </c>
      <c r="K150" s="66"/>
      <c r="L150" s="67"/>
      <c r="M150" s="48"/>
      <c r="N150" s="50"/>
      <c r="O150" s="50"/>
      <c r="P150" s="50"/>
      <c r="Q150" s="50"/>
      <c r="R150" s="50"/>
      <c r="S150" s="50"/>
    </row>
    <row r="151" spans="1:19" ht="65.099999999999994" customHeight="1" x14ac:dyDescent="0.25">
      <c r="A151" s="23" t="s">
        <v>735</v>
      </c>
      <c r="B151" s="24" t="s">
        <v>440</v>
      </c>
      <c r="C151" s="25" t="s">
        <v>22</v>
      </c>
      <c r="D151" s="25" t="s">
        <v>441</v>
      </c>
      <c r="E151" s="26" t="s">
        <v>35</v>
      </c>
      <c r="F151" s="27">
        <v>10.463107835994292</v>
      </c>
      <c r="G151" s="29">
        <v>1256.25</v>
      </c>
      <c r="H151" s="29">
        <v>1594.55</v>
      </c>
      <c r="I151" s="29">
        <v>16683.939999999999</v>
      </c>
      <c r="J151" s="30">
        <v>1.75513782573367E-2</v>
      </c>
      <c r="K151" s="66"/>
      <c r="L151" s="67"/>
      <c r="M151" s="48"/>
      <c r="N151" s="50"/>
      <c r="O151" s="50"/>
      <c r="P151" s="50"/>
      <c r="Q151" s="50"/>
      <c r="R151" s="50"/>
      <c r="S151" s="50"/>
    </row>
    <row r="152" spans="1:19" ht="51.95" customHeight="1" x14ac:dyDescent="0.25">
      <c r="A152" s="23" t="s">
        <v>736</v>
      </c>
      <c r="B152" s="24" t="s">
        <v>443</v>
      </c>
      <c r="C152" s="25" t="s">
        <v>22</v>
      </c>
      <c r="D152" s="25" t="s">
        <v>444</v>
      </c>
      <c r="E152" s="26" t="s">
        <v>35</v>
      </c>
      <c r="F152" s="27">
        <v>11.428933174701458</v>
      </c>
      <c r="G152" s="29">
        <v>167.16</v>
      </c>
      <c r="H152" s="29">
        <v>212.17</v>
      </c>
      <c r="I152" s="29">
        <v>2424.87</v>
      </c>
      <c r="J152" s="30">
        <v>2.5509448364635719E-3</v>
      </c>
      <c r="K152" s="66"/>
      <c r="L152" s="67"/>
      <c r="M152" s="48"/>
      <c r="N152" s="50"/>
      <c r="O152" s="50"/>
      <c r="P152" s="50"/>
      <c r="Q152" s="50"/>
      <c r="R152" s="50"/>
      <c r="S152" s="50"/>
    </row>
    <row r="153" spans="1:19" ht="51.95" customHeight="1" x14ac:dyDescent="0.25">
      <c r="A153" s="23" t="s">
        <v>737</v>
      </c>
      <c r="B153" s="24" t="s">
        <v>446</v>
      </c>
      <c r="C153" s="25" t="s">
        <v>22</v>
      </c>
      <c r="D153" s="25" t="s">
        <v>447</v>
      </c>
      <c r="E153" s="26" t="s">
        <v>35</v>
      </c>
      <c r="F153" s="27">
        <v>14.165438301038426</v>
      </c>
      <c r="G153" s="29">
        <v>106.44</v>
      </c>
      <c r="H153" s="29">
        <v>135.1</v>
      </c>
      <c r="I153" s="29">
        <v>1913.75</v>
      </c>
      <c r="J153" s="30">
        <v>2.013250475605769E-3</v>
      </c>
      <c r="K153" s="66"/>
      <c r="L153" s="67"/>
      <c r="M153" s="48"/>
      <c r="N153" s="50"/>
      <c r="O153" s="50"/>
      <c r="P153" s="50"/>
      <c r="Q153" s="50"/>
      <c r="R153" s="50"/>
      <c r="S153" s="50"/>
    </row>
    <row r="154" spans="1:19" ht="39" customHeight="1" x14ac:dyDescent="0.25">
      <c r="A154" s="23" t="s">
        <v>738</v>
      </c>
      <c r="B154" s="24" t="s">
        <v>449</v>
      </c>
      <c r="C154" s="25" t="s">
        <v>22</v>
      </c>
      <c r="D154" s="25" t="s">
        <v>450</v>
      </c>
      <c r="E154" s="26" t="s">
        <v>35</v>
      </c>
      <c r="F154" s="27">
        <v>7.7266027096573238</v>
      </c>
      <c r="G154" s="29">
        <v>193.83</v>
      </c>
      <c r="H154" s="29">
        <v>246.02</v>
      </c>
      <c r="I154" s="29">
        <v>1900.89</v>
      </c>
      <c r="J154" s="30">
        <v>1.9997218532066623E-3</v>
      </c>
      <c r="K154" s="66"/>
      <c r="L154" s="67"/>
      <c r="M154" s="48"/>
      <c r="N154" s="50"/>
      <c r="O154" s="50"/>
      <c r="P154" s="50"/>
      <c r="Q154" s="50"/>
      <c r="R154" s="50"/>
      <c r="S154" s="50"/>
    </row>
    <row r="155" spans="1:19" ht="26.1" customHeight="1" x14ac:dyDescent="0.25">
      <c r="A155" s="23" t="s">
        <v>739</v>
      </c>
      <c r="B155" s="24" t="s">
        <v>452</v>
      </c>
      <c r="C155" s="25" t="s">
        <v>22</v>
      </c>
      <c r="D155" s="25" t="s">
        <v>453</v>
      </c>
      <c r="E155" s="26" t="s">
        <v>31</v>
      </c>
      <c r="F155" s="27">
        <v>14.165438301038426</v>
      </c>
      <c r="G155" s="29">
        <v>571.26</v>
      </c>
      <c r="H155" s="29">
        <v>725.1</v>
      </c>
      <c r="I155" s="29">
        <v>10271.35</v>
      </c>
      <c r="J155" s="30">
        <v>1.0805382245650329E-2</v>
      </c>
      <c r="K155" s="66"/>
      <c r="L155" s="67"/>
      <c r="M155" s="48"/>
      <c r="N155" s="50"/>
      <c r="O155" s="50"/>
      <c r="P155" s="50"/>
      <c r="Q155" s="50"/>
      <c r="R155" s="50"/>
      <c r="S155" s="50"/>
    </row>
    <row r="156" spans="1:19" ht="65.099999999999994" customHeight="1" x14ac:dyDescent="0.25">
      <c r="A156" s="23" t="s">
        <v>740</v>
      </c>
      <c r="B156" s="24" t="s">
        <v>455</v>
      </c>
      <c r="C156" s="25" t="s">
        <v>22</v>
      </c>
      <c r="D156" s="25" t="s">
        <v>456</v>
      </c>
      <c r="E156" s="26" t="s">
        <v>31</v>
      </c>
      <c r="F156" s="27">
        <v>7.2436900403037416</v>
      </c>
      <c r="G156" s="29">
        <v>932.69</v>
      </c>
      <c r="H156" s="29">
        <v>1183.8599999999999</v>
      </c>
      <c r="I156" s="29">
        <v>8575.51</v>
      </c>
      <c r="J156" s="30">
        <v>9.021371436217911E-3</v>
      </c>
      <c r="K156" s="66"/>
      <c r="L156" s="67"/>
      <c r="M156" s="48"/>
      <c r="N156" s="50"/>
      <c r="O156" s="50"/>
      <c r="P156" s="50"/>
      <c r="Q156" s="50"/>
      <c r="R156" s="50"/>
      <c r="S156" s="50"/>
    </row>
    <row r="157" spans="1:19" ht="78" customHeight="1" x14ac:dyDescent="0.25">
      <c r="A157" s="23" t="s">
        <v>741</v>
      </c>
      <c r="B157" s="24" t="s">
        <v>458</v>
      </c>
      <c r="C157" s="25" t="s">
        <v>22</v>
      </c>
      <c r="D157" s="25" t="s">
        <v>459</v>
      </c>
      <c r="E157" s="26" t="s">
        <v>31</v>
      </c>
      <c r="F157" s="27">
        <v>9.9801951666407103</v>
      </c>
      <c r="G157" s="29">
        <v>664.41</v>
      </c>
      <c r="H157" s="29">
        <v>843.33</v>
      </c>
      <c r="I157" s="29">
        <v>8416.59</v>
      </c>
      <c r="J157" s="30">
        <v>8.8541888023403043E-3</v>
      </c>
      <c r="K157" s="66"/>
      <c r="L157" s="67"/>
      <c r="M157" s="48"/>
      <c r="N157" s="50"/>
      <c r="O157" s="50"/>
      <c r="P157" s="50"/>
      <c r="Q157" s="50"/>
      <c r="R157" s="50"/>
      <c r="S157" s="50"/>
    </row>
    <row r="158" spans="1:19" ht="39" customHeight="1" x14ac:dyDescent="0.25">
      <c r="A158" s="23" t="s">
        <v>742</v>
      </c>
      <c r="B158" s="24" t="s">
        <v>461</v>
      </c>
      <c r="C158" s="25" t="s">
        <v>22</v>
      </c>
      <c r="D158" s="25" t="s">
        <v>462</v>
      </c>
      <c r="E158" s="26" t="s">
        <v>35</v>
      </c>
      <c r="F158" s="27">
        <v>9.9801951666407103</v>
      </c>
      <c r="G158" s="29">
        <v>902.84</v>
      </c>
      <c r="H158" s="29">
        <v>1145.97</v>
      </c>
      <c r="I158" s="29">
        <v>11437</v>
      </c>
      <c r="J158" s="30">
        <v>1.2031637198956592E-2</v>
      </c>
      <c r="K158" s="66"/>
      <c r="L158" s="67"/>
      <c r="M158" s="48"/>
      <c r="N158" s="50"/>
      <c r="O158" s="50"/>
      <c r="P158" s="50"/>
      <c r="Q158" s="50"/>
      <c r="R158" s="50"/>
      <c r="S158" s="50"/>
    </row>
    <row r="159" spans="1:19" ht="39" customHeight="1" x14ac:dyDescent="0.25">
      <c r="A159" s="23" t="s">
        <v>743</v>
      </c>
      <c r="B159" s="24" t="s">
        <v>464</v>
      </c>
      <c r="C159" s="25" t="s">
        <v>22</v>
      </c>
      <c r="D159" s="25" t="s">
        <v>465</v>
      </c>
      <c r="E159" s="26" t="s">
        <v>31</v>
      </c>
      <c r="F159" s="27">
        <v>7.2436900403037416</v>
      </c>
      <c r="G159" s="29">
        <v>874.09</v>
      </c>
      <c r="H159" s="29">
        <v>1109.48</v>
      </c>
      <c r="I159" s="29">
        <v>8036.72</v>
      </c>
      <c r="J159" s="30">
        <v>8.4545684453614083E-3</v>
      </c>
      <c r="K159" s="66"/>
      <c r="L159" s="67"/>
      <c r="M159" s="48"/>
      <c r="N159" s="50"/>
      <c r="O159" s="50"/>
      <c r="P159" s="50"/>
      <c r="Q159" s="50"/>
      <c r="R159" s="50"/>
      <c r="S159" s="50"/>
    </row>
    <row r="160" spans="1:19" ht="78" customHeight="1" x14ac:dyDescent="0.25">
      <c r="A160" s="23" t="s">
        <v>744</v>
      </c>
      <c r="B160" s="24" t="s">
        <v>467</v>
      </c>
      <c r="C160" s="25" t="s">
        <v>22</v>
      </c>
      <c r="D160" s="25" t="s">
        <v>468</v>
      </c>
      <c r="E160" s="26" t="s">
        <v>31</v>
      </c>
      <c r="F160" s="27">
        <v>10.463107835994292</v>
      </c>
      <c r="G160" s="29">
        <v>446.91</v>
      </c>
      <c r="H160" s="29">
        <v>567.26</v>
      </c>
      <c r="I160" s="29">
        <v>5935.3</v>
      </c>
      <c r="J160" s="30">
        <v>6.2438905540759876E-3</v>
      </c>
      <c r="K160" s="66"/>
      <c r="L160" s="67"/>
      <c r="M160" s="48"/>
      <c r="N160" s="50"/>
      <c r="O160" s="50"/>
      <c r="P160" s="50"/>
      <c r="Q160" s="50"/>
      <c r="R160" s="50"/>
      <c r="S160" s="50"/>
    </row>
    <row r="161" spans="1:19" ht="78" customHeight="1" x14ac:dyDescent="0.25">
      <c r="A161" s="23" t="s">
        <v>745</v>
      </c>
      <c r="B161" s="24" t="s">
        <v>467</v>
      </c>
      <c r="C161" s="25" t="s">
        <v>22</v>
      </c>
      <c r="D161" s="25" t="s">
        <v>468</v>
      </c>
      <c r="E161" s="26" t="s">
        <v>31</v>
      </c>
      <c r="F161" s="27">
        <v>10.463107835994292</v>
      </c>
      <c r="G161" s="29">
        <v>446.91</v>
      </c>
      <c r="H161" s="29">
        <v>567.26</v>
      </c>
      <c r="I161" s="29">
        <v>5935.3</v>
      </c>
      <c r="J161" s="30">
        <v>6.2438905540759876E-3</v>
      </c>
      <c r="K161" s="66"/>
      <c r="L161" s="67"/>
      <c r="M161" s="48"/>
      <c r="N161" s="50"/>
      <c r="O161" s="50"/>
      <c r="P161" s="50"/>
      <c r="Q161" s="50"/>
      <c r="R161" s="50"/>
      <c r="S161" s="50"/>
    </row>
    <row r="162" spans="1:19" ht="39" customHeight="1" x14ac:dyDescent="0.25">
      <c r="A162" s="23" t="s">
        <v>746</v>
      </c>
      <c r="B162" s="24" t="s">
        <v>471</v>
      </c>
      <c r="C162" s="25" t="s">
        <v>22</v>
      </c>
      <c r="D162" s="25" t="s">
        <v>472</v>
      </c>
      <c r="E162" s="26" t="s">
        <v>31</v>
      </c>
      <c r="F162" s="27">
        <v>8.8533989381490148</v>
      </c>
      <c r="G162" s="29">
        <v>104.25</v>
      </c>
      <c r="H162" s="29">
        <v>132.32</v>
      </c>
      <c r="I162" s="29">
        <v>1171.48</v>
      </c>
      <c r="J162" s="30">
        <v>1.2323880690595147E-3</v>
      </c>
      <c r="K162" s="66"/>
      <c r="L162" s="67"/>
      <c r="M162" s="48"/>
      <c r="N162" s="50"/>
      <c r="O162" s="50"/>
      <c r="P162" s="50"/>
      <c r="Q162" s="50"/>
      <c r="R162" s="50"/>
      <c r="S162" s="50"/>
    </row>
    <row r="163" spans="1:19" ht="26.1" customHeight="1" x14ac:dyDescent="0.25">
      <c r="A163" s="23" t="s">
        <v>747</v>
      </c>
      <c r="B163" s="24" t="s">
        <v>474</v>
      </c>
      <c r="C163" s="25" t="s">
        <v>22</v>
      </c>
      <c r="D163" s="25" t="s">
        <v>475</v>
      </c>
      <c r="E163" s="26" t="s">
        <v>31</v>
      </c>
      <c r="F163" s="27">
        <v>4.0242722446131891</v>
      </c>
      <c r="G163" s="29">
        <v>314.14999999999998</v>
      </c>
      <c r="H163" s="29">
        <v>398.75</v>
      </c>
      <c r="I163" s="29">
        <v>1604.67</v>
      </c>
      <c r="J163" s="30">
        <v>1.6881006613665888E-3</v>
      </c>
      <c r="K163" s="66"/>
      <c r="L163" s="67"/>
      <c r="M163" s="48"/>
      <c r="N163" s="50"/>
      <c r="O163" s="50"/>
      <c r="P163" s="50"/>
      <c r="Q163" s="50"/>
      <c r="R163" s="50"/>
      <c r="S163" s="50"/>
    </row>
    <row r="164" spans="1:19" ht="26.1" customHeight="1" x14ac:dyDescent="0.25">
      <c r="A164" s="23" t="s">
        <v>748</v>
      </c>
      <c r="B164" s="24" t="s">
        <v>477</v>
      </c>
      <c r="C164" s="25" t="s">
        <v>22</v>
      </c>
      <c r="D164" s="25" t="s">
        <v>478</v>
      </c>
      <c r="E164" s="26" t="s">
        <v>31</v>
      </c>
      <c r="F164" s="27">
        <v>21.892041010695749</v>
      </c>
      <c r="G164" s="29">
        <v>301.94</v>
      </c>
      <c r="H164" s="29">
        <v>383.25</v>
      </c>
      <c r="I164" s="29">
        <v>8390.1200000000008</v>
      </c>
      <c r="J164" s="30">
        <v>8.8263425632342137E-3</v>
      </c>
      <c r="K164" s="66"/>
      <c r="L164" s="67"/>
      <c r="M164" s="48"/>
      <c r="N164" s="50"/>
      <c r="O164" s="50"/>
      <c r="P164" s="50"/>
      <c r="Q164" s="50"/>
      <c r="R164" s="50"/>
      <c r="S164" s="50"/>
    </row>
    <row r="165" spans="1:19" ht="26.1" customHeight="1" x14ac:dyDescent="0.25">
      <c r="A165" s="23" t="s">
        <v>750</v>
      </c>
      <c r="B165" s="24" t="s">
        <v>480</v>
      </c>
      <c r="C165" s="25" t="s">
        <v>22</v>
      </c>
      <c r="D165" s="25" t="s">
        <v>481</v>
      </c>
      <c r="E165" s="26" t="s">
        <v>31</v>
      </c>
      <c r="F165" s="27">
        <v>20.121361223065939</v>
      </c>
      <c r="G165" s="29">
        <v>341.05</v>
      </c>
      <c r="H165" s="29">
        <v>432.89</v>
      </c>
      <c r="I165" s="29">
        <v>8710.33</v>
      </c>
      <c r="J165" s="30">
        <v>9.163201053002324E-3</v>
      </c>
      <c r="K165" s="66"/>
      <c r="L165" s="67"/>
      <c r="M165" s="48"/>
      <c r="N165" s="50"/>
      <c r="O165" s="50"/>
      <c r="P165" s="50"/>
      <c r="Q165" s="50"/>
      <c r="R165" s="50"/>
      <c r="S165" s="50"/>
    </row>
    <row r="166" spans="1:19" ht="51.95" customHeight="1" x14ac:dyDescent="0.25">
      <c r="A166" s="23" t="s">
        <v>751</v>
      </c>
      <c r="B166" s="24" t="s">
        <v>483</v>
      </c>
      <c r="C166" s="25" t="s">
        <v>22</v>
      </c>
      <c r="D166" s="25" t="s">
        <v>484</v>
      </c>
      <c r="E166" s="26" t="s">
        <v>35</v>
      </c>
      <c r="F166" s="27">
        <v>5.6339811424584658</v>
      </c>
      <c r="G166" s="29">
        <v>239.55</v>
      </c>
      <c r="H166" s="29">
        <v>304.06</v>
      </c>
      <c r="I166" s="29">
        <v>1713.06</v>
      </c>
      <c r="J166" s="30">
        <v>1.8021261187413291E-3</v>
      </c>
      <c r="K166" s="66"/>
      <c r="L166" s="67"/>
      <c r="M166" s="48"/>
      <c r="N166" s="50"/>
      <c r="O166" s="50"/>
      <c r="P166" s="50"/>
      <c r="Q166" s="50"/>
      <c r="R166" s="50"/>
      <c r="S166" s="50"/>
    </row>
    <row r="167" spans="1:19" ht="26.1" customHeight="1" x14ac:dyDescent="0.25">
      <c r="A167" s="23" t="s">
        <v>752</v>
      </c>
      <c r="B167" s="24" t="s">
        <v>486</v>
      </c>
      <c r="C167" s="25" t="s">
        <v>22</v>
      </c>
      <c r="D167" s="25" t="s">
        <v>487</v>
      </c>
      <c r="E167" s="26" t="s">
        <v>35</v>
      </c>
      <c r="F167" s="27">
        <v>5.6339811424584658</v>
      </c>
      <c r="G167" s="29">
        <v>919.28</v>
      </c>
      <c r="H167" s="29">
        <v>1166.8399999999999</v>
      </c>
      <c r="I167" s="29">
        <v>6573.95</v>
      </c>
      <c r="J167" s="30">
        <v>6.9157455070456139E-3</v>
      </c>
      <c r="K167" s="66"/>
      <c r="L167" s="67"/>
      <c r="M167" s="48"/>
      <c r="N167" s="50"/>
      <c r="O167" s="50"/>
      <c r="P167" s="50"/>
      <c r="Q167" s="50"/>
      <c r="R167" s="50"/>
      <c r="S167" s="50"/>
    </row>
    <row r="168" spans="1:19" ht="24" customHeight="1" x14ac:dyDescent="0.25">
      <c r="A168" s="16" t="s">
        <v>488</v>
      </c>
      <c r="B168" s="17"/>
      <c r="C168" s="17"/>
      <c r="D168" s="17" t="s">
        <v>489</v>
      </c>
      <c r="E168" s="17"/>
      <c r="F168" s="33"/>
      <c r="G168" s="17"/>
      <c r="H168" s="17"/>
      <c r="I168" s="20">
        <v>35016.07</v>
      </c>
      <c r="J168" s="21">
        <v>3.6836639885745211E-2</v>
      </c>
      <c r="K168" s="48"/>
      <c r="L168" s="48"/>
      <c r="M168" s="48"/>
      <c r="N168" s="50"/>
      <c r="O168" s="50"/>
      <c r="P168" s="50"/>
      <c r="Q168" s="50"/>
      <c r="R168" s="50"/>
      <c r="S168" s="50"/>
    </row>
    <row r="169" spans="1:19" ht="51.95" customHeight="1" x14ac:dyDescent="0.25">
      <c r="A169" s="23" t="s">
        <v>490</v>
      </c>
      <c r="B169" s="24" t="s">
        <v>491</v>
      </c>
      <c r="C169" s="25" t="s">
        <v>22</v>
      </c>
      <c r="D169" s="25" t="s">
        <v>492</v>
      </c>
      <c r="E169" s="26" t="s">
        <v>31</v>
      </c>
      <c r="F169" s="27">
        <v>80.850000000000009</v>
      </c>
      <c r="G169" s="29">
        <v>65.77</v>
      </c>
      <c r="H169" s="29">
        <v>83.48</v>
      </c>
      <c r="I169" s="29">
        <v>6749.35</v>
      </c>
      <c r="J169" s="30">
        <v>7.1002649758483589E-3</v>
      </c>
      <c r="K169" s="66"/>
      <c r="L169" s="67"/>
      <c r="M169" s="48"/>
      <c r="N169" s="50"/>
      <c r="O169" s="50"/>
      <c r="P169" s="50"/>
      <c r="Q169" s="50"/>
      <c r="R169" s="50"/>
      <c r="S169" s="50"/>
    </row>
    <row r="170" spans="1:19" ht="39" customHeight="1" x14ac:dyDescent="0.25">
      <c r="A170" s="23" t="s">
        <v>493</v>
      </c>
      <c r="B170" s="24" t="s">
        <v>494</v>
      </c>
      <c r="C170" s="25" t="s">
        <v>22</v>
      </c>
      <c r="D170" s="25" t="s">
        <v>495</v>
      </c>
      <c r="E170" s="26" t="s">
        <v>31</v>
      </c>
      <c r="F170" s="27">
        <v>94.3691841361793</v>
      </c>
      <c r="G170" s="29">
        <v>110.52</v>
      </c>
      <c r="H170" s="29">
        <v>140.28</v>
      </c>
      <c r="I170" s="29">
        <v>13238.1</v>
      </c>
      <c r="J170" s="30">
        <v>1.3926380729518866E-2</v>
      </c>
      <c r="K170" s="66"/>
      <c r="L170" s="67"/>
      <c r="M170" s="48"/>
      <c r="N170" s="50"/>
      <c r="O170" s="50"/>
      <c r="P170" s="50"/>
      <c r="Q170" s="50"/>
      <c r="R170" s="50"/>
      <c r="S170" s="50"/>
    </row>
    <row r="171" spans="1:19" ht="51.95" customHeight="1" x14ac:dyDescent="0.25">
      <c r="A171" s="23" t="s">
        <v>496</v>
      </c>
      <c r="B171" s="24" t="s">
        <v>497</v>
      </c>
      <c r="C171" s="25" t="s">
        <v>22</v>
      </c>
      <c r="D171" s="25" t="s">
        <v>498</v>
      </c>
      <c r="E171" s="26" t="s">
        <v>31</v>
      </c>
      <c r="F171" s="27">
        <v>65.442300000000003</v>
      </c>
      <c r="G171" s="29">
        <v>105.54</v>
      </c>
      <c r="H171" s="29">
        <v>133.96</v>
      </c>
      <c r="I171" s="29">
        <v>8766.65</v>
      </c>
      <c r="J171" s="30">
        <v>9.2224492655620192E-3</v>
      </c>
      <c r="K171" s="66"/>
      <c r="L171" s="67"/>
      <c r="M171" s="48"/>
      <c r="N171" s="50"/>
      <c r="O171" s="50"/>
      <c r="P171" s="50"/>
      <c r="Q171" s="50"/>
      <c r="R171" s="50"/>
      <c r="S171" s="50"/>
    </row>
    <row r="172" spans="1:19" ht="26.1" customHeight="1" x14ac:dyDescent="0.25">
      <c r="A172" s="23" t="s">
        <v>499</v>
      </c>
      <c r="B172" s="24" t="s">
        <v>500</v>
      </c>
      <c r="C172" s="25" t="s">
        <v>22</v>
      </c>
      <c r="D172" s="25" t="s">
        <v>501</v>
      </c>
      <c r="E172" s="26" t="s">
        <v>40</v>
      </c>
      <c r="F172" s="27">
        <v>131.19127517438997</v>
      </c>
      <c r="G172" s="29">
        <v>11.84</v>
      </c>
      <c r="H172" s="29">
        <v>15.02</v>
      </c>
      <c r="I172" s="29">
        <v>1970.49</v>
      </c>
      <c r="J172" s="30">
        <v>2.0729405249778768E-3</v>
      </c>
      <c r="K172" s="66"/>
      <c r="L172" s="67"/>
      <c r="M172" s="48"/>
      <c r="N172" s="50"/>
      <c r="O172" s="50"/>
      <c r="P172" s="50"/>
      <c r="Q172" s="50"/>
      <c r="R172" s="50"/>
      <c r="S172" s="50"/>
    </row>
    <row r="173" spans="1:19" ht="26.1" customHeight="1" x14ac:dyDescent="0.25">
      <c r="A173" s="23" t="s">
        <v>502</v>
      </c>
      <c r="B173" s="24" t="s">
        <v>503</v>
      </c>
      <c r="C173" s="25" t="s">
        <v>22</v>
      </c>
      <c r="D173" s="25" t="s">
        <v>504</v>
      </c>
      <c r="E173" s="26" t="s">
        <v>40</v>
      </c>
      <c r="F173" s="27">
        <v>14.165438301038426</v>
      </c>
      <c r="G173" s="29">
        <v>108.35</v>
      </c>
      <c r="H173" s="29">
        <v>137.52000000000001</v>
      </c>
      <c r="I173" s="29">
        <v>1948.03</v>
      </c>
      <c r="J173" s="30">
        <v>2.0493127754379128E-3</v>
      </c>
      <c r="K173" s="66"/>
      <c r="L173" s="67"/>
      <c r="M173" s="48"/>
      <c r="N173" s="50"/>
      <c r="O173" s="50"/>
      <c r="P173" s="50"/>
      <c r="Q173" s="50"/>
      <c r="R173" s="50"/>
      <c r="S173" s="50"/>
    </row>
    <row r="174" spans="1:19" ht="39" customHeight="1" x14ac:dyDescent="0.25">
      <c r="A174" s="23" t="s">
        <v>505</v>
      </c>
      <c r="B174" s="24" t="s">
        <v>506</v>
      </c>
      <c r="C174" s="25" t="s">
        <v>22</v>
      </c>
      <c r="D174" s="25" t="s">
        <v>507</v>
      </c>
      <c r="E174" s="26" t="s">
        <v>40</v>
      </c>
      <c r="F174" s="27">
        <v>16.901943427375393</v>
      </c>
      <c r="G174" s="29">
        <v>109.24</v>
      </c>
      <c r="H174" s="29">
        <v>138.65</v>
      </c>
      <c r="I174" s="29">
        <v>2343.4499999999998</v>
      </c>
      <c r="J174" s="30">
        <v>2.4652916144001771E-3</v>
      </c>
      <c r="K174" s="66"/>
      <c r="L174" s="67"/>
      <c r="M174" s="48"/>
      <c r="N174" s="50"/>
      <c r="O174" s="50"/>
      <c r="P174" s="50"/>
      <c r="Q174" s="50"/>
      <c r="R174" s="50"/>
      <c r="S174" s="50"/>
    </row>
    <row r="175" spans="1:19" ht="24" customHeight="1" x14ac:dyDescent="0.25">
      <c r="A175" s="16" t="s">
        <v>508</v>
      </c>
      <c r="B175" s="17"/>
      <c r="C175" s="17"/>
      <c r="D175" s="17" t="s">
        <v>509</v>
      </c>
      <c r="E175" s="17"/>
      <c r="F175" s="33"/>
      <c r="G175" s="17"/>
      <c r="H175" s="17"/>
      <c r="I175" s="20">
        <v>65574.990000000005</v>
      </c>
      <c r="J175" s="21">
        <v>6.8984391799003814E-2</v>
      </c>
      <c r="K175" s="48"/>
      <c r="L175" s="48"/>
      <c r="M175" s="48"/>
      <c r="N175" s="50"/>
      <c r="O175" s="50"/>
      <c r="P175" s="50"/>
      <c r="Q175" s="50"/>
      <c r="R175" s="50"/>
      <c r="S175" s="50"/>
    </row>
    <row r="176" spans="1:19" ht="26.1" customHeight="1" x14ac:dyDescent="0.25">
      <c r="A176" s="23" t="s">
        <v>510</v>
      </c>
      <c r="B176" s="24" t="s">
        <v>511</v>
      </c>
      <c r="C176" s="25" t="s">
        <v>22</v>
      </c>
      <c r="D176" s="25" t="s">
        <v>512</v>
      </c>
      <c r="E176" s="26" t="s">
        <v>31</v>
      </c>
      <c r="F176" s="27">
        <v>273.53480000000002</v>
      </c>
      <c r="G176" s="29">
        <v>13.06</v>
      </c>
      <c r="H176" s="29">
        <v>16.57</v>
      </c>
      <c r="I176" s="29">
        <v>4532.47</v>
      </c>
      <c r="J176" s="30">
        <v>4.7681240408459198E-3</v>
      </c>
      <c r="K176" s="66"/>
      <c r="L176" s="67"/>
      <c r="M176" s="48"/>
      <c r="N176" s="50"/>
      <c r="O176" s="50"/>
      <c r="P176" s="50"/>
      <c r="Q176" s="50"/>
      <c r="R176" s="50"/>
      <c r="S176" s="50"/>
    </row>
    <row r="177" spans="1:19" ht="26.1" customHeight="1" x14ac:dyDescent="0.25">
      <c r="A177" s="23" t="s">
        <v>513</v>
      </c>
      <c r="B177" s="24" t="s">
        <v>514</v>
      </c>
      <c r="C177" s="25" t="s">
        <v>22</v>
      </c>
      <c r="D177" s="25" t="s">
        <v>515</v>
      </c>
      <c r="E177" s="26" t="s">
        <v>31</v>
      </c>
      <c r="F177" s="27">
        <v>923.25310000000002</v>
      </c>
      <c r="G177" s="29">
        <v>14.38</v>
      </c>
      <c r="H177" s="29">
        <v>18.25</v>
      </c>
      <c r="I177" s="29">
        <v>16849.36</v>
      </c>
      <c r="J177" s="30">
        <v>1.7725398841882598E-2</v>
      </c>
      <c r="K177" s="66"/>
      <c r="L177" s="67"/>
      <c r="M177" s="48"/>
      <c r="N177" s="50"/>
      <c r="O177" s="50"/>
      <c r="P177" s="50"/>
      <c r="Q177" s="50"/>
      <c r="R177" s="50"/>
      <c r="S177" s="50"/>
    </row>
    <row r="178" spans="1:19" ht="26.1" customHeight="1" x14ac:dyDescent="0.25">
      <c r="A178" s="23" t="s">
        <v>516</v>
      </c>
      <c r="B178" s="24" t="s">
        <v>517</v>
      </c>
      <c r="C178" s="25" t="s">
        <v>22</v>
      </c>
      <c r="D178" s="25" t="s">
        <v>518</v>
      </c>
      <c r="E178" s="26" t="s">
        <v>31</v>
      </c>
      <c r="F178" s="27">
        <v>923.25310000000002</v>
      </c>
      <c r="G178" s="29">
        <v>4.87</v>
      </c>
      <c r="H178" s="29">
        <v>6.18</v>
      </c>
      <c r="I178" s="29">
        <v>5705.7</v>
      </c>
      <c r="J178" s="30">
        <v>6.0023530966238194E-3</v>
      </c>
      <c r="K178" s="66"/>
      <c r="L178" s="67"/>
      <c r="M178" s="48"/>
      <c r="N178" s="50"/>
      <c r="O178" s="50"/>
      <c r="P178" s="50"/>
      <c r="Q178" s="50"/>
      <c r="R178" s="50"/>
      <c r="S178" s="50"/>
    </row>
    <row r="179" spans="1:19" ht="26.1" customHeight="1" x14ac:dyDescent="0.25">
      <c r="A179" s="23" t="s">
        <v>519</v>
      </c>
      <c r="B179" s="24" t="s">
        <v>520</v>
      </c>
      <c r="C179" s="25" t="s">
        <v>22</v>
      </c>
      <c r="D179" s="25" t="s">
        <v>521</v>
      </c>
      <c r="E179" s="26" t="s">
        <v>31</v>
      </c>
      <c r="F179" s="27">
        <v>76.561099999999996</v>
      </c>
      <c r="G179" s="29">
        <v>35.99</v>
      </c>
      <c r="H179" s="29">
        <v>45.68</v>
      </c>
      <c r="I179" s="29">
        <v>3497.31</v>
      </c>
      <c r="J179" s="30">
        <v>3.6791435771865769E-3</v>
      </c>
      <c r="K179" s="66"/>
      <c r="L179" s="67"/>
      <c r="M179" s="48"/>
      <c r="N179" s="50"/>
      <c r="O179" s="50"/>
      <c r="P179" s="50"/>
      <c r="Q179" s="50"/>
      <c r="R179" s="50"/>
      <c r="S179" s="50"/>
    </row>
    <row r="180" spans="1:19" ht="26.1" customHeight="1" x14ac:dyDescent="0.25">
      <c r="A180" s="23" t="s">
        <v>522</v>
      </c>
      <c r="B180" s="24" t="s">
        <v>523</v>
      </c>
      <c r="C180" s="25" t="s">
        <v>22</v>
      </c>
      <c r="D180" s="25" t="s">
        <v>524</v>
      </c>
      <c r="E180" s="26" t="s">
        <v>31</v>
      </c>
      <c r="F180" s="27">
        <v>241.9109</v>
      </c>
      <c r="G180" s="29">
        <v>17.010000000000002</v>
      </c>
      <c r="H180" s="29">
        <v>21.59</v>
      </c>
      <c r="I180" s="29">
        <v>5222.8500000000004</v>
      </c>
      <c r="J180" s="30">
        <v>5.4943985612110205E-3</v>
      </c>
      <c r="K180" s="66"/>
      <c r="L180" s="67"/>
      <c r="M180" s="48"/>
      <c r="N180" s="50"/>
      <c r="O180" s="50"/>
      <c r="P180" s="50"/>
      <c r="Q180" s="50"/>
      <c r="R180" s="50"/>
      <c r="S180" s="50"/>
    </row>
    <row r="181" spans="1:19" ht="26.1" customHeight="1" x14ac:dyDescent="0.25">
      <c r="A181" s="23" t="s">
        <v>525</v>
      </c>
      <c r="B181" s="24" t="s">
        <v>526</v>
      </c>
      <c r="C181" s="25" t="s">
        <v>22</v>
      </c>
      <c r="D181" s="25" t="s">
        <v>527</v>
      </c>
      <c r="E181" s="26" t="s">
        <v>31</v>
      </c>
      <c r="F181" s="27">
        <v>241.9109</v>
      </c>
      <c r="G181" s="29">
        <v>5.94</v>
      </c>
      <c r="H181" s="29">
        <v>7.53</v>
      </c>
      <c r="I181" s="29">
        <v>1821.58</v>
      </c>
      <c r="J181" s="30">
        <v>1.916288335129435E-3</v>
      </c>
      <c r="K181" s="66"/>
      <c r="L181" s="67"/>
      <c r="M181" s="48"/>
      <c r="N181" s="50"/>
      <c r="O181" s="50"/>
      <c r="P181" s="50"/>
      <c r="Q181" s="50"/>
      <c r="R181" s="50"/>
      <c r="S181" s="50"/>
    </row>
    <row r="182" spans="1:19" ht="26.1" customHeight="1" x14ac:dyDescent="0.25">
      <c r="A182" s="23" t="s">
        <v>528</v>
      </c>
      <c r="B182" s="24" t="s">
        <v>529</v>
      </c>
      <c r="C182" s="25" t="s">
        <v>22</v>
      </c>
      <c r="D182" s="25" t="s">
        <v>530</v>
      </c>
      <c r="E182" s="26" t="s">
        <v>31</v>
      </c>
      <c r="F182" s="27">
        <v>155.49787953185361</v>
      </c>
      <c r="G182" s="29">
        <v>2.33</v>
      </c>
      <c r="H182" s="29">
        <v>2.95</v>
      </c>
      <c r="I182" s="29">
        <v>458.71</v>
      </c>
      <c r="J182" s="30">
        <v>4.8255943862318598E-4</v>
      </c>
      <c r="K182" s="66"/>
      <c r="L182" s="67"/>
      <c r="M182" s="48"/>
      <c r="N182" s="50"/>
      <c r="O182" s="50"/>
      <c r="P182" s="50"/>
      <c r="Q182" s="50"/>
      <c r="R182" s="50"/>
      <c r="S182" s="50"/>
    </row>
    <row r="183" spans="1:19" ht="26.1" customHeight="1" x14ac:dyDescent="0.25">
      <c r="A183" s="23" t="s">
        <v>531</v>
      </c>
      <c r="B183" s="24" t="s">
        <v>532</v>
      </c>
      <c r="C183" s="25" t="s">
        <v>22</v>
      </c>
      <c r="D183" s="25" t="s">
        <v>533</v>
      </c>
      <c r="E183" s="26" t="s">
        <v>31</v>
      </c>
      <c r="F183" s="27">
        <v>155.49787953185361</v>
      </c>
      <c r="G183" s="29">
        <v>20.59</v>
      </c>
      <c r="H183" s="29">
        <v>26.13</v>
      </c>
      <c r="I183" s="29">
        <v>4063.15</v>
      </c>
      <c r="J183" s="30">
        <v>4.2744029627472657E-3</v>
      </c>
      <c r="K183" s="66"/>
      <c r="L183" s="67"/>
      <c r="M183" s="48"/>
      <c r="N183" s="50"/>
      <c r="O183" s="50"/>
      <c r="P183" s="50"/>
      <c r="Q183" s="50"/>
      <c r="R183" s="50"/>
      <c r="S183" s="50"/>
    </row>
    <row r="184" spans="1:19" ht="39" customHeight="1" x14ac:dyDescent="0.25">
      <c r="A184" s="23" t="s">
        <v>534</v>
      </c>
      <c r="B184" s="24" t="s">
        <v>535</v>
      </c>
      <c r="C184" s="25" t="s">
        <v>22</v>
      </c>
      <c r="D184" s="25" t="s">
        <v>536</v>
      </c>
      <c r="E184" s="26" t="s">
        <v>31</v>
      </c>
      <c r="F184" s="27">
        <v>155.49787953185361</v>
      </c>
      <c r="G184" s="29">
        <v>22.11</v>
      </c>
      <c r="H184" s="29">
        <v>28.06</v>
      </c>
      <c r="I184" s="29">
        <v>4363.2700000000004</v>
      </c>
      <c r="J184" s="30">
        <v>4.5901269249883133E-3</v>
      </c>
      <c r="K184" s="66"/>
      <c r="L184" s="67"/>
      <c r="M184" s="48"/>
      <c r="N184" s="50"/>
      <c r="O184" s="50"/>
      <c r="P184" s="50"/>
      <c r="Q184" s="50"/>
      <c r="R184" s="50"/>
      <c r="S184" s="50"/>
    </row>
    <row r="185" spans="1:19" ht="26.1" customHeight="1" x14ac:dyDescent="0.25">
      <c r="A185" s="23" t="s">
        <v>537</v>
      </c>
      <c r="B185" s="24" t="s">
        <v>538</v>
      </c>
      <c r="C185" s="25" t="s">
        <v>22</v>
      </c>
      <c r="D185" s="25" t="s">
        <v>539</v>
      </c>
      <c r="E185" s="26" t="s">
        <v>31</v>
      </c>
      <c r="F185" s="27">
        <v>113.7752</v>
      </c>
      <c r="G185" s="29">
        <v>23.33</v>
      </c>
      <c r="H185" s="29">
        <v>29.61</v>
      </c>
      <c r="I185" s="29">
        <v>3368.88</v>
      </c>
      <c r="J185" s="30">
        <v>3.5440361919052976E-3</v>
      </c>
      <c r="K185" s="66"/>
      <c r="L185" s="67"/>
      <c r="M185" s="48"/>
      <c r="N185" s="50"/>
      <c r="O185" s="50"/>
      <c r="P185" s="50"/>
      <c r="Q185" s="50"/>
      <c r="R185" s="50"/>
      <c r="S185" s="50"/>
    </row>
    <row r="186" spans="1:19" ht="26.1" customHeight="1" x14ac:dyDescent="0.25">
      <c r="A186" s="23" t="s">
        <v>540</v>
      </c>
      <c r="B186" s="24" t="s">
        <v>541</v>
      </c>
      <c r="C186" s="25" t="s">
        <v>22</v>
      </c>
      <c r="D186" s="25" t="s">
        <v>542</v>
      </c>
      <c r="E186" s="26" t="s">
        <v>31</v>
      </c>
      <c r="F186" s="27">
        <v>201.21361223065946</v>
      </c>
      <c r="G186" s="29">
        <v>11.16</v>
      </c>
      <c r="H186" s="29">
        <v>14.16</v>
      </c>
      <c r="I186" s="29">
        <v>2849.18</v>
      </c>
      <c r="J186" s="30">
        <v>2.997315736165353E-3</v>
      </c>
      <c r="K186" s="66"/>
      <c r="L186" s="67"/>
      <c r="M186" s="48"/>
      <c r="N186" s="50"/>
      <c r="O186" s="50"/>
      <c r="P186" s="50"/>
      <c r="Q186" s="50"/>
      <c r="R186" s="50"/>
      <c r="S186" s="50"/>
    </row>
    <row r="187" spans="1:19" ht="39" customHeight="1" x14ac:dyDescent="0.25">
      <c r="A187" s="23" t="s">
        <v>543</v>
      </c>
      <c r="B187" s="24" t="s">
        <v>544</v>
      </c>
      <c r="C187" s="25" t="s">
        <v>22</v>
      </c>
      <c r="D187" s="25" t="s">
        <v>545</v>
      </c>
      <c r="E187" s="26" t="s">
        <v>31</v>
      </c>
      <c r="F187" s="27">
        <v>201.21361223065946</v>
      </c>
      <c r="G187" s="29">
        <v>13.08</v>
      </c>
      <c r="H187" s="29">
        <v>16.600000000000001</v>
      </c>
      <c r="I187" s="29">
        <v>3340.14</v>
      </c>
      <c r="J187" s="30">
        <v>3.5138019300273559E-3</v>
      </c>
      <c r="K187" s="66"/>
      <c r="L187" s="67"/>
      <c r="M187" s="48"/>
      <c r="N187" s="50"/>
      <c r="O187" s="50"/>
      <c r="P187" s="50"/>
      <c r="Q187" s="50"/>
      <c r="R187" s="50"/>
      <c r="S187" s="50"/>
    </row>
    <row r="188" spans="1:19" ht="51.95" customHeight="1" x14ac:dyDescent="0.25">
      <c r="A188" s="23" t="s">
        <v>546</v>
      </c>
      <c r="B188" s="24" t="s">
        <v>547</v>
      </c>
      <c r="C188" s="25" t="s">
        <v>22</v>
      </c>
      <c r="D188" s="25" t="s">
        <v>548</v>
      </c>
      <c r="E188" s="26" t="s">
        <v>31</v>
      </c>
      <c r="F188" s="27">
        <v>201.21361223065946</v>
      </c>
      <c r="G188" s="29">
        <v>29.6</v>
      </c>
      <c r="H188" s="29">
        <v>37.57</v>
      </c>
      <c r="I188" s="29">
        <v>7559.59</v>
      </c>
      <c r="J188" s="30">
        <v>7.9526313065367022E-3</v>
      </c>
      <c r="K188" s="66"/>
      <c r="L188" s="67"/>
      <c r="M188" s="48"/>
      <c r="N188" s="50"/>
      <c r="O188" s="50"/>
      <c r="P188" s="50"/>
      <c r="Q188" s="50"/>
      <c r="R188" s="50"/>
      <c r="S188" s="50"/>
    </row>
    <row r="189" spans="1:19" ht="39" customHeight="1" x14ac:dyDescent="0.25">
      <c r="A189" s="23" t="s">
        <v>549</v>
      </c>
      <c r="B189" s="24" t="s">
        <v>550</v>
      </c>
      <c r="C189" s="25" t="s">
        <v>22</v>
      </c>
      <c r="D189" s="25" t="s">
        <v>551</v>
      </c>
      <c r="E189" s="26" t="s">
        <v>31</v>
      </c>
      <c r="F189" s="27">
        <v>80.950100000000006</v>
      </c>
      <c r="G189" s="29">
        <v>18.91</v>
      </c>
      <c r="H189" s="29">
        <v>24</v>
      </c>
      <c r="I189" s="29">
        <v>1942.8</v>
      </c>
      <c r="J189" s="30">
        <v>2.043810855130967E-3</v>
      </c>
      <c r="K189" s="66"/>
      <c r="L189" s="67"/>
      <c r="M189" s="48"/>
      <c r="N189" s="50"/>
      <c r="O189" s="50"/>
      <c r="P189" s="50"/>
      <c r="Q189" s="50"/>
      <c r="R189" s="50"/>
      <c r="S189" s="50"/>
    </row>
    <row r="190" spans="1:19" ht="24" customHeight="1" x14ac:dyDescent="0.25">
      <c r="A190" s="16" t="s">
        <v>552</v>
      </c>
      <c r="B190" s="17"/>
      <c r="C190" s="17"/>
      <c r="D190" s="17" t="s">
        <v>553</v>
      </c>
      <c r="E190" s="17"/>
      <c r="F190" s="33"/>
      <c r="G190" s="17"/>
      <c r="H190" s="17"/>
      <c r="I190" s="20">
        <v>54587.82</v>
      </c>
      <c r="J190" s="21">
        <v>5.7425972346065106E-2</v>
      </c>
      <c r="K190" s="48"/>
      <c r="L190" s="48"/>
      <c r="M190" s="48"/>
      <c r="N190" s="50"/>
      <c r="O190" s="50"/>
      <c r="P190" s="50"/>
      <c r="Q190" s="50"/>
      <c r="R190" s="50"/>
      <c r="S190" s="50"/>
    </row>
    <row r="191" spans="1:19" ht="51.95" customHeight="1" x14ac:dyDescent="0.25">
      <c r="A191" s="23" t="s">
        <v>554</v>
      </c>
      <c r="B191" s="24" t="s">
        <v>555</v>
      </c>
      <c r="C191" s="25" t="s">
        <v>22</v>
      </c>
      <c r="D191" s="25" t="s">
        <v>556</v>
      </c>
      <c r="E191" s="26" t="s">
        <v>31</v>
      </c>
      <c r="F191" s="27">
        <v>106.26</v>
      </c>
      <c r="G191" s="29">
        <v>49.71</v>
      </c>
      <c r="H191" s="29">
        <v>63.09</v>
      </c>
      <c r="I191" s="29">
        <v>6703.94</v>
      </c>
      <c r="J191" s="30">
        <v>7.0524940004872824E-3</v>
      </c>
      <c r="K191" s="66"/>
      <c r="L191" s="67"/>
      <c r="M191" s="48"/>
      <c r="N191" s="50"/>
      <c r="O191" s="50"/>
      <c r="P191" s="50"/>
      <c r="Q191" s="50"/>
      <c r="R191" s="50"/>
      <c r="S191" s="50"/>
    </row>
    <row r="192" spans="1:19" ht="51.95" customHeight="1" x14ac:dyDescent="0.25">
      <c r="A192" s="23" t="s">
        <v>557</v>
      </c>
      <c r="B192" s="24" t="s">
        <v>558</v>
      </c>
      <c r="C192" s="25" t="s">
        <v>22</v>
      </c>
      <c r="D192" s="25" t="s">
        <v>559</v>
      </c>
      <c r="E192" s="26" t="s">
        <v>31</v>
      </c>
      <c r="F192" s="27">
        <v>128.9057</v>
      </c>
      <c r="G192" s="29">
        <v>34.96</v>
      </c>
      <c r="H192" s="29">
        <v>44.37</v>
      </c>
      <c r="I192" s="29">
        <v>5719.54</v>
      </c>
      <c r="J192" s="30">
        <v>6.0169126715852225E-3</v>
      </c>
      <c r="K192" s="66"/>
      <c r="L192" s="67"/>
      <c r="M192" s="48"/>
      <c r="N192" s="50"/>
      <c r="O192" s="50"/>
      <c r="P192" s="50"/>
      <c r="Q192" s="50"/>
      <c r="R192" s="50"/>
      <c r="S192" s="50"/>
    </row>
    <row r="193" spans="1:19" ht="51.95" customHeight="1" x14ac:dyDescent="0.25">
      <c r="A193" s="23" t="s">
        <v>560</v>
      </c>
      <c r="B193" s="24" t="s">
        <v>561</v>
      </c>
      <c r="C193" s="25" t="s">
        <v>22</v>
      </c>
      <c r="D193" s="25" t="s">
        <v>562</v>
      </c>
      <c r="E193" s="26" t="s">
        <v>31</v>
      </c>
      <c r="F193" s="27">
        <v>87.741500000000002</v>
      </c>
      <c r="G193" s="29">
        <v>46.05</v>
      </c>
      <c r="H193" s="29">
        <v>58.45</v>
      </c>
      <c r="I193" s="29">
        <v>5128.49</v>
      </c>
      <c r="J193" s="30">
        <v>5.3951325573556785E-3</v>
      </c>
      <c r="K193" s="66"/>
      <c r="L193" s="67"/>
      <c r="M193" s="48"/>
      <c r="N193" s="50"/>
      <c r="O193" s="50"/>
      <c r="P193" s="50"/>
      <c r="Q193" s="50"/>
      <c r="R193" s="50"/>
      <c r="S193" s="50"/>
    </row>
    <row r="194" spans="1:19" ht="39" customHeight="1" x14ac:dyDescent="0.25">
      <c r="A194" s="23" t="s">
        <v>563</v>
      </c>
      <c r="B194" s="24" t="s">
        <v>564</v>
      </c>
      <c r="C194" s="25" t="s">
        <v>22</v>
      </c>
      <c r="D194" s="25" t="s">
        <v>565</v>
      </c>
      <c r="E194" s="26" t="s">
        <v>40</v>
      </c>
      <c r="F194" s="27">
        <v>65.912000000000006</v>
      </c>
      <c r="G194" s="29">
        <v>73.02</v>
      </c>
      <c r="H194" s="29">
        <v>92.68</v>
      </c>
      <c r="I194" s="29">
        <v>6108.72</v>
      </c>
      <c r="J194" s="30">
        <v>6.4263270779059299E-3</v>
      </c>
      <c r="K194" s="66"/>
      <c r="L194" s="67"/>
      <c r="M194" s="48"/>
      <c r="N194" s="50"/>
      <c r="O194" s="50"/>
      <c r="P194" s="50"/>
      <c r="Q194" s="50"/>
      <c r="R194" s="50"/>
      <c r="S194" s="50"/>
    </row>
    <row r="195" spans="1:19" ht="39" customHeight="1" x14ac:dyDescent="0.25">
      <c r="A195" s="23" t="s">
        <v>566</v>
      </c>
      <c r="B195" s="24" t="s">
        <v>567</v>
      </c>
      <c r="C195" s="25" t="s">
        <v>22</v>
      </c>
      <c r="D195" s="25" t="s">
        <v>568</v>
      </c>
      <c r="E195" s="26" t="s">
        <v>31</v>
      </c>
      <c r="F195" s="27">
        <v>89.604900000000001</v>
      </c>
      <c r="G195" s="29">
        <v>108.64</v>
      </c>
      <c r="H195" s="29">
        <v>137.88999999999999</v>
      </c>
      <c r="I195" s="29">
        <v>12355.61</v>
      </c>
      <c r="J195" s="30">
        <v>1.2998007947171467E-2</v>
      </c>
      <c r="K195" s="66"/>
      <c r="L195" s="67"/>
      <c r="M195" s="48"/>
      <c r="N195" s="50"/>
      <c r="O195" s="50"/>
      <c r="P195" s="50"/>
      <c r="Q195" s="50"/>
      <c r="R195" s="50"/>
      <c r="S195" s="50"/>
    </row>
    <row r="196" spans="1:19" ht="26.1" customHeight="1" x14ac:dyDescent="0.25">
      <c r="A196" s="23" t="s">
        <v>569</v>
      </c>
      <c r="B196" s="24" t="s">
        <v>570</v>
      </c>
      <c r="C196" s="25" t="s">
        <v>22</v>
      </c>
      <c r="D196" s="25" t="s">
        <v>571</v>
      </c>
      <c r="E196" s="26" t="s">
        <v>31</v>
      </c>
      <c r="F196" s="27">
        <v>30.6845</v>
      </c>
      <c r="G196" s="29">
        <v>55.84</v>
      </c>
      <c r="H196" s="29">
        <v>70.87</v>
      </c>
      <c r="I196" s="29">
        <v>2174.61</v>
      </c>
      <c r="J196" s="30">
        <v>2.2876732158103523E-3</v>
      </c>
      <c r="K196" s="66"/>
      <c r="L196" s="67"/>
      <c r="M196" s="48"/>
      <c r="N196" s="50"/>
      <c r="O196" s="50"/>
      <c r="P196" s="50"/>
      <c r="Q196" s="50"/>
      <c r="R196" s="50"/>
      <c r="S196" s="50"/>
    </row>
    <row r="197" spans="1:19" ht="39" customHeight="1" x14ac:dyDescent="0.25">
      <c r="A197" s="23" t="s">
        <v>572</v>
      </c>
      <c r="B197" s="24" t="s">
        <v>573</v>
      </c>
      <c r="C197" s="25" t="s">
        <v>22</v>
      </c>
      <c r="D197" s="25" t="s">
        <v>574</v>
      </c>
      <c r="E197" s="26" t="s">
        <v>31</v>
      </c>
      <c r="F197" s="27">
        <v>30.6845</v>
      </c>
      <c r="G197" s="29">
        <v>152.58000000000001</v>
      </c>
      <c r="H197" s="29">
        <v>193.66</v>
      </c>
      <c r="I197" s="29">
        <v>5942.36</v>
      </c>
      <c r="J197" s="30">
        <v>6.2513176204941588E-3</v>
      </c>
      <c r="K197" s="66"/>
      <c r="L197" s="67"/>
      <c r="M197" s="48"/>
      <c r="N197" s="50"/>
      <c r="O197" s="50"/>
      <c r="P197" s="50"/>
      <c r="Q197" s="50"/>
      <c r="R197" s="50"/>
      <c r="S197" s="50"/>
    </row>
    <row r="198" spans="1:19" ht="39" customHeight="1" x14ac:dyDescent="0.25">
      <c r="A198" s="23" t="s">
        <v>575</v>
      </c>
      <c r="B198" s="24" t="s">
        <v>576</v>
      </c>
      <c r="C198" s="25" t="s">
        <v>22</v>
      </c>
      <c r="D198" s="25" t="s">
        <v>577</v>
      </c>
      <c r="E198" s="26" t="s">
        <v>31</v>
      </c>
      <c r="F198" s="27">
        <v>7.0686</v>
      </c>
      <c r="G198" s="29">
        <v>93.6</v>
      </c>
      <c r="H198" s="29">
        <v>118.8</v>
      </c>
      <c r="I198" s="29">
        <v>839.74</v>
      </c>
      <c r="J198" s="30">
        <v>8.8340010679826956E-4</v>
      </c>
      <c r="K198" s="66"/>
      <c r="L198" s="67"/>
      <c r="M198" s="48"/>
      <c r="N198" s="50"/>
      <c r="O198" s="50"/>
      <c r="P198" s="50"/>
      <c r="Q198" s="50"/>
      <c r="R198" s="50"/>
      <c r="S198" s="50"/>
    </row>
    <row r="199" spans="1:19" ht="39" customHeight="1" x14ac:dyDescent="0.25">
      <c r="A199" s="23" t="s">
        <v>578</v>
      </c>
      <c r="B199" s="24" t="s">
        <v>579</v>
      </c>
      <c r="C199" s="25" t="s">
        <v>22</v>
      </c>
      <c r="D199" s="25" t="s">
        <v>580</v>
      </c>
      <c r="E199" s="26" t="s">
        <v>31</v>
      </c>
      <c r="F199" s="27">
        <v>7.0686</v>
      </c>
      <c r="G199" s="29">
        <v>100.19</v>
      </c>
      <c r="H199" s="29">
        <v>127.17</v>
      </c>
      <c r="I199" s="29">
        <v>898.91</v>
      </c>
      <c r="J199" s="30">
        <v>9.4564649772790681E-4</v>
      </c>
      <c r="K199" s="66"/>
      <c r="L199" s="67"/>
      <c r="M199" s="48"/>
      <c r="N199" s="50"/>
      <c r="O199" s="50"/>
      <c r="P199" s="50"/>
      <c r="Q199" s="50"/>
      <c r="R199" s="50"/>
      <c r="S199" s="50"/>
    </row>
    <row r="200" spans="1:19" ht="39" customHeight="1" x14ac:dyDescent="0.25">
      <c r="A200" s="23" t="s">
        <v>581</v>
      </c>
      <c r="B200" s="24" t="s">
        <v>582</v>
      </c>
      <c r="C200" s="25" t="s">
        <v>22</v>
      </c>
      <c r="D200" s="25" t="s">
        <v>583</v>
      </c>
      <c r="E200" s="26" t="s">
        <v>31</v>
      </c>
      <c r="F200" s="27">
        <v>7.0686</v>
      </c>
      <c r="G200" s="29">
        <v>28.35</v>
      </c>
      <c r="H200" s="29">
        <v>35.979999999999997</v>
      </c>
      <c r="I200" s="29">
        <v>254.32</v>
      </c>
      <c r="J200" s="30">
        <v>2.6754270983987412E-4</v>
      </c>
      <c r="K200" s="66"/>
      <c r="L200" s="67"/>
      <c r="M200" s="48"/>
      <c r="N200" s="50"/>
      <c r="O200" s="50"/>
      <c r="P200" s="50"/>
      <c r="Q200" s="50"/>
      <c r="R200" s="50"/>
      <c r="S200" s="50"/>
    </row>
    <row r="201" spans="1:19" ht="51.95" customHeight="1" x14ac:dyDescent="0.25">
      <c r="A201" s="23" t="s">
        <v>584</v>
      </c>
      <c r="B201" s="24" t="s">
        <v>585</v>
      </c>
      <c r="C201" s="25" t="s">
        <v>22</v>
      </c>
      <c r="D201" s="25" t="s">
        <v>586</v>
      </c>
      <c r="E201" s="26" t="s">
        <v>31</v>
      </c>
      <c r="F201" s="27">
        <v>7.0686</v>
      </c>
      <c r="G201" s="29">
        <v>20.23</v>
      </c>
      <c r="H201" s="29">
        <v>25.67</v>
      </c>
      <c r="I201" s="29">
        <v>181.45</v>
      </c>
      <c r="J201" s="30">
        <v>1.9088402288630529E-4</v>
      </c>
      <c r="K201" s="66"/>
      <c r="L201" s="67"/>
      <c r="M201" s="48"/>
      <c r="N201" s="50"/>
      <c r="O201" s="50"/>
      <c r="P201" s="50"/>
      <c r="Q201" s="50"/>
      <c r="R201" s="50"/>
      <c r="S201" s="50"/>
    </row>
    <row r="202" spans="1:19" ht="39" customHeight="1" x14ac:dyDescent="0.25">
      <c r="A202" s="23" t="s">
        <v>587</v>
      </c>
      <c r="B202" s="24" t="s">
        <v>588</v>
      </c>
      <c r="C202" s="25" t="s">
        <v>22</v>
      </c>
      <c r="D202" s="25" t="s">
        <v>589</v>
      </c>
      <c r="E202" s="26" t="s">
        <v>31</v>
      </c>
      <c r="F202" s="27">
        <v>7.0686</v>
      </c>
      <c r="G202" s="29">
        <v>20.2</v>
      </c>
      <c r="H202" s="29">
        <v>25.63</v>
      </c>
      <c r="I202" s="29">
        <v>181.16</v>
      </c>
      <c r="J202" s="30">
        <v>1.9057894508725856E-4</v>
      </c>
      <c r="K202" s="66"/>
      <c r="L202" s="67"/>
      <c r="M202" s="48"/>
      <c r="N202" s="50"/>
      <c r="O202" s="50"/>
      <c r="P202" s="50"/>
      <c r="Q202" s="50"/>
      <c r="R202" s="50"/>
      <c r="S202" s="50"/>
    </row>
    <row r="203" spans="1:19" ht="39" customHeight="1" x14ac:dyDescent="0.25">
      <c r="A203" s="23" t="s">
        <v>590</v>
      </c>
      <c r="B203" s="24" t="s">
        <v>591</v>
      </c>
      <c r="C203" s="25" t="s">
        <v>22</v>
      </c>
      <c r="D203" s="25" t="s">
        <v>592</v>
      </c>
      <c r="E203" s="26" t="s">
        <v>40</v>
      </c>
      <c r="F203" s="27">
        <v>32.725000000000001</v>
      </c>
      <c r="G203" s="29">
        <v>97.87</v>
      </c>
      <c r="H203" s="29">
        <v>124.22</v>
      </c>
      <c r="I203" s="29">
        <v>4065.09</v>
      </c>
      <c r="J203" s="30">
        <v>4.2764438280236475E-3</v>
      </c>
      <c r="K203" s="66"/>
      <c r="L203" s="67"/>
      <c r="M203" s="48"/>
      <c r="N203" s="50"/>
      <c r="O203" s="50"/>
      <c r="P203" s="50"/>
      <c r="Q203" s="50"/>
      <c r="R203" s="50"/>
      <c r="S203" s="50"/>
    </row>
    <row r="204" spans="1:19" ht="39" customHeight="1" x14ac:dyDescent="0.25">
      <c r="A204" s="23" t="s">
        <v>593</v>
      </c>
      <c r="B204" s="24" t="s">
        <v>594</v>
      </c>
      <c r="C204" s="25" t="s">
        <v>22</v>
      </c>
      <c r="D204" s="25" t="s">
        <v>595</v>
      </c>
      <c r="E204" s="26" t="s">
        <v>40</v>
      </c>
      <c r="F204" s="27">
        <v>29.798999999999999</v>
      </c>
      <c r="G204" s="29">
        <v>65.150000000000006</v>
      </c>
      <c r="H204" s="29">
        <v>82.69</v>
      </c>
      <c r="I204" s="29">
        <v>2464.0700000000002</v>
      </c>
      <c r="J204" s="30">
        <v>2.5921829389554053E-3</v>
      </c>
      <c r="K204" s="66"/>
      <c r="L204" s="67"/>
      <c r="M204" s="48"/>
      <c r="N204" s="50"/>
      <c r="O204" s="50"/>
      <c r="P204" s="50"/>
      <c r="Q204" s="50"/>
      <c r="R204" s="50"/>
      <c r="S204" s="50"/>
    </row>
    <row r="205" spans="1:19" ht="51.95" customHeight="1" x14ac:dyDescent="0.25">
      <c r="A205" s="23" t="s">
        <v>596</v>
      </c>
      <c r="B205" s="24" t="s">
        <v>597</v>
      </c>
      <c r="C205" s="25" t="s">
        <v>22</v>
      </c>
      <c r="D205" s="25" t="s">
        <v>598</v>
      </c>
      <c r="E205" s="26" t="s">
        <v>40</v>
      </c>
      <c r="F205" s="27">
        <v>30.6845</v>
      </c>
      <c r="G205" s="29">
        <v>40.31</v>
      </c>
      <c r="H205" s="29">
        <v>51.16</v>
      </c>
      <c r="I205" s="29">
        <v>1569.81</v>
      </c>
      <c r="J205" s="30">
        <v>1.651428205936351E-3</v>
      </c>
      <c r="K205" s="66"/>
      <c r="L205" s="67"/>
      <c r="M205" s="48"/>
      <c r="N205" s="50"/>
      <c r="O205" s="50"/>
      <c r="P205" s="50"/>
      <c r="Q205" s="50"/>
      <c r="R205" s="50"/>
      <c r="S205" s="50"/>
    </row>
    <row r="206" spans="1:19" ht="24" customHeight="1" x14ac:dyDescent="0.25">
      <c r="A206" s="16" t="s">
        <v>599</v>
      </c>
      <c r="B206" s="17"/>
      <c r="C206" s="17"/>
      <c r="D206" s="17" t="s">
        <v>600</v>
      </c>
      <c r="E206" s="17"/>
      <c r="F206" s="33"/>
      <c r="G206" s="17"/>
      <c r="H206" s="17"/>
      <c r="I206" s="20">
        <v>73654.75</v>
      </c>
      <c r="J206" s="21">
        <v>7.7484237997713395E-2</v>
      </c>
      <c r="K206" s="48"/>
      <c r="L206" s="48"/>
      <c r="M206" s="48"/>
      <c r="N206" s="50"/>
      <c r="O206" s="50"/>
      <c r="P206" s="50"/>
      <c r="Q206" s="50"/>
      <c r="R206" s="50"/>
      <c r="S206" s="50"/>
    </row>
    <row r="207" spans="1:19" ht="26.1" customHeight="1" x14ac:dyDescent="0.25">
      <c r="A207" s="16" t="s">
        <v>601</v>
      </c>
      <c r="B207" s="17"/>
      <c r="C207" s="17"/>
      <c r="D207" s="17" t="s">
        <v>602</v>
      </c>
      <c r="E207" s="17"/>
      <c r="F207" s="33"/>
      <c r="G207" s="17"/>
      <c r="H207" s="17"/>
      <c r="I207" s="20">
        <v>38320.89</v>
      </c>
      <c r="J207" s="21">
        <v>4.0313285443833495E-2</v>
      </c>
      <c r="K207" s="48"/>
      <c r="L207" s="48"/>
      <c r="M207" s="48"/>
      <c r="N207" s="50"/>
      <c r="O207" s="50"/>
      <c r="P207" s="50"/>
      <c r="Q207" s="50"/>
      <c r="R207" s="50"/>
      <c r="S207" s="50"/>
    </row>
    <row r="208" spans="1:19" ht="26.1" customHeight="1" x14ac:dyDescent="0.25">
      <c r="A208" s="23" t="s">
        <v>603</v>
      </c>
      <c r="B208" s="24" t="s">
        <v>604</v>
      </c>
      <c r="C208" s="25" t="s">
        <v>22</v>
      </c>
      <c r="D208" s="25" t="s">
        <v>605</v>
      </c>
      <c r="E208" s="26" t="s">
        <v>35</v>
      </c>
      <c r="F208" s="27">
        <v>15.775147198883699</v>
      </c>
      <c r="G208" s="29">
        <v>196.62</v>
      </c>
      <c r="H208" s="29">
        <v>249.56</v>
      </c>
      <c r="I208" s="29">
        <v>3936.84</v>
      </c>
      <c r="J208" s="30">
        <v>4.1415258013762588E-3</v>
      </c>
      <c r="K208" s="66"/>
      <c r="L208" s="67"/>
      <c r="M208" s="48"/>
      <c r="N208" s="50"/>
      <c r="O208" s="50"/>
      <c r="P208" s="50"/>
      <c r="Q208" s="50"/>
      <c r="R208" s="50"/>
      <c r="S208" s="50"/>
    </row>
    <row r="209" spans="1:19" ht="24" customHeight="1" x14ac:dyDescent="0.25">
      <c r="A209" s="23" t="s">
        <v>606</v>
      </c>
      <c r="B209" s="24" t="s">
        <v>607</v>
      </c>
      <c r="C209" s="25" t="s">
        <v>22</v>
      </c>
      <c r="D209" s="25" t="s">
        <v>608</v>
      </c>
      <c r="E209" s="26" t="s">
        <v>35</v>
      </c>
      <c r="F209" s="27">
        <v>3.2194177956905508</v>
      </c>
      <c r="G209" s="29">
        <v>524.13</v>
      </c>
      <c r="H209" s="29">
        <v>665.27</v>
      </c>
      <c r="I209" s="29">
        <v>2141.7800000000002</v>
      </c>
      <c r="J209" s="30">
        <v>2.2531363049734417E-3</v>
      </c>
      <c r="K209" s="66"/>
      <c r="L209" s="67"/>
      <c r="M209" s="48"/>
      <c r="N209" s="50"/>
      <c r="O209" s="50"/>
      <c r="P209" s="50"/>
      <c r="Q209" s="50"/>
      <c r="R209" s="50"/>
      <c r="S209" s="50"/>
    </row>
    <row r="210" spans="1:19" ht="51.95" customHeight="1" x14ac:dyDescent="0.25">
      <c r="A210" s="23" t="s">
        <v>609</v>
      </c>
      <c r="B210" s="24" t="s">
        <v>610</v>
      </c>
      <c r="C210" s="25" t="s">
        <v>22</v>
      </c>
      <c r="D210" s="25" t="s">
        <v>611</v>
      </c>
      <c r="E210" s="26" t="s">
        <v>40</v>
      </c>
      <c r="F210" s="27">
        <v>23.340779018756493</v>
      </c>
      <c r="G210" s="29">
        <v>130.37</v>
      </c>
      <c r="H210" s="29">
        <v>165.47</v>
      </c>
      <c r="I210" s="29">
        <v>3862.19</v>
      </c>
      <c r="J210" s="30">
        <v>4.0629945679319891E-3</v>
      </c>
      <c r="K210" s="66"/>
      <c r="L210" s="67"/>
      <c r="M210" s="48"/>
      <c r="N210" s="50"/>
      <c r="O210" s="50"/>
      <c r="P210" s="50"/>
      <c r="Q210" s="50"/>
      <c r="R210" s="50"/>
      <c r="S210" s="50"/>
    </row>
    <row r="211" spans="1:19" ht="39" customHeight="1" x14ac:dyDescent="0.25">
      <c r="A211" s="23" t="s">
        <v>612</v>
      </c>
      <c r="B211" s="24" t="s">
        <v>613</v>
      </c>
      <c r="C211" s="25" t="s">
        <v>22</v>
      </c>
      <c r="D211" s="25" t="s">
        <v>614</v>
      </c>
      <c r="E211" s="26" t="s">
        <v>35</v>
      </c>
      <c r="F211" s="27">
        <v>10.463107835994292</v>
      </c>
      <c r="G211" s="29">
        <v>208.2</v>
      </c>
      <c r="H211" s="29">
        <v>264.26</v>
      </c>
      <c r="I211" s="29">
        <v>2764.98</v>
      </c>
      <c r="J211" s="30">
        <v>2.908737975200752E-3</v>
      </c>
      <c r="K211" s="66"/>
      <c r="L211" s="67"/>
      <c r="M211" s="48"/>
      <c r="N211" s="50"/>
      <c r="O211" s="50"/>
      <c r="P211" s="50"/>
      <c r="Q211" s="50"/>
      <c r="R211" s="50"/>
      <c r="S211" s="50"/>
    </row>
    <row r="212" spans="1:19" ht="51.95" customHeight="1" x14ac:dyDescent="0.25">
      <c r="A212" s="23" t="s">
        <v>615</v>
      </c>
      <c r="B212" s="24" t="s">
        <v>616</v>
      </c>
      <c r="C212" s="25" t="s">
        <v>22</v>
      </c>
      <c r="D212" s="25" t="s">
        <v>617</v>
      </c>
      <c r="E212" s="26" t="s">
        <v>35</v>
      </c>
      <c r="F212" s="27">
        <v>10.463107835994292</v>
      </c>
      <c r="G212" s="29">
        <v>152.37</v>
      </c>
      <c r="H212" s="29">
        <v>193.4</v>
      </c>
      <c r="I212" s="29">
        <v>2023.56</v>
      </c>
      <c r="J212" s="30">
        <v>2.1287697622034275E-3</v>
      </c>
      <c r="K212" s="66"/>
      <c r="L212" s="67"/>
      <c r="M212" s="48"/>
      <c r="N212" s="50"/>
      <c r="O212" s="50"/>
      <c r="P212" s="50"/>
      <c r="Q212" s="50"/>
      <c r="R212" s="50"/>
      <c r="S212" s="50"/>
    </row>
    <row r="213" spans="1:19" ht="51.95" customHeight="1" x14ac:dyDescent="0.25">
      <c r="A213" s="23" t="s">
        <v>618</v>
      </c>
      <c r="B213" s="24" t="s">
        <v>619</v>
      </c>
      <c r="C213" s="25" t="s">
        <v>22</v>
      </c>
      <c r="D213" s="25" t="s">
        <v>620</v>
      </c>
      <c r="E213" s="26" t="s">
        <v>35</v>
      </c>
      <c r="F213" s="27">
        <v>4.0242722446131891</v>
      </c>
      <c r="G213" s="29">
        <v>95.13</v>
      </c>
      <c r="H213" s="29">
        <v>120.74</v>
      </c>
      <c r="I213" s="29">
        <v>485.89</v>
      </c>
      <c r="J213" s="30">
        <v>5.1115259234073783E-4</v>
      </c>
      <c r="K213" s="66"/>
      <c r="L213" s="67"/>
      <c r="M213" s="48"/>
      <c r="N213" s="50"/>
      <c r="O213" s="50"/>
      <c r="P213" s="50"/>
      <c r="Q213" s="50"/>
      <c r="R213" s="50"/>
      <c r="S213" s="50"/>
    </row>
    <row r="214" spans="1:19" ht="51.95" customHeight="1" x14ac:dyDescent="0.25">
      <c r="A214" s="23" t="s">
        <v>621</v>
      </c>
      <c r="B214" s="24" t="s">
        <v>622</v>
      </c>
      <c r="C214" s="25" t="s">
        <v>22</v>
      </c>
      <c r="D214" s="25" t="s">
        <v>623</v>
      </c>
      <c r="E214" s="26" t="s">
        <v>35</v>
      </c>
      <c r="F214" s="27">
        <v>4.0242722446131891</v>
      </c>
      <c r="G214" s="29">
        <v>209.78</v>
      </c>
      <c r="H214" s="29">
        <v>266.27</v>
      </c>
      <c r="I214" s="29">
        <v>1071.54</v>
      </c>
      <c r="J214" s="30">
        <v>1.1272519475535496E-3</v>
      </c>
      <c r="K214" s="66"/>
      <c r="L214" s="67"/>
      <c r="M214" s="48"/>
      <c r="N214" s="50"/>
      <c r="O214" s="50"/>
      <c r="P214" s="50"/>
      <c r="Q214" s="50"/>
      <c r="R214" s="50"/>
      <c r="S214" s="50"/>
    </row>
    <row r="215" spans="1:19" ht="39" customHeight="1" x14ac:dyDescent="0.25">
      <c r="A215" s="23" t="s">
        <v>624</v>
      </c>
      <c r="B215" s="24" t="s">
        <v>625</v>
      </c>
      <c r="C215" s="25" t="s">
        <v>22</v>
      </c>
      <c r="D215" s="25" t="s">
        <v>626</v>
      </c>
      <c r="E215" s="26" t="s">
        <v>35</v>
      </c>
      <c r="F215" s="27">
        <v>3.2194177956905508</v>
      </c>
      <c r="G215" s="29">
        <v>251.47</v>
      </c>
      <c r="H215" s="29">
        <v>319.19</v>
      </c>
      <c r="I215" s="29">
        <v>1027.5999999999999</v>
      </c>
      <c r="J215" s="30">
        <v>1.0810274010359178E-3</v>
      </c>
      <c r="K215" s="66"/>
      <c r="L215" s="67"/>
      <c r="M215" s="48"/>
      <c r="N215" s="50"/>
      <c r="O215" s="50"/>
      <c r="P215" s="50"/>
      <c r="Q215" s="50"/>
      <c r="R215" s="50"/>
      <c r="S215" s="50"/>
    </row>
    <row r="216" spans="1:19" ht="26.1" customHeight="1" x14ac:dyDescent="0.25">
      <c r="A216" s="23" t="s">
        <v>627</v>
      </c>
      <c r="B216" s="24" t="s">
        <v>628</v>
      </c>
      <c r="C216" s="25" t="s">
        <v>22</v>
      </c>
      <c r="D216" s="25" t="s">
        <v>629</v>
      </c>
      <c r="E216" s="26" t="s">
        <v>35</v>
      </c>
      <c r="F216" s="27">
        <v>2.4145633467679133</v>
      </c>
      <c r="G216" s="29">
        <v>454.96</v>
      </c>
      <c r="H216" s="29">
        <v>577.48</v>
      </c>
      <c r="I216" s="29">
        <v>1394.36</v>
      </c>
      <c r="J216" s="30">
        <v>1.4668561375130815E-3</v>
      </c>
      <c r="K216" s="66"/>
      <c r="L216" s="67"/>
      <c r="M216" s="48"/>
      <c r="N216" s="50"/>
      <c r="O216" s="50"/>
      <c r="P216" s="50"/>
      <c r="Q216" s="50"/>
      <c r="R216" s="50"/>
      <c r="S216" s="50"/>
    </row>
    <row r="217" spans="1:19" ht="26.1" customHeight="1" x14ac:dyDescent="0.25">
      <c r="A217" s="23" t="s">
        <v>630</v>
      </c>
      <c r="B217" s="24" t="s">
        <v>631</v>
      </c>
      <c r="C217" s="25" t="s">
        <v>22</v>
      </c>
      <c r="D217" s="25" t="s">
        <v>632</v>
      </c>
      <c r="E217" s="26" t="s">
        <v>35</v>
      </c>
      <c r="F217" s="27">
        <v>2.4145633467679133</v>
      </c>
      <c r="G217" s="29">
        <v>681.53</v>
      </c>
      <c r="H217" s="29">
        <v>865.06</v>
      </c>
      <c r="I217" s="29">
        <v>2088.7399999999998</v>
      </c>
      <c r="J217" s="30">
        <v>2.1973386275202056E-3</v>
      </c>
      <c r="K217" s="66"/>
      <c r="L217" s="67"/>
      <c r="M217" s="48"/>
      <c r="N217" s="50"/>
      <c r="O217" s="50"/>
      <c r="P217" s="50"/>
      <c r="Q217" s="50"/>
      <c r="R217" s="50"/>
      <c r="S217" s="50"/>
    </row>
    <row r="218" spans="1:19" ht="65.099999999999994" customHeight="1" x14ac:dyDescent="0.25">
      <c r="A218" s="23" t="s">
        <v>633</v>
      </c>
      <c r="B218" s="24" t="s">
        <v>634</v>
      </c>
      <c r="C218" s="25" t="s">
        <v>22</v>
      </c>
      <c r="D218" s="25" t="s">
        <v>635</v>
      </c>
      <c r="E218" s="26" t="s">
        <v>35</v>
      </c>
      <c r="F218" s="27">
        <v>7.2436900403037416</v>
      </c>
      <c r="G218" s="29">
        <v>1353.16</v>
      </c>
      <c r="H218" s="29">
        <v>1717.56</v>
      </c>
      <c r="I218" s="29">
        <v>12441.47</v>
      </c>
      <c r="J218" s="30">
        <v>1.3088332015537506E-2</v>
      </c>
      <c r="K218" s="66"/>
      <c r="L218" s="67"/>
      <c r="M218" s="48"/>
      <c r="N218" s="50"/>
      <c r="O218" s="50"/>
      <c r="P218" s="50"/>
      <c r="Q218" s="50"/>
      <c r="R218" s="50"/>
      <c r="S218" s="50"/>
    </row>
    <row r="219" spans="1:19" ht="39" customHeight="1" x14ac:dyDescent="0.25">
      <c r="A219" s="23" t="s">
        <v>636</v>
      </c>
      <c r="B219" s="24" t="s">
        <v>637</v>
      </c>
      <c r="C219" s="25" t="s">
        <v>22</v>
      </c>
      <c r="D219" s="25" t="s">
        <v>638</v>
      </c>
      <c r="E219" s="26" t="s">
        <v>35</v>
      </c>
      <c r="F219" s="27">
        <v>0.96582533870716547</v>
      </c>
      <c r="G219" s="29">
        <v>3933.57</v>
      </c>
      <c r="H219" s="29">
        <v>4992.88</v>
      </c>
      <c r="I219" s="29">
        <v>4822.25</v>
      </c>
      <c r="J219" s="30">
        <v>5.072970401562335E-3</v>
      </c>
      <c r="K219" s="66"/>
      <c r="L219" s="67"/>
      <c r="M219" s="48"/>
      <c r="N219" s="50"/>
      <c r="O219" s="50"/>
      <c r="P219" s="50"/>
      <c r="Q219" s="50"/>
      <c r="R219" s="50"/>
      <c r="S219" s="50"/>
    </row>
    <row r="220" spans="1:19" ht="39" customHeight="1" x14ac:dyDescent="0.25">
      <c r="A220" s="23" t="s">
        <v>639</v>
      </c>
      <c r="B220" s="24" t="s">
        <v>640</v>
      </c>
      <c r="C220" s="25" t="s">
        <v>22</v>
      </c>
      <c r="D220" s="25" t="s">
        <v>641</v>
      </c>
      <c r="E220" s="26" t="s">
        <v>35</v>
      </c>
      <c r="F220" s="27">
        <v>10.463107835994292</v>
      </c>
      <c r="G220" s="29">
        <v>19.559999999999999</v>
      </c>
      <c r="H220" s="29">
        <v>24.82</v>
      </c>
      <c r="I220" s="29">
        <v>259.69</v>
      </c>
      <c r="J220" s="30">
        <v>2.7319190908429113E-4</v>
      </c>
      <c r="K220" s="66"/>
      <c r="L220" s="67"/>
      <c r="M220" s="48"/>
      <c r="N220" s="50"/>
      <c r="O220" s="50"/>
      <c r="P220" s="50"/>
      <c r="Q220" s="50"/>
      <c r="R220" s="50"/>
      <c r="S220" s="50"/>
    </row>
    <row r="221" spans="1:19" ht="26.1" customHeight="1" x14ac:dyDescent="0.25">
      <c r="A221" s="16" t="s">
        <v>642</v>
      </c>
      <c r="B221" s="17"/>
      <c r="C221" s="17"/>
      <c r="D221" s="17" t="s">
        <v>643</v>
      </c>
      <c r="E221" s="17"/>
      <c r="F221" s="33"/>
      <c r="G221" s="17"/>
      <c r="H221" s="17"/>
      <c r="I221" s="20">
        <v>26451.21</v>
      </c>
      <c r="J221" s="21">
        <v>2.7826472168699188E-2</v>
      </c>
      <c r="K221" s="48"/>
      <c r="L221" s="48"/>
      <c r="M221" s="48"/>
      <c r="N221" s="50"/>
      <c r="O221" s="50"/>
      <c r="P221" s="50"/>
      <c r="Q221" s="50"/>
      <c r="R221" s="50"/>
      <c r="S221" s="50"/>
    </row>
    <row r="222" spans="1:19" ht="26.1" customHeight="1" x14ac:dyDescent="0.25">
      <c r="A222" s="23" t="s">
        <v>644</v>
      </c>
      <c r="B222" s="24" t="s">
        <v>645</v>
      </c>
      <c r="C222" s="25" t="s">
        <v>22</v>
      </c>
      <c r="D222" s="25" t="s">
        <v>646</v>
      </c>
      <c r="E222" s="26" t="s">
        <v>35</v>
      </c>
      <c r="F222" s="27">
        <v>0.80485444892263769</v>
      </c>
      <c r="G222" s="29">
        <v>137.03</v>
      </c>
      <c r="H222" s="29">
        <v>173.93</v>
      </c>
      <c r="I222" s="29">
        <v>139.97999999999999</v>
      </c>
      <c r="J222" s="30">
        <v>1.472578976226234E-4</v>
      </c>
      <c r="K222" s="66"/>
      <c r="L222" s="67"/>
      <c r="M222" s="48"/>
      <c r="N222" s="50"/>
      <c r="O222" s="50"/>
      <c r="P222" s="50"/>
      <c r="Q222" s="50"/>
      <c r="R222" s="50"/>
      <c r="S222" s="50"/>
    </row>
    <row r="223" spans="1:19" ht="26.1" customHeight="1" x14ac:dyDescent="0.25">
      <c r="A223" s="23" t="s">
        <v>647</v>
      </c>
      <c r="B223" s="24" t="s">
        <v>648</v>
      </c>
      <c r="C223" s="25" t="s">
        <v>22</v>
      </c>
      <c r="D223" s="25" t="s">
        <v>649</v>
      </c>
      <c r="E223" s="26" t="s">
        <v>35</v>
      </c>
      <c r="F223" s="27">
        <v>9.9801951666407103</v>
      </c>
      <c r="G223" s="29">
        <v>27.91</v>
      </c>
      <c r="H223" s="29">
        <v>35.42</v>
      </c>
      <c r="I223" s="29">
        <v>353.49</v>
      </c>
      <c r="J223" s="30">
        <v>3.7186879718974957E-4</v>
      </c>
      <c r="K223" s="66"/>
      <c r="L223" s="67"/>
      <c r="M223" s="48"/>
      <c r="N223" s="50"/>
      <c r="O223" s="50"/>
      <c r="P223" s="50"/>
      <c r="Q223" s="50"/>
      <c r="R223" s="50"/>
      <c r="S223" s="50"/>
    </row>
    <row r="224" spans="1:19" ht="26.1" customHeight="1" x14ac:dyDescent="0.25">
      <c r="A224" s="23" t="s">
        <v>650</v>
      </c>
      <c r="B224" s="24" t="s">
        <v>651</v>
      </c>
      <c r="C224" s="25" t="s">
        <v>22</v>
      </c>
      <c r="D224" s="25" t="s">
        <v>652</v>
      </c>
      <c r="E224" s="26" t="s">
        <v>35</v>
      </c>
      <c r="F224" s="27">
        <v>9.6582533870716532</v>
      </c>
      <c r="G224" s="29">
        <v>25.44</v>
      </c>
      <c r="H224" s="29">
        <v>32.29</v>
      </c>
      <c r="I224" s="29">
        <v>311.86</v>
      </c>
      <c r="J224" s="30">
        <v>3.2807435314038676E-4</v>
      </c>
      <c r="K224" s="66"/>
      <c r="L224" s="67"/>
      <c r="M224" s="48"/>
      <c r="N224" s="50"/>
      <c r="O224" s="50"/>
      <c r="P224" s="50"/>
      <c r="Q224" s="50"/>
      <c r="R224" s="50"/>
      <c r="S224" s="50"/>
    </row>
    <row r="225" spans="1:19" ht="26.1" customHeight="1" x14ac:dyDescent="0.25">
      <c r="A225" s="23" t="s">
        <v>653</v>
      </c>
      <c r="B225" s="24" t="s">
        <v>654</v>
      </c>
      <c r="C225" s="25" t="s">
        <v>22</v>
      </c>
      <c r="D225" s="25" t="s">
        <v>655</v>
      </c>
      <c r="E225" s="26" t="s">
        <v>35</v>
      </c>
      <c r="F225" s="27">
        <v>9.6582533870716532</v>
      </c>
      <c r="G225" s="29">
        <v>31.29</v>
      </c>
      <c r="H225" s="29">
        <v>39.71</v>
      </c>
      <c r="I225" s="29">
        <v>383.52</v>
      </c>
      <c r="J225" s="30">
        <v>4.0346012927724333E-4</v>
      </c>
      <c r="K225" s="66"/>
      <c r="L225" s="67"/>
      <c r="M225" s="48"/>
      <c r="N225" s="50"/>
      <c r="O225" s="50"/>
      <c r="P225" s="50"/>
      <c r="Q225" s="50"/>
      <c r="R225" s="50"/>
      <c r="S225" s="50"/>
    </row>
    <row r="226" spans="1:19" ht="26.1" customHeight="1" x14ac:dyDescent="0.25">
      <c r="A226" s="23" t="s">
        <v>656</v>
      </c>
      <c r="B226" s="24" t="s">
        <v>657</v>
      </c>
      <c r="C226" s="25" t="s">
        <v>22</v>
      </c>
      <c r="D226" s="25" t="s">
        <v>658</v>
      </c>
      <c r="E226" s="26" t="s">
        <v>35</v>
      </c>
      <c r="F226" s="27">
        <v>0.80485444892263769</v>
      </c>
      <c r="G226" s="29">
        <v>163.75</v>
      </c>
      <c r="H226" s="29">
        <v>207.84</v>
      </c>
      <c r="I226" s="29">
        <v>167.28</v>
      </c>
      <c r="J226" s="30">
        <v>1.7597729042943594E-4</v>
      </c>
      <c r="K226" s="66"/>
      <c r="L226" s="67"/>
      <c r="M226" s="48"/>
      <c r="N226" s="50"/>
      <c r="O226" s="50"/>
      <c r="P226" s="50"/>
      <c r="Q226" s="50"/>
      <c r="R226" s="50"/>
      <c r="S226" s="50"/>
    </row>
    <row r="227" spans="1:19" ht="26.1" customHeight="1" x14ac:dyDescent="0.25">
      <c r="A227" s="23" t="s">
        <v>659</v>
      </c>
      <c r="B227" s="24" t="s">
        <v>660</v>
      </c>
      <c r="C227" s="25" t="s">
        <v>22</v>
      </c>
      <c r="D227" s="25" t="s">
        <v>661</v>
      </c>
      <c r="E227" s="26" t="s">
        <v>35</v>
      </c>
      <c r="F227" s="27">
        <v>0.80485444892263769</v>
      </c>
      <c r="G227" s="29">
        <v>129.44</v>
      </c>
      <c r="H227" s="29">
        <v>164.29</v>
      </c>
      <c r="I227" s="29">
        <v>132.22</v>
      </c>
      <c r="J227" s="30">
        <v>1.3909443651709719E-4</v>
      </c>
      <c r="K227" s="66"/>
      <c r="L227" s="67"/>
      <c r="M227" s="48"/>
      <c r="N227" s="50"/>
      <c r="O227" s="50"/>
      <c r="P227" s="50"/>
      <c r="Q227" s="50"/>
      <c r="R227" s="50"/>
      <c r="S227" s="50"/>
    </row>
    <row r="228" spans="1:19" ht="39" customHeight="1" x14ac:dyDescent="0.25">
      <c r="A228" s="23" t="s">
        <v>662</v>
      </c>
      <c r="B228" s="24" t="s">
        <v>663</v>
      </c>
      <c r="C228" s="25" t="s">
        <v>22</v>
      </c>
      <c r="D228" s="25" t="s">
        <v>664</v>
      </c>
      <c r="E228" s="26" t="s">
        <v>35</v>
      </c>
      <c r="F228" s="27">
        <v>2.4145633467679133</v>
      </c>
      <c r="G228" s="29">
        <v>63.25</v>
      </c>
      <c r="H228" s="29">
        <v>80.28</v>
      </c>
      <c r="I228" s="29">
        <v>193.84</v>
      </c>
      <c r="J228" s="30">
        <v>2.0391820885247406E-4</v>
      </c>
      <c r="K228" s="66"/>
      <c r="L228" s="67"/>
      <c r="M228" s="48"/>
      <c r="N228" s="50"/>
      <c r="O228" s="50"/>
      <c r="P228" s="50"/>
      <c r="Q228" s="50"/>
      <c r="R228" s="50"/>
      <c r="S228" s="50"/>
    </row>
    <row r="229" spans="1:19" ht="39" customHeight="1" x14ac:dyDescent="0.25">
      <c r="A229" s="23" t="s">
        <v>665</v>
      </c>
      <c r="B229" s="24" t="s">
        <v>666</v>
      </c>
      <c r="C229" s="25" t="s">
        <v>22</v>
      </c>
      <c r="D229" s="25" t="s">
        <v>667</v>
      </c>
      <c r="E229" s="26" t="s">
        <v>35</v>
      </c>
      <c r="F229" s="27">
        <v>0.80485444892263769</v>
      </c>
      <c r="G229" s="29">
        <v>374.81</v>
      </c>
      <c r="H229" s="29">
        <v>475.74</v>
      </c>
      <c r="I229" s="29">
        <v>382.9</v>
      </c>
      <c r="J229" s="30">
        <v>4.0280789398272962E-4</v>
      </c>
      <c r="K229" s="66"/>
      <c r="L229" s="67"/>
      <c r="M229" s="48"/>
      <c r="N229" s="50"/>
      <c r="O229" s="50"/>
      <c r="P229" s="50"/>
      <c r="Q229" s="50"/>
      <c r="R229" s="50"/>
      <c r="S229" s="50"/>
    </row>
    <row r="230" spans="1:19" ht="39" customHeight="1" x14ac:dyDescent="0.25">
      <c r="A230" s="23" t="s">
        <v>668</v>
      </c>
      <c r="B230" s="24" t="s">
        <v>669</v>
      </c>
      <c r="C230" s="25" t="s">
        <v>22</v>
      </c>
      <c r="D230" s="25" t="s">
        <v>670</v>
      </c>
      <c r="E230" s="26" t="s">
        <v>35</v>
      </c>
      <c r="F230" s="27">
        <v>8.0485444892263782</v>
      </c>
      <c r="G230" s="29">
        <v>26.45</v>
      </c>
      <c r="H230" s="29">
        <v>33.57</v>
      </c>
      <c r="I230" s="29">
        <v>270.18</v>
      </c>
      <c r="J230" s="30">
        <v>2.8422730947049856E-4</v>
      </c>
      <c r="K230" s="66"/>
      <c r="L230" s="67"/>
      <c r="M230" s="48"/>
      <c r="N230" s="50"/>
      <c r="O230" s="50"/>
      <c r="P230" s="50"/>
      <c r="Q230" s="50"/>
      <c r="R230" s="50"/>
      <c r="S230" s="50"/>
    </row>
    <row r="231" spans="1:19" ht="26.1" customHeight="1" x14ac:dyDescent="0.25">
      <c r="A231" s="23" t="s">
        <v>671</v>
      </c>
      <c r="B231" s="24" t="s">
        <v>672</v>
      </c>
      <c r="C231" s="25" t="s">
        <v>22</v>
      </c>
      <c r="D231" s="25" t="s">
        <v>673</v>
      </c>
      <c r="E231" s="26" t="s">
        <v>35</v>
      </c>
      <c r="F231" s="27">
        <v>51.510684731048812</v>
      </c>
      <c r="G231" s="29">
        <v>98.51</v>
      </c>
      <c r="H231" s="29">
        <v>125.03</v>
      </c>
      <c r="I231" s="29">
        <v>6440.38</v>
      </c>
      <c r="J231" s="30">
        <v>6.7752308807743338E-3</v>
      </c>
      <c r="K231" s="66"/>
      <c r="L231" s="67"/>
      <c r="M231" s="48"/>
      <c r="N231" s="50"/>
      <c r="O231" s="50"/>
      <c r="P231" s="50"/>
      <c r="Q231" s="50"/>
      <c r="R231" s="50"/>
      <c r="S231" s="50"/>
    </row>
    <row r="232" spans="1:19" ht="26.1" customHeight="1" x14ac:dyDescent="0.25">
      <c r="A232" s="23" t="s">
        <v>674</v>
      </c>
      <c r="B232" s="24" t="s">
        <v>675</v>
      </c>
      <c r="C232" s="25" t="s">
        <v>22</v>
      </c>
      <c r="D232" s="25" t="s">
        <v>676</v>
      </c>
      <c r="E232" s="26" t="s">
        <v>40</v>
      </c>
      <c r="F232" s="27">
        <v>96.582533870716517</v>
      </c>
      <c r="G232" s="29">
        <v>66.09</v>
      </c>
      <c r="H232" s="29">
        <v>83.88</v>
      </c>
      <c r="I232" s="29">
        <v>8101.34</v>
      </c>
      <c r="J232" s="30">
        <v>8.5225481949283022E-3</v>
      </c>
      <c r="K232" s="66"/>
      <c r="L232" s="67"/>
      <c r="M232" s="48"/>
      <c r="N232" s="50"/>
      <c r="O232" s="50"/>
      <c r="P232" s="50"/>
      <c r="Q232" s="50"/>
      <c r="R232" s="50"/>
      <c r="S232" s="50"/>
    </row>
    <row r="233" spans="1:19" ht="26.1" customHeight="1" x14ac:dyDescent="0.25">
      <c r="A233" s="23" t="s">
        <v>677</v>
      </c>
      <c r="B233" s="24" t="s">
        <v>389</v>
      </c>
      <c r="C233" s="25" t="s">
        <v>22</v>
      </c>
      <c r="D233" s="25" t="s">
        <v>390</v>
      </c>
      <c r="E233" s="26" t="s">
        <v>40</v>
      </c>
      <c r="F233" s="27">
        <v>96.582533870716517</v>
      </c>
      <c r="G233" s="29">
        <v>78.099999999999994</v>
      </c>
      <c r="H233" s="29">
        <v>99.13</v>
      </c>
      <c r="I233" s="29">
        <v>9574.2199999999993</v>
      </c>
      <c r="J233" s="30">
        <v>1.0072006776514311E-2</v>
      </c>
      <c r="K233" s="66"/>
      <c r="L233" s="67"/>
      <c r="M233" s="48"/>
      <c r="N233" s="50"/>
      <c r="O233" s="50"/>
      <c r="P233" s="50"/>
      <c r="Q233" s="50"/>
      <c r="R233" s="50"/>
      <c r="S233" s="50"/>
    </row>
    <row r="234" spans="1:19" ht="24" customHeight="1" x14ac:dyDescent="0.25">
      <c r="A234" s="16" t="s">
        <v>678</v>
      </c>
      <c r="B234" s="17"/>
      <c r="C234" s="17"/>
      <c r="D234" s="17" t="s">
        <v>679</v>
      </c>
      <c r="E234" s="17"/>
      <c r="F234" s="33"/>
      <c r="G234" s="17"/>
      <c r="H234" s="17"/>
      <c r="I234" s="20">
        <v>4063.5899999999997</v>
      </c>
      <c r="J234" s="21">
        <v>4.2748658394078879E-3</v>
      </c>
      <c r="K234" s="48"/>
      <c r="L234" s="48"/>
      <c r="M234" s="48"/>
      <c r="N234" s="50"/>
      <c r="O234" s="50"/>
      <c r="P234" s="50"/>
      <c r="Q234" s="50"/>
      <c r="R234" s="50"/>
      <c r="S234" s="50"/>
    </row>
    <row r="235" spans="1:19" ht="39" customHeight="1" x14ac:dyDescent="0.25">
      <c r="A235" s="23" t="s">
        <v>680</v>
      </c>
      <c r="B235" s="24" t="s">
        <v>681</v>
      </c>
      <c r="C235" s="25" t="s">
        <v>22</v>
      </c>
      <c r="D235" s="25" t="s">
        <v>682</v>
      </c>
      <c r="E235" s="26" t="s">
        <v>40</v>
      </c>
      <c r="F235" s="27">
        <v>25.755342365524406</v>
      </c>
      <c r="G235" s="29">
        <v>67.099999999999994</v>
      </c>
      <c r="H235" s="29">
        <v>85.17</v>
      </c>
      <c r="I235" s="29">
        <v>2193.58</v>
      </c>
      <c r="J235" s="30">
        <v>2.3076295118376498E-3</v>
      </c>
      <c r="K235" s="66"/>
      <c r="L235" s="67"/>
      <c r="M235" s="48"/>
      <c r="N235" s="50"/>
      <c r="O235" s="50"/>
      <c r="P235" s="50"/>
      <c r="Q235" s="50"/>
      <c r="R235" s="50"/>
      <c r="S235" s="50"/>
    </row>
    <row r="236" spans="1:19" ht="39" customHeight="1" x14ac:dyDescent="0.25">
      <c r="A236" s="23" t="s">
        <v>683</v>
      </c>
      <c r="B236" s="24" t="s">
        <v>684</v>
      </c>
      <c r="C236" s="25" t="s">
        <v>22</v>
      </c>
      <c r="D236" s="25" t="s">
        <v>685</v>
      </c>
      <c r="E236" s="26" t="s">
        <v>40</v>
      </c>
      <c r="F236" s="27">
        <v>25.755342365524406</v>
      </c>
      <c r="G236" s="29">
        <v>33.729999999999997</v>
      </c>
      <c r="H236" s="29">
        <v>42.81</v>
      </c>
      <c r="I236" s="29">
        <v>1102.58</v>
      </c>
      <c r="J236" s="30">
        <v>1.1599057919756542E-3</v>
      </c>
      <c r="K236" s="66"/>
      <c r="L236" s="67"/>
      <c r="M236" s="48"/>
      <c r="N236" s="50"/>
      <c r="O236" s="50"/>
      <c r="P236" s="50"/>
      <c r="Q236" s="50"/>
      <c r="R236" s="50"/>
      <c r="S236" s="50"/>
    </row>
    <row r="237" spans="1:19" ht="39" customHeight="1" x14ac:dyDescent="0.25">
      <c r="A237" s="23" t="s">
        <v>686</v>
      </c>
      <c r="B237" s="24" t="s">
        <v>687</v>
      </c>
      <c r="C237" s="25" t="s">
        <v>22</v>
      </c>
      <c r="D237" s="25" t="s">
        <v>688</v>
      </c>
      <c r="E237" s="26" t="s">
        <v>40</v>
      </c>
      <c r="F237" s="27">
        <v>24.145633467679129</v>
      </c>
      <c r="G237" s="29">
        <v>19.239999999999998</v>
      </c>
      <c r="H237" s="29">
        <v>24.42</v>
      </c>
      <c r="I237" s="29">
        <v>589.63</v>
      </c>
      <c r="J237" s="30">
        <v>6.2028628500662545E-4</v>
      </c>
      <c r="K237" s="66"/>
      <c r="L237" s="67"/>
      <c r="M237" s="48"/>
      <c r="N237" s="50"/>
      <c r="O237" s="50"/>
      <c r="P237" s="50"/>
      <c r="Q237" s="50"/>
      <c r="R237" s="50"/>
      <c r="S237" s="50"/>
    </row>
    <row r="238" spans="1:19" ht="39" customHeight="1" x14ac:dyDescent="0.25">
      <c r="A238" s="23" t="s">
        <v>689</v>
      </c>
      <c r="B238" s="24" t="s">
        <v>690</v>
      </c>
      <c r="C238" s="25" t="s">
        <v>22</v>
      </c>
      <c r="D238" s="25" t="s">
        <v>691</v>
      </c>
      <c r="E238" s="26" t="s">
        <v>35</v>
      </c>
      <c r="F238" s="27">
        <v>9.6582533870716532</v>
      </c>
      <c r="G238" s="29">
        <v>8.25</v>
      </c>
      <c r="H238" s="29">
        <v>10.47</v>
      </c>
      <c r="I238" s="29">
        <v>101.12</v>
      </c>
      <c r="J238" s="30">
        <v>1.0637747255036204E-4</v>
      </c>
      <c r="K238" s="66"/>
      <c r="L238" s="67"/>
      <c r="M238" s="48"/>
      <c r="N238" s="50"/>
      <c r="O238" s="50"/>
      <c r="P238" s="50"/>
      <c r="Q238" s="50"/>
      <c r="R238" s="50"/>
      <c r="S238" s="50"/>
    </row>
    <row r="239" spans="1:19" ht="39" customHeight="1" x14ac:dyDescent="0.25">
      <c r="A239" s="23" t="s">
        <v>692</v>
      </c>
      <c r="B239" s="24" t="s">
        <v>693</v>
      </c>
      <c r="C239" s="25" t="s">
        <v>22</v>
      </c>
      <c r="D239" s="25" t="s">
        <v>694</v>
      </c>
      <c r="E239" s="26" t="s">
        <v>35</v>
      </c>
      <c r="F239" s="27">
        <v>9.6582533870716532</v>
      </c>
      <c r="G239" s="29">
        <v>6.26</v>
      </c>
      <c r="H239" s="29">
        <v>7.94</v>
      </c>
      <c r="I239" s="29">
        <v>76.680000000000007</v>
      </c>
      <c r="J239" s="30">
        <v>8.0666778037596538E-5</v>
      </c>
      <c r="K239" s="66"/>
      <c r="L239" s="67"/>
      <c r="M239" s="48"/>
      <c r="N239" s="50"/>
      <c r="O239" s="50"/>
      <c r="P239" s="50"/>
      <c r="Q239" s="50"/>
      <c r="R239" s="50"/>
      <c r="S239" s="50"/>
    </row>
    <row r="240" spans="1:19" ht="24" customHeight="1" x14ac:dyDescent="0.25">
      <c r="A240" s="16" t="s">
        <v>695</v>
      </c>
      <c r="B240" s="17"/>
      <c r="C240" s="17"/>
      <c r="D240" s="17" t="s">
        <v>696</v>
      </c>
      <c r="E240" s="17"/>
      <c r="F240" s="33"/>
      <c r="G240" s="17"/>
      <c r="H240" s="17"/>
      <c r="I240" s="20">
        <v>4819.0600000000004</v>
      </c>
      <c r="J240" s="21">
        <v>5.069614545772822E-3</v>
      </c>
      <c r="K240" s="48"/>
      <c r="L240" s="48"/>
      <c r="M240" s="48"/>
      <c r="N240" s="50"/>
      <c r="O240" s="50"/>
      <c r="P240" s="50"/>
      <c r="Q240" s="50"/>
      <c r="R240" s="50"/>
      <c r="S240" s="50"/>
    </row>
    <row r="241" spans="1:19" ht="51.95" customHeight="1" x14ac:dyDescent="0.25">
      <c r="A241" s="23" t="s">
        <v>697</v>
      </c>
      <c r="B241" s="24" t="s">
        <v>698</v>
      </c>
      <c r="C241" s="25" t="s">
        <v>22</v>
      </c>
      <c r="D241" s="25" t="s">
        <v>699</v>
      </c>
      <c r="E241" s="26" t="s">
        <v>40</v>
      </c>
      <c r="F241" s="27">
        <v>25.755342365524406</v>
      </c>
      <c r="G241" s="29">
        <v>69.819999999999993</v>
      </c>
      <c r="H241" s="29">
        <v>88.62</v>
      </c>
      <c r="I241" s="29">
        <v>2282.4299999999998</v>
      </c>
      <c r="J241" s="30">
        <v>2.4010990375111039E-3</v>
      </c>
      <c r="K241" s="66"/>
      <c r="L241" s="67"/>
      <c r="M241" s="48"/>
      <c r="N241" s="50"/>
      <c r="O241" s="50"/>
      <c r="P241" s="50"/>
      <c r="Q241" s="50"/>
      <c r="R241" s="50"/>
      <c r="S241" s="50"/>
    </row>
    <row r="242" spans="1:19" ht="39" customHeight="1" x14ac:dyDescent="0.25">
      <c r="A242" s="23" t="s">
        <v>700</v>
      </c>
      <c r="B242" s="24" t="s">
        <v>701</v>
      </c>
      <c r="C242" s="25" t="s">
        <v>22</v>
      </c>
      <c r="D242" s="25" t="s">
        <v>702</v>
      </c>
      <c r="E242" s="26" t="s">
        <v>35</v>
      </c>
      <c r="F242" s="27">
        <v>9.6582533870716532</v>
      </c>
      <c r="G242" s="29">
        <v>54.54</v>
      </c>
      <c r="H242" s="29">
        <v>69.22</v>
      </c>
      <c r="I242" s="29">
        <v>668.54</v>
      </c>
      <c r="J242" s="30">
        <v>7.0329900611965025E-4</v>
      </c>
      <c r="K242" s="66"/>
      <c r="L242" s="67"/>
      <c r="M242" s="48"/>
      <c r="N242" s="50"/>
      <c r="O242" s="50"/>
      <c r="P242" s="50"/>
      <c r="Q242" s="50"/>
      <c r="R242" s="50"/>
      <c r="S242" s="50"/>
    </row>
    <row r="243" spans="1:19" ht="39" customHeight="1" x14ac:dyDescent="0.25">
      <c r="A243" s="23" t="s">
        <v>703</v>
      </c>
      <c r="B243" s="24" t="s">
        <v>704</v>
      </c>
      <c r="C243" s="25" t="s">
        <v>22</v>
      </c>
      <c r="D243" s="25" t="s">
        <v>705</v>
      </c>
      <c r="E243" s="26" t="s">
        <v>35</v>
      </c>
      <c r="F243" s="27">
        <v>9.6582533870716532</v>
      </c>
      <c r="G243" s="29">
        <v>56.39</v>
      </c>
      <c r="H243" s="29">
        <v>71.569999999999993</v>
      </c>
      <c r="I243" s="29">
        <v>691.24</v>
      </c>
      <c r="J243" s="30">
        <v>7.2717923383813549E-4</v>
      </c>
      <c r="K243" s="66"/>
      <c r="L243" s="67"/>
      <c r="M243" s="48"/>
      <c r="N243" s="50"/>
      <c r="O243" s="50"/>
      <c r="P243" s="50"/>
      <c r="Q243" s="50"/>
      <c r="R243" s="50"/>
      <c r="S243" s="50"/>
    </row>
    <row r="244" spans="1:19" ht="26.1" customHeight="1" x14ac:dyDescent="0.25">
      <c r="A244" s="23" t="s">
        <v>706</v>
      </c>
      <c r="B244" s="24" t="s">
        <v>707</v>
      </c>
      <c r="C244" s="25" t="s">
        <v>22</v>
      </c>
      <c r="D244" s="25" t="s">
        <v>708</v>
      </c>
      <c r="E244" s="26" t="s">
        <v>35</v>
      </c>
      <c r="F244" s="27">
        <v>9.6582533870716532</v>
      </c>
      <c r="G244" s="29">
        <v>54.35</v>
      </c>
      <c r="H244" s="29">
        <v>68.98</v>
      </c>
      <c r="I244" s="29">
        <v>666.22</v>
      </c>
      <c r="J244" s="30">
        <v>7.0085838372727647E-4</v>
      </c>
      <c r="K244" s="66"/>
      <c r="L244" s="67"/>
      <c r="M244" s="48"/>
      <c r="N244" s="50"/>
      <c r="O244" s="50"/>
      <c r="P244" s="50"/>
      <c r="Q244" s="50"/>
      <c r="R244" s="50"/>
      <c r="S244" s="50"/>
    </row>
    <row r="245" spans="1:19" ht="26.1" customHeight="1" x14ac:dyDescent="0.25">
      <c r="A245" s="23" t="s">
        <v>709</v>
      </c>
      <c r="B245" s="24" t="s">
        <v>710</v>
      </c>
      <c r="C245" s="25" t="s">
        <v>22</v>
      </c>
      <c r="D245" s="25" t="s">
        <v>711</v>
      </c>
      <c r="E245" s="26" t="s">
        <v>35</v>
      </c>
      <c r="F245" s="27">
        <v>9.6582533870716532</v>
      </c>
      <c r="G245" s="29">
        <v>41.66</v>
      </c>
      <c r="H245" s="29">
        <v>52.87</v>
      </c>
      <c r="I245" s="29">
        <v>510.63</v>
      </c>
      <c r="J245" s="30">
        <v>5.3717888457665511E-4</v>
      </c>
      <c r="K245" s="66"/>
      <c r="L245" s="67"/>
      <c r="M245" s="48"/>
      <c r="N245" s="50"/>
      <c r="O245" s="50"/>
      <c r="P245" s="50"/>
      <c r="Q245" s="50"/>
      <c r="R245" s="50"/>
      <c r="S245" s="50"/>
    </row>
    <row r="246" spans="1:19" ht="24" customHeight="1" x14ac:dyDescent="0.25">
      <c r="A246" s="16" t="s">
        <v>712</v>
      </c>
      <c r="B246" s="17"/>
      <c r="C246" s="17"/>
      <c r="D246" s="17" t="s">
        <v>713</v>
      </c>
      <c r="E246" s="17"/>
      <c r="F246" s="33"/>
      <c r="G246" s="17"/>
      <c r="H246" s="17"/>
      <c r="I246" s="20">
        <v>2207.71</v>
      </c>
      <c r="J246" s="21">
        <v>2.3224941645980991E-3</v>
      </c>
      <c r="K246" s="48"/>
      <c r="L246" s="48"/>
      <c r="M246" s="48"/>
      <c r="N246" s="50"/>
      <c r="O246" s="50"/>
      <c r="P246" s="50"/>
      <c r="Q246" s="50"/>
      <c r="R246" s="50"/>
      <c r="S246" s="50"/>
    </row>
    <row r="247" spans="1:19" ht="26.1" customHeight="1" x14ac:dyDescent="0.25">
      <c r="A247" s="23" t="s">
        <v>714</v>
      </c>
      <c r="B247" s="24" t="s">
        <v>715</v>
      </c>
      <c r="C247" s="25" t="s">
        <v>22</v>
      </c>
      <c r="D247" s="25" t="s">
        <v>716</v>
      </c>
      <c r="E247" s="26" t="s">
        <v>31</v>
      </c>
      <c r="F247" s="27">
        <v>1046.3107835994292</v>
      </c>
      <c r="G247" s="29">
        <v>1.67</v>
      </c>
      <c r="H247" s="29">
        <v>2.11</v>
      </c>
      <c r="I247" s="29">
        <v>2207.71</v>
      </c>
      <c r="J247" s="30">
        <v>2.3224941645980991E-3</v>
      </c>
      <c r="K247" s="66"/>
      <c r="L247" s="67"/>
      <c r="M247" s="48"/>
      <c r="N247" s="50"/>
      <c r="O247" s="50"/>
      <c r="P247" s="50"/>
      <c r="Q247" s="50"/>
      <c r="R247" s="50"/>
      <c r="S247" s="50"/>
    </row>
    <row r="248" spans="1:19" x14ac:dyDescent="0.25">
      <c r="A248" s="35"/>
      <c r="B248" s="36"/>
      <c r="C248" s="36"/>
      <c r="D248" s="36"/>
      <c r="E248" s="36"/>
      <c r="F248" s="36"/>
      <c r="G248" s="36"/>
      <c r="H248" s="36"/>
      <c r="I248" s="36"/>
      <c r="J248" s="38"/>
      <c r="K248" s="48"/>
      <c r="L248" s="48"/>
      <c r="M248" s="48"/>
      <c r="N248" s="50"/>
      <c r="O248" s="50"/>
      <c r="P248" s="50"/>
      <c r="Q248" s="50"/>
      <c r="R248" s="50"/>
      <c r="S248" s="50"/>
    </row>
    <row r="249" spans="1:19" x14ac:dyDescent="0.25">
      <c r="A249" s="74"/>
      <c r="B249" s="75"/>
      <c r="C249" s="75"/>
      <c r="D249" s="39"/>
      <c r="E249" s="40"/>
      <c r="F249" s="76" t="s">
        <v>717</v>
      </c>
      <c r="G249" s="75"/>
      <c r="H249" s="41"/>
      <c r="I249" s="41">
        <v>749037.48000000056</v>
      </c>
      <c r="J249" s="42"/>
      <c r="K249" s="48"/>
      <c r="L249" s="68"/>
      <c r="M249" s="48"/>
      <c r="N249" s="50"/>
      <c r="O249" s="50"/>
      <c r="P249" s="50"/>
      <c r="Q249" s="50"/>
      <c r="R249" s="50"/>
      <c r="S249" s="50"/>
    </row>
    <row r="250" spans="1:19" x14ac:dyDescent="0.25">
      <c r="A250" s="74"/>
      <c r="B250" s="75"/>
      <c r="C250" s="75"/>
      <c r="D250" s="39"/>
      <c r="E250" s="40"/>
      <c r="F250" s="76" t="s">
        <v>718</v>
      </c>
      <c r="G250" s="75"/>
      <c r="H250" s="41"/>
      <c r="I250" s="41">
        <v>201539.71999999939</v>
      </c>
      <c r="J250" s="42"/>
      <c r="K250" s="48"/>
      <c r="L250" s="48"/>
      <c r="M250" s="48"/>
      <c r="N250" s="50"/>
      <c r="O250" s="50"/>
      <c r="P250" s="50"/>
      <c r="Q250" s="50"/>
      <c r="R250" s="50"/>
      <c r="S250" s="50"/>
    </row>
    <row r="251" spans="1:19" x14ac:dyDescent="0.25">
      <c r="A251" s="74"/>
      <c r="B251" s="75"/>
      <c r="C251" s="75"/>
      <c r="D251" s="39"/>
      <c r="E251" s="40"/>
      <c r="F251" s="76" t="s">
        <v>719</v>
      </c>
      <c r="G251" s="75"/>
      <c r="H251" s="41"/>
      <c r="I251" s="41">
        <v>950577.2</v>
      </c>
      <c r="J251" s="42"/>
      <c r="K251" s="48"/>
      <c r="L251" s="48"/>
      <c r="M251" s="48"/>
      <c r="N251" s="50"/>
      <c r="O251" s="50"/>
      <c r="P251" s="50"/>
      <c r="Q251" s="50"/>
      <c r="R251" s="50"/>
      <c r="S251" s="50"/>
    </row>
    <row r="252" spans="1:19" ht="15.75" thickBot="1" x14ac:dyDescent="0.3">
      <c r="A252" s="44"/>
      <c r="B252" s="45"/>
      <c r="C252" s="45"/>
      <c r="D252" s="45"/>
      <c r="E252" s="45"/>
      <c r="F252" s="45"/>
      <c r="G252" s="45"/>
      <c r="H252" s="45"/>
      <c r="I252" s="45"/>
      <c r="J252" s="47"/>
      <c r="K252" s="48"/>
      <c r="L252" s="48"/>
      <c r="M252" s="48"/>
      <c r="N252" s="50"/>
      <c r="O252" s="50"/>
      <c r="P252" s="50"/>
      <c r="Q252" s="50"/>
      <c r="R252" s="50"/>
      <c r="S252" s="50"/>
    </row>
    <row r="253" spans="1:19" x14ac:dyDescent="0.25">
      <c r="A253" s="4"/>
      <c r="B253" s="4"/>
      <c r="C253" s="4"/>
      <c r="D253" s="4"/>
      <c r="E253" s="4"/>
      <c r="F253" s="4"/>
      <c r="G253" s="4"/>
      <c r="H253" s="4"/>
      <c r="I253" s="4"/>
      <c r="J253" s="4"/>
      <c r="K253" s="48"/>
      <c r="L253" s="48"/>
      <c r="M253" s="48"/>
      <c r="N253" s="50"/>
      <c r="O253" s="50"/>
      <c r="P253" s="50"/>
      <c r="Q253" s="50"/>
      <c r="R253" s="50"/>
      <c r="S253" s="50"/>
    </row>
    <row r="254" spans="1:19" x14ac:dyDescent="0.25">
      <c r="A254" s="4"/>
      <c r="B254" s="4"/>
      <c r="C254" s="4"/>
      <c r="D254" s="4"/>
      <c r="E254" s="4"/>
      <c r="F254" s="4"/>
      <c r="G254" s="4"/>
      <c r="H254" s="4"/>
      <c r="I254" s="4"/>
      <c r="J254" s="4"/>
      <c r="K254" s="48"/>
      <c r="L254" s="48"/>
      <c r="M254" s="48"/>
      <c r="N254" s="50"/>
      <c r="O254" s="50"/>
      <c r="P254" s="50"/>
      <c r="Q254" s="50"/>
      <c r="R254" s="50"/>
      <c r="S254" s="50"/>
    </row>
    <row r="255" spans="1:19" x14ac:dyDescent="0.25">
      <c r="A255" s="4"/>
      <c r="B255" s="4"/>
      <c r="C255" s="4"/>
      <c r="D255" s="4"/>
      <c r="E255" s="4"/>
      <c r="F255" s="4"/>
      <c r="G255" s="4"/>
      <c r="H255" s="4"/>
      <c r="I255" s="4"/>
      <c r="J255" s="4"/>
      <c r="K255" s="48"/>
      <c r="L255" s="48"/>
      <c r="M255" s="48"/>
      <c r="N255" s="50"/>
      <c r="O255" s="50"/>
      <c r="P255" s="50"/>
      <c r="Q255" s="50"/>
      <c r="R255" s="50"/>
      <c r="S255" s="50"/>
    </row>
    <row r="256" spans="1:19" x14ac:dyDescent="0.25">
      <c r="A256" s="4"/>
      <c r="B256" s="4"/>
      <c r="C256" s="4"/>
      <c r="D256" s="4"/>
      <c r="E256" s="4"/>
      <c r="F256" s="4"/>
      <c r="G256" s="4"/>
      <c r="H256" s="4"/>
      <c r="I256" s="4"/>
      <c r="J256" s="4"/>
      <c r="K256" s="48"/>
      <c r="L256" s="48"/>
      <c r="M256" s="48"/>
      <c r="N256" s="50"/>
      <c r="O256" s="50"/>
      <c r="P256" s="50"/>
      <c r="Q256" s="50"/>
      <c r="R256" s="50"/>
      <c r="S256" s="50"/>
    </row>
    <row r="257" spans="1:19" x14ac:dyDescent="0.25">
      <c r="A257" s="4"/>
      <c r="B257" s="4"/>
      <c r="C257" s="4"/>
      <c r="D257" s="4"/>
      <c r="E257" s="4"/>
      <c r="F257" s="4"/>
      <c r="G257" s="4"/>
      <c r="H257" s="4"/>
      <c r="I257" s="4"/>
      <c r="J257" s="4"/>
      <c r="K257" s="48"/>
      <c r="L257" s="48"/>
      <c r="M257" s="48"/>
      <c r="N257" s="50"/>
      <c r="O257" s="50"/>
      <c r="P257" s="50"/>
      <c r="Q257" s="50"/>
      <c r="R257" s="50"/>
      <c r="S257" s="50"/>
    </row>
    <row r="258" spans="1:19" x14ac:dyDescent="0.25">
      <c r="A258" s="4"/>
      <c r="B258" s="4"/>
      <c r="C258" s="4"/>
      <c r="D258" s="4"/>
      <c r="E258" s="4"/>
      <c r="F258" s="4"/>
      <c r="G258" s="4"/>
      <c r="H258" s="4"/>
      <c r="I258" s="4"/>
      <c r="J258" s="4"/>
      <c r="K258" s="48"/>
      <c r="L258" s="48"/>
      <c r="M258" s="48"/>
      <c r="N258" s="50"/>
      <c r="O258" s="50"/>
      <c r="P258" s="50"/>
      <c r="Q258" s="50"/>
      <c r="R258" s="50"/>
      <c r="S258" s="50"/>
    </row>
    <row r="259" spans="1:19" x14ac:dyDescent="0.25">
      <c r="A259" s="4"/>
      <c r="B259" s="4"/>
      <c r="C259" s="4"/>
      <c r="D259" s="4"/>
      <c r="E259" s="4"/>
      <c r="F259" s="49" t="s">
        <v>720</v>
      </c>
      <c r="G259" s="4"/>
      <c r="H259" s="4"/>
      <c r="I259" s="4"/>
      <c r="J259" s="4"/>
      <c r="K259" s="48"/>
      <c r="L259" s="48"/>
      <c r="M259" s="48"/>
      <c r="N259" s="50"/>
      <c r="O259" s="50"/>
      <c r="P259" s="50"/>
      <c r="Q259" s="50"/>
      <c r="R259" s="50"/>
      <c r="S259" s="50"/>
    </row>
    <row r="260" spans="1:19" x14ac:dyDescent="0.25">
      <c r="A260" s="4"/>
      <c r="B260" s="4"/>
      <c r="C260" s="4"/>
      <c r="D260" s="4"/>
      <c r="E260" s="4"/>
      <c r="F260" s="4"/>
      <c r="G260" s="4"/>
      <c r="H260" s="4"/>
      <c r="I260" s="4"/>
      <c r="J260" s="4"/>
      <c r="K260" s="48"/>
      <c r="L260" s="48"/>
      <c r="M260" s="48"/>
      <c r="N260" s="50"/>
      <c r="O260" s="50"/>
      <c r="P260" s="50"/>
      <c r="Q260" s="50"/>
      <c r="R260" s="50"/>
      <c r="S260" s="50"/>
    </row>
    <row r="261" spans="1:19" x14ac:dyDescent="0.25">
      <c r="A261" s="4"/>
      <c r="B261" s="4"/>
      <c r="C261" s="4"/>
      <c r="D261" s="4"/>
      <c r="E261" s="4"/>
      <c r="F261" s="4"/>
      <c r="G261" s="4"/>
      <c r="H261" s="4"/>
      <c r="I261" s="4"/>
      <c r="J261" s="4"/>
      <c r="K261" s="48"/>
      <c r="L261" s="48"/>
      <c r="M261" s="48"/>
      <c r="N261" s="50"/>
      <c r="O261" s="50"/>
      <c r="P261" s="50"/>
      <c r="Q261" s="50"/>
      <c r="R261" s="50"/>
      <c r="S261" s="50"/>
    </row>
    <row r="262" spans="1:19" x14ac:dyDescent="0.25">
      <c r="A262" s="4"/>
      <c r="B262" s="4"/>
      <c r="C262" s="4"/>
      <c r="D262" s="4"/>
      <c r="E262" s="4"/>
      <c r="F262" s="4"/>
      <c r="G262" s="4"/>
      <c r="H262" s="4"/>
      <c r="I262" s="4"/>
      <c r="J262" s="4"/>
      <c r="K262" s="48"/>
      <c r="L262" s="48"/>
      <c r="M262" s="48"/>
      <c r="N262" s="50"/>
      <c r="O262" s="50"/>
      <c r="P262" s="50"/>
      <c r="Q262" s="50"/>
      <c r="R262" s="50"/>
      <c r="S262" s="50"/>
    </row>
    <row r="263" spans="1:19" x14ac:dyDescent="0.25">
      <c r="A263" s="4"/>
      <c r="B263" s="4"/>
      <c r="C263" s="4"/>
      <c r="D263" s="4"/>
      <c r="E263" s="4"/>
      <c r="F263" s="4"/>
      <c r="G263" s="4"/>
      <c r="H263" s="4"/>
      <c r="I263" s="4"/>
      <c r="J263" s="4"/>
      <c r="K263" s="48"/>
      <c r="L263" s="48"/>
      <c r="M263" s="48"/>
      <c r="N263" s="50"/>
      <c r="O263" s="50"/>
      <c r="P263" s="50"/>
      <c r="Q263" s="50"/>
      <c r="R263" s="50"/>
      <c r="S263" s="50"/>
    </row>
    <row r="264" spans="1:19" x14ac:dyDescent="0.25">
      <c r="A264" s="4"/>
      <c r="B264" s="4"/>
      <c r="C264" s="4"/>
      <c r="D264" s="4"/>
      <c r="E264" s="4"/>
      <c r="F264" s="4"/>
      <c r="G264" s="4"/>
      <c r="H264" s="4"/>
      <c r="I264" s="4"/>
      <c r="J264" s="4"/>
      <c r="K264" s="48"/>
      <c r="L264" s="48"/>
      <c r="M264" s="48"/>
      <c r="N264" s="50"/>
      <c r="O264" s="50"/>
      <c r="P264" s="50"/>
      <c r="Q264" s="50"/>
      <c r="R264" s="50"/>
      <c r="S264" s="50"/>
    </row>
    <row r="265" spans="1:19" x14ac:dyDescent="0.25">
      <c r="A265" s="4"/>
      <c r="B265" s="4"/>
      <c r="C265" s="4"/>
      <c r="D265" s="4"/>
      <c r="E265" s="4"/>
      <c r="F265" s="4"/>
      <c r="G265" s="4"/>
      <c r="H265" s="4"/>
      <c r="I265" s="4"/>
      <c r="J265" s="4"/>
      <c r="K265" s="48"/>
      <c r="L265" s="48"/>
      <c r="M265" s="48"/>
      <c r="N265" s="50"/>
      <c r="O265" s="50"/>
      <c r="P265" s="50"/>
      <c r="Q265" s="50"/>
      <c r="R265" s="50"/>
      <c r="S265" s="50"/>
    </row>
    <row r="266" spans="1:19" x14ac:dyDescent="0.25">
      <c r="A266" s="4"/>
      <c r="B266" s="4"/>
      <c r="C266" s="4"/>
      <c r="D266" s="4"/>
      <c r="E266" s="4"/>
      <c r="F266" s="4"/>
      <c r="G266" s="4"/>
      <c r="H266" s="4"/>
      <c r="I266" s="4"/>
      <c r="J266" s="4"/>
      <c r="K266" s="48"/>
      <c r="L266" s="48"/>
      <c r="M266" s="48"/>
      <c r="N266" s="50"/>
      <c r="O266" s="50"/>
      <c r="P266" s="50"/>
      <c r="Q266" s="50"/>
      <c r="R266" s="50"/>
      <c r="S266" s="50"/>
    </row>
    <row r="267" spans="1:19" x14ac:dyDescent="0.25">
      <c r="A267" s="4"/>
      <c r="B267" s="4"/>
      <c r="C267" s="4"/>
      <c r="D267" s="4"/>
      <c r="E267" s="4"/>
      <c r="F267" s="4"/>
      <c r="G267" s="4"/>
      <c r="H267" s="4"/>
      <c r="I267" s="4"/>
      <c r="J267" s="4"/>
      <c r="K267" s="48"/>
      <c r="L267" s="48"/>
      <c r="M267" s="48"/>
      <c r="N267" s="50"/>
      <c r="O267" s="50"/>
      <c r="P267" s="50"/>
      <c r="Q267" s="50"/>
      <c r="R267" s="50"/>
      <c r="S267" s="50"/>
    </row>
    <row r="268" spans="1:19" x14ac:dyDescent="0.25">
      <c r="A268" s="4"/>
      <c r="B268" s="4"/>
      <c r="C268" s="4"/>
      <c r="D268" s="4"/>
      <c r="E268" s="4"/>
      <c r="F268" s="4"/>
      <c r="G268" s="4"/>
      <c r="H268" s="4"/>
      <c r="I268" s="4"/>
      <c r="J268" s="4"/>
      <c r="K268" s="48"/>
      <c r="L268" s="48"/>
      <c r="M268" s="48"/>
      <c r="N268" s="50"/>
      <c r="O268" s="50"/>
      <c r="P268" s="50"/>
      <c r="Q268" s="50"/>
      <c r="R268" s="50"/>
      <c r="S268" s="50"/>
    </row>
    <row r="269" spans="1:19" x14ac:dyDescent="0.25">
      <c r="A269" s="4"/>
      <c r="B269" s="4"/>
      <c r="C269" s="4"/>
      <c r="D269" s="4"/>
      <c r="E269" s="4"/>
      <c r="F269" s="4"/>
      <c r="G269" s="4"/>
      <c r="H269" s="4"/>
      <c r="I269" s="4"/>
      <c r="J269" s="4"/>
      <c r="K269" s="48"/>
      <c r="L269" s="48"/>
      <c r="M269" s="48"/>
      <c r="N269" s="50"/>
      <c r="O269" s="50"/>
      <c r="P269" s="50"/>
      <c r="Q269" s="50"/>
      <c r="R269" s="50"/>
      <c r="S269" s="50"/>
    </row>
    <row r="270" spans="1:19" x14ac:dyDescent="0.25">
      <c r="A270" s="4"/>
      <c r="B270" s="4"/>
      <c r="C270" s="4"/>
      <c r="D270" s="4"/>
      <c r="E270" s="4"/>
      <c r="F270" s="4"/>
      <c r="G270" s="4"/>
      <c r="H270" s="4"/>
      <c r="I270" s="4"/>
      <c r="J270" s="4"/>
      <c r="K270" s="48"/>
      <c r="L270" s="48"/>
      <c r="M270" s="48"/>
      <c r="N270" s="50"/>
      <c r="O270" s="50"/>
      <c r="P270" s="50"/>
      <c r="Q270" s="50"/>
      <c r="R270" s="50"/>
      <c r="S270" s="50"/>
    </row>
    <row r="271" spans="1:19" x14ac:dyDescent="0.25">
      <c r="A271" s="4"/>
      <c r="B271" s="4"/>
      <c r="C271" s="4"/>
      <c r="D271" s="4"/>
      <c r="E271" s="4"/>
      <c r="F271" s="4"/>
      <c r="G271" s="4"/>
      <c r="H271" s="4"/>
      <c r="I271" s="4"/>
      <c r="J271" s="4"/>
      <c r="K271" s="48"/>
      <c r="L271" s="48"/>
      <c r="M271" s="48"/>
      <c r="N271" s="50"/>
      <c r="O271" s="50"/>
      <c r="P271" s="50"/>
      <c r="Q271" s="50"/>
      <c r="R271" s="50"/>
      <c r="S271" s="50"/>
    </row>
    <row r="272" spans="1:19" x14ac:dyDescent="0.25">
      <c r="A272" s="4"/>
      <c r="B272" s="4"/>
      <c r="C272" s="4"/>
      <c r="D272" s="4"/>
      <c r="E272" s="4"/>
      <c r="F272" s="4"/>
      <c r="G272" s="4"/>
      <c r="H272" s="4"/>
      <c r="I272" s="4"/>
      <c r="J272" s="4"/>
      <c r="K272" s="48"/>
      <c r="L272" s="48"/>
      <c r="M272" s="48"/>
      <c r="N272" s="50"/>
      <c r="O272" s="50"/>
      <c r="P272" s="50"/>
      <c r="Q272" s="50"/>
      <c r="R272" s="50"/>
      <c r="S272" s="50"/>
    </row>
    <row r="273" spans="1:19" x14ac:dyDescent="0.25">
      <c r="A273" s="4"/>
      <c r="B273" s="4"/>
      <c r="C273" s="4"/>
      <c r="D273" s="4"/>
      <c r="E273" s="4"/>
      <c r="F273" s="4"/>
      <c r="G273" s="4"/>
      <c r="H273" s="4"/>
      <c r="I273" s="4"/>
      <c r="J273" s="4"/>
      <c r="K273" s="48"/>
      <c r="L273" s="48"/>
      <c r="M273" s="48"/>
      <c r="N273" s="50"/>
      <c r="O273" s="50"/>
      <c r="P273" s="50"/>
      <c r="Q273" s="50"/>
      <c r="R273" s="50"/>
      <c r="S273" s="50"/>
    </row>
    <row r="274" spans="1:19" x14ac:dyDescent="0.25">
      <c r="A274" s="4"/>
      <c r="B274" s="4"/>
      <c r="C274" s="4"/>
      <c r="D274" s="4"/>
      <c r="E274" s="4"/>
      <c r="F274" s="4"/>
      <c r="G274" s="4"/>
      <c r="H274" s="4"/>
      <c r="I274" s="4"/>
      <c r="J274" s="4"/>
      <c r="K274" s="48"/>
      <c r="L274" s="48"/>
      <c r="M274" s="48"/>
      <c r="N274" s="50"/>
      <c r="O274" s="50"/>
      <c r="P274" s="50"/>
      <c r="Q274" s="50"/>
      <c r="R274" s="50"/>
      <c r="S274" s="50"/>
    </row>
    <row r="275" spans="1:19" x14ac:dyDescent="0.25">
      <c r="A275" s="4"/>
      <c r="B275" s="4"/>
      <c r="C275" s="4"/>
      <c r="D275" s="4"/>
      <c r="E275" s="4"/>
      <c r="F275" s="4"/>
      <c r="G275" s="4"/>
      <c r="H275" s="4"/>
      <c r="I275" s="4"/>
      <c r="J275" s="4"/>
      <c r="K275" s="48"/>
      <c r="L275" s="48"/>
      <c r="M275" s="48"/>
      <c r="N275" s="50"/>
      <c r="O275" s="50"/>
      <c r="P275" s="50"/>
      <c r="Q275" s="50"/>
      <c r="R275" s="50"/>
      <c r="S275" s="50"/>
    </row>
    <row r="276" spans="1:19" x14ac:dyDescent="0.25">
      <c r="A276" s="4"/>
      <c r="B276" s="4"/>
      <c r="C276" s="4"/>
      <c r="D276" s="4"/>
      <c r="E276" s="4"/>
      <c r="F276" s="4"/>
      <c r="G276" s="4"/>
      <c r="H276" s="4"/>
      <c r="I276" s="4"/>
      <c r="J276" s="4"/>
      <c r="K276" s="48"/>
      <c r="L276" s="48"/>
      <c r="M276" s="48"/>
      <c r="N276" s="50"/>
      <c r="O276" s="50"/>
      <c r="P276" s="50"/>
      <c r="Q276" s="50"/>
      <c r="R276" s="50"/>
      <c r="S276" s="50"/>
    </row>
    <row r="277" spans="1:19" x14ac:dyDescent="0.25">
      <c r="A277" s="4"/>
      <c r="B277" s="4"/>
      <c r="C277" s="4"/>
      <c r="D277" s="4"/>
      <c r="E277" s="4"/>
      <c r="F277" s="4"/>
      <c r="G277" s="4"/>
      <c r="H277" s="4"/>
      <c r="I277" s="4"/>
      <c r="J277" s="4"/>
      <c r="K277" s="48"/>
      <c r="L277" s="48"/>
      <c r="M277" s="48"/>
      <c r="N277" s="50"/>
      <c r="O277" s="50"/>
      <c r="P277" s="50"/>
      <c r="Q277" s="50"/>
      <c r="R277" s="50"/>
      <c r="S277" s="50"/>
    </row>
    <row r="278" spans="1:19" x14ac:dyDescent="0.25">
      <c r="A278" s="4"/>
      <c r="B278" s="4"/>
      <c r="C278" s="4"/>
      <c r="D278" s="4"/>
      <c r="E278" s="4"/>
      <c r="F278" s="4"/>
      <c r="G278" s="4"/>
      <c r="H278" s="4"/>
      <c r="I278" s="4"/>
      <c r="J278" s="4"/>
      <c r="K278" s="48"/>
      <c r="L278" s="48"/>
      <c r="M278" s="48"/>
      <c r="N278" s="50"/>
      <c r="O278" s="50"/>
      <c r="P278" s="50"/>
      <c r="Q278" s="50"/>
      <c r="R278" s="50"/>
      <c r="S278" s="50"/>
    </row>
    <row r="279" spans="1:19" x14ac:dyDescent="0.25">
      <c r="A279" s="4"/>
      <c r="B279" s="4"/>
      <c r="C279" s="4"/>
      <c r="D279" s="4"/>
      <c r="E279" s="4"/>
      <c r="F279" s="4"/>
      <c r="G279" s="4"/>
      <c r="H279" s="4"/>
      <c r="I279" s="4"/>
      <c r="J279" s="4"/>
      <c r="K279" s="48"/>
      <c r="L279" s="48"/>
      <c r="M279" s="48"/>
      <c r="N279" s="50"/>
      <c r="O279" s="50"/>
      <c r="P279" s="50"/>
      <c r="Q279" s="50"/>
      <c r="R279" s="50"/>
      <c r="S279" s="50"/>
    </row>
    <row r="280" spans="1:19" x14ac:dyDescent="0.25">
      <c r="A280" s="4"/>
      <c r="B280" s="4"/>
      <c r="C280" s="4"/>
      <c r="D280" s="4"/>
      <c r="E280" s="4"/>
      <c r="F280" s="4"/>
      <c r="G280" s="4"/>
      <c r="H280" s="4"/>
      <c r="I280" s="4"/>
      <c r="J280" s="4"/>
      <c r="K280" s="48"/>
      <c r="L280" s="48"/>
      <c r="M280" s="48"/>
      <c r="N280" s="50"/>
      <c r="O280" s="50"/>
      <c r="P280" s="50"/>
      <c r="Q280" s="50"/>
      <c r="R280" s="50"/>
      <c r="S280" s="50"/>
    </row>
    <row r="281" spans="1:19" x14ac:dyDescent="0.25">
      <c r="A281" s="4"/>
      <c r="B281" s="4"/>
      <c r="C281" s="4"/>
      <c r="D281" s="4"/>
      <c r="E281" s="4"/>
      <c r="F281" s="4"/>
      <c r="G281" s="4"/>
      <c r="H281" s="4"/>
      <c r="I281" s="4"/>
      <c r="J281" s="4"/>
      <c r="K281" s="48"/>
      <c r="L281" s="48"/>
      <c r="M281" s="48"/>
      <c r="N281" s="50"/>
      <c r="O281" s="50"/>
      <c r="P281" s="50"/>
      <c r="Q281" s="50"/>
      <c r="R281" s="50"/>
      <c r="S281" s="50"/>
    </row>
    <row r="282" spans="1:19" x14ac:dyDescent="0.25">
      <c r="A282" s="4"/>
      <c r="B282" s="4"/>
      <c r="C282" s="4"/>
      <c r="D282" s="4"/>
      <c r="E282" s="4"/>
      <c r="F282" s="4"/>
      <c r="G282" s="4"/>
      <c r="H282" s="4"/>
      <c r="I282" s="4"/>
      <c r="J282" s="4"/>
      <c r="K282" s="48"/>
      <c r="L282" s="48"/>
      <c r="M282" s="48"/>
      <c r="N282" s="50"/>
      <c r="O282" s="50"/>
      <c r="P282" s="50"/>
      <c r="Q282" s="50"/>
      <c r="R282" s="50"/>
      <c r="S282" s="50"/>
    </row>
    <row r="283" spans="1:19" x14ac:dyDescent="0.25">
      <c r="A283" s="4"/>
      <c r="B283" s="4"/>
      <c r="C283" s="4"/>
      <c r="D283" s="4"/>
      <c r="E283" s="4"/>
      <c r="F283" s="4"/>
      <c r="G283" s="4"/>
      <c r="H283" s="4"/>
      <c r="I283" s="4"/>
      <c r="J283" s="4"/>
      <c r="K283" s="48"/>
      <c r="L283" s="48"/>
      <c r="M283" s="48"/>
      <c r="N283" s="50"/>
      <c r="O283" s="50"/>
      <c r="P283" s="50"/>
      <c r="Q283" s="50"/>
      <c r="R283" s="50"/>
      <c r="S283" s="50"/>
    </row>
    <row r="284" spans="1:19" x14ac:dyDescent="0.25">
      <c r="A284" s="4"/>
      <c r="B284" s="4"/>
      <c r="C284" s="4"/>
      <c r="D284" s="4"/>
      <c r="E284" s="4"/>
      <c r="F284" s="4"/>
      <c r="G284" s="4"/>
      <c r="H284" s="4"/>
      <c r="I284" s="4"/>
      <c r="J284" s="4"/>
      <c r="K284" s="48"/>
      <c r="L284" s="48"/>
      <c r="M284" s="48"/>
      <c r="N284" s="50"/>
      <c r="O284" s="50"/>
      <c r="P284" s="50"/>
      <c r="Q284" s="50"/>
      <c r="R284" s="50"/>
      <c r="S284" s="50"/>
    </row>
    <row r="285" spans="1:19" x14ac:dyDescent="0.25">
      <c r="A285" s="4"/>
      <c r="B285" s="4"/>
      <c r="C285" s="4"/>
      <c r="D285" s="4"/>
      <c r="E285" s="4"/>
      <c r="F285" s="4"/>
      <c r="G285" s="4"/>
      <c r="H285" s="4"/>
      <c r="I285" s="4"/>
      <c r="J285" s="4"/>
      <c r="K285" s="48"/>
      <c r="L285" s="48"/>
      <c r="M285" s="48"/>
      <c r="N285" s="50"/>
      <c r="O285" s="50"/>
      <c r="P285" s="50"/>
      <c r="Q285" s="50"/>
      <c r="R285" s="50"/>
      <c r="S285" s="50"/>
    </row>
    <row r="286" spans="1:19" x14ac:dyDescent="0.25">
      <c r="A286" s="4"/>
      <c r="B286" s="4"/>
      <c r="C286" s="4"/>
      <c r="D286" s="4"/>
      <c r="E286" s="4"/>
      <c r="F286" s="4"/>
      <c r="G286" s="4"/>
      <c r="H286" s="4"/>
      <c r="I286" s="4"/>
      <c r="J286" s="4"/>
      <c r="K286" s="48"/>
      <c r="L286" s="48"/>
      <c r="M286" s="48"/>
      <c r="N286" s="50"/>
      <c r="O286" s="50"/>
      <c r="P286" s="50"/>
      <c r="Q286" s="50"/>
      <c r="R286" s="50"/>
      <c r="S286" s="50"/>
    </row>
    <row r="287" spans="1:19" x14ac:dyDescent="0.25">
      <c r="A287" s="4"/>
      <c r="B287" s="4"/>
      <c r="C287" s="4"/>
      <c r="D287" s="4"/>
      <c r="E287" s="4"/>
      <c r="F287" s="4"/>
      <c r="G287" s="4"/>
      <c r="H287" s="4"/>
      <c r="I287" s="4"/>
      <c r="J287" s="4"/>
      <c r="K287" s="48"/>
      <c r="L287" s="48"/>
      <c r="M287" s="48"/>
      <c r="N287" s="50"/>
      <c r="O287" s="50"/>
      <c r="P287" s="50"/>
      <c r="Q287" s="50"/>
      <c r="R287" s="50"/>
      <c r="S287" s="50"/>
    </row>
    <row r="288" spans="1:19" x14ac:dyDescent="0.25">
      <c r="A288" s="4"/>
      <c r="B288" s="4"/>
      <c r="C288" s="4"/>
      <c r="D288" s="4"/>
      <c r="E288" s="4"/>
      <c r="F288" s="4"/>
      <c r="G288" s="4"/>
      <c r="H288" s="4"/>
      <c r="I288" s="4"/>
      <c r="J288" s="4"/>
      <c r="K288" s="48"/>
      <c r="L288" s="48"/>
      <c r="M288" s="48"/>
      <c r="N288" s="50"/>
      <c r="O288" s="50"/>
      <c r="P288" s="50"/>
      <c r="Q288" s="50"/>
      <c r="R288" s="50"/>
      <c r="S288" s="50"/>
    </row>
    <row r="289" spans="1:19" x14ac:dyDescent="0.25">
      <c r="A289" s="4"/>
      <c r="B289" s="4"/>
      <c r="C289" s="4"/>
      <c r="D289" s="4"/>
      <c r="E289" s="4"/>
      <c r="F289" s="4"/>
      <c r="G289" s="4"/>
      <c r="H289" s="4"/>
      <c r="I289" s="4"/>
      <c r="J289" s="4"/>
      <c r="K289" s="48"/>
      <c r="L289" s="48"/>
      <c r="M289" s="48"/>
      <c r="N289" s="50"/>
      <c r="O289" s="50"/>
      <c r="P289" s="50"/>
      <c r="Q289" s="50"/>
      <c r="R289" s="50"/>
      <c r="S289" s="50"/>
    </row>
    <row r="290" spans="1:19" x14ac:dyDescent="0.25">
      <c r="A290" s="4"/>
      <c r="B290" s="4"/>
      <c r="C290" s="4"/>
      <c r="D290" s="4"/>
      <c r="E290" s="4"/>
      <c r="F290" s="4"/>
      <c r="G290" s="4"/>
      <c r="H290" s="4"/>
      <c r="I290" s="4"/>
      <c r="J290" s="4"/>
      <c r="K290" s="48"/>
      <c r="L290" s="48"/>
      <c r="M290" s="48"/>
      <c r="N290" s="50"/>
      <c r="O290" s="50"/>
      <c r="P290" s="50"/>
      <c r="Q290" s="50"/>
      <c r="R290" s="50"/>
      <c r="S290" s="50"/>
    </row>
    <row r="291" spans="1:19" x14ac:dyDescent="0.25">
      <c r="A291" s="4"/>
      <c r="B291" s="4"/>
      <c r="C291" s="4"/>
      <c r="D291" s="4"/>
      <c r="E291" s="4"/>
      <c r="F291" s="4"/>
      <c r="G291" s="4"/>
      <c r="H291" s="4"/>
      <c r="I291" s="4"/>
      <c r="J291" s="4"/>
      <c r="K291" s="48"/>
      <c r="L291" s="48"/>
      <c r="M291" s="48"/>
      <c r="N291" s="50"/>
      <c r="O291" s="50"/>
      <c r="P291" s="50"/>
      <c r="Q291" s="50"/>
      <c r="R291" s="50"/>
      <c r="S291" s="50"/>
    </row>
    <row r="292" spans="1:19" x14ac:dyDescent="0.25">
      <c r="A292" s="4"/>
      <c r="B292" s="4"/>
      <c r="C292" s="4"/>
      <c r="D292" s="4"/>
      <c r="E292" s="4"/>
      <c r="F292" s="4"/>
      <c r="G292" s="4"/>
      <c r="H292" s="4"/>
      <c r="I292" s="4"/>
      <c r="J292" s="4"/>
      <c r="K292" s="48"/>
      <c r="L292" s="48"/>
      <c r="M292" s="48"/>
      <c r="N292" s="50"/>
      <c r="O292" s="50"/>
      <c r="P292" s="50"/>
      <c r="Q292" s="50"/>
      <c r="R292" s="50"/>
      <c r="S292" s="50"/>
    </row>
    <row r="293" spans="1:19" x14ac:dyDescent="0.25">
      <c r="A293" s="4"/>
      <c r="B293" s="4"/>
      <c r="C293" s="4"/>
      <c r="D293" s="4"/>
      <c r="E293" s="4"/>
      <c r="F293" s="4"/>
      <c r="G293" s="4"/>
      <c r="H293" s="4"/>
      <c r="I293" s="4"/>
      <c r="J293" s="4"/>
      <c r="K293" s="48"/>
      <c r="L293" s="48"/>
      <c r="M293" s="48"/>
      <c r="N293" s="50"/>
      <c r="O293" s="50"/>
      <c r="P293" s="50"/>
      <c r="Q293" s="50"/>
      <c r="R293" s="50"/>
      <c r="S293" s="50"/>
    </row>
    <row r="294" spans="1:19" x14ac:dyDescent="0.25">
      <c r="A294" s="4"/>
      <c r="B294" s="4"/>
      <c r="C294" s="4"/>
      <c r="D294" s="4"/>
      <c r="E294" s="4"/>
      <c r="F294" s="4"/>
      <c r="G294" s="4"/>
      <c r="H294" s="4"/>
      <c r="I294" s="4"/>
      <c r="J294" s="4"/>
      <c r="K294" s="48"/>
      <c r="L294" s="48"/>
      <c r="M294" s="48"/>
      <c r="N294" s="50"/>
      <c r="O294" s="50"/>
      <c r="P294" s="50"/>
      <c r="Q294" s="50"/>
      <c r="R294" s="50"/>
      <c r="S294" s="50"/>
    </row>
    <row r="295" spans="1:19" x14ac:dyDescent="0.25">
      <c r="A295" s="4"/>
      <c r="B295" s="4"/>
      <c r="C295" s="4"/>
      <c r="D295" s="4"/>
      <c r="E295" s="4"/>
      <c r="F295" s="4"/>
      <c r="G295" s="4"/>
      <c r="H295" s="4"/>
      <c r="I295" s="4"/>
      <c r="J295" s="4"/>
      <c r="K295" s="48"/>
      <c r="L295" s="48"/>
      <c r="M295" s="48"/>
      <c r="N295" s="50"/>
      <c r="O295" s="50"/>
      <c r="P295" s="50"/>
      <c r="Q295" s="50"/>
      <c r="R295" s="50"/>
      <c r="S295" s="50"/>
    </row>
    <row r="296" spans="1:19" x14ac:dyDescent="0.25">
      <c r="A296" s="4"/>
      <c r="B296" s="4"/>
      <c r="C296" s="4"/>
      <c r="D296" s="4"/>
      <c r="E296" s="4"/>
      <c r="F296" s="4"/>
      <c r="G296" s="4"/>
      <c r="H296" s="4"/>
      <c r="I296" s="4"/>
      <c r="J296" s="4"/>
      <c r="K296" s="48"/>
      <c r="L296" s="48"/>
      <c r="M296" s="48"/>
      <c r="N296" s="50"/>
      <c r="O296" s="50"/>
      <c r="P296" s="50"/>
      <c r="Q296" s="50"/>
      <c r="R296" s="50"/>
      <c r="S296" s="50"/>
    </row>
    <row r="297" spans="1:19" x14ac:dyDescent="0.25">
      <c r="A297" s="4"/>
      <c r="B297" s="4"/>
      <c r="C297" s="4"/>
      <c r="D297" s="4"/>
      <c r="E297" s="4"/>
      <c r="F297" s="4"/>
      <c r="G297" s="4"/>
      <c r="H297" s="4"/>
      <c r="I297" s="4"/>
      <c r="J297" s="4"/>
      <c r="K297" s="48"/>
      <c r="L297" s="48"/>
      <c r="M297" s="48"/>
      <c r="N297" s="50"/>
      <c r="O297" s="50"/>
      <c r="P297" s="50"/>
      <c r="Q297" s="50"/>
      <c r="R297" s="50"/>
      <c r="S297" s="50"/>
    </row>
    <row r="298" spans="1:19" x14ac:dyDescent="0.25">
      <c r="A298" s="4"/>
      <c r="B298" s="4"/>
      <c r="C298" s="4"/>
      <c r="D298" s="4"/>
      <c r="E298" s="4"/>
      <c r="F298" s="4"/>
      <c r="G298" s="4"/>
      <c r="H298" s="4"/>
      <c r="I298" s="4"/>
      <c r="J298" s="4"/>
      <c r="K298" s="4"/>
      <c r="L298" s="4"/>
      <c r="M298" s="4"/>
    </row>
    <row r="299" spans="1:19" x14ac:dyDescent="0.25">
      <c r="A299" s="4"/>
      <c r="B299" s="4"/>
      <c r="C299" s="4"/>
      <c r="D299" s="4"/>
      <c r="E299" s="4"/>
      <c r="F299" s="4"/>
      <c r="G299" s="4"/>
      <c r="H299" s="4"/>
      <c r="I299" s="4"/>
      <c r="J299" s="4"/>
      <c r="K299" s="4"/>
      <c r="L299" s="4"/>
      <c r="M299" s="4"/>
    </row>
    <row r="300" spans="1:19" x14ac:dyDescent="0.25">
      <c r="A300" s="4"/>
      <c r="B300" s="4"/>
      <c r="C300" s="4"/>
      <c r="D300" s="4"/>
      <c r="E300" s="4"/>
      <c r="F300" s="4"/>
      <c r="G300" s="4"/>
      <c r="H300" s="4"/>
      <c r="I300" s="4"/>
      <c r="J300" s="4"/>
      <c r="K300" s="4"/>
      <c r="L300" s="4"/>
      <c r="M300" s="4"/>
    </row>
    <row r="301" spans="1:19" x14ac:dyDescent="0.25">
      <c r="A301" s="4"/>
      <c r="B301" s="4"/>
      <c r="C301" s="4"/>
      <c r="D301" s="4"/>
      <c r="E301" s="4"/>
      <c r="F301" s="4"/>
      <c r="G301" s="4"/>
      <c r="H301" s="4"/>
      <c r="I301" s="4"/>
      <c r="J301" s="4"/>
      <c r="K301" s="4"/>
      <c r="L301" s="4"/>
      <c r="M301" s="4"/>
    </row>
    <row r="302" spans="1:19" x14ac:dyDescent="0.25">
      <c r="A302" s="4"/>
      <c r="B302" s="4"/>
      <c r="C302" s="4"/>
      <c r="D302" s="4"/>
      <c r="E302" s="4"/>
      <c r="F302" s="4"/>
      <c r="G302" s="4"/>
      <c r="H302" s="4"/>
      <c r="I302" s="4"/>
      <c r="J302" s="4"/>
      <c r="K302" s="4"/>
      <c r="L302" s="4"/>
      <c r="M302" s="4"/>
    </row>
    <row r="303" spans="1:19" x14ac:dyDescent="0.25">
      <c r="A303" s="4"/>
      <c r="B303" s="4"/>
      <c r="C303" s="4"/>
      <c r="D303" s="4"/>
      <c r="E303" s="4"/>
      <c r="F303" s="4"/>
      <c r="G303" s="4"/>
      <c r="H303" s="4"/>
      <c r="I303" s="4"/>
      <c r="J303" s="4"/>
      <c r="K303" s="4"/>
      <c r="L303" s="4"/>
      <c r="M303" s="4"/>
    </row>
    <row r="304" spans="1:19" x14ac:dyDescent="0.25">
      <c r="A304" s="4"/>
      <c r="B304" s="4"/>
      <c r="C304" s="4"/>
      <c r="D304" s="4"/>
      <c r="E304" s="4"/>
      <c r="F304" s="4"/>
      <c r="G304" s="4"/>
      <c r="H304" s="4"/>
      <c r="I304" s="4"/>
      <c r="J304" s="4"/>
      <c r="K304" s="4"/>
      <c r="L304" s="4"/>
      <c r="M304" s="4"/>
    </row>
    <row r="305" spans="1:13" x14ac:dyDescent="0.25">
      <c r="A305" s="4"/>
      <c r="B305" s="4"/>
      <c r="C305" s="4"/>
      <c r="D305" s="4"/>
      <c r="E305" s="4"/>
      <c r="F305" s="4"/>
      <c r="G305" s="4"/>
      <c r="H305" s="4"/>
      <c r="I305" s="4"/>
      <c r="J305" s="4"/>
      <c r="K305" s="4"/>
      <c r="L305" s="4"/>
      <c r="M305" s="4"/>
    </row>
    <row r="306" spans="1:13" x14ac:dyDescent="0.25">
      <c r="A306" s="4"/>
      <c r="B306" s="4"/>
      <c r="C306" s="4"/>
      <c r="D306" s="4"/>
      <c r="E306" s="4"/>
      <c r="F306" s="4"/>
      <c r="G306" s="4"/>
      <c r="H306" s="4"/>
      <c r="I306" s="4"/>
      <c r="J306" s="4"/>
      <c r="K306" s="4"/>
      <c r="L306" s="4"/>
      <c r="M306" s="4"/>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5" max="5" width="9.140625" bestFit="1" customWidth="1"/>
    <col min="6" max="10" width="14.85546875" bestFit="1" customWidth="1"/>
    <col min="11" max="11" width="4.7109375" customWidth="1"/>
    <col min="12" max="12" width="12.7109375" customWidth="1"/>
  </cols>
  <sheetData>
    <row r="1" spans="1:14" x14ac:dyDescent="0.25">
      <c r="A1" s="1"/>
      <c r="B1" s="2"/>
      <c r="C1" s="2"/>
      <c r="D1" s="2" t="s">
        <v>0</v>
      </c>
      <c r="E1" s="77" t="s">
        <v>1</v>
      </c>
      <c r="F1" s="77"/>
      <c r="G1" s="77" t="s">
        <v>2</v>
      </c>
      <c r="H1" s="77"/>
      <c r="I1" s="77" t="s">
        <v>3</v>
      </c>
      <c r="J1" s="78"/>
      <c r="K1" s="4"/>
      <c r="L1" s="4"/>
      <c r="M1" s="4"/>
      <c r="N1" s="4"/>
    </row>
    <row r="2" spans="1:14" ht="80.099999999999994" customHeight="1" x14ac:dyDescent="0.25">
      <c r="A2" s="5"/>
      <c r="B2" s="6"/>
      <c r="C2" s="6"/>
      <c r="D2" s="6" t="s">
        <v>753</v>
      </c>
      <c r="E2" s="76" t="s">
        <v>5</v>
      </c>
      <c r="F2" s="76"/>
      <c r="G2" s="76" t="s">
        <v>6</v>
      </c>
      <c r="H2" s="76"/>
      <c r="I2" s="76" t="s">
        <v>7</v>
      </c>
      <c r="J2" s="79"/>
      <c r="K2" s="4"/>
      <c r="L2" s="8"/>
      <c r="M2" s="4"/>
      <c r="N2" s="4"/>
    </row>
    <row r="3" spans="1:14" x14ac:dyDescent="0.25">
      <c r="A3" s="80" t="s">
        <v>8</v>
      </c>
      <c r="B3" s="81"/>
      <c r="C3" s="81"/>
      <c r="D3" s="81"/>
      <c r="E3" s="81"/>
      <c r="F3" s="81"/>
      <c r="G3" s="81"/>
      <c r="H3" s="81"/>
      <c r="I3" s="81"/>
      <c r="J3" s="82"/>
      <c r="K3" s="4"/>
      <c r="L3" s="4"/>
      <c r="M3" s="4"/>
      <c r="N3" s="4"/>
    </row>
    <row r="4" spans="1:14" ht="30" customHeight="1" x14ac:dyDescent="0.25">
      <c r="A4" s="10" t="s">
        <v>9</v>
      </c>
      <c r="B4" s="11" t="s">
        <v>10</v>
      </c>
      <c r="C4" s="12" t="s">
        <v>11</v>
      </c>
      <c r="D4" s="12" t="s">
        <v>12</v>
      </c>
      <c r="E4" s="13" t="s">
        <v>13</v>
      </c>
      <c r="F4" s="11" t="s">
        <v>14</v>
      </c>
      <c r="G4" s="11" t="s">
        <v>15</v>
      </c>
      <c r="H4" s="11" t="s">
        <v>16</v>
      </c>
      <c r="I4" s="11" t="s">
        <v>17</v>
      </c>
      <c r="J4" s="15" t="s">
        <v>18</v>
      </c>
      <c r="K4" s="4"/>
      <c r="L4" s="4"/>
      <c r="M4" s="4"/>
      <c r="N4" s="4"/>
    </row>
    <row r="5" spans="1:14" ht="24" customHeight="1" x14ac:dyDescent="0.25">
      <c r="A5" s="16" t="s">
        <v>19</v>
      </c>
      <c r="B5" s="17"/>
      <c r="C5" s="17"/>
      <c r="D5" s="17" t="s">
        <v>20</v>
      </c>
      <c r="E5" s="17"/>
      <c r="F5" s="18"/>
      <c r="G5" s="17"/>
      <c r="H5" s="17"/>
      <c r="I5" s="20">
        <v>277973.63</v>
      </c>
      <c r="J5" s="21">
        <v>8.1067259796226462E-2</v>
      </c>
      <c r="K5" s="4"/>
      <c r="L5" s="4"/>
      <c r="M5" s="4"/>
      <c r="N5" s="4"/>
    </row>
    <row r="6" spans="1:14" ht="26.1" customHeight="1" x14ac:dyDescent="0.25">
      <c r="A6" s="23" t="s">
        <v>21</v>
      </c>
      <c r="B6" s="24" t="s">
        <v>722</v>
      </c>
      <c r="C6" s="25" t="s">
        <v>22</v>
      </c>
      <c r="D6" s="25" t="s">
        <v>23</v>
      </c>
      <c r="E6" s="26" t="s">
        <v>24</v>
      </c>
      <c r="F6" s="27">
        <v>811.99680000000001</v>
      </c>
      <c r="G6" s="29">
        <v>136.69</v>
      </c>
      <c r="H6" s="29">
        <v>173.5</v>
      </c>
      <c r="I6" s="29">
        <v>140881.44</v>
      </c>
      <c r="J6" s="30">
        <v>4.1086171724082209E-2</v>
      </c>
      <c r="K6" s="31"/>
      <c r="L6" s="32"/>
      <c r="M6" s="4"/>
      <c r="N6" s="4"/>
    </row>
    <row r="7" spans="1:14" ht="24" customHeight="1" x14ac:dyDescent="0.25">
      <c r="A7" s="23" t="s">
        <v>25</v>
      </c>
      <c r="B7" s="24" t="s">
        <v>723</v>
      </c>
      <c r="C7" s="25" t="s">
        <v>22</v>
      </c>
      <c r="D7" s="25" t="s">
        <v>26</v>
      </c>
      <c r="E7" s="26" t="s">
        <v>24</v>
      </c>
      <c r="F7" s="27">
        <v>1733.808</v>
      </c>
      <c r="G7" s="29">
        <v>62.3</v>
      </c>
      <c r="H7" s="29">
        <v>79.069999999999993</v>
      </c>
      <c r="I7" s="29">
        <v>137092.19</v>
      </c>
      <c r="J7" s="30">
        <v>3.9981088072144247E-2</v>
      </c>
      <c r="K7" s="31"/>
      <c r="L7" s="32"/>
      <c r="M7" s="4"/>
      <c r="N7" s="4"/>
    </row>
    <row r="8" spans="1:14" ht="24" customHeight="1" x14ac:dyDescent="0.25">
      <c r="A8" s="16" t="s">
        <v>27</v>
      </c>
      <c r="B8" s="17"/>
      <c r="C8" s="17"/>
      <c r="D8" s="17" t="s">
        <v>28</v>
      </c>
      <c r="E8" s="17"/>
      <c r="F8" s="17"/>
      <c r="G8" s="17"/>
      <c r="H8" s="17"/>
      <c r="I8" s="20">
        <v>284969.94</v>
      </c>
      <c r="J8" s="21">
        <v>8.3107639239359016E-2</v>
      </c>
      <c r="K8" s="4"/>
      <c r="L8" s="4"/>
      <c r="M8" s="4"/>
      <c r="N8" s="4"/>
    </row>
    <row r="9" spans="1:14" ht="26.1" customHeight="1" x14ac:dyDescent="0.25">
      <c r="A9" s="23" t="s">
        <v>29</v>
      </c>
      <c r="B9" s="24" t="s">
        <v>724</v>
      </c>
      <c r="C9" s="25" t="s">
        <v>22</v>
      </c>
      <c r="D9" s="25" t="s">
        <v>30</v>
      </c>
      <c r="E9" s="26" t="s">
        <v>31</v>
      </c>
      <c r="F9" s="27">
        <v>841.69065105607956</v>
      </c>
      <c r="G9" s="29">
        <v>25.97</v>
      </c>
      <c r="H9" s="29">
        <v>32.96</v>
      </c>
      <c r="I9" s="29">
        <v>27742.12</v>
      </c>
      <c r="J9" s="30">
        <v>8.0906151038071129E-3</v>
      </c>
      <c r="K9" s="31"/>
      <c r="L9" s="32"/>
      <c r="M9" s="4"/>
      <c r="N9" s="4"/>
    </row>
    <row r="10" spans="1:14" ht="26.1" customHeight="1" x14ac:dyDescent="0.25">
      <c r="A10" s="23" t="s">
        <v>32</v>
      </c>
      <c r="B10" s="24" t="s">
        <v>33</v>
      </c>
      <c r="C10" s="25" t="s">
        <v>22</v>
      </c>
      <c r="D10" s="25" t="s">
        <v>34</v>
      </c>
      <c r="E10" s="26" t="s">
        <v>35</v>
      </c>
      <c r="F10" s="27">
        <v>264.58612721125053</v>
      </c>
      <c r="G10" s="29">
        <v>14.14</v>
      </c>
      <c r="H10" s="29">
        <v>17.940000000000001</v>
      </c>
      <c r="I10" s="29">
        <v>4746.67</v>
      </c>
      <c r="J10" s="30">
        <v>1.3843022809644002E-3</v>
      </c>
      <c r="K10" s="31"/>
      <c r="L10" s="32"/>
      <c r="M10" s="4"/>
      <c r="N10" s="4"/>
    </row>
    <row r="11" spans="1:14" ht="26.1" customHeight="1" x14ac:dyDescent="0.25">
      <c r="A11" s="23" t="s">
        <v>36</v>
      </c>
      <c r="B11" s="24" t="s">
        <v>725</v>
      </c>
      <c r="C11" s="25" t="s">
        <v>22</v>
      </c>
      <c r="D11" s="25" t="s">
        <v>37</v>
      </c>
      <c r="E11" s="26" t="s">
        <v>35</v>
      </c>
      <c r="F11" s="27">
        <v>316.83230088158803</v>
      </c>
      <c r="G11" s="29">
        <v>1.76</v>
      </c>
      <c r="H11" s="29">
        <v>2.23</v>
      </c>
      <c r="I11" s="29">
        <v>706.53</v>
      </c>
      <c r="J11" s="30">
        <v>2.0604994460743587E-4</v>
      </c>
      <c r="K11" s="31"/>
      <c r="L11" s="32"/>
      <c r="M11" s="4"/>
      <c r="N11" s="4"/>
    </row>
    <row r="12" spans="1:14" ht="26.1" customHeight="1" x14ac:dyDescent="0.25">
      <c r="A12" s="23" t="s">
        <v>38</v>
      </c>
      <c r="B12" s="24" t="s">
        <v>726</v>
      </c>
      <c r="C12" s="25" t="s">
        <v>22</v>
      </c>
      <c r="D12" s="25" t="s">
        <v>39</v>
      </c>
      <c r="E12" s="26" t="s">
        <v>40</v>
      </c>
      <c r="F12" s="27">
        <v>677.76228963171786</v>
      </c>
      <c r="G12" s="29">
        <v>9.2799999999999994</v>
      </c>
      <c r="H12" s="29">
        <v>11.77</v>
      </c>
      <c r="I12" s="29">
        <v>7977.26</v>
      </c>
      <c r="J12" s="30">
        <v>2.326460279279173E-3</v>
      </c>
      <c r="K12" s="31"/>
      <c r="L12" s="32"/>
      <c r="M12" s="4"/>
      <c r="N12" s="4"/>
    </row>
    <row r="13" spans="1:14" ht="26.1" customHeight="1" x14ac:dyDescent="0.25">
      <c r="A13" s="23" t="s">
        <v>41</v>
      </c>
      <c r="B13" s="24" t="s">
        <v>727</v>
      </c>
      <c r="C13" s="25" t="s">
        <v>22</v>
      </c>
      <c r="D13" s="25" t="s">
        <v>42</v>
      </c>
      <c r="E13" s="26" t="s">
        <v>35</v>
      </c>
      <c r="F13" s="27">
        <v>1997.3376668284077</v>
      </c>
      <c r="G13" s="29">
        <v>0.74</v>
      </c>
      <c r="H13" s="29">
        <v>0.93</v>
      </c>
      <c r="I13" s="29">
        <v>1857.52</v>
      </c>
      <c r="J13" s="30">
        <v>5.4172065320255941E-4</v>
      </c>
      <c r="K13" s="31"/>
      <c r="L13" s="32"/>
      <c r="M13" s="4"/>
      <c r="N13" s="4"/>
    </row>
    <row r="14" spans="1:14" ht="26.1" customHeight="1" x14ac:dyDescent="0.25">
      <c r="A14" s="23" t="s">
        <v>43</v>
      </c>
      <c r="B14" s="24" t="s">
        <v>728</v>
      </c>
      <c r="C14" s="25" t="s">
        <v>22</v>
      </c>
      <c r="D14" s="25" t="s">
        <v>44</v>
      </c>
      <c r="E14" s="26" t="s">
        <v>40</v>
      </c>
      <c r="F14" s="27">
        <v>30114.406909966005</v>
      </c>
      <c r="G14" s="29">
        <v>0.8</v>
      </c>
      <c r="H14" s="29">
        <v>1.01</v>
      </c>
      <c r="I14" s="29">
        <v>30415.55</v>
      </c>
      <c r="J14" s="30">
        <v>8.8702849032662404E-3</v>
      </c>
      <c r="K14" s="31"/>
      <c r="L14" s="32"/>
      <c r="M14" s="4"/>
      <c r="N14" s="4"/>
    </row>
    <row r="15" spans="1:14" ht="26.1" customHeight="1" x14ac:dyDescent="0.25">
      <c r="A15" s="23" t="s">
        <v>45</v>
      </c>
      <c r="B15" s="24" t="s">
        <v>729</v>
      </c>
      <c r="C15" s="25" t="s">
        <v>22</v>
      </c>
      <c r="D15" s="25" t="s">
        <v>46</v>
      </c>
      <c r="E15" s="26" t="s">
        <v>35</v>
      </c>
      <c r="F15" s="27">
        <v>395.44122273420595</v>
      </c>
      <c r="G15" s="29">
        <v>2.0099999999999998</v>
      </c>
      <c r="H15" s="29">
        <v>2.5499999999999998</v>
      </c>
      <c r="I15" s="29">
        <v>1008.37</v>
      </c>
      <c r="J15" s="30">
        <v>2.9407750929726995E-4</v>
      </c>
      <c r="K15" s="31"/>
      <c r="L15" s="32"/>
      <c r="M15" s="4"/>
      <c r="N15" s="4"/>
    </row>
    <row r="16" spans="1:14" ht="26.1" customHeight="1" x14ac:dyDescent="0.25">
      <c r="A16" s="23" t="s">
        <v>47</v>
      </c>
      <c r="B16" s="24" t="s">
        <v>730</v>
      </c>
      <c r="C16" s="25" t="s">
        <v>22</v>
      </c>
      <c r="D16" s="25" t="s">
        <v>48</v>
      </c>
      <c r="E16" s="26" t="s">
        <v>31</v>
      </c>
      <c r="F16" s="27">
        <v>392.56528656886633</v>
      </c>
      <c r="G16" s="29">
        <v>10.69</v>
      </c>
      <c r="H16" s="29">
        <v>13.56</v>
      </c>
      <c r="I16" s="29">
        <v>5323.18</v>
      </c>
      <c r="J16" s="30">
        <v>1.5524336463213319E-3</v>
      </c>
      <c r="K16" s="31"/>
      <c r="L16" s="32"/>
      <c r="M16" s="4"/>
      <c r="N16" s="4"/>
    </row>
    <row r="17" spans="1:14" ht="26.1" customHeight="1" x14ac:dyDescent="0.25">
      <c r="A17" s="23" t="s">
        <v>49</v>
      </c>
      <c r="B17" s="24" t="s">
        <v>731</v>
      </c>
      <c r="C17" s="25" t="s">
        <v>22</v>
      </c>
      <c r="D17" s="25" t="s">
        <v>50</v>
      </c>
      <c r="E17" s="26" t="s">
        <v>31</v>
      </c>
      <c r="F17" s="27">
        <v>859.90491343656436</v>
      </c>
      <c r="G17" s="29">
        <v>27.59</v>
      </c>
      <c r="H17" s="29">
        <v>35.01</v>
      </c>
      <c r="I17" s="29">
        <v>30105.27</v>
      </c>
      <c r="J17" s="30">
        <v>8.7797959264177047E-3</v>
      </c>
      <c r="K17" s="31"/>
      <c r="L17" s="32"/>
      <c r="M17" s="4"/>
      <c r="N17" s="4"/>
    </row>
    <row r="18" spans="1:14" ht="51.95" customHeight="1" x14ac:dyDescent="0.25">
      <c r="A18" s="23" t="s">
        <v>51</v>
      </c>
      <c r="B18" s="24" t="s">
        <v>732</v>
      </c>
      <c r="C18" s="25" t="s">
        <v>22</v>
      </c>
      <c r="D18" s="25" t="s">
        <v>52</v>
      </c>
      <c r="E18" s="26" t="s">
        <v>35</v>
      </c>
      <c r="F18" s="27">
        <v>211.86063084668976</v>
      </c>
      <c r="G18" s="29">
        <v>10.130000000000001</v>
      </c>
      <c r="H18" s="29">
        <v>12.85</v>
      </c>
      <c r="I18" s="29">
        <v>2722.4</v>
      </c>
      <c r="J18" s="30">
        <v>7.9395123943680165E-4</v>
      </c>
      <c r="K18" s="31"/>
      <c r="L18" s="32"/>
      <c r="M18" s="4"/>
      <c r="N18" s="4"/>
    </row>
    <row r="19" spans="1:14" ht="26.1" customHeight="1" x14ac:dyDescent="0.25">
      <c r="A19" s="23" t="s">
        <v>53</v>
      </c>
      <c r="B19" s="24" t="s">
        <v>54</v>
      </c>
      <c r="C19" s="25" t="s">
        <v>22</v>
      </c>
      <c r="D19" s="25" t="s">
        <v>55</v>
      </c>
      <c r="E19" s="26" t="s">
        <v>31</v>
      </c>
      <c r="F19" s="27">
        <v>428.03516594138898</v>
      </c>
      <c r="G19" s="29">
        <v>12.77</v>
      </c>
      <c r="H19" s="29">
        <v>16.2</v>
      </c>
      <c r="I19" s="29">
        <v>6934.16</v>
      </c>
      <c r="J19" s="30">
        <v>2.0222542339307569E-3</v>
      </c>
      <c r="K19" s="31"/>
      <c r="L19" s="32"/>
      <c r="M19" s="4"/>
      <c r="N19" s="4"/>
    </row>
    <row r="20" spans="1:14" ht="26.1" customHeight="1" x14ac:dyDescent="0.25">
      <c r="A20" s="23" t="s">
        <v>56</v>
      </c>
      <c r="B20" s="24" t="s">
        <v>57</v>
      </c>
      <c r="C20" s="25" t="s">
        <v>22</v>
      </c>
      <c r="D20" s="25" t="s">
        <v>58</v>
      </c>
      <c r="E20" s="26" t="s">
        <v>31</v>
      </c>
      <c r="F20" s="27">
        <v>198.91891810266119</v>
      </c>
      <c r="G20" s="29">
        <v>28.2</v>
      </c>
      <c r="H20" s="29">
        <v>35.79</v>
      </c>
      <c r="I20" s="29">
        <v>7119.3</v>
      </c>
      <c r="J20" s="30">
        <v>2.076247817705856E-3</v>
      </c>
      <c r="K20" s="31"/>
      <c r="L20" s="32"/>
      <c r="M20" s="4"/>
      <c r="N20" s="4"/>
    </row>
    <row r="21" spans="1:14" ht="26.1" customHeight="1" x14ac:dyDescent="0.25">
      <c r="A21" s="23" t="s">
        <v>59</v>
      </c>
      <c r="B21" s="24" t="s">
        <v>60</v>
      </c>
      <c r="C21" s="25" t="s">
        <v>22</v>
      </c>
      <c r="D21" s="25" t="s">
        <v>61</v>
      </c>
      <c r="E21" s="26" t="s">
        <v>62</v>
      </c>
      <c r="F21" s="27">
        <v>274.17258109571611</v>
      </c>
      <c r="G21" s="29">
        <v>62.98</v>
      </c>
      <c r="H21" s="29">
        <v>79.94</v>
      </c>
      <c r="I21" s="29">
        <v>21917.35</v>
      </c>
      <c r="J21" s="30">
        <v>6.3918994995849918E-3</v>
      </c>
      <c r="K21" s="31"/>
      <c r="L21" s="32"/>
      <c r="M21" s="4"/>
      <c r="N21" s="4"/>
    </row>
    <row r="22" spans="1:14" ht="26.1" customHeight="1" x14ac:dyDescent="0.25">
      <c r="A22" s="23" t="s">
        <v>63</v>
      </c>
      <c r="B22" s="24" t="s">
        <v>64</v>
      </c>
      <c r="C22" s="25" t="s">
        <v>22</v>
      </c>
      <c r="D22" s="25" t="s">
        <v>65</v>
      </c>
      <c r="E22" s="26" t="s">
        <v>31</v>
      </c>
      <c r="F22" s="27">
        <v>914.54770057801818</v>
      </c>
      <c r="G22" s="29">
        <v>35.369999999999997</v>
      </c>
      <c r="H22" s="29">
        <v>44.89</v>
      </c>
      <c r="I22" s="29">
        <v>41054.04</v>
      </c>
      <c r="J22" s="30">
        <v>1.1972857016561868E-2</v>
      </c>
      <c r="K22" s="31"/>
      <c r="L22" s="32"/>
      <c r="M22" s="4"/>
      <c r="N22" s="4"/>
    </row>
    <row r="23" spans="1:14" ht="26.1" customHeight="1" x14ac:dyDescent="0.25">
      <c r="A23" s="23" t="s">
        <v>66</v>
      </c>
      <c r="B23" s="24" t="s">
        <v>67</v>
      </c>
      <c r="C23" s="25" t="s">
        <v>22</v>
      </c>
      <c r="D23" s="25" t="s">
        <v>68</v>
      </c>
      <c r="E23" s="26" t="s">
        <v>62</v>
      </c>
      <c r="F23" s="27">
        <v>31.155975124513194</v>
      </c>
      <c r="G23" s="29">
        <v>294.77999999999997</v>
      </c>
      <c r="H23" s="29">
        <v>374.16</v>
      </c>
      <c r="I23" s="29">
        <v>11657.31</v>
      </c>
      <c r="J23" s="30">
        <v>3.399697224140105E-3</v>
      </c>
      <c r="K23" s="31"/>
      <c r="L23" s="32"/>
      <c r="M23" s="4"/>
      <c r="N23" s="4"/>
    </row>
    <row r="24" spans="1:14" ht="39" customHeight="1" x14ac:dyDescent="0.25">
      <c r="A24" s="23" t="s">
        <v>69</v>
      </c>
      <c r="B24" s="24" t="s">
        <v>70</v>
      </c>
      <c r="C24" s="25" t="s">
        <v>22</v>
      </c>
      <c r="D24" s="25" t="s">
        <v>71</v>
      </c>
      <c r="E24" s="26" t="s">
        <v>31</v>
      </c>
      <c r="F24" s="27">
        <v>1511.7837775802252</v>
      </c>
      <c r="G24" s="29">
        <v>4.99</v>
      </c>
      <c r="H24" s="29">
        <v>6.33</v>
      </c>
      <c r="I24" s="29">
        <v>9569.59</v>
      </c>
      <c r="J24" s="30">
        <v>2.7908418459454973E-3</v>
      </c>
      <c r="K24" s="31"/>
      <c r="L24" s="32"/>
      <c r="M24" s="4"/>
      <c r="N24" s="4"/>
    </row>
    <row r="25" spans="1:14" ht="26.1" customHeight="1" x14ac:dyDescent="0.25">
      <c r="A25" s="23" t="s">
        <v>72</v>
      </c>
      <c r="B25" s="24" t="s">
        <v>73</v>
      </c>
      <c r="C25" s="25" t="s">
        <v>22</v>
      </c>
      <c r="D25" s="25" t="s">
        <v>74</v>
      </c>
      <c r="E25" s="26" t="s">
        <v>31</v>
      </c>
      <c r="F25" s="27">
        <v>1511.7837775802252</v>
      </c>
      <c r="G25" s="29">
        <v>8.5500000000000007</v>
      </c>
      <c r="H25" s="29">
        <v>10.85</v>
      </c>
      <c r="I25" s="29">
        <v>16402.849999999999</v>
      </c>
      <c r="J25" s="30">
        <v>4.7836699558462901E-3</v>
      </c>
      <c r="K25" s="31"/>
      <c r="L25" s="32"/>
      <c r="M25" s="4"/>
      <c r="N25" s="4"/>
    </row>
    <row r="26" spans="1:14" ht="26.1" customHeight="1" x14ac:dyDescent="0.25">
      <c r="A26" s="23" t="s">
        <v>75</v>
      </c>
      <c r="B26" s="24" t="s">
        <v>76</v>
      </c>
      <c r="C26" s="25" t="s">
        <v>22</v>
      </c>
      <c r="D26" s="25" t="s">
        <v>77</v>
      </c>
      <c r="E26" s="26" t="s">
        <v>31</v>
      </c>
      <c r="F26" s="27">
        <v>1971.9335640345735</v>
      </c>
      <c r="G26" s="29">
        <v>8.98</v>
      </c>
      <c r="H26" s="29">
        <v>11.39</v>
      </c>
      <c r="I26" s="29">
        <v>22460.32</v>
      </c>
      <c r="J26" s="30">
        <v>6.550249376339694E-3</v>
      </c>
      <c r="K26" s="31"/>
      <c r="L26" s="32"/>
      <c r="M26" s="4"/>
      <c r="N26" s="4"/>
    </row>
    <row r="27" spans="1:14" ht="51.95" customHeight="1" x14ac:dyDescent="0.25">
      <c r="A27" s="23" t="s">
        <v>78</v>
      </c>
      <c r="B27" s="24" t="s">
        <v>79</v>
      </c>
      <c r="C27" s="25" t="s">
        <v>22</v>
      </c>
      <c r="D27" s="25" t="s">
        <v>80</v>
      </c>
      <c r="E27" s="26" t="s">
        <v>31</v>
      </c>
      <c r="F27" s="27">
        <v>1050.6753457374296</v>
      </c>
      <c r="G27" s="29">
        <v>20.04</v>
      </c>
      <c r="H27" s="29">
        <v>25.43</v>
      </c>
      <c r="I27" s="29">
        <v>26718.67</v>
      </c>
      <c r="J27" s="30">
        <v>7.7921397159134908E-3</v>
      </c>
      <c r="K27" s="31"/>
      <c r="L27" s="32"/>
      <c r="M27" s="4"/>
      <c r="N27" s="4"/>
    </row>
    <row r="28" spans="1:14" ht="26.1" customHeight="1" x14ac:dyDescent="0.25">
      <c r="A28" s="23" t="s">
        <v>81</v>
      </c>
      <c r="B28" s="24" t="s">
        <v>82</v>
      </c>
      <c r="C28" s="25" t="s">
        <v>22</v>
      </c>
      <c r="D28" s="25" t="s">
        <v>83</v>
      </c>
      <c r="E28" s="26" t="s">
        <v>31</v>
      </c>
      <c r="F28" s="27">
        <v>1050.6753457374296</v>
      </c>
      <c r="G28" s="29">
        <v>6.4</v>
      </c>
      <c r="H28" s="29">
        <v>8.1199999999999992</v>
      </c>
      <c r="I28" s="29">
        <v>8531.48</v>
      </c>
      <c r="J28" s="30">
        <v>2.4880910667904365E-3</v>
      </c>
      <c r="K28" s="31"/>
      <c r="L28" s="32"/>
      <c r="M28" s="4"/>
      <c r="N28" s="4"/>
    </row>
    <row r="29" spans="1:14" ht="26.1" customHeight="1" x14ac:dyDescent="0.25">
      <c r="A29" s="16" t="s">
        <v>84</v>
      </c>
      <c r="B29" s="17"/>
      <c r="C29" s="17"/>
      <c r="D29" s="17" t="s">
        <v>85</v>
      </c>
      <c r="E29" s="17"/>
      <c r="F29" s="17"/>
      <c r="G29" s="17"/>
      <c r="H29" s="17"/>
      <c r="I29" s="20">
        <v>55255.32</v>
      </c>
      <c r="J29" s="21">
        <v>1.6114468777357144E-2</v>
      </c>
      <c r="K29" s="4"/>
      <c r="L29" s="4"/>
      <c r="M29" s="4"/>
      <c r="N29" s="4"/>
    </row>
    <row r="30" spans="1:14" ht="51.95" customHeight="1" x14ac:dyDescent="0.25">
      <c r="A30" s="23" t="s">
        <v>86</v>
      </c>
      <c r="B30" s="24" t="s">
        <v>87</v>
      </c>
      <c r="C30" s="25" t="s">
        <v>22</v>
      </c>
      <c r="D30" s="25" t="s">
        <v>88</v>
      </c>
      <c r="E30" s="26" t="s">
        <v>62</v>
      </c>
      <c r="F30" s="27">
        <v>1123.0530725651449</v>
      </c>
      <c r="G30" s="29">
        <v>9.0299999999999994</v>
      </c>
      <c r="H30" s="29">
        <v>11.46</v>
      </c>
      <c r="I30" s="29">
        <v>12870.18</v>
      </c>
      <c r="J30" s="30">
        <v>3.7534144000788772E-3</v>
      </c>
      <c r="K30" s="31"/>
      <c r="L30" s="32"/>
      <c r="M30" s="4"/>
      <c r="N30" s="4"/>
    </row>
    <row r="31" spans="1:14" ht="39" customHeight="1" x14ac:dyDescent="0.25">
      <c r="A31" s="23" t="s">
        <v>89</v>
      </c>
      <c r="B31" s="24" t="s">
        <v>90</v>
      </c>
      <c r="C31" s="25" t="s">
        <v>22</v>
      </c>
      <c r="D31" s="25" t="s">
        <v>91</v>
      </c>
      <c r="E31" s="26" t="s">
        <v>92</v>
      </c>
      <c r="F31" s="27">
        <v>2670.1150004402034</v>
      </c>
      <c r="G31" s="29">
        <v>2.61</v>
      </c>
      <c r="H31" s="29">
        <v>3.31</v>
      </c>
      <c r="I31" s="29">
        <v>8838.08</v>
      </c>
      <c r="J31" s="30">
        <v>2.577506821275936E-3</v>
      </c>
      <c r="K31" s="31"/>
      <c r="L31" s="32"/>
      <c r="M31" s="4"/>
      <c r="N31" s="4"/>
    </row>
    <row r="32" spans="1:14" ht="24" customHeight="1" x14ac:dyDescent="0.25">
      <c r="A32" s="23" t="s">
        <v>93</v>
      </c>
      <c r="B32" s="24" t="s">
        <v>94</v>
      </c>
      <c r="C32" s="25" t="s">
        <v>22</v>
      </c>
      <c r="D32" s="25" t="s">
        <v>95</v>
      </c>
      <c r="E32" s="26" t="s">
        <v>62</v>
      </c>
      <c r="F32" s="27">
        <v>215.69521240047595</v>
      </c>
      <c r="G32" s="29">
        <v>93.27</v>
      </c>
      <c r="H32" s="29">
        <v>118.38</v>
      </c>
      <c r="I32" s="29">
        <v>25533.99</v>
      </c>
      <c r="J32" s="30">
        <v>7.4466437732393842E-3</v>
      </c>
      <c r="K32" s="31"/>
      <c r="L32" s="32"/>
      <c r="M32" s="4"/>
      <c r="N32" s="4"/>
    </row>
    <row r="33" spans="1:14" ht="26.1" customHeight="1" x14ac:dyDescent="0.25">
      <c r="A33" s="23" t="s">
        <v>96</v>
      </c>
      <c r="B33" s="24" t="s">
        <v>97</v>
      </c>
      <c r="C33" s="25" t="s">
        <v>22</v>
      </c>
      <c r="D33" s="25" t="s">
        <v>98</v>
      </c>
      <c r="E33" s="26" t="s">
        <v>62</v>
      </c>
      <c r="F33" s="27">
        <v>215.69521240047595</v>
      </c>
      <c r="G33" s="29">
        <v>29.27</v>
      </c>
      <c r="H33" s="29">
        <v>37.15</v>
      </c>
      <c r="I33" s="29">
        <v>8013.07</v>
      </c>
      <c r="J33" s="30">
        <v>2.3369037827629486E-3</v>
      </c>
      <c r="K33" s="31"/>
      <c r="L33" s="32"/>
      <c r="M33" s="4"/>
      <c r="N33" s="4"/>
    </row>
    <row r="34" spans="1:14" ht="24" customHeight="1" x14ac:dyDescent="0.25">
      <c r="A34" s="16" t="s">
        <v>99</v>
      </c>
      <c r="B34" s="17"/>
      <c r="C34" s="17"/>
      <c r="D34" s="17" t="s">
        <v>100</v>
      </c>
      <c r="E34" s="17"/>
      <c r="F34" s="17"/>
      <c r="G34" s="17"/>
      <c r="H34" s="17"/>
      <c r="I34" s="20">
        <v>564486.47</v>
      </c>
      <c r="J34" s="21">
        <v>0.16462486500947873</v>
      </c>
      <c r="K34" s="4"/>
      <c r="L34" s="4"/>
      <c r="M34" s="4"/>
      <c r="N34" s="4"/>
    </row>
    <row r="35" spans="1:14" ht="39" customHeight="1" x14ac:dyDescent="0.25">
      <c r="A35" s="23" t="s">
        <v>101</v>
      </c>
      <c r="B35" s="24" t="s">
        <v>102</v>
      </c>
      <c r="C35" s="25" t="s">
        <v>22</v>
      </c>
      <c r="D35" s="25" t="s">
        <v>103</v>
      </c>
      <c r="E35" s="26" t="s">
        <v>40</v>
      </c>
      <c r="F35" s="27">
        <v>275.61054917838595</v>
      </c>
      <c r="G35" s="29">
        <v>41.27</v>
      </c>
      <c r="H35" s="29">
        <v>52.38</v>
      </c>
      <c r="I35" s="29">
        <v>14436.48</v>
      </c>
      <c r="J35" s="30">
        <v>4.2102046683457966E-3</v>
      </c>
      <c r="K35" s="31"/>
      <c r="L35" s="32"/>
      <c r="M35" s="4"/>
      <c r="N35" s="4"/>
    </row>
    <row r="36" spans="1:14" ht="39" customHeight="1" x14ac:dyDescent="0.25">
      <c r="A36" s="23" t="s">
        <v>104</v>
      </c>
      <c r="B36" s="24" t="s">
        <v>105</v>
      </c>
      <c r="C36" s="25" t="s">
        <v>22</v>
      </c>
      <c r="D36" s="25" t="s">
        <v>106</v>
      </c>
      <c r="E36" s="26" t="s">
        <v>40</v>
      </c>
      <c r="F36" s="27">
        <v>642.77173295341845</v>
      </c>
      <c r="G36" s="29">
        <v>36.840000000000003</v>
      </c>
      <c r="H36" s="29">
        <v>46.76</v>
      </c>
      <c r="I36" s="29">
        <v>30056</v>
      </c>
      <c r="J36" s="30">
        <v>8.7654269954865228E-3</v>
      </c>
      <c r="K36" s="31"/>
      <c r="L36" s="32"/>
      <c r="M36" s="4"/>
      <c r="N36" s="4"/>
    </row>
    <row r="37" spans="1:14" ht="39" customHeight="1" x14ac:dyDescent="0.25">
      <c r="A37" s="23" t="s">
        <v>107</v>
      </c>
      <c r="B37" s="24" t="s">
        <v>108</v>
      </c>
      <c r="C37" s="25" t="s">
        <v>22</v>
      </c>
      <c r="D37" s="25" t="s">
        <v>109</v>
      </c>
      <c r="E37" s="26" t="s">
        <v>40</v>
      </c>
      <c r="F37" s="27">
        <v>642.77173295341845</v>
      </c>
      <c r="G37" s="29">
        <v>29.64</v>
      </c>
      <c r="H37" s="29">
        <v>37.619999999999997</v>
      </c>
      <c r="I37" s="29">
        <v>24181.07</v>
      </c>
      <c r="J37" s="30">
        <v>7.0520829038378122E-3</v>
      </c>
      <c r="K37" s="31"/>
      <c r="L37" s="32"/>
      <c r="M37" s="4"/>
      <c r="N37" s="4"/>
    </row>
    <row r="38" spans="1:14" ht="51.95" customHeight="1" x14ac:dyDescent="0.25">
      <c r="A38" s="23" t="s">
        <v>110</v>
      </c>
      <c r="B38" s="24" t="s">
        <v>111</v>
      </c>
      <c r="C38" s="25" t="s">
        <v>22</v>
      </c>
      <c r="D38" s="25" t="s">
        <v>112</v>
      </c>
      <c r="E38" s="26" t="s">
        <v>35</v>
      </c>
      <c r="F38" s="27">
        <v>475.00878997527047</v>
      </c>
      <c r="G38" s="29">
        <v>28.94</v>
      </c>
      <c r="H38" s="29">
        <v>36.729999999999997</v>
      </c>
      <c r="I38" s="29">
        <v>17447.07</v>
      </c>
      <c r="J38" s="30">
        <v>5.088202634087804E-3</v>
      </c>
      <c r="K38" s="31"/>
      <c r="L38" s="32"/>
      <c r="M38" s="4"/>
      <c r="N38" s="4"/>
    </row>
    <row r="39" spans="1:14" ht="51.95" customHeight="1" x14ac:dyDescent="0.25">
      <c r="A39" s="23" t="s">
        <v>113</v>
      </c>
      <c r="B39" s="24" t="s">
        <v>114</v>
      </c>
      <c r="C39" s="25" t="s">
        <v>22</v>
      </c>
      <c r="D39" s="25" t="s">
        <v>115</v>
      </c>
      <c r="E39" s="26" t="s">
        <v>35</v>
      </c>
      <c r="F39" s="27">
        <v>132.29306360562526</v>
      </c>
      <c r="G39" s="29">
        <v>15.85</v>
      </c>
      <c r="H39" s="29">
        <v>20.11</v>
      </c>
      <c r="I39" s="29">
        <v>2660.41</v>
      </c>
      <c r="J39" s="30">
        <v>7.7587269207686645E-4</v>
      </c>
      <c r="K39" s="31"/>
      <c r="L39" s="32"/>
      <c r="M39" s="4"/>
      <c r="N39" s="4"/>
    </row>
    <row r="40" spans="1:14" ht="51.95" customHeight="1" x14ac:dyDescent="0.25">
      <c r="A40" s="23" t="s">
        <v>116</v>
      </c>
      <c r="B40" s="24" t="s">
        <v>117</v>
      </c>
      <c r="C40" s="25" t="s">
        <v>22</v>
      </c>
      <c r="D40" s="25" t="s">
        <v>118</v>
      </c>
      <c r="E40" s="26" t="s">
        <v>35</v>
      </c>
      <c r="F40" s="27">
        <v>79.567567241064481</v>
      </c>
      <c r="G40" s="29">
        <v>29.79</v>
      </c>
      <c r="H40" s="29">
        <v>37.81</v>
      </c>
      <c r="I40" s="29">
        <v>3008.44</v>
      </c>
      <c r="J40" s="30">
        <v>8.773709472418643E-4</v>
      </c>
      <c r="K40" s="31"/>
      <c r="L40" s="32"/>
      <c r="M40" s="4"/>
      <c r="N40" s="4"/>
    </row>
    <row r="41" spans="1:14" ht="51.95" customHeight="1" x14ac:dyDescent="0.25">
      <c r="A41" s="23" t="s">
        <v>119</v>
      </c>
      <c r="B41" s="24" t="s">
        <v>120</v>
      </c>
      <c r="C41" s="25" t="s">
        <v>22</v>
      </c>
      <c r="D41" s="25" t="s">
        <v>121</v>
      </c>
      <c r="E41" s="26" t="s">
        <v>35</v>
      </c>
      <c r="F41" s="27">
        <v>132.29306360562526</v>
      </c>
      <c r="G41" s="29">
        <v>42.5</v>
      </c>
      <c r="H41" s="29">
        <v>53.94</v>
      </c>
      <c r="I41" s="29">
        <v>7135.88</v>
      </c>
      <c r="J41" s="30">
        <v>2.0810831510697488E-3</v>
      </c>
      <c r="K41" s="31"/>
      <c r="L41" s="32"/>
      <c r="M41" s="4"/>
      <c r="N41" s="4"/>
    </row>
    <row r="42" spans="1:14" ht="51.95" customHeight="1" x14ac:dyDescent="0.25">
      <c r="A42" s="23" t="s">
        <v>122</v>
      </c>
      <c r="B42" s="24" t="s">
        <v>123</v>
      </c>
      <c r="C42" s="25" t="s">
        <v>22</v>
      </c>
      <c r="D42" s="25" t="s">
        <v>124</v>
      </c>
      <c r="E42" s="26" t="s">
        <v>35</v>
      </c>
      <c r="F42" s="27">
        <v>79.567567241064481</v>
      </c>
      <c r="G42" s="29">
        <v>55.27</v>
      </c>
      <c r="H42" s="29">
        <v>70.150000000000006</v>
      </c>
      <c r="I42" s="29">
        <v>5581.66</v>
      </c>
      <c r="J42" s="30">
        <v>1.6278158518640972E-3</v>
      </c>
      <c r="K42" s="31"/>
      <c r="L42" s="32"/>
      <c r="M42" s="4"/>
      <c r="N42" s="4"/>
    </row>
    <row r="43" spans="1:14" ht="51.95" customHeight="1" x14ac:dyDescent="0.25">
      <c r="A43" s="23" t="s">
        <v>125</v>
      </c>
      <c r="B43" s="24" t="s">
        <v>126</v>
      </c>
      <c r="C43" s="25" t="s">
        <v>22</v>
      </c>
      <c r="D43" s="25" t="s">
        <v>127</v>
      </c>
      <c r="E43" s="26" t="s">
        <v>35</v>
      </c>
      <c r="F43" s="27">
        <v>132.29306360562526</v>
      </c>
      <c r="G43" s="29">
        <v>59.93</v>
      </c>
      <c r="H43" s="29">
        <v>76.06</v>
      </c>
      <c r="I43" s="29">
        <v>10062.209999999999</v>
      </c>
      <c r="J43" s="30">
        <v>2.9345078243363867E-3</v>
      </c>
      <c r="K43" s="31"/>
      <c r="L43" s="32"/>
      <c r="M43" s="4"/>
      <c r="N43" s="4"/>
    </row>
    <row r="44" spans="1:14" ht="51.95" customHeight="1" x14ac:dyDescent="0.25">
      <c r="A44" s="23" t="s">
        <v>128</v>
      </c>
      <c r="B44" s="24" t="s">
        <v>129</v>
      </c>
      <c r="C44" s="25" t="s">
        <v>22</v>
      </c>
      <c r="D44" s="25" t="s">
        <v>130</v>
      </c>
      <c r="E44" s="26" t="s">
        <v>35</v>
      </c>
      <c r="F44" s="27">
        <v>132.29306360562526</v>
      </c>
      <c r="G44" s="29">
        <v>22.5</v>
      </c>
      <c r="H44" s="29">
        <v>28.55</v>
      </c>
      <c r="I44" s="29">
        <v>3776.96</v>
      </c>
      <c r="J44" s="30">
        <v>1.1014994392092353E-3</v>
      </c>
      <c r="K44" s="31"/>
      <c r="L44" s="32"/>
      <c r="M44" s="4"/>
      <c r="N44" s="4"/>
    </row>
    <row r="45" spans="1:14" ht="65.099999999999994" customHeight="1" x14ac:dyDescent="0.25">
      <c r="A45" s="23" t="s">
        <v>131</v>
      </c>
      <c r="B45" s="24" t="s">
        <v>132</v>
      </c>
      <c r="C45" s="25" t="s">
        <v>22</v>
      </c>
      <c r="D45" s="25" t="s">
        <v>133</v>
      </c>
      <c r="E45" s="26" t="s">
        <v>40</v>
      </c>
      <c r="F45" s="27">
        <v>366.6818610808092</v>
      </c>
      <c r="G45" s="29">
        <v>50.34</v>
      </c>
      <c r="H45" s="29">
        <v>63.89</v>
      </c>
      <c r="I45" s="29">
        <v>23427.3</v>
      </c>
      <c r="J45" s="30">
        <v>6.8322560504179338E-3</v>
      </c>
      <c r="K45" s="31"/>
      <c r="L45" s="32"/>
      <c r="M45" s="4"/>
      <c r="N45" s="4"/>
    </row>
    <row r="46" spans="1:14" ht="65.099999999999994" customHeight="1" x14ac:dyDescent="0.25">
      <c r="A46" s="23" t="s">
        <v>134</v>
      </c>
      <c r="B46" s="24" t="s">
        <v>135</v>
      </c>
      <c r="C46" s="25" t="s">
        <v>22</v>
      </c>
      <c r="D46" s="25" t="s">
        <v>136</v>
      </c>
      <c r="E46" s="26" t="s">
        <v>40</v>
      </c>
      <c r="F46" s="27">
        <v>201.79485426800085</v>
      </c>
      <c r="G46" s="29">
        <v>88.12</v>
      </c>
      <c r="H46" s="29">
        <v>111.85</v>
      </c>
      <c r="I46" s="29">
        <v>22570.75</v>
      </c>
      <c r="J46" s="30">
        <v>6.5824547963261055E-3</v>
      </c>
      <c r="K46" s="31"/>
      <c r="L46" s="32"/>
      <c r="M46" s="4"/>
      <c r="N46" s="4"/>
    </row>
    <row r="47" spans="1:14" ht="51.95" customHeight="1" x14ac:dyDescent="0.25">
      <c r="A47" s="23" t="s">
        <v>137</v>
      </c>
      <c r="B47" s="24" t="s">
        <v>138</v>
      </c>
      <c r="C47" s="25" t="s">
        <v>22</v>
      </c>
      <c r="D47" s="25" t="s">
        <v>139</v>
      </c>
      <c r="E47" s="26" t="s">
        <v>35</v>
      </c>
      <c r="F47" s="27">
        <v>132.29306360562526</v>
      </c>
      <c r="G47" s="29">
        <v>24.8</v>
      </c>
      <c r="H47" s="29">
        <v>31.47</v>
      </c>
      <c r="I47" s="29">
        <v>4163.26</v>
      </c>
      <c r="J47" s="30">
        <v>1.2141586236767774E-3</v>
      </c>
      <c r="K47" s="31"/>
      <c r="L47" s="32"/>
      <c r="M47" s="4"/>
      <c r="N47" s="4"/>
    </row>
    <row r="48" spans="1:14" ht="51.95" customHeight="1" x14ac:dyDescent="0.25">
      <c r="A48" s="23" t="s">
        <v>140</v>
      </c>
      <c r="B48" s="24" t="s">
        <v>141</v>
      </c>
      <c r="C48" s="25" t="s">
        <v>22</v>
      </c>
      <c r="D48" s="25" t="s">
        <v>142</v>
      </c>
      <c r="E48" s="26" t="s">
        <v>35</v>
      </c>
      <c r="F48" s="27">
        <v>79.567567241064481</v>
      </c>
      <c r="G48" s="29">
        <v>45.21</v>
      </c>
      <c r="H48" s="29">
        <v>57.38</v>
      </c>
      <c r="I48" s="29">
        <v>4565.58</v>
      </c>
      <c r="J48" s="30">
        <v>1.3314898250616635E-3</v>
      </c>
      <c r="K48" s="31"/>
      <c r="L48" s="32"/>
      <c r="M48" s="4"/>
      <c r="N48" s="4"/>
    </row>
    <row r="49" spans="1:14" ht="51.95" customHeight="1" x14ac:dyDescent="0.25">
      <c r="A49" s="23" t="s">
        <v>143</v>
      </c>
      <c r="B49" s="24" t="s">
        <v>144</v>
      </c>
      <c r="C49" s="25" t="s">
        <v>22</v>
      </c>
      <c r="D49" s="25" t="s">
        <v>145</v>
      </c>
      <c r="E49" s="26" t="s">
        <v>35</v>
      </c>
      <c r="F49" s="27">
        <v>79.567567241064481</v>
      </c>
      <c r="G49" s="29">
        <v>80.040000000000006</v>
      </c>
      <c r="H49" s="29">
        <v>101.59</v>
      </c>
      <c r="I49" s="29">
        <v>8083.26</v>
      </c>
      <c r="J49" s="30">
        <v>2.3573737495187781E-3</v>
      </c>
      <c r="K49" s="31"/>
      <c r="L49" s="32"/>
      <c r="M49" s="4"/>
      <c r="N49" s="4"/>
    </row>
    <row r="50" spans="1:14" ht="39" customHeight="1" x14ac:dyDescent="0.25">
      <c r="A50" s="23" t="s">
        <v>146</v>
      </c>
      <c r="B50" s="24" t="s">
        <v>147</v>
      </c>
      <c r="C50" s="25" t="s">
        <v>22</v>
      </c>
      <c r="D50" s="25" t="s">
        <v>148</v>
      </c>
      <c r="E50" s="26" t="s">
        <v>35</v>
      </c>
      <c r="F50" s="27">
        <v>132.29306360562526</v>
      </c>
      <c r="G50" s="29">
        <v>65.260000000000005</v>
      </c>
      <c r="H50" s="29">
        <v>82.83</v>
      </c>
      <c r="I50" s="29">
        <v>10957.83</v>
      </c>
      <c r="J50" s="30">
        <v>3.1957033169401146E-3</v>
      </c>
      <c r="K50" s="31"/>
      <c r="L50" s="32"/>
      <c r="M50" s="4"/>
      <c r="N50" s="4"/>
    </row>
    <row r="51" spans="1:14" ht="39" customHeight="1" x14ac:dyDescent="0.25">
      <c r="A51" s="23" t="s">
        <v>149</v>
      </c>
      <c r="B51" s="24" t="s">
        <v>150</v>
      </c>
      <c r="C51" s="25" t="s">
        <v>22</v>
      </c>
      <c r="D51" s="25" t="s">
        <v>151</v>
      </c>
      <c r="E51" s="26" t="s">
        <v>35</v>
      </c>
      <c r="F51" s="27">
        <v>132.29306360562526</v>
      </c>
      <c r="G51" s="29">
        <v>11.47</v>
      </c>
      <c r="H51" s="29">
        <v>14.55</v>
      </c>
      <c r="I51" s="29">
        <v>1924.86</v>
      </c>
      <c r="J51" s="30">
        <v>5.6135945590005945E-4</v>
      </c>
      <c r="K51" s="31"/>
      <c r="L51" s="32"/>
      <c r="M51" s="4"/>
      <c r="N51" s="4"/>
    </row>
    <row r="52" spans="1:14" ht="51.95" customHeight="1" x14ac:dyDescent="0.25">
      <c r="A52" s="23" t="s">
        <v>152</v>
      </c>
      <c r="B52" s="24" t="s">
        <v>153</v>
      </c>
      <c r="C52" s="25" t="s">
        <v>22</v>
      </c>
      <c r="D52" s="25" t="s">
        <v>154</v>
      </c>
      <c r="E52" s="26" t="s">
        <v>35</v>
      </c>
      <c r="F52" s="27">
        <v>243.01660597120295</v>
      </c>
      <c r="G52" s="29">
        <v>10.72</v>
      </c>
      <c r="H52" s="29">
        <v>13.6</v>
      </c>
      <c r="I52" s="29">
        <v>3305.02</v>
      </c>
      <c r="J52" s="30">
        <v>9.6386450388018588E-4</v>
      </c>
      <c r="K52" s="31"/>
      <c r="L52" s="32"/>
      <c r="M52" s="4"/>
      <c r="N52" s="4"/>
    </row>
    <row r="53" spans="1:14" ht="51.95" customHeight="1" x14ac:dyDescent="0.25">
      <c r="A53" s="23" t="s">
        <v>155</v>
      </c>
      <c r="B53" s="24" t="s">
        <v>156</v>
      </c>
      <c r="C53" s="25" t="s">
        <v>22</v>
      </c>
      <c r="D53" s="25" t="s">
        <v>157</v>
      </c>
      <c r="E53" s="26" t="s">
        <v>35</v>
      </c>
      <c r="F53" s="27">
        <v>106.40963811756814</v>
      </c>
      <c r="G53" s="29">
        <v>16.670000000000002</v>
      </c>
      <c r="H53" s="29">
        <v>21.15</v>
      </c>
      <c r="I53" s="29">
        <v>2250.56</v>
      </c>
      <c r="J53" s="30">
        <v>6.5634546775892157E-4</v>
      </c>
      <c r="K53" s="31"/>
      <c r="L53" s="32"/>
      <c r="M53" s="4"/>
      <c r="N53" s="4"/>
    </row>
    <row r="54" spans="1:14" ht="51.95" customHeight="1" x14ac:dyDescent="0.25">
      <c r="A54" s="23" t="s">
        <v>158</v>
      </c>
      <c r="B54" s="24" t="s">
        <v>120</v>
      </c>
      <c r="C54" s="25" t="s">
        <v>22</v>
      </c>
      <c r="D54" s="25" t="s">
        <v>121</v>
      </c>
      <c r="E54" s="26" t="s">
        <v>35</v>
      </c>
      <c r="F54" s="27">
        <v>54.163464447230645</v>
      </c>
      <c r="G54" s="29">
        <v>42.5</v>
      </c>
      <c r="H54" s="29">
        <v>53.94</v>
      </c>
      <c r="I54" s="29">
        <v>2921.57</v>
      </c>
      <c r="J54" s="30">
        <v>8.5203648347097292E-4</v>
      </c>
      <c r="K54" s="31"/>
      <c r="L54" s="32"/>
      <c r="M54" s="4"/>
      <c r="N54" s="4"/>
    </row>
    <row r="55" spans="1:14" ht="39" customHeight="1" x14ac:dyDescent="0.25">
      <c r="A55" s="23" t="s">
        <v>159</v>
      </c>
      <c r="B55" s="24" t="s">
        <v>147</v>
      </c>
      <c r="C55" s="25" t="s">
        <v>22</v>
      </c>
      <c r="D55" s="25" t="s">
        <v>148</v>
      </c>
      <c r="E55" s="26" t="s">
        <v>35</v>
      </c>
      <c r="F55" s="27">
        <v>54.163464447230645</v>
      </c>
      <c r="G55" s="29">
        <v>65.260000000000005</v>
      </c>
      <c r="H55" s="29">
        <v>82.83</v>
      </c>
      <c r="I55" s="29">
        <v>4486.3500000000004</v>
      </c>
      <c r="J55" s="30">
        <v>1.3083834642401173E-3</v>
      </c>
      <c r="K55" s="31"/>
      <c r="L55" s="32"/>
      <c r="M55" s="4"/>
      <c r="N55" s="4"/>
    </row>
    <row r="56" spans="1:14" ht="51.95" customHeight="1" x14ac:dyDescent="0.25">
      <c r="A56" s="23" t="s">
        <v>160</v>
      </c>
      <c r="B56" s="24" t="s">
        <v>161</v>
      </c>
      <c r="C56" s="25" t="s">
        <v>22</v>
      </c>
      <c r="D56" s="25" t="s">
        <v>162</v>
      </c>
      <c r="E56" s="26" t="s">
        <v>35</v>
      </c>
      <c r="F56" s="27">
        <v>26.842070876503676</v>
      </c>
      <c r="G56" s="29">
        <v>25.46</v>
      </c>
      <c r="H56" s="29">
        <v>32.31</v>
      </c>
      <c r="I56" s="29">
        <v>867.26</v>
      </c>
      <c r="J56" s="30">
        <v>2.5292468113207486E-4</v>
      </c>
      <c r="K56" s="31"/>
      <c r="L56" s="32"/>
      <c r="M56" s="4"/>
      <c r="N56" s="4"/>
    </row>
    <row r="57" spans="1:14" ht="39" customHeight="1" x14ac:dyDescent="0.25">
      <c r="A57" s="23" t="s">
        <v>163</v>
      </c>
      <c r="B57" s="24" t="s">
        <v>164</v>
      </c>
      <c r="C57" s="25" t="s">
        <v>22</v>
      </c>
      <c r="D57" s="25" t="s">
        <v>165</v>
      </c>
      <c r="E57" s="26" t="s">
        <v>35</v>
      </c>
      <c r="F57" s="27">
        <v>132.29306360562526</v>
      </c>
      <c r="G57" s="29">
        <v>32.409999999999997</v>
      </c>
      <c r="H57" s="29">
        <v>41.13</v>
      </c>
      <c r="I57" s="29">
        <v>5441.21</v>
      </c>
      <c r="J57" s="30">
        <v>1.5868555037966204E-3</v>
      </c>
      <c r="K57" s="31"/>
      <c r="L57" s="32"/>
      <c r="M57" s="4"/>
      <c r="N57" s="4"/>
    </row>
    <row r="58" spans="1:14" ht="39" customHeight="1" x14ac:dyDescent="0.25">
      <c r="A58" s="23" t="s">
        <v>166</v>
      </c>
      <c r="B58" s="24" t="s">
        <v>167</v>
      </c>
      <c r="C58" s="25" t="s">
        <v>22</v>
      </c>
      <c r="D58" s="25" t="s">
        <v>168</v>
      </c>
      <c r="E58" s="26" t="s">
        <v>35</v>
      </c>
      <c r="F58" s="27">
        <v>54.163464447230645</v>
      </c>
      <c r="G58" s="29">
        <v>54.04</v>
      </c>
      <c r="H58" s="29">
        <v>68.59</v>
      </c>
      <c r="I58" s="29">
        <v>3715.07</v>
      </c>
      <c r="J58" s="30">
        <v>1.0834500555004698E-3</v>
      </c>
      <c r="K58" s="31"/>
      <c r="L58" s="32"/>
      <c r="M58" s="4"/>
      <c r="N58" s="4"/>
    </row>
    <row r="59" spans="1:14" ht="39" customHeight="1" x14ac:dyDescent="0.25">
      <c r="A59" s="23" t="s">
        <v>169</v>
      </c>
      <c r="B59" s="24" t="s">
        <v>170</v>
      </c>
      <c r="C59" s="25" t="s">
        <v>22</v>
      </c>
      <c r="D59" s="25" t="s">
        <v>171</v>
      </c>
      <c r="E59" s="26" t="s">
        <v>35</v>
      </c>
      <c r="F59" s="27">
        <v>132.29306360562526</v>
      </c>
      <c r="G59" s="29">
        <v>114.11</v>
      </c>
      <c r="H59" s="29">
        <v>144.83000000000001</v>
      </c>
      <c r="I59" s="29">
        <v>19160</v>
      </c>
      <c r="J59" s="30">
        <v>5.587755564064472E-3</v>
      </c>
      <c r="K59" s="31"/>
      <c r="L59" s="32"/>
      <c r="M59" s="4"/>
      <c r="N59" s="4"/>
    </row>
    <row r="60" spans="1:14" ht="26.1" customHeight="1" x14ac:dyDescent="0.25">
      <c r="A60" s="23" t="s">
        <v>172</v>
      </c>
      <c r="B60" s="24" t="s">
        <v>173</v>
      </c>
      <c r="C60" s="25" t="s">
        <v>22</v>
      </c>
      <c r="D60" s="25" t="s">
        <v>174</v>
      </c>
      <c r="E60" s="26" t="s">
        <v>35</v>
      </c>
      <c r="F60" s="27">
        <v>26.842070876503676</v>
      </c>
      <c r="G60" s="29">
        <v>422.43</v>
      </c>
      <c r="H60" s="29">
        <v>536.19000000000005</v>
      </c>
      <c r="I60" s="29">
        <v>14392.44</v>
      </c>
      <c r="J60" s="30">
        <v>4.1973609963707765E-3</v>
      </c>
      <c r="K60" s="31"/>
      <c r="L60" s="32"/>
      <c r="M60" s="4"/>
      <c r="N60" s="4"/>
    </row>
    <row r="61" spans="1:14" ht="51.95" customHeight="1" x14ac:dyDescent="0.25">
      <c r="A61" s="23" t="s">
        <v>175</v>
      </c>
      <c r="B61" s="24" t="s">
        <v>176</v>
      </c>
      <c r="C61" s="25" t="s">
        <v>22</v>
      </c>
      <c r="D61" s="25" t="s">
        <v>177</v>
      </c>
      <c r="E61" s="26" t="s">
        <v>35</v>
      </c>
      <c r="F61" s="27">
        <v>5.7518723306793609</v>
      </c>
      <c r="G61" s="29">
        <v>699.82</v>
      </c>
      <c r="H61" s="29">
        <v>888.28</v>
      </c>
      <c r="I61" s="29">
        <v>5109.2700000000004</v>
      </c>
      <c r="J61" s="30">
        <v>1.4900496801047854E-3</v>
      </c>
      <c r="K61" s="31"/>
      <c r="L61" s="32"/>
      <c r="M61" s="4"/>
      <c r="N61" s="4"/>
    </row>
    <row r="62" spans="1:14" ht="39" customHeight="1" x14ac:dyDescent="0.25">
      <c r="A62" s="23" t="s">
        <v>178</v>
      </c>
      <c r="B62" s="24" t="s">
        <v>179</v>
      </c>
      <c r="C62" s="25" t="s">
        <v>22</v>
      </c>
      <c r="D62" s="25" t="s">
        <v>180</v>
      </c>
      <c r="E62" s="26" t="s">
        <v>35</v>
      </c>
      <c r="F62" s="27">
        <v>10.06577657868888</v>
      </c>
      <c r="G62" s="29">
        <v>1019.1</v>
      </c>
      <c r="H62" s="29">
        <v>1293.54</v>
      </c>
      <c r="I62" s="29">
        <v>13020.48</v>
      </c>
      <c r="J62" s="30">
        <v>3.7972473677865435E-3</v>
      </c>
      <c r="K62" s="31"/>
      <c r="L62" s="32"/>
      <c r="M62" s="4"/>
      <c r="N62" s="4"/>
    </row>
    <row r="63" spans="1:14" ht="26.1" customHeight="1" x14ac:dyDescent="0.25">
      <c r="A63" s="23" t="s">
        <v>181</v>
      </c>
      <c r="B63" s="24" t="s">
        <v>182</v>
      </c>
      <c r="C63" s="25" t="s">
        <v>22</v>
      </c>
      <c r="D63" s="25" t="s">
        <v>183</v>
      </c>
      <c r="E63" s="26" t="s">
        <v>40</v>
      </c>
      <c r="F63" s="27">
        <v>174.95278339149715</v>
      </c>
      <c r="G63" s="29">
        <v>17.690000000000001</v>
      </c>
      <c r="H63" s="29">
        <v>22.45</v>
      </c>
      <c r="I63" s="29">
        <v>3927.68</v>
      </c>
      <c r="J63" s="30">
        <v>1.1454548942518134E-3</v>
      </c>
      <c r="K63" s="31"/>
      <c r="L63" s="32"/>
      <c r="M63" s="4"/>
      <c r="N63" s="4"/>
    </row>
    <row r="64" spans="1:14" ht="51.95" customHeight="1" x14ac:dyDescent="0.25">
      <c r="A64" s="23" t="s">
        <v>184</v>
      </c>
      <c r="B64" s="24" t="s">
        <v>185</v>
      </c>
      <c r="C64" s="25" t="s">
        <v>22</v>
      </c>
      <c r="D64" s="25" t="s">
        <v>186</v>
      </c>
      <c r="E64" s="26" t="s">
        <v>35</v>
      </c>
      <c r="F64" s="27">
        <v>19.652230463154478</v>
      </c>
      <c r="G64" s="29">
        <v>156.47999999999999</v>
      </c>
      <c r="H64" s="29">
        <v>198.62</v>
      </c>
      <c r="I64" s="29">
        <v>3903.32</v>
      </c>
      <c r="J64" s="30">
        <v>1.1383506288269382E-3</v>
      </c>
      <c r="K64" s="31"/>
      <c r="L64" s="32"/>
      <c r="M64" s="4"/>
      <c r="N64" s="4"/>
    </row>
    <row r="65" spans="1:14" ht="26.1" customHeight="1" x14ac:dyDescent="0.25">
      <c r="A65" s="23" t="s">
        <v>187</v>
      </c>
      <c r="B65" s="24" t="s">
        <v>188</v>
      </c>
      <c r="C65" s="25" t="s">
        <v>22</v>
      </c>
      <c r="D65" s="25" t="s">
        <v>189</v>
      </c>
      <c r="E65" s="26" t="s">
        <v>35</v>
      </c>
      <c r="F65" s="27">
        <v>31.155975124513194</v>
      </c>
      <c r="G65" s="29">
        <v>144.9</v>
      </c>
      <c r="H65" s="29">
        <v>183.92</v>
      </c>
      <c r="I65" s="29">
        <v>5730.2</v>
      </c>
      <c r="J65" s="30">
        <v>1.6711355393111815E-3</v>
      </c>
      <c r="K65" s="31"/>
      <c r="L65" s="32"/>
      <c r="M65" s="4"/>
      <c r="N65" s="4"/>
    </row>
    <row r="66" spans="1:14" ht="39" customHeight="1" x14ac:dyDescent="0.25">
      <c r="A66" s="23" t="s">
        <v>190</v>
      </c>
      <c r="B66" s="24" t="s">
        <v>191</v>
      </c>
      <c r="C66" s="25" t="s">
        <v>22</v>
      </c>
      <c r="D66" s="25" t="s">
        <v>192</v>
      </c>
      <c r="E66" s="26" t="s">
        <v>35</v>
      </c>
      <c r="F66" s="27">
        <v>26.842070876503676</v>
      </c>
      <c r="G66" s="29">
        <v>530.09</v>
      </c>
      <c r="H66" s="29">
        <v>672.84</v>
      </c>
      <c r="I66" s="29">
        <v>18060.41</v>
      </c>
      <c r="J66" s="30">
        <v>5.2670749721704397E-3</v>
      </c>
      <c r="K66" s="31"/>
      <c r="L66" s="32"/>
      <c r="M66" s="4"/>
      <c r="N66" s="4"/>
    </row>
    <row r="67" spans="1:14" ht="26.1" customHeight="1" x14ac:dyDescent="0.25">
      <c r="A67" s="23" t="s">
        <v>193</v>
      </c>
      <c r="B67" s="24" t="s">
        <v>194</v>
      </c>
      <c r="C67" s="25" t="s">
        <v>22</v>
      </c>
      <c r="D67" s="25" t="s">
        <v>195</v>
      </c>
      <c r="E67" s="26" t="s">
        <v>35</v>
      </c>
      <c r="F67" s="27">
        <v>31.155975124513194</v>
      </c>
      <c r="G67" s="29">
        <v>412.27</v>
      </c>
      <c r="H67" s="29">
        <v>523.29</v>
      </c>
      <c r="I67" s="29">
        <v>16303.61</v>
      </c>
      <c r="J67" s="30">
        <v>4.7547279484257392E-3</v>
      </c>
      <c r="K67" s="31"/>
      <c r="L67" s="32"/>
      <c r="M67" s="4"/>
      <c r="N67" s="4"/>
    </row>
    <row r="68" spans="1:14" ht="51.95" customHeight="1" x14ac:dyDescent="0.25">
      <c r="A68" s="23" t="s">
        <v>196</v>
      </c>
      <c r="B68" s="24" t="s">
        <v>197</v>
      </c>
      <c r="C68" s="25" t="s">
        <v>22</v>
      </c>
      <c r="D68" s="25" t="s">
        <v>198</v>
      </c>
      <c r="E68" s="26" t="s">
        <v>35</v>
      </c>
      <c r="F68" s="27">
        <v>26.842070876503676</v>
      </c>
      <c r="G68" s="29">
        <v>468.36</v>
      </c>
      <c r="H68" s="29">
        <v>594.48</v>
      </c>
      <c r="I68" s="29">
        <v>15957.07</v>
      </c>
      <c r="J68" s="30">
        <v>4.6536642316631661E-3</v>
      </c>
      <c r="K68" s="31"/>
      <c r="L68" s="32"/>
      <c r="M68" s="4"/>
      <c r="N68" s="4"/>
    </row>
    <row r="69" spans="1:14" ht="26.1" customHeight="1" x14ac:dyDescent="0.25">
      <c r="A69" s="23" t="s">
        <v>199</v>
      </c>
      <c r="B69" s="24" t="s">
        <v>200</v>
      </c>
      <c r="C69" s="25" t="s">
        <v>22</v>
      </c>
      <c r="D69" s="25" t="s">
        <v>201</v>
      </c>
      <c r="E69" s="26" t="s">
        <v>35</v>
      </c>
      <c r="F69" s="27">
        <v>79.567567241064481</v>
      </c>
      <c r="G69" s="29">
        <v>61.32</v>
      </c>
      <c r="H69" s="29">
        <v>77.83</v>
      </c>
      <c r="I69" s="29">
        <v>6192.74</v>
      </c>
      <c r="J69" s="30">
        <v>1.8060290914303037E-3</v>
      </c>
      <c r="K69" s="31"/>
      <c r="L69" s="32"/>
      <c r="M69" s="4"/>
      <c r="N69" s="4"/>
    </row>
    <row r="70" spans="1:14" ht="26.1" customHeight="1" x14ac:dyDescent="0.25">
      <c r="A70" s="23" t="s">
        <v>202</v>
      </c>
      <c r="B70" s="24" t="s">
        <v>203</v>
      </c>
      <c r="C70" s="25" t="s">
        <v>22</v>
      </c>
      <c r="D70" s="25" t="s">
        <v>204</v>
      </c>
      <c r="E70" s="26" t="s">
        <v>35</v>
      </c>
      <c r="F70" s="27">
        <v>26.842070876503676</v>
      </c>
      <c r="G70" s="29">
        <v>12.75</v>
      </c>
      <c r="H70" s="29">
        <v>16.18</v>
      </c>
      <c r="I70" s="29">
        <v>434.3</v>
      </c>
      <c r="J70" s="30">
        <v>1.2665773702887266E-4</v>
      </c>
      <c r="K70" s="31"/>
      <c r="L70" s="32"/>
      <c r="M70" s="4"/>
      <c r="N70" s="4"/>
    </row>
    <row r="71" spans="1:14" ht="26.1" customHeight="1" x14ac:dyDescent="0.25">
      <c r="A71" s="23" t="s">
        <v>205</v>
      </c>
      <c r="B71" s="24" t="s">
        <v>206</v>
      </c>
      <c r="C71" s="25" t="s">
        <v>22</v>
      </c>
      <c r="D71" s="25" t="s">
        <v>207</v>
      </c>
      <c r="E71" s="26" t="s">
        <v>35</v>
      </c>
      <c r="F71" s="27">
        <v>26.842070876503676</v>
      </c>
      <c r="G71" s="29">
        <v>14.35</v>
      </c>
      <c r="H71" s="29">
        <v>18.21</v>
      </c>
      <c r="I71" s="29">
        <v>488.79</v>
      </c>
      <c r="J71" s="30">
        <v>1.4254901055109988E-4</v>
      </c>
      <c r="K71" s="31"/>
      <c r="L71" s="32"/>
      <c r="M71" s="4"/>
      <c r="N71" s="4"/>
    </row>
    <row r="72" spans="1:14" ht="39" customHeight="1" x14ac:dyDescent="0.25">
      <c r="A72" s="23" t="s">
        <v>208</v>
      </c>
      <c r="B72" s="24" t="s">
        <v>209</v>
      </c>
      <c r="C72" s="25" t="s">
        <v>22</v>
      </c>
      <c r="D72" s="25" t="s">
        <v>210</v>
      </c>
      <c r="E72" s="26" t="s">
        <v>35</v>
      </c>
      <c r="F72" s="27">
        <v>26.842070876503676</v>
      </c>
      <c r="G72" s="29">
        <v>132.99</v>
      </c>
      <c r="H72" s="29">
        <v>168.8</v>
      </c>
      <c r="I72" s="29">
        <v>4530.9399999999996</v>
      </c>
      <c r="J72" s="30">
        <v>1.3213875362965697E-3</v>
      </c>
      <c r="K72" s="31"/>
      <c r="L72" s="32"/>
      <c r="M72" s="4"/>
      <c r="N72" s="4"/>
    </row>
    <row r="73" spans="1:14" ht="26.1" customHeight="1" x14ac:dyDescent="0.25">
      <c r="A73" s="23" t="s">
        <v>211</v>
      </c>
      <c r="B73" s="24" t="s">
        <v>212</v>
      </c>
      <c r="C73" s="25" t="s">
        <v>22</v>
      </c>
      <c r="D73" s="25" t="s">
        <v>213</v>
      </c>
      <c r="E73" s="26" t="s">
        <v>35</v>
      </c>
      <c r="F73" s="27">
        <v>79.567567241064481</v>
      </c>
      <c r="G73" s="29">
        <v>48.84</v>
      </c>
      <c r="H73" s="29">
        <v>61.99</v>
      </c>
      <c r="I73" s="29">
        <v>4932.3900000000003</v>
      </c>
      <c r="J73" s="30">
        <v>1.4384650139162821E-3</v>
      </c>
      <c r="K73" s="31"/>
      <c r="L73" s="32"/>
      <c r="M73" s="4"/>
      <c r="N73" s="4"/>
    </row>
    <row r="74" spans="1:14" ht="39" customHeight="1" x14ac:dyDescent="0.25">
      <c r="A74" s="23" t="s">
        <v>214</v>
      </c>
      <c r="B74" s="24" t="s">
        <v>215</v>
      </c>
      <c r="C74" s="25" t="s">
        <v>22</v>
      </c>
      <c r="D74" s="25" t="s">
        <v>216</v>
      </c>
      <c r="E74" s="26" t="s">
        <v>35</v>
      </c>
      <c r="F74" s="27">
        <v>54.163464447230645</v>
      </c>
      <c r="G74" s="29">
        <v>145.4</v>
      </c>
      <c r="H74" s="29">
        <v>184.55</v>
      </c>
      <c r="I74" s="29">
        <v>9995.86</v>
      </c>
      <c r="J74" s="30">
        <v>2.9151577417854645E-3</v>
      </c>
      <c r="K74" s="31"/>
      <c r="L74" s="32"/>
      <c r="M74" s="4"/>
      <c r="N74" s="4"/>
    </row>
    <row r="75" spans="1:14" ht="39" customHeight="1" x14ac:dyDescent="0.25">
      <c r="A75" s="23" t="s">
        <v>217</v>
      </c>
      <c r="B75" s="24" t="s">
        <v>218</v>
      </c>
      <c r="C75" s="25" t="s">
        <v>22</v>
      </c>
      <c r="D75" s="25" t="s">
        <v>219</v>
      </c>
      <c r="E75" s="26" t="s">
        <v>35</v>
      </c>
      <c r="F75" s="27">
        <v>26.842070876503676</v>
      </c>
      <c r="G75" s="29">
        <v>339.95</v>
      </c>
      <c r="H75" s="29">
        <v>431.49</v>
      </c>
      <c r="I75" s="29">
        <v>11582.08</v>
      </c>
      <c r="J75" s="30">
        <v>3.3777574093653362E-3</v>
      </c>
      <c r="K75" s="31"/>
      <c r="L75" s="32"/>
      <c r="M75" s="4"/>
      <c r="N75" s="4"/>
    </row>
    <row r="76" spans="1:14" ht="39" customHeight="1" x14ac:dyDescent="0.25">
      <c r="A76" s="23" t="s">
        <v>220</v>
      </c>
      <c r="B76" s="24" t="s">
        <v>221</v>
      </c>
      <c r="C76" s="25" t="s">
        <v>22</v>
      </c>
      <c r="D76" s="25" t="s">
        <v>222</v>
      </c>
      <c r="E76" s="26" t="s">
        <v>35</v>
      </c>
      <c r="F76" s="27">
        <v>79.567567241064481</v>
      </c>
      <c r="G76" s="29">
        <v>76.39</v>
      </c>
      <c r="H76" s="29">
        <v>96.96</v>
      </c>
      <c r="I76" s="29">
        <v>7714.87</v>
      </c>
      <c r="J76" s="30">
        <v>2.2499377749756822E-3</v>
      </c>
      <c r="K76" s="31"/>
      <c r="L76" s="32"/>
      <c r="M76" s="4"/>
      <c r="N76" s="4"/>
    </row>
    <row r="77" spans="1:14" ht="26.1" customHeight="1" x14ac:dyDescent="0.25">
      <c r="A77" s="23" t="s">
        <v>223</v>
      </c>
      <c r="B77" s="24" t="s">
        <v>224</v>
      </c>
      <c r="C77" s="25" t="s">
        <v>22</v>
      </c>
      <c r="D77" s="25" t="s">
        <v>225</v>
      </c>
      <c r="E77" s="26" t="s">
        <v>35</v>
      </c>
      <c r="F77" s="27">
        <v>79.567567241064481</v>
      </c>
      <c r="G77" s="29">
        <v>163.49</v>
      </c>
      <c r="H77" s="29">
        <v>207.51</v>
      </c>
      <c r="I77" s="29">
        <v>16511.060000000001</v>
      </c>
      <c r="J77" s="30">
        <v>4.8152279427767404E-3</v>
      </c>
      <c r="K77" s="31"/>
      <c r="L77" s="32"/>
      <c r="M77" s="4"/>
      <c r="N77" s="4"/>
    </row>
    <row r="78" spans="1:14" ht="26.1" customHeight="1" x14ac:dyDescent="0.25">
      <c r="A78" s="23" t="s">
        <v>226</v>
      </c>
      <c r="B78" s="24" t="s">
        <v>227</v>
      </c>
      <c r="C78" s="25" t="s">
        <v>22</v>
      </c>
      <c r="D78" s="25" t="s">
        <v>228</v>
      </c>
      <c r="E78" s="26" t="s">
        <v>35</v>
      </c>
      <c r="F78" s="27">
        <v>26.842070876503676</v>
      </c>
      <c r="G78" s="29">
        <v>812.2</v>
      </c>
      <c r="H78" s="29">
        <v>1030.92</v>
      </c>
      <c r="I78" s="29">
        <v>27672.02</v>
      </c>
      <c r="J78" s="30">
        <v>8.0701713843373355E-3</v>
      </c>
      <c r="K78" s="31"/>
      <c r="L78" s="32"/>
      <c r="M78" s="4"/>
      <c r="N78" s="4"/>
    </row>
    <row r="79" spans="1:14" ht="65.099999999999994" customHeight="1" x14ac:dyDescent="0.25">
      <c r="A79" s="23" t="s">
        <v>229</v>
      </c>
      <c r="B79" s="24" t="s">
        <v>230</v>
      </c>
      <c r="C79" s="25" t="s">
        <v>22</v>
      </c>
      <c r="D79" s="25" t="s">
        <v>231</v>
      </c>
      <c r="E79" s="26" t="s">
        <v>35</v>
      </c>
      <c r="F79" s="27">
        <v>26.842070876503676</v>
      </c>
      <c r="G79" s="29">
        <v>279.7</v>
      </c>
      <c r="H79" s="29">
        <v>355.02</v>
      </c>
      <c r="I79" s="29">
        <v>9529.4699999999993</v>
      </c>
      <c r="J79" s="30">
        <v>2.7791413890963183E-3</v>
      </c>
      <c r="K79" s="31"/>
      <c r="L79" s="32"/>
      <c r="M79" s="4"/>
      <c r="N79" s="4"/>
    </row>
    <row r="80" spans="1:14" ht="51.95" customHeight="1" x14ac:dyDescent="0.25">
      <c r="A80" s="23" t="s">
        <v>232</v>
      </c>
      <c r="B80" s="24" t="s">
        <v>233</v>
      </c>
      <c r="C80" s="25" t="s">
        <v>22</v>
      </c>
      <c r="D80" s="25" t="s">
        <v>234</v>
      </c>
      <c r="E80" s="26" t="s">
        <v>35</v>
      </c>
      <c r="F80" s="27">
        <v>31.155975124513194</v>
      </c>
      <c r="G80" s="29">
        <v>894.28</v>
      </c>
      <c r="H80" s="29">
        <v>1135.0999999999999</v>
      </c>
      <c r="I80" s="29">
        <v>35365.14</v>
      </c>
      <c r="J80" s="30">
        <v>1.0313766065183664E-2</v>
      </c>
      <c r="K80" s="31"/>
      <c r="L80" s="32"/>
      <c r="M80" s="4"/>
      <c r="N80" s="4"/>
    </row>
    <row r="81" spans="1:14" ht="26.1" customHeight="1" x14ac:dyDescent="0.25">
      <c r="A81" s="23" t="s">
        <v>235</v>
      </c>
      <c r="B81" s="24" t="s">
        <v>236</v>
      </c>
      <c r="C81" s="25" t="s">
        <v>22</v>
      </c>
      <c r="D81" s="25" t="s">
        <v>237</v>
      </c>
      <c r="E81" s="26" t="s">
        <v>35</v>
      </c>
      <c r="F81" s="27">
        <v>26.842070876503676</v>
      </c>
      <c r="G81" s="29">
        <v>100.96</v>
      </c>
      <c r="H81" s="29">
        <v>128.13999999999999</v>
      </c>
      <c r="I81" s="29">
        <v>3439.54</v>
      </c>
      <c r="J81" s="30">
        <v>1.0030954474333149E-3</v>
      </c>
      <c r="K81" s="31"/>
      <c r="L81" s="32"/>
      <c r="M81" s="4"/>
      <c r="N81" s="4"/>
    </row>
    <row r="82" spans="1:14" ht="39" customHeight="1" x14ac:dyDescent="0.25">
      <c r="A82" s="23" t="s">
        <v>238</v>
      </c>
      <c r="B82" s="24" t="s">
        <v>239</v>
      </c>
      <c r="C82" s="25" t="s">
        <v>22</v>
      </c>
      <c r="D82" s="25" t="s">
        <v>240</v>
      </c>
      <c r="E82" s="26" t="s">
        <v>35</v>
      </c>
      <c r="F82" s="27">
        <v>31.155975124513194</v>
      </c>
      <c r="G82" s="29">
        <v>138.41999999999999</v>
      </c>
      <c r="H82" s="29">
        <v>175.69</v>
      </c>
      <c r="I82" s="29">
        <v>5473.79</v>
      </c>
      <c r="J82" s="30">
        <v>1.5963570213476236E-3</v>
      </c>
      <c r="K82" s="31"/>
      <c r="L82" s="32"/>
      <c r="M82" s="4"/>
      <c r="N82" s="4"/>
    </row>
    <row r="83" spans="1:14" ht="26.1" customHeight="1" x14ac:dyDescent="0.25">
      <c r="A83" s="23" t="s">
        <v>241</v>
      </c>
      <c r="B83" s="24" t="s">
        <v>242</v>
      </c>
      <c r="C83" s="25" t="s">
        <v>22</v>
      </c>
      <c r="D83" s="25" t="s">
        <v>243</v>
      </c>
      <c r="E83" s="26" t="s">
        <v>35</v>
      </c>
      <c r="F83" s="27">
        <v>76.6916310757248</v>
      </c>
      <c r="G83" s="29">
        <v>129.25</v>
      </c>
      <c r="H83" s="29">
        <v>164.05</v>
      </c>
      <c r="I83" s="29">
        <v>12581.26</v>
      </c>
      <c r="J83" s="30">
        <v>3.6691547791201347E-3</v>
      </c>
      <c r="K83" s="31"/>
      <c r="L83" s="32"/>
      <c r="M83" s="4"/>
      <c r="N83" s="4"/>
    </row>
    <row r="84" spans="1:14" ht="39" customHeight="1" x14ac:dyDescent="0.25">
      <c r="A84" s="23" t="s">
        <v>244</v>
      </c>
      <c r="B84" s="24" t="s">
        <v>245</v>
      </c>
      <c r="C84" s="25" t="s">
        <v>22</v>
      </c>
      <c r="D84" s="25" t="s">
        <v>246</v>
      </c>
      <c r="E84" s="26" t="s">
        <v>35</v>
      </c>
      <c r="F84" s="27">
        <v>31.155975124513194</v>
      </c>
      <c r="G84" s="29">
        <v>146</v>
      </c>
      <c r="H84" s="29">
        <v>185.31</v>
      </c>
      <c r="I84" s="29">
        <v>5773.51</v>
      </c>
      <c r="J84" s="30">
        <v>1.6837663166326656E-3</v>
      </c>
      <c r="K84" s="31"/>
      <c r="L84" s="32"/>
      <c r="M84" s="4"/>
      <c r="N84" s="4"/>
    </row>
    <row r="85" spans="1:14" ht="39" customHeight="1" x14ac:dyDescent="0.25">
      <c r="A85" s="23" t="s">
        <v>247</v>
      </c>
      <c r="B85" s="24" t="s">
        <v>248</v>
      </c>
      <c r="C85" s="25" t="s">
        <v>22</v>
      </c>
      <c r="D85" s="25" t="s">
        <v>249</v>
      </c>
      <c r="E85" s="26" t="s">
        <v>35</v>
      </c>
      <c r="F85" s="27">
        <v>54.163464447230645</v>
      </c>
      <c r="G85" s="29">
        <v>628.79</v>
      </c>
      <c r="H85" s="29">
        <v>798.12</v>
      </c>
      <c r="I85" s="29">
        <v>43228.94</v>
      </c>
      <c r="J85" s="30">
        <v>1.2607137265845994E-2</v>
      </c>
      <c r="K85" s="31"/>
      <c r="L85" s="32"/>
      <c r="M85" s="4"/>
      <c r="N85" s="4"/>
    </row>
    <row r="86" spans="1:14" ht="39" customHeight="1" x14ac:dyDescent="0.25">
      <c r="A86" s="23" t="s">
        <v>250</v>
      </c>
      <c r="B86" s="24" t="s">
        <v>251</v>
      </c>
      <c r="C86" s="25" t="s">
        <v>22</v>
      </c>
      <c r="D86" s="25" t="s">
        <v>252</v>
      </c>
      <c r="E86" s="26" t="s">
        <v>40</v>
      </c>
      <c r="F86" s="27">
        <v>173.51481530882737</v>
      </c>
      <c r="G86" s="29">
        <v>22.96</v>
      </c>
      <c r="H86" s="29">
        <v>29.14</v>
      </c>
      <c r="I86" s="29">
        <v>5056.22</v>
      </c>
      <c r="J86" s="30">
        <v>1.474578363159398E-3</v>
      </c>
      <c r="K86" s="31"/>
      <c r="L86" s="32"/>
      <c r="M86" s="4"/>
      <c r="N86" s="4"/>
    </row>
    <row r="87" spans="1:14" ht="39" customHeight="1" x14ac:dyDescent="0.25">
      <c r="A87" s="23" t="s">
        <v>253</v>
      </c>
      <c r="B87" s="24" t="s">
        <v>254</v>
      </c>
      <c r="C87" s="25" t="s">
        <v>22</v>
      </c>
      <c r="D87" s="25" t="s">
        <v>255</v>
      </c>
      <c r="E87" s="26" t="s">
        <v>40</v>
      </c>
      <c r="F87" s="27">
        <v>215.69521240047595</v>
      </c>
      <c r="G87" s="29">
        <v>26.49</v>
      </c>
      <c r="H87" s="29">
        <v>33.619999999999997</v>
      </c>
      <c r="I87" s="29">
        <v>7251.67</v>
      </c>
      <c r="J87" s="30">
        <v>2.1148517427588419E-3</v>
      </c>
      <c r="K87" s="31"/>
      <c r="L87" s="32"/>
      <c r="M87" s="4"/>
      <c r="N87" s="4"/>
    </row>
    <row r="88" spans="1:14" ht="39" customHeight="1" x14ac:dyDescent="0.25">
      <c r="A88" s="23" t="s">
        <v>256</v>
      </c>
      <c r="B88" s="24" t="s">
        <v>257</v>
      </c>
      <c r="C88" s="25" t="s">
        <v>22</v>
      </c>
      <c r="D88" s="25" t="s">
        <v>258</v>
      </c>
      <c r="E88" s="26" t="s">
        <v>40</v>
      </c>
      <c r="F88" s="27">
        <v>138.04493593630463</v>
      </c>
      <c r="G88" s="29">
        <v>36.18</v>
      </c>
      <c r="H88" s="29">
        <v>45.92</v>
      </c>
      <c r="I88" s="29">
        <v>6339.02</v>
      </c>
      <c r="J88" s="30">
        <v>1.8486896803609589E-3</v>
      </c>
      <c r="K88" s="31"/>
      <c r="L88" s="32"/>
      <c r="M88" s="4"/>
      <c r="N88" s="4"/>
    </row>
    <row r="89" spans="1:14" ht="39" customHeight="1" x14ac:dyDescent="0.25">
      <c r="A89" s="23" t="s">
        <v>259</v>
      </c>
      <c r="B89" s="24" t="s">
        <v>260</v>
      </c>
      <c r="C89" s="25" t="s">
        <v>22</v>
      </c>
      <c r="D89" s="25" t="s">
        <v>261</v>
      </c>
      <c r="E89" s="26" t="s">
        <v>40</v>
      </c>
      <c r="F89" s="27">
        <v>55.1221098356772</v>
      </c>
      <c r="G89" s="29">
        <v>32.89</v>
      </c>
      <c r="H89" s="29">
        <v>41.74</v>
      </c>
      <c r="I89" s="29">
        <v>2300.79</v>
      </c>
      <c r="J89" s="30">
        <v>6.7099436974133071E-4</v>
      </c>
      <c r="K89" s="31"/>
      <c r="L89" s="32"/>
      <c r="M89" s="4"/>
      <c r="N89" s="4"/>
    </row>
    <row r="90" spans="1:14" ht="26.1" customHeight="1" x14ac:dyDescent="0.25">
      <c r="A90" s="23" t="s">
        <v>262</v>
      </c>
      <c r="B90" s="24" t="s">
        <v>263</v>
      </c>
      <c r="C90" s="25" t="s">
        <v>22</v>
      </c>
      <c r="D90" s="25" t="s">
        <v>264</v>
      </c>
      <c r="E90" s="26" t="s">
        <v>40</v>
      </c>
      <c r="F90" s="27">
        <v>40.742429008978796</v>
      </c>
      <c r="G90" s="29">
        <v>31.34</v>
      </c>
      <c r="H90" s="29">
        <v>39.770000000000003</v>
      </c>
      <c r="I90" s="29">
        <v>1620.32</v>
      </c>
      <c r="J90" s="30">
        <v>4.7254447262865061E-4</v>
      </c>
      <c r="K90" s="31"/>
      <c r="L90" s="32"/>
      <c r="M90" s="4"/>
      <c r="N90" s="4"/>
    </row>
    <row r="91" spans="1:14" ht="39" customHeight="1" x14ac:dyDescent="0.25">
      <c r="A91" s="23" t="s">
        <v>265</v>
      </c>
      <c r="B91" s="24" t="s">
        <v>266</v>
      </c>
      <c r="C91" s="25" t="s">
        <v>22</v>
      </c>
      <c r="D91" s="25" t="s">
        <v>267</v>
      </c>
      <c r="E91" s="26" t="s">
        <v>40</v>
      </c>
      <c r="F91" s="27">
        <v>129.41712744028558</v>
      </c>
      <c r="G91" s="29">
        <v>23.63</v>
      </c>
      <c r="H91" s="29">
        <v>29.99</v>
      </c>
      <c r="I91" s="29">
        <v>3881.21</v>
      </c>
      <c r="J91" s="30">
        <v>1.1319025455533752E-3</v>
      </c>
      <c r="K91" s="31"/>
      <c r="L91" s="32"/>
      <c r="M91" s="4"/>
      <c r="N91" s="4"/>
    </row>
    <row r="92" spans="1:14" ht="26.1" customHeight="1" x14ac:dyDescent="0.25">
      <c r="A92" s="16" t="s">
        <v>268</v>
      </c>
      <c r="B92" s="17"/>
      <c r="C92" s="17"/>
      <c r="D92" s="17" t="s">
        <v>269</v>
      </c>
      <c r="E92" s="17"/>
      <c r="F92" s="17"/>
      <c r="G92" s="17"/>
      <c r="H92" s="17"/>
      <c r="I92" s="20">
        <v>372945.87</v>
      </c>
      <c r="J92" s="21">
        <v>0.10876463257762867</v>
      </c>
      <c r="K92" s="4"/>
      <c r="L92" s="4"/>
      <c r="M92" s="4"/>
      <c r="N92" s="4"/>
    </row>
    <row r="93" spans="1:14" ht="39" customHeight="1" x14ac:dyDescent="0.25">
      <c r="A93" s="23" t="s">
        <v>270</v>
      </c>
      <c r="B93" s="24" t="s">
        <v>271</v>
      </c>
      <c r="C93" s="25" t="s">
        <v>22</v>
      </c>
      <c r="D93" s="25" t="s">
        <v>272</v>
      </c>
      <c r="E93" s="26" t="s">
        <v>40</v>
      </c>
      <c r="F93" s="27">
        <v>1760.5522558821074</v>
      </c>
      <c r="G93" s="29">
        <v>10.62</v>
      </c>
      <c r="H93" s="29">
        <v>13.47</v>
      </c>
      <c r="I93" s="29">
        <v>23714.63</v>
      </c>
      <c r="J93" s="30">
        <v>6.9160519693230822E-3</v>
      </c>
      <c r="K93" s="31"/>
      <c r="L93" s="32"/>
      <c r="M93" s="4"/>
      <c r="N93" s="4"/>
    </row>
    <row r="94" spans="1:14" ht="39" customHeight="1" x14ac:dyDescent="0.25">
      <c r="A94" s="23" t="s">
        <v>273</v>
      </c>
      <c r="B94" s="24" t="s">
        <v>274</v>
      </c>
      <c r="C94" s="25" t="s">
        <v>22</v>
      </c>
      <c r="D94" s="25" t="s">
        <v>275</v>
      </c>
      <c r="E94" s="26" t="s">
        <v>40</v>
      </c>
      <c r="F94" s="27">
        <v>1137.4327533918433</v>
      </c>
      <c r="G94" s="29">
        <v>16.86</v>
      </c>
      <c r="H94" s="29">
        <v>21.4</v>
      </c>
      <c r="I94" s="29">
        <v>24341.06</v>
      </c>
      <c r="J94" s="30">
        <v>7.0987418293437981E-3</v>
      </c>
      <c r="K94" s="31"/>
      <c r="L94" s="32"/>
      <c r="M94" s="4"/>
      <c r="N94" s="4"/>
    </row>
    <row r="95" spans="1:14" ht="39" customHeight="1" x14ac:dyDescent="0.25">
      <c r="A95" s="23" t="s">
        <v>276</v>
      </c>
      <c r="B95" s="24" t="s">
        <v>277</v>
      </c>
      <c r="C95" s="25" t="s">
        <v>22</v>
      </c>
      <c r="D95" s="25" t="s">
        <v>278</v>
      </c>
      <c r="E95" s="26" t="s">
        <v>40</v>
      </c>
      <c r="F95" s="27">
        <v>4706.4695345783866</v>
      </c>
      <c r="G95" s="29">
        <v>4.97</v>
      </c>
      <c r="H95" s="29">
        <v>6.3</v>
      </c>
      <c r="I95" s="29">
        <v>29650.75</v>
      </c>
      <c r="J95" s="30">
        <v>8.6472412991223727E-3</v>
      </c>
      <c r="K95" s="31"/>
      <c r="L95" s="32"/>
      <c r="M95" s="4"/>
      <c r="N95" s="4"/>
    </row>
    <row r="96" spans="1:14" ht="39" customHeight="1" x14ac:dyDescent="0.25">
      <c r="A96" s="23" t="s">
        <v>279</v>
      </c>
      <c r="B96" s="24" t="s">
        <v>280</v>
      </c>
      <c r="C96" s="25" t="s">
        <v>22</v>
      </c>
      <c r="D96" s="25" t="s">
        <v>281</v>
      </c>
      <c r="E96" s="26" t="s">
        <v>40</v>
      </c>
      <c r="F96" s="27">
        <v>2358.2676555785374</v>
      </c>
      <c r="G96" s="29">
        <v>10.72</v>
      </c>
      <c r="H96" s="29">
        <v>13.6</v>
      </c>
      <c r="I96" s="29">
        <v>32072.44</v>
      </c>
      <c r="J96" s="30">
        <v>9.3534945231275538E-3</v>
      </c>
      <c r="K96" s="31"/>
      <c r="L96" s="32"/>
      <c r="M96" s="4"/>
      <c r="N96" s="4"/>
    </row>
    <row r="97" spans="1:14" ht="39" customHeight="1" x14ac:dyDescent="0.25">
      <c r="A97" s="23" t="s">
        <v>282</v>
      </c>
      <c r="B97" s="24" t="s">
        <v>283</v>
      </c>
      <c r="C97" s="25" t="s">
        <v>22</v>
      </c>
      <c r="D97" s="25" t="s">
        <v>284</v>
      </c>
      <c r="E97" s="26" t="s">
        <v>40</v>
      </c>
      <c r="F97" s="27">
        <v>3570.9540719634356</v>
      </c>
      <c r="G97" s="29">
        <v>3.42</v>
      </c>
      <c r="H97" s="29">
        <v>4.34</v>
      </c>
      <c r="I97" s="29">
        <v>15497.94</v>
      </c>
      <c r="J97" s="30">
        <v>4.5197651600489223E-3</v>
      </c>
      <c r="K97" s="31"/>
      <c r="L97" s="32"/>
      <c r="M97" s="4"/>
      <c r="N97" s="4"/>
    </row>
    <row r="98" spans="1:14" ht="39" customHeight="1" x14ac:dyDescent="0.25">
      <c r="A98" s="23" t="s">
        <v>285</v>
      </c>
      <c r="B98" s="24" t="s">
        <v>286</v>
      </c>
      <c r="C98" s="25" t="s">
        <v>22</v>
      </c>
      <c r="D98" s="25" t="s">
        <v>287</v>
      </c>
      <c r="E98" s="26" t="s">
        <v>40</v>
      </c>
      <c r="F98" s="27">
        <v>632.70595637472945</v>
      </c>
      <c r="G98" s="29">
        <v>18.510000000000002</v>
      </c>
      <c r="H98" s="29">
        <v>23.49</v>
      </c>
      <c r="I98" s="29">
        <v>14862.26</v>
      </c>
      <c r="J98" s="30">
        <v>4.3343776622950334E-3</v>
      </c>
      <c r="K98" s="31"/>
      <c r="L98" s="32"/>
      <c r="M98" s="4"/>
      <c r="N98" s="4"/>
    </row>
    <row r="99" spans="1:14" ht="39" customHeight="1" x14ac:dyDescent="0.25">
      <c r="A99" s="23" t="s">
        <v>288</v>
      </c>
      <c r="B99" s="24" t="s">
        <v>289</v>
      </c>
      <c r="C99" s="25" t="s">
        <v>22</v>
      </c>
      <c r="D99" s="25" t="s">
        <v>290</v>
      </c>
      <c r="E99" s="26" t="s">
        <v>35</v>
      </c>
      <c r="F99" s="27">
        <v>395.44122273420595</v>
      </c>
      <c r="G99" s="29">
        <v>35.82</v>
      </c>
      <c r="H99" s="29">
        <v>45.46</v>
      </c>
      <c r="I99" s="29">
        <v>17976.75</v>
      </c>
      <c r="J99" s="30">
        <v>5.2426766616020873E-3</v>
      </c>
      <c r="K99" s="31"/>
      <c r="L99" s="32"/>
      <c r="M99" s="4"/>
      <c r="N99" s="4"/>
    </row>
    <row r="100" spans="1:14" ht="39" customHeight="1" x14ac:dyDescent="0.25">
      <c r="A100" s="23" t="s">
        <v>291</v>
      </c>
      <c r="B100" s="24" t="s">
        <v>292</v>
      </c>
      <c r="C100" s="25" t="s">
        <v>22</v>
      </c>
      <c r="D100" s="25" t="s">
        <v>293</v>
      </c>
      <c r="E100" s="26" t="s">
        <v>35</v>
      </c>
      <c r="F100" s="27">
        <v>237.26473364052359</v>
      </c>
      <c r="G100" s="29">
        <v>20.62</v>
      </c>
      <c r="H100" s="29">
        <v>26.17</v>
      </c>
      <c r="I100" s="29">
        <v>6209.21</v>
      </c>
      <c r="J100" s="30">
        <v>1.8108323447779103E-3</v>
      </c>
      <c r="K100" s="31"/>
      <c r="L100" s="32"/>
      <c r="M100" s="4"/>
      <c r="N100" s="4"/>
    </row>
    <row r="101" spans="1:14" ht="39" customHeight="1" x14ac:dyDescent="0.25">
      <c r="A101" s="23" t="s">
        <v>294</v>
      </c>
      <c r="B101" s="24" t="s">
        <v>295</v>
      </c>
      <c r="C101" s="25" t="s">
        <v>22</v>
      </c>
      <c r="D101" s="25" t="s">
        <v>296</v>
      </c>
      <c r="E101" s="26" t="s">
        <v>35</v>
      </c>
      <c r="F101" s="27">
        <v>500.41289276910436</v>
      </c>
      <c r="G101" s="29">
        <v>13.17</v>
      </c>
      <c r="H101" s="29">
        <v>16.71</v>
      </c>
      <c r="I101" s="29">
        <v>8361.89</v>
      </c>
      <c r="J101" s="30">
        <v>2.4386324307721849E-3</v>
      </c>
      <c r="K101" s="31"/>
      <c r="L101" s="32"/>
      <c r="M101" s="4"/>
      <c r="N101" s="4"/>
    </row>
    <row r="102" spans="1:14" ht="39" customHeight="1" x14ac:dyDescent="0.25">
      <c r="A102" s="23" t="s">
        <v>297</v>
      </c>
      <c r="B102" s="24" t="s">
        <v>298</v>
      </c>
      <c r="C102" s="25" t="s">
        <v>22</v>
      </c>
      <c r="D102" s="25" t="s">
        <v>299</v>
      </c>
      <c r="E102" s="26" t="s">
        <v>35</v>
      </c>
      <c r="F102" s="27">
        <v>79.567567241064481</v>
      </c>
      <c r="G102" s="29">
        <v>40.01</v>
      </c>
      <c r="H102" s="29">
        <v>50.78</v>
      </c>
      <c r="I102" s="29">
        <v>4040.44</v>
      </c>
      <c r="J102" s="30">
        <v>1.1783398273104726E-3</v>
      </c>
      <c r="K102" s="31"/>
      <c r="L102" s="32"/>
      <c r="M102" s="4"/>
      <c r="N102" s="4"/>
    </row>
    <row r="103" spans="1:14" ht="26.1" customHeight="1" x14ac:dyDescent="0.25">
      <c r="A103" s="23" t="s">
        <v>300</v>
      </c>
      <c r="B103" s="24" t="s">
        <v>301</v>
      </c>
      <c r="C103" s="25" t="s">
        <v>22</v>
      </c>
      <c r="D103" s="25" t="s">
        <v>302</v>
      </c>
      <c r="E103" s="26" t="s">
        <v>35</v>
      </c>
      <c r="F103" s="27">
        <v>395.44122273420595</v>
      </c>
      <c r="G103" s="29">
        <v>18.190000000000001</v>
      </c>
      <c r="H103" s="29">
        <v>23.08</v>
      </c>
      <c r="I103" s="29">
        <v>9126.7800000000007</v>
      </c>
      <c r="J103" s="30">
        <v>2.6617022822021056E-3</v>
      </c>
      <c r="K103" s="31"/>
      <c r="L103" s="32"/>
      <c r="M103" s="4"/>
      <c r="N103" s="4"/>
    </row>
    <row r="104" spans="1:14" ht="39" customHeight="1" x14ac:dyDescent="0.25">
      <c r="A104" s="23" t="s">
        <v>303</v>
      </c>
      <c r="B104" s="24" t="s">
        <v>289</v>
      </c>
      <c r="C104" s="25" t="s">
        <v>22</v>
      </c>
      <c r="D104" s="25" t="s">
        <v>290</v>
      </c>
      <c r="E104" s="26" t="s">
        <v>35</v>
      </c>
      <c r="F104" s="27">
        <v>185.01855997018606</v>
      </c>
      <c r="G104" s="29">
        <v>35.82</v>
      </c>
      <c r="H104" s="29">
        <v>45.46</v>
      </c>
      <c r="I104" s="29">
        <v>8410.94</v>
      </c>
      <c r="J104" s="30">
        <v>2.4529372016707952E-3</v>
      </c>
      <c r="K104" s="31"/>
      <c r="L104" s="32"/>
      <c r="M104" s="4"/>
      <c r="N104" s="4"/>
    </row>
    <row r="105" spans="1:14" ht="39" customHeight="1" x14ac:dyDescent="0.25">
      <c r="A105" s="23" t="s">
        <v>304</v>
      </c>
      <c r="B105" s="24" t="s">
        <v>305</v>
      </c>
      <c r="C105" s="25" t="s">
        <v>22</v>
      </c>
      <c r="D105" s="25" t="s">
        <v>306</v>
      </c>
      <c r="E105" s="26" t="s">
        <v>35</v>
      </c>
      <c r="F105" s="27">
        <v>79.567567241064481</v>
      </c>
      <c r="G105" s="29">
        <v>24.29</v>
      </c>
      <c r="H105" s="29">
        <v>30.83</v>
      </c>
      <c r="I105" s="29">
        <v>2453.06</v>
      </c>
      <c r="J105" s="30">
        <v>7.1540186137703519E-4</v>
      </c>
      <c r="K105" s="31"/>
      <c r="L105" s="32"/>
      <c r="M105" s="4"/>
      <c r="N105" s="4"/>
    </row>
    <row r="106" spans="1:14" ht="39" customHeight="1" x14ac:dyDescent="0.25">
      <c r="A106" s="23" t="s">
        <v>307</v>
      </c>
      <c r="B106" s="24" t="s">
        <v>308</v>
      </c>
      <c r="C106" s="25" t="s">
        <v>22</v>
      </c>
      <c r="D106" s="25" t="s">
        <v>309</v>
      </c>
      <c r="E106" s="26" t="s">
        <v>35</v>
      </c>
      <c r="F106" s="27">
        <v>311.55975124513196</v>
      </c>
      <c r="G106" s="29">
        <v>32.299999999999997</v>
      </c>
      <c r="H106" s="29">
        <v>40.99</v>
      </c>
      <c r="I106" s="29">
        <v>12770.83</v>
      </c>
      <c r="J106" s="30">
        <v>3.7244403126420397E-3</v>
      </c>
      <c r="K106" s="31"/>
      <c r="L106" s="32"/>
      <c r="M106" s="4"/>
      <c r="N106" s="4"/>
    </row>
    <row r="107" spans="1:14" ht="39" customHeight="1" x14ac:dyDescent="0.25">
      <c r="A107" s="23" t="s">
        <v>310</v>
      </c>
      <c r="B107" s="24" t="s">
        <v>311</v>
      </c>
      <c r="C107" s="25" t="s">
        <v>22</v>
      </c>
      <c r="D107" s="25" t="s">
        <v>312</v>
      </c>
      <c r="E107" s="26" t="s">
        <v>35</v>
      </c>
      <c r="F107" s="27">
        <v>26.842070876503676</v>
      </c>
      <c r="G107" s="29">
        <v>39.340000000000003</v>
      </c>
      <c r="H107" s="29">
        <v>49.93</v>
      </c>
      <c r="I107" s="29">
        <v>1340.22</v>
      </c>
      <c r="J107" s="30">
        <v>3.9085708570305255E-4</v>
      </c>
      <c r="K107" s="31"/>
      <c r="L107" s="32"/>
      <c r="M107" s="4"/>
      <c r="N107" s="4"/>
    </row>
    <row r="108" spans="1:14" ht="39" customHeight="1" x14ac:dyDescent="0.25">
      <c r="A108" s="23" t="s">
        <v>313</v>
      </c>
      <c r="B108" s="24" t="s">
        <v>314</v>
      </c>
      <c r="C108" s="25" t="s">
        <v>22</v>
      </c>
      <c r="D108" s="25" t="s">
        <v>315</v>
      </c>
      <c r="E108" s="26" t="s">
        <v>35</v>
      </c>
      <c r="F108" s="27">
        <v>79.567567241064481</v>
      </c>
      <c r="G108" s="29">
        <v>54.94</v>
      </c>
      <c r="H108" s="29">
        <v>69.73</v>
      </c>
      <c r="I108" s="29">
        <v>5548.24</v>
      </c>
      <c r="J108" s="30">
        <v>1.6180693596432707E-3</v>
      </c>
      <c r="K108" s="31"/>
      <c r="L108" s="32"/>
      <c r="M108" s="4"/>
      <c r="N108" s="4"/>
    </row>
    <row r="109" spans="1:14" ht="39" customHeight="1" x14ac:dyDescent="0.25">
      <c r="A109" s="23" t="s">
        <v>316</v>
      </c>
      <c r="B109" s="24" t="s">
        <v>317</v>
      </c>
      <c r="C109" s="25" t="s">
        <v>22</v>
      </c>
      <c r="D109" s="25" t="s">
        <v>318</v>
      </c>
      <c r="E109" s="26" t="s">
        <v>35</v>
      </c>
      <c r="F109" s="27">
        <v>54.163464447230645</v>
      </c>
      <c r="G109" s="29">
        <v>35.21</v>
      </c>
      <c r="H109" s="29">
        <v>44.69</v>
      </c>
      <c r="I109" s="29">
        <v>2420.56</v>
      </c>
      <c r="J109" s="30">
        <v>7.0592367474696751E-4</v>
      </c>
      <c r="K109" s="31"/>
      <c r="L109" s="32"/>
      <c r="M109" s="4"/>
      <c r="N109" s="4"/>
    </row>
    <row r="110" spans="1:14" ht="39" customHeight="1" x14ac:dyDescent="0.25">
      <c r="A110" s="23" t="s">
        <v>319</v>
      </c>
      <c r="B110" s="24" t="s">
        <v>320</v>
      </c>
      <c r="C110" s="25" t="s">
        <v>22</v>
      </c>
      <c r="D110" s="25" t="s">
        <v>321</v>
      </c>
      <c r="E110" s="26" t="s">
        <v>35</v>
      </c>
      <c r="F110" s="27">
        <v>264.58612721125053</v>
      </c>
      <c r="G110" s="29">
        <v>62.04</v>
      </c>
      <c r="H110" s="29">
        <v>78.739999999999995</v>
      </c>
      <c r="I110" s="29">
        <v>20833.509999999998</v>
      </c>
      <c r="J110" s="30">
        <v>6.0758121827501465E-3</v>
      </c>
      <c r="K110" s="31"/>
      <c r="L110" s="32"/>
      <c r="M110" s="4"/>
      <c r="N110" s="4"/>
    </row>
    <row r="111" spans="1:14" ht="39" customHeight="1" x14ac:dyDescent="0.25">
      <c r="A111" s="23" t="s">
        <v>322</v>
      </c>
      <c r="B111" s="24" t="s">
        <v>323</v>
      </c>
      <c r="C111" s="25" t="s">
        <v>22</v>
      </c>
      <c r="D111" s="25" t="s">
        <v>324</v>
      </c>
      <c r="E111" s="26" t="s">
        <v>35</v>
      </c>
      <c r="F111" s="27">
        <v>26.842070876503676</v>
      </c>
      <c r="G111" s="29">
        <v>85.8</v>
      </c>
      <c r="H111" s="29">
        <v>108.9</v>
      </c>
      <c r="I111" s="29">
        <v>2923.1</v>
      </c>
      <c r="J111" s="30">
        <v>8.5248268733386528E-4</v>
      </c>
      <c r="K111" s="31"/>
      <c r="L111" s="32"/>
      <c r="M111" s="4"/>
      <c r="N111" s="4"/>
    </row>
    <row r="112" spans="1:14" ht="39" customHeight="1" x14ac:dyDescent="0.25">
      <c r="A112" s="23" t="s">
        <v>325</v>
      </c>
      <c r="B112" s="24" t="s">
        <v>326</v>
      </c>
      <c r="C112" s="25" t="s">
        <v>22</v>
      </c>
      <c r="D112" s="25" t="s">
        <v>327</v>
      </c>
      <c r="E112" s="26" t="s">
        <v>35</v>
      </c>
      <c r="F112" s="27">
        <v>376.26831496527484</v>
      </c>
      <c r="G112" s="29">
        <v>33.82</v>
      </c>
      <c r="H112" s="29">
        <v>42.92</v>
      </c>
      <c r="I112" s="29">
        <v>16149.43</v>
      </c>
      <c r="J112" s="30">
        <v>4.7097634310526992E-3</v>
      </c>
      <c r="K112" s="31"/>
      <c r="L112" s="32"/>
      <c r="M112" s="4"/>
      <c r="N112" s="4"/>
    </row>
    <row r="113" spans="1:14" ht="26.1" customHeight="1" x14ac:dyDescent="0.25">
      <c r="A113" s="23" t="s">
        <v>328</v>
      </c>
      <c r="B113" s="24" t="s">
        <v>329</v>
      </c>
      <c r="C113" s="25" t="s">
        <v>22</v>
      </c>
      <c r="D113" s="25" t="s">
        <v>330</v>
      </c>
      <c r="E113" s="26" t="s">
        <v>35</v>
      </c>
      <c r="F113" s="27">
        <v>31.155975124513194</v>
      </c>
      <c r="G113" s="29">
        <v>42.53</v>
      </c>
      <c r="H113" s="29">
        <v>53.98</v>
      </c>
      <c r="I113" s="29">
        <v>1681.79</v>
      </c>
      <c r="J113" s="30">
        <v>4.9047136900250458E-4</v>
      </c>
      <c r="K113" s="31"/>
      <c r="L113" s="32"/>
      <c r="M113" s="4"/>
      <c r="N113" s="4"/>
    </row>
    <row r="114" spans="1:14" ht="26.1" customHeight="1" x14ac:dyDescent="0.25">
      <c r="A114" s="23" t="s">
        <v>331</v>
      </c>
      <c r="B114" s="24" t="s">
        <v>332</v>
      </c>
      <c r="C114" s="25" t="s">
        <v>22</v>
      </c>
      <c r="D114" s="25" t="s">
        <v>333</v>
      </c>
      <c r="E114" s="26" t="s">
        <v>35</v>
      </c>
      <c r="F114" s="27">
        <v>50.328882893444394</v>
      </c>
      <c r="G114" s="29">
        <v>57.88</v>
      </c>
      <c r="H114" s="29">
        <v>73.459999999999994</v>
      </c>
      <c r="I114" s="29">
        <v>3697.15</v>
      </c>
      <c r="J114" s="30">
        <v>1.0782239292109063E-3</v>
      </c>
      <c r="K114" s="31"/>
      <c r="L114" s="32"/>
      <c r="M114" s="4"/>
      <c r="N114" s="4"/>
    </row>
    <row r="115" spans="1:14" ht="39" customHeight="1" x14ac:dyDescent="0.25">
      <c r="A115" s="23" t="s">
        <v>334</v>
      </c>
      <c r="B115" s="24" t="s">
        <v>335</v>
      </c>
      <c r="C115" s="25" t="s">
        <v>22</v>
      </c>
      <c r="D115" s="25" t="s">
        <v>336</v>
      </c>
      <c r="E115" s="26" t="s">
        <v>35</v>
      </c>
      <c r="F115" s="27">
        <v>26.842070876503676</v>
      </c>
      <c r="G115" s="29">
        <v>38.22</v>
      </c>
      <c r="H115" s="29">
        <v>48.51</v>
      </c>
      <c r="I115" s="29">
        <v>1302.0999999999999</v>
      </c>
      <c r="J115" s="30">
        <v>3.7973990187726246E-4</v>
      </c>
      <c r="K115" s="31"/>
      <c r="L115" s="32"/>
      <c r="M115" s="4"/>
      <c r="N115" s="4"/>
    </row>
    <row r="116" spans="1:14" ht="39" customHeight="1" x14ac:dyDescent="0.25">
      <c r="A116" s="23" t="s">
        <v>337</v>
      </c>
      <c r="B116" s="24" t="s">
        <v>338</v>
      </c>
      <c r="C116" s="25" t="s">
        <v>22</v>
      </c>
      <c r="D116" s="25" t="s">
        <v>339</v>
      </c>
      <c r="E116" s="26" t="s">
        <v>35</v>
      </c>
      <c r="F116" s="27">
        <v>63.270595637472965</v>
      </c>
      <c r="G116" s="29">
        <v>49.59</v>
      </c>
      <c r="H116" s="29">
        <v>62.94</v>
      </c>
      <c r="I116" s="29">
        <v>3982.25</v>
      </c>
      <c r="J116" s="30">
        <v>1.1613694986949761E-3</v>
      </c>
      <c r="K116" s="31"/>
      <c r="L116" s="32"/>
      <c r="M116" s="4"/>
      <c r="N116" s="4"/>
    </row>
    <row r="117" spans="1:14" ht="39" customHeight="1" x14ac:dyDescent="0.25">
      <c r="A117" s="23" t="s">
        <v>340</v>
      </c>
      <c r="B117" s="24" t="s">
        <v>341</v>
      </c>
      <c r="C117" s="25" t="s">
        <v>22</v>
      </c>
      <c r="D117" s="25" t="s">
        <v>342</v>
      </c>
      <c r="E117" s="26" t="s">
        <v>35</v>
      </c>
      <c r="F117" s="27">
        <v>115.03744661358719</v>
      </c>
      <c r="G117" s="29">
        <v>60.92</v>
      </c>
      <c r="H117" s="29">
        <v>77.319999999999993</v>
      </c>
      <c r="I117" s="29">
        <v>8894.69</v>
      </c>
      <c r="J117" s="30">
        <v>2.5940163642029553E-3</v>
      </c>
      <c r="K117" s="31"/>
      <c r="L117" s="32"/>
      <c r="M117" s="4"/>
      <c r="N117" s="4"/>
    </row>
    <row r="118" spans="1:14" ht="39" customHeight="1" x14ac:dyDescent="0.25">
      <c r="A118" s="23" t="s">
        <v>343</v>
      </c>
      <c r="B118" s="24" t="s">
        <v>344</v>
      </c>
      <c r="C118" s="25" t="s">
        <v>22</v>
      </c>
      <c r="D118" s="25" t="s">
        <v>345</v>
      </c>
      <c r="E118" s="26" t="s">
        <v>35</v>
      </c>
      <c r="F118" s="27">
        <v>26.842070876503676</v>
      </c>
      <c r="G118" s="29">
        <v>51.3</v>
      </c>
      <c r="H118" s="29">
        <v>65.11</v>
      </c>
      <c r="I118" s="29">
        <v>1747.68</v>
      </c>
      <c r="J118" s="30">
        <v>5.0968729875804791E-4</v>
      </c>
      <c r="K118" s="31"/>
      <c r="L118" s="32"/>
      <c r="M118" s="4"/>
      <c r="N118" s="4"/>
    </row>
    <row r="119" spans="1:14" ht="39" customHeight="1" x14ac:dyDescent="0.25">
      <c r="A119" s="23" t="s">
        <v>346</v>
      </c>
      <c r="B119" s="24" t="s">
        <v>347</v>
      </c>
      <c r="C119" s="25" t="s">
        <v>22</v>
      </c>
      <c r="D119" s="25" t="s">
        <v>348</v>
      </c>
      <c r="E119" s="26" t="s">
        <v>35</v>
      </c>
      <c r="F119" s="27">
        <v>79.567567241064481</v>
      </c>
      <c r="G119" s="29">
        <v>72.84</v>
      </c>
      <c r="H119" s="29">
        <v>92.45</v>
      </c>
      <c r="I119" s="29">
        <v>7356.02</v>
      </c>
      <c r="J119" s="30">
        <v>2.1452840127541514E-3</v>
      </c>
      <c r="K119" s="31"/>
      <c r="L119" s="32"/>
      <c r="M119" s="4"/>
      <c r="N119" s="4"/>
    </row>
    <row r="120" spans="1:14" ht="39" customHeight="1" x14ac:dyDescent="0.25">
      <c r="A120" s="23" t="s">
        <v>349</v>
      </c>
      <c r="B120" s="24" t="s">
        <v>350</v>
      </c>
      <c r="C120" s="25" t="s">
        <v>22</v>
      </c>
      <c r="D120" s="25" t="s">
        <v>351</v>
      </c>
      <c r="E120" s="26" t="s">
        <v>35</v>
      </c>
      <c r="F120" s="27">
        <v>79.567567241064481</v>
      </c>
      <c r="G120" s="29">
        <v>94.96</v>
      </c>
      <c r="H120" s="29">
        <v>120.53</v>
      </c>
      <c r="I120" s="29">
        <v>9590.27</v>
      </c>
      <c r="J120" s="30">
        <v>2.7968728890073375E-3</v>
      </c>
      <c r="K120" s="31"/>
      <c r="L120" s="32"/>
      <c r="M120" s="4"/>
      <c r="N120" s="4"/>
    </row>
    <row r="121" spans="1:14" ht="39" customHeight="1" x14ac:dyDescent="0.25">
      <c r="A121" s="23" t="s">
        <v>352</v>
      </c>
      <c r="B121" s="24" t="s">
        <v>353</v>
      </c>
      <c r="C121" s="25" t="s">
        <v>22</v>
      </c>
      <c r="D121" s="25" t="s">
        <v>354</v>
      </c>
      <c r="E121" s="26" t="s">
        <v>35</v>
      </c>
      <c r="F121" s="27">
        <v>311.55975124513196</v>
      </c>
      <c r="G121" s="29">
        <v>30.88</v>
      </c>
      <c r="H121" s="29">
        <v>39.19</v>
      </c>
      <c r="I121" s="29">
        <v>12210.02</v>
      </c>
      <c r="J121" s="30">
        <v>3.5608876405187101E-3</v>
      </c>
      <c r="K121" s="31"/>
      <c r="L121" s="32"/>
      <c r="M121" s="4"/>
      <c r="N121" s="4"/>
    </row>
    <row r="122" spans="1:14" ht="26.1" customHeight="1" x14ac:dyDescent="0.25">
      <c r="A122" s="23" t="s">
        <v>355</v>
      </c>
      <c r="B122" s="24" t="s">
        <v>356</v>
      </c>
      <c r="C122" s="25" t="s">
        <v>22</v>
      </c>
      <c r="D122" s="25" t="s">
        <v>357</v>
      </c>
      <c r="E122" s="26" t="s">
        <v>35</v>
      </c>
      <c r="F122" s="27">
        <v>215.69521240047595</v>
      </c>
      <c r="G122" s="29">
        <v>14.1</v>
      </c>
      <c r="H122" s="29">
        <v>17.89</v>
      </c>
      <c r="I122" s="29">
        <v>3858.78</v>
      </c>
      <c r="J122" s="30">
        <v>1.1253611385960702E-3</v>
      </c>
      <c r="K122" s="31"/>
      <c r="L122" s="32"/>
      <c r="M122" s="4"/>
      <c r="N122" s="4"/>
    </row>
    <row r="123" spans="1:14" ht="26.1" customHeight="1" x14ac:dyDescent="0.25">
      <c r="A123" s="23" t="s">
        <v>358</v>
      </c>
      <c r="B123" s="24" t="s">
        <v>359</v>
      </c>
      <c r="C123" s="25" t="s">
        <v>22</v>
      </c>
      <c r="D123" s="25" t="s">
        <v>360</v>
      </c>
      <c r="E123" s="26" t="s">
        <v>35</v>
      </c>
      <c r="F123" s="27">
        <v>166.32497489547811</v>
      </c>
      <c r="G123" s="29">
        <v>17.96</v>
      </c>
      <c r="H123" s="29">
        <v>22.79</v>
      </c>
      <c r="I123" s="29">
        <v>3790.54</v>
      </c>
      <c r="J123" s="30">
        <v>1.1054598630380452E-3</v>
      </c>
      <c r="K123" s="31"/>
      <c r="L123" s="32"/>
      <c r="M123" s="4"/>
      <c r="N123" s="4"/>
    </row>
    <row r="124" spans="1:14" ht="26.1" customHeight="1" x14ac:dyDescent="0.25">
      <c r="A124" s="23" t="s">
        <v>361</v>
      </c>
      <c r="B124" s="24" t="s">
        <v>362</v>
      </c>
      <c r="C124" s="25" t="s">
        <v>22</v>
      </c>
      <c r="D124" s="25" t="s">
        <v>363</v>
      </c>
      <c r="E124" s="26" t="s">
        <v>35</v>
      </c>
      <c r="F124" s="27">
        <v>26.842070876503676</v>
      </c>
      <c r="G124" s="29">
        <v>104.09</v>
      </c>
      <c r="H124" s="29">
        <v>132.12</v>
      </c>
      <c r="I124" s="29">
        <v>3546.37</v>
      </c>
      <c r="J124" s="30">
        <v>1.0342509759776264E-3</v>
      </c>
      <c r="K124" s="31"/>
      <c r="L124" s="32"/>
      <c r="M124" s="4"/>
      <c r="N124" s="4"/>
    </row>
    <row r="125" spans="1:14" ht="26.1" customHeight="1" x14ac:dyDescent="0.25">
      <c r="A125" s="23" t="s">
        <v>364</v>
      </c>
      <c r="B125" s="24" t="s">
        <v>365</v>
      </c>
      <c r="C125" s="25" t="s">
        <v>22</v>
      </c>
      <c r="D125" s="25" t="s">
        <v>366</v>
      </c>
      <c r="E125" s="26" t="s">
        <v>35</v>
      </c>
      <c r="F125" s="27">
        <v>54.163464447230645</v>
      </c>
      <c r="G125" s="29">
        <v>14.1</v>
      </c>
      <c r="H125" s="29">
        <v>17.89</v>
      </c>
      <c r="I125" s="29">
        <v>968.98</v>
      </c>
      <c r="J125" s="30">
        <v>2.82589947101628E-4</v>
      </c>
      <c r="K125" s="31"/>
      <c r="L125" s="32"/>
      <c r="M125" s="4"/>
      <c r="N125" s="4"/>
    </row>
    <row r="126" spans="1:14" ht="51.95" customHeight="1" x14ac:dyDescent="0.25">
      <c r="A126" s="23" t="s">
        <v>367</v>
      </c>
      <c r="B126" s="24" t="s">
        <v>368</v>
      </c>
      <c r="C126" s="25" t="s">
        <v>22</v>
      </c>
      <c r="D126" s="25" t="s">
        <v>369</v>
      </c>
      <c r="E126" s="26" t="s">
        <v>35</v>
      </c>
      <c r="F126" s="27">
        <v>16.776294297814797</v>
      </c>
      <c r="G126" s="29">
        <v>441.58</v>
      </c>
      <c r="H126" s="29">
        <v>560.49</v>
      </c>
      <c r="I126" s="29">
        <v>9402.94</v>
      </c>
      <c r="J126" s="30">
        <v>2.7422406212716278E-3</v>
      </c>
      <c r="K126" s="31"/>
      <c r="L126" s="32"/>
      <c r="M126" s="4"/>
      <c r="N126" s="4"/>
    </row>
    <row r="127" spans="1:14" ht="51.95" customHeight="1" x14ac:dyDescent="0.25">
      <c r="A127" s="23" t="s">
        <v>370</v>
      </c>
      <c r="B127" s="24" t="s">
        <v>371</v>
      </c>
      <c r="C127" s="25" t="s">
        <v>22</v>
      </c>
      <c r="D127" s="25" t="s">
        <v>372</v>
      </c>
      <c r="E127" s="26" t="s">
        <v>35</v>
      </c>
      <c r="F127" s="27">
        <v>14.379680826698399</v>
      </c>
      <c r="G127" s="29">
        <v>594.04</v>
      </c>
      <c r="H127" s="29">
        <v>754.01</v>
      </c>
      <c r="I127" s="29">
        <v>10842.42</v>
      </c>
      <c r="J127" s="30">
        <v>3.1620455471254652E-3</v>
      </c>
      <c r="K127" s="31"/>
      <c r="L127" s="32"/>
      <c r="M127" s="4"/>
      <c r="N127" s="4"/>
    </row>
    <row r="128" spans="1:14" ht="51.95" customHeight="1" x14ac:dyDescent="0.25">
      <c r="A128" s="23" t="s">
        <v>373</v>
      </c>
      <c r="B128" s="24" t="s">
        <v>374</v>
      </c>
      <c r="C128" s="25" t="s">
        <v>22</v>
      </c>
      <c r="D128" s="25" t="s">
        <v>375</v>
      </c>
      <c r="E128" s="26" t="s">
        <v>35</v>
      </c>
      <c r="F128" s="27">
        <v>21.5695212400476</v>
      </c>
      <c r="G128" s="29">
        <v>619.82000000000005</v>
      </c>
      <c r="H128" s="29">
        <v>786.73</v>
      </c>
      <c r="I128" s="29">
        <v>16969.38</v>
      </c>
      <c r="J128" s="30">
        <v>4.9488907888165122E-3</v>
      </c>
      <c r="K128" s="31"/>
      <c r="L128" s="32"/>
      <c r="M128" s="4"/>
      <c r="N128" s="4"/>
    </row>
    <row r="129" spans="1:14" ht="26.1" customHeight="1" x14ac:dyDescent="0.25">
      <c r="A129" s="23" t="s">
        <v>376</v>
      </c>
      <c r="B129" s="24" t="s">
        <v>377</v>
      </c>
      <c r="C129" s="25" t="s">
        <v>22</v>
      </c>
      <c r="D129" s="25" t="s">
        <v>378</v>
      </c>
      <c r="E129" s="26" t="s">
        <v>35</v>
      </c>
      <c r="F129" s="27">
        <v>26.842070876503676</v>
      </c>
      <c r="G129" s="29">
        <v>114.14</v>
      </c>
      <c r="H129" s="29">
        <v>144.87</v>
      </c>
      <c r="I129" s="29">
        <v>3888.61</v>
      </c>
      <c r="J129" s="30">
        <v>1.1340606557399139E-3</v>
      </c>
      <c r="K129" s="31"/>
      <c r="L129" s="32"/>
      <c r="M129" s="4"/>
      <c r="N129" s="4"/>
    </row>
    <row r="130" spans="1:14" ht="26.1" customHeight="1" x14ac:dyDescent="0.25">
      <c r="A130" s="23" t="s">
        <v>379</v>
      </c>
      <c r="B130" s="24" t="s">
        <v>380</v>
      </c>
      <c r="C130" s="25" t="s">
        <v>22</v>
      </c>
      <c r="D130" s="25" t="s">
        <v>381</v>
      </c>
      <c r="E130" s="26" t="s">
        <v>35</v>
      </c>
      <c r="F130" s="27">
        <v>26.842070876503676</v>
      </c>
      <c r="G130" s="29">
        <v>86.3</v>
      </c>
      <c r="H130" s="29">
        <v>109.54</v>
      </c>
      <c r="I130" s="29">
        <v>2940.28</v>
      </c>
      <c r="J130" s="30">
        <v>8.5749300260477487E-4</v>
      </c>
      <c r="K130" s="31"/>
      <c r="L130" s="32"/>
      <c r="M130" s="4"/>
      <c r="N130" s="4"/>
    </row>
    <row r="131" spans="1:14" ht="26.1" customHeight="1" x14ac:dyDescent="0.25">
      <c r="A131" s="23" t="s">
        <v>382</v>
      </c>
      <c r="B131" s="24" t="s">
        <v>383</v>
      </c>
      <c r="C131" s="25" t="s">
        <v>22</v>
      </c>
      <c r="D131" s="25" t="s">
        <v>384</v>
      </c>
      <c r="E131" s="26" t="s">
        <v>35</v>
      </c>
      <c r="F131" s="27">
        <v>16.776294297814797</v>
      </c>
      <c r="G131" s="29">
        <v>57.98</v>
      </c>
      <c r="H131" s="29">
        <v>73.59</v>
      </c>
      <c r="I131" s="29">
        <v>1234.56</v>
      </c>
      <c r="J131" s="30">
        <v>3.600427718774235E-4</v>
      </c>
      <c r="K131" s="31"/>
      <c r="L131" s="32"/>
      <c r="M131" s="4"/>
      <c r="N131" s="4"/>
    </row>
    <row r="132" spans="1:14" ht="26.1" customHeight="1" x14ac:dyDescent="0.25">
      <c r="A132" s="23" t="s">
        <v>385</v>
      </c>
      <c r="B132" s="24" t="s">
        <v>386</v>
      </c>
      <c r="C132" s="25" t="s">
        <v>22</v>
      </c>
      <c r="D132" s="25" t="s">
        <v>387</v>
      </c>
      <c r="E132" s="26" t="s">
        <v>35</v>
      </c>
      <c r="F132" s="27">
        <v>16.776294297814797</v>
      </c>
      <c r="G132" s="29">
        <v>96.77</v>
      </c>
      <c r="H132" s="29">
        <v>122.83</v>
      </c>
      <c r="I132" s="29">
        <v>2060.63</v>
      </c>
      <c r="J132" s="30">
        <v>6.0095494509280654E-4</v>
      </c>
      <c r="K132" s="31"/>
      <c r="L132" s="32"/>
      <c r="M132" s="4"/>
      <c r="N132" s="4"/>
    </row>
    <row r="133" spans="1:14" ht="26.1" customHeight="1" x14ac:dyDescent="0.25">
      <c r="A133" s="23" t="s">
        <v>388</v>
      </c>
      <c r="B133" s="24" t="s">
        <v>389</v>
      </c>
      <c r="C133" s="25" t="s">
        <v>22</v>
      </c>
      <c r="D133" s="25" t="s">
        <v>390</v>
      </c>
      <c r="E133" s="26" t="s">
        <v>40</v>
      </c>
      <c r="F133" s="27">
        <v>43.139042480095199</v>
      </c>
      <c r="G133" s="29">
        <v>78.099999999999994</v>
      </c>
      <c r="H133" s="29">
        <v>99.13</v>
      </c>
      <c r="I133" s="29">
        <v>4276.37</v>
      </c>
      <c r="J133" s="30">
        <v>1.2471456295145295E-3</v>
      </c>
      <c r="K133" s="31"/>
      <c r="L133" s="32"/>
      <c r="M133" s="4"/>
      <c r="N133" s="4"/>
    </row>
    <row r="134" spans="1:14" ht="24" customHeight="1" x14ac:dyDescent="0.25">
      <c r="A134" s="16" t="s">
        <v>391</v>
      </c>
      <c r="B134" s="17"/>
      <c r="C134" s="17"/>
      <c r="D134" s="17" t="s">
        <v>392</v>
      </c>
      <c r="E134" s="17"/>
      <c r="F134" s="17"/>
      <c r="G134" s="17"/>
      <c r="H134" s="17"/>
      <c r="I134" s="20">
        <v>248942.66999999998</v>
      </c>
      <c r="J134" s="21">
        <v>7.2600771890687144E-2</v>
      </c>
      <c r="K134" s="4"/>
      <c r="L134" s="4"/>
      <c r="M134" s="4"/>
      <c r="N134" s="4"/>
    </row>
    <row r="135" spans="1:14" ht="65.099999999999994" customHeight="1" x14ac:dyDescent="0.25">
      <c r="A135" s="23" t="s">
        <v>393</v>
      </c>
      <c r="B135" s="24" t="s">
        <v>394</v>
      </c>
      <c r="C135" s="25" t="s">
        <v>22</v>
      </c>
      <c r="D135" s="25" t="s">
        <v>395</v>
      </c>
      <c r="E135" s="26" t="s">
        <v>31</v>
      </c>
      <c r="F135" s="27">
        <v>316.35297818736473</v>
      </c>
      <c r="G135" s="29">
        <v>108.09</v>
      </c>
      <c r="H135" s="29">
        <v>137.19</v>
      </c>
      <c r="I135" s="29">
        <v>43400.46</v>
      </c>
      <c r="J135" s="30">
        <v>1.2657158760331813E-2</v>
      </c>
      <c r="K135" s="31"/>
      <c r="L135" s="32"/>
      <c r="M135" s="4"/>
      <c r="N135" s="4"/>
    </row>
    <row r="136" spans="1:14" ht="51.95" customHeight="1" x14ac:dyDescent="0.25">
      <c r="A136" s="23" t="s">
        <v>396</v>
      </c>
      <c r="B136" s="24" t="s">
        <v>397</v>
      </c>
      <c r="C136" s="25" t="s">
        <v>22</v>
      </c>
      <c r="D136" s="25" t="s">
        <v>398</v>
      </c>
      <c r="E136" s="26" t="s">
        <v>31</v>
      </c>
      <c r="F136" s="27">
        <v>632.70595637472945</v>
      </c>
      <c r="G136" s="29">
        <v>5.04</v>
      </c>
      <c r="H136" s="29">
        <v>6.39</v>
      </c>
      <c r="I136" s="29">
        <v>4042.99</v>
      </c>
      <c r="J136" s="30">
        <v>1.1790835004152932E-3</v>
      </c>
      <c r="K136" s="31"/>
      <c r="L136" s="32"/>
      <c r="M136" s="4"/>
      <c r="N136" s="4"/>
    </row>
    <row r="137" spans="1:14" ht="51.95" customHeight="1" x14ac:dyDescent="0.25">
      <c r="A137" s="23" t="s">
        <v>399</v>
      </c>
      <c r="B137" s="24" t="s">
        <v>400</v>
      </c>
      <c r="C137" s="25" t="s">
        <v>22</v>
      </c>
      <c r="D137" s="25" t="s">
        <v>401</v>
      </c>
      <c r="E137" s="26" t="s">
        <v>31</v>
      </c>
      <c r="F137" s="27">
        <v>528.85080000000005</v>
      </c>
      <c r="G137" s="29">
        <v>63.87</v>
      </c>
      <c r="H137" s="29">
        <v>81.069999999999993</v>
      </c>
      <c r="I137" s="29">
        <v>42873.93</v>
      </c>
      <c r="J137" s="30">
        <v>1.2503603387829368E-2</v>
      </c>
      <c r="K137" s="31"/>
      <c r="L137" s="32"/>
      <c r="M137" s="4"/>
      <c r="N137" s="4"/>
    </row>
    <row r="138" spans="1:14" ht="39" customHeight="1" x14ac:dyDescent="0.25">
      <c r="A138" s="23" t="s">
        <v>402</v>
      </c>
      <c r="B138" s="24" t="s">
        <v>403</v>
      </c>
      <c r="C138" s="25" t="s">
        <v>22</v>
      </c>
      <c r="D138" s="25" t="s">
        <v>404</v>
      </c>
      <c r="E138" s="26" t="s">
        <v>31</v>
      </c>
      <c r="F138" s="27">
        <v>154.58156888700779</v>
      </c>
      <c r="G138" s="29">
        <v>94.27</v>
      </c>
      <c r="H138" s="29">
        <v>119.65</v>
      </c>
      <c r="I138" s="29">
        <v>18495.68</v>
      </c>
      <c r="J138" s="30">
        <v>5.3940155966156565E-3</v>
      </c>
      <c r="K138" s="31"/>
      <c r="L138" s="32"/>
      <c r="M138" s="4"/>
      <c r="N138" s="4"/>
    </row>
    <row r="139" spans="1:14" ht="51.95" customHeight="1" x14ac:dyDescent="0.25">
      <c r="A139" s="23" t="s">
        <v>405</v>
      </c>
      <c r="B139" s="24" t="s">
        <v>406</v>
      </c>
      <c r="C139" s="25" t="s">
        <v>22</v>
      </c>
      <c r="D139" s="25" t="s">
        <v>407</v>
      </c>
      <c r="E139" s="26" t="s">
        <v>31</v>
      </c>
      <c r="F139" s="27">
        <v>150.798</v>
      </c>
      <c r="G139" s="29">
        <v>360.86</v>
      </c>
      <c r="H139" s="29">
        <v>458.03</v>
      </c>
      <c r="I139" s="29">
        <v>69070</v>
      </c>
      <c r="J139" s="30">
        <v>2.0143333862731372E-2</v>
      </c>
      <c r="K139" s="31"/>
      <c r="L139" s="32"/>
      <c r="M139" s="4"/>
      <c r="N139" s="4"/>
    </row>
    <row r="140" spans="1:14" ht="51.95" customHeight="1" x14ac:dyDescent="0.25">
      <c r="A140" s="23" t="s">
        <v>408</v>
      </c>
      <c r="B140" s="24" t="s">
        <v>409</v>
      </c>
      <c r="C140" s="25" t="s">
        <v>22</v>
      </c>
      <c r="D140" s="25" t="s">
        <v>410</v>
      </c>
      <c r="E140" s="26" t="s">
        <v>31</v>
      </c>
      <c r="F140" s="27">
        <v>257.63594814501295</v>
      </c>
      <c r="G140" s="29">
        <v>140.96</v>
      </c>
      <c r="H140" s="29">
        <v>178.92</v>
      </c>
      <c r="I140" s="29">
        <v>46096.22</v>
      </c>
      <c r="J140" s="30">
        <v>1.3443340803097078E-2</v>
      </c>
      <c r="K140" s="31"/>
      <c r="L140" s="32"/>
      <c r="M140" s="4"/>
      <c r="N140" s="4"/>
    </row>
    <row r="141" spans="1:14" ht="39" customHeight="1" x14ac:dyDescent="0.25">
      <c r="A141" s="23" t="s">
        <v>411</v>
      </c>
      <c r="B141" s="24" t="s">
        <v>412</v>
      </c>
      <c r="C141" s="25" t="s">
        <v>22</v>
      </c>
      <c r="D141" s="25" t="s">
        <v>413</v>
      </c>
      <c r="E141" s="26" t="s">
        <v>31</v>
      </c>
      <c r="F141" s="27">
        <v>26.842070876503676</v>
      </c>
      <c r="G141" s="29">
        <v>732.7</v>
      </c>
      <c r="H141" s="29">
        <v>930.01</v>
      </c>
      <c r="I141" s="29">
        <v>24963.39</v>
      </c>
      <c r="J141" s="30">
        <v>7.2802359796665661E-3</v>
      </c>
      <c r="K141" s="31"/>
      <c r="L141" s="32"/>
      <c r="M141" s="4"/>
      <c r="N141" s="4"/>
    </row>
    <row r="142" spans="1:14" ht="26.1" customHeight="1" x14ac:dyDescent="0.25">
      <c r="A142" s="16" t="s">
        <v>414</v>
      </c>
      <c r="B142" s="17"/>
      <c r="C142" s="17"/>
      <c r="D142" s="17" t="s">
        <v>415</v>
      </c>
      <c r="E142" s="17"/>
      <c r="F142" s="17"/>
      <c r="G142" s="17"/>
      <c r="H142" s="17"/>
      <c r="I142" s="20">
        <v>107735.2</v>
      </c>
      <c r="J142" s="21">
        <v>3.1419517914697215E-2</v>
      </c>
      <c r="K142" s="4"/>
      <c r="L142" s="4"/>
      <c r="M142" s="4"/>
      <c r="N142" s="4"/>
    </row>
    <row r="143" spans="1:14" ht="26.1" customHeight="1" x14ac:dyDescent="0.25">
      <c r="A143" s="23" t="s">
        <v>416</v>
      </c>
      <c r="B143" s="24" t="s">
        <v>417</v>
      </c>
      <c r="C143" s="25" t="s">
        <v>22</v>
      </c>
      <c r="D143" s="25" t="s">
        <v>418</v>
      </c>
      <c r="E143" s="26" t="s">
        <v>31</v>
      </c>
      <c r="F143" s="27">
        <v>457.75317298323239</v>
      </c>
      <c r="G143" s="29">
        <v>33.07</v>
      </c>
      <c r="H143" s="29">
        <v>41.97</v>
      </c>
      <c r="I143" s="29">
        <v>19211.900000000001</v>
      </c>
      <c r="J143" s="30">
        <v>5.6028914990214115E-3</v>
      </c>
      <c r="K143" s="31"/>
      <c r="L143" s="32"/>
      <c r="M143" s="4"/>
      <c r="N143" s="4"/>
    </row>
    <row r="144" spans="1:14" ht="39" customHeight="1" x14ac:dyDescent="0.25">
      <c r="A144" s="23" t="s">
        <v>419</v>
      </c>
      <c r="B144" s="24" t="s">
        <v>420</v>
      </c>
      <c r="C144" s="25" t="s">
        <v>22</v>
      </c>
      <c r="D144" s="25" t="s">
        <v>421</v>
      </c>
      <c r="E144" s="26" t="s">
        <v>31</v>
      </c>
      <c r="F144" s="27">
        <v>176.136</v>
      </c>
      <c r="G144" s="29">
        <v>194</v>
      </c>
      <c r="H144" s="29">
        <v>246.24</v>
      </c>
      <c r="I144" s="29">
        <v>43371.72</v>
      </c>
      <c r="J144" s="30">
        <v>1.2648777126985717E-2</v>
      </c>
      <c r="K144" s="31"/>
      <c r="L144" s="32"/>
      <c r="M144" s="4"/>
      <c r="N144" s="4"/>
    </row>
    <row r="145" spans="1:14" ht="39" customHeight="1" x14ac:dyDescent="0.25">
      <c r="A145" s="23" t="s">
        <v>422</v>
      </c>
      <c r="B145" s="24" t="s">
        <v>423</v>
      </c>
      <c r="C145" s="25" t="s">
        <v>22</v>
      </c>
      <c r="D145" s="25" t="s">
        <v>424</v>
      </c>
      <c r="E145" s="26" t="s">
        <v>40</v>
      </c>
      <c r="F145" s="27">
        <v>220.4884393427088</v>
      </c>
      <c r="G145" s="29">
        <v>72.28</v>
      </c>
      <c r="H145" s="29">
        <v>91.74</v>
      </c>
      <c r="I145" s="29">
        <v>20227.599999999999</v>
      </c>
      <c r="J145" s="30">
        <v>5.8991067039494E-3</v>
      </c>
      <c r="K145" s="31"/>
      <c r="L145" s="32"/>
      <c r="M145" s="4"/>
      <c r="N145" s="4"/>
    </row>
    <row r="146" spans="1:14" ht="39" customHeight="1" x14ac:dyDescent="0.25">
      <c r="A146" s="23" t="s">
        <v>425</v>
      </c>
      <c r="B146" s="24" t="s">
        <v>426</v>
      </c>
      <c r="C146" s="25" t="s">
        <v>22</v>
      </c>
      <c r="D146" s="25" t="s">
        <v>427</v>
      </c>
      <c r="E146" s="26" t="s">
        <v>31</v>
      </c>
      <c r="F146" s="27">
        <v>328.33604554294675</v>
      </c>
      <c r="G146" s="29">
        <v>59.81</v>
      </c>
      <c r="H146" s="29">
        <v>75.91</v>
      </c>
      <c r="I146" s="29">
        <v>24923.98</v>
      </c>
      <c r="J146" s="30">
        <v>7.2687425847406898E-3</v>
      </c>
      <c r="K146" s="31"/>
      <c r="L146" s="32"/>
      <c r="M146" s="4"/>
      <c r="N146" s="4"/>
    </row>
    <row r="147" spans="1:14" ht="24" customHeight="1" x14ac:dyDescent="0.25">
      <c r="A147" s="16" t="s">
        <v>428</v>
      </c>
      <c r="B147" s="17"/>
      <c r="C147" s="17"/>
      <c r="D147" s="17" t="s">
        <v>429</v>
      </c>
      <c r="E147" s="17"/>
      <c r="F147" s="17"/>
      <c r="G147" s="17"/>
      <c r="H147" s="17"/>
      <c r="I147" s="20">
        <v>442945.54000000004</v>
      </c>
      <c r="J147" s="21">
        <v>0.12917909215618698</v>
      </c>
      <c r="K147" s="4"/>
      <c r="L147" s="4"/>
      <c r="M147" s="4"/>
      <c r="N147" s="4"/>
    </row>
    <row r="148" spans="1:14" ht="65.099999999999994" customHeight="1" x14ac:dyDescent="0.25">
      <c r="A148" s="23" t="s">
        <v>430</v>
      </c>
      <c r="B148" s="24" t="s">
        <v>431</v>
      </c>
      <c r="C148" s="25" t="s">
        <v>22</v>
      </c>
      <c r="D148" s="25" t="s">
        <v>432</v>
      </c>
      <c r="E148" s="26" t="s">
        <v>35</v>
      </c>
      <c r="F148" s="27">
        <v>31.155975124513194</v>
      </c>
      <c r="G148" s="29">
        <v>1111.7</v>
      </c>
      <c r="H148" s="29">
        <v>1411.08</v>
      </c>
      <c r="I148" s="29">
        <v>43963.57</v>
      </c>
      <c r="J148" s="30">
        <v>1.2821382196432042E-2</v>
      </c>
      <c r="K148" s="31"/>
      <c r="L148" s="32"/>
      <c r="M148" s="4"/>
      <c r="N148" s="4"/>
    </row>
    <row r="149" spans="1:14" ht="65.099999999999994" customHeight="1" x14ac:dyDescent="0.25">
      <c r="A149" s="23" t="s">
        <v>733</v>
      </c>
      <c r="B149" s="24" t="s">
        <v>434</v>
      </c>
      <c r="C149" s="25" t="s">
        <v>22</v>
      </c>
      <c r="D149" s="25" t="s">
        <v>435</v>
      </c>
      <c r="E149" s="26" t="s">
        <v>35</v>
      </c>
      <c r="F149" s="27">
        <v>31.155975124513194</v>
      </c>
      <c r="G149" s="29">
        <v>1123.71</v>
      </c>
      <c r="H149" s="29">
        <v>1426.32</v>
      </c>
      <c r="I149" s="29">
        <v>44438.39</v>
      </c>
      <c r="J149" s="30">
        <v>1.295985704491477E-2</v>
      </c>
      <c r="K149" s="31"/>
      <c r="L149" s="32"/>
      <c r="M149" s="4"/>
      <c r="N149" s="4"/>
    </row>
    <row r="150" spans="1:14" ht="65.099999999999994" customHeight="1" x14ac:dyDescent="0.25">
      <c r="A150" s="23" t="s">
        <v>734</v>
      </c>
      <c r="B150" s="24" t="s">
        <v>437</v>
      </c>
      <c r="C150" s="25" t="s">
        <v>22</v>
      </c>
      <c r="D150" s="25" t="s">
        <v>438</v>
      </c>
      <c r="E150" s="26" t="s">
        <v>35</v>
      </c>
      <c r="F150" s="27">
        <v>31.155975124513194</v>
      </c>
      <c r="G150" s="29">
        <v>1177.8599999999999</v>
      </c>
      <c r="H150" s="29">
        <v>1495.05</v>
      </c>
      <c r="I150" s="29">
        <v>46579.74</v>
      </c>
      <c r="J150" s="30">
        <v>1.3584352889231547E-2</v>
      </c>
      <c r="K150" s="31"/>
      <c r="L150" s="32"/>
      <c r="M150" s="4"/>
      <c r="N150" s="4"/>
    </row>
    <row r="151" spans="1:14" ht="65.099999999999994" customHeight="1" x14ac:dyDescent="0.25">
      <c r="A151" s="23" t="s">
        <v>735</v>
      </c>
      <c r="B151" s="24" t="s">
        <v>440</v>
      </c>
      <c r="C151" s="25" t="s">
        <v>22</v>
      </c>
      <c r="D151" s="25" t="s">
        <v>441</v>
      </c>
      <c r="E151" s="26" t="s">
        <v>35</v>
      </c>
      <c r="F151" s="27">
        <v>31.155975124513194</v>
      </c>
      <c r="G151" s="29">
        <v>1256.25</v>
      </c>
      <c r="H151" s="29">
        <v>1594.55</v>
      </c>
      <c r="I151" s="29">
        <v>49679.76</v>
      </c>
      <c r="J151" s="30">
        <v>1.4488431908214385E-2</v>
      </c>
      <c r="K151" s="31"/>
      <c r="L151" s="32"/>
      <c r="M151" s="4"/>
      <c r="N151" s="4"/>
    </row>
    <row r="152" spans="1:14" ht="51.95" customHeight="1" x14ac:dyDescent="0.25">
      <c r="A152" s="23" t="s">
        <v>736</v>
      </c>
      <c r="B152" s="24" t="s">
        <v>443</v>
      </c>
      <c r="C152" s="25" t="s">
        <v>22</v>
      </c>
      <c r="D152" s="25" t="s">
        <v>444</v>
      </c>
      <c r="E152" s="26" t="s">
        <v>35</v>
      </c>
      <c r="F152" s="27">
        <v>34.031911289852879</v>
      </c>
      <c r="G152" s="29">
        <v>167.16</v>
      </c>
      <c r="H152" s="29">
        <v>212.17</v>
      </c>
      <c r="I152" s="29">
        <v>7220.55</v>
      </c>
      <c r="J152" s="30">
        <v>2.1057760145149125E-3</v>
      </c>
      <c r="K152" s="31"/>
      <c r="L152" s="32"/>
      <c r="M152" s="4"/>
      <c r="N152" s="4"/>
    </row>
    <row r="153" spans="1:14" ht="51.95" customHeight="1" x14ac:dyDescent="0.25">
      <c r="A153" s="23" t="s">
        <v>737</v>
      </c>
      <c r="B153" s="24" t="s">
        <v>446</v>
      </c>
      <c r="C153" s="25" t="s">
        <v>22</v>
      </c>
      <c r="D153" s="25" t="s">
        <v>447</v>
      </c>
      <c r="E153" s="26" t="s">
        <v>35</v>
      </c>
      <c r="F153" s="27">
        <v>42.180397091648636</v>
      </c>
      <c r="G153" s="29">
        <v>106.44</v>
      </c>
      <c r="H153" s="29">
        <v>135.1</v>
      </c>
      <c r="I153" s="29">
        <v>5698.57</v>
      </c>
      <c r="J153" s="30">
        <v>1.661911076446288E-3</v>
      </c>
      <c r="K153" s="31"/>
      <c r="L153" s="32"/>
      <c r="M153" s="4"/>
      <c r="N153" s="4"/>
    </row>
    <row r="154" spans="1:14" ht="39" customHeight="1" x14ac:dyDescent="0.25">
      <c r="A154" s="23" t="s">
        <v>738</v>
      </c>
      <c r="B154" s="24" t="s">
        <v>449</v>
      </c>
      <c r="C154" s="25" t="s">
        <v>22</v>
      </c>
      <c r="D154" s="25" t="s">
        <v>450</v>
      </c>
      <c r="E154" s="26" t="s">
        <v>35</v>
      </c>
      <c r="F154" s="27">
        <v>23.007489322717444</v>
      </c>
      <c r="G154" s="29">
        <v>193.83</v>
      </c>
      <c r="H154" s="29">
        <v>246.02</v>
      </c>
      <c r="I154" s="29">
        <v>5660.3</v>
      </c>
      <c r="J154" s="30">
        <v>1.6507501471437439E-3</v>
      </c>
      <c r="K154" s="31"/>
      <c r="L154" s="32"/>
      <c r="M154" s="4"/>
      <c r="N154" s="4"/>
    </row>
    <row r="155" spans="1:14" ht="26.1" customHeight="1" x14ac:dyDescent="0.25">
      <c r="A155" s="23" t="s">
        <v>739</v>
      </c>
      <c r="B155" s="24" t="s">
        <v>452</v>
      </c>
      <c r="C155" s="25" t="s">
        <v>22</v>
      </c>
      <c r="D155" s="25" t="s">
        <v>453</v>
      </c>
      <c r="E155" s="26" t="s">
        <v>31</v>
      </c>
      <c r="F155" s="27">
        <v>42.180397091648636</v>
      </c>
      <c r="G155" s="29">
        <v>571.26</v>
      </c>
      <c r="H155" s="29">
        <v>725.1</v>
      </c>
      <c r="I155" s="29">
        <v>30585</v>
      </c>
      <c r="J155" s="30">
        <v>8.9197027101728544E-3</v>
      </c>
      <c r="K155" s="31"/>
      <c r="L155" s="32"/>
      <c r="M155" s="4"/>
      <c r="N155" s="4"/>
    </row>
    <row r="156" spans="1:14" ht="65.099999999999994" customHeight="1" x14ac:dyDescent="0.25">
      <c r="A156" s="23" t="s">
        <v>740</v>
      </c>
      <c r="B156" s="24" t="s">
        <v>455</v>
      </c>
      <c r="C156" s="25" t="s">
        <v>22</v>
      </c>
      <c r="D156" s="25" t="s">
        <v>456</v>
      </c>
      <c r="E156" s="26" t="s">
        <v>31</v>
      </c>
      <c r="F156" s="27">
        <v>21.5695212400476</v>
      </c>
      <c r="G156" s="29">
        <v>932.69</v>
      </c>
      <c r="H156" s="29">
        <v>1183.8599999999999</v>
      </c>
      <c r="I156" s="29">
        <v>25535.29</v>
      </c>
      <c r="J156" s="30">
        <v>7.4470229007045866E-3</v>
      </c>
      <c r="K156" s="31"/>
      <c r="L156" s="32"/>
      <c r="M156" s="4"/>
      <c r="N156" s="4"/>
    </row>
    <row r="157" spans="1:14" ht="78" customHeight="1" x14ac:dyDescent="0.25">
      <c r="A157" s="23" t="s">
        <v>741</v>
      </c>
      <c r="B157" s="24" t="s">
        <v>458</v>
      </c>
      <c r="C157" s="25" t="s">
        <v>22</v>
      </c>
      <c r="D157" s="25" t="s">
        <v>459</v>
      </c>
      <c r="E157" s="26" t="s">
        <v>31</v>
      </c>
      <c r="F157" s="27">
        <v>29.718007041843357</v>
      </c>
      <c r="G157" s="29">
        <v>664.41</v>
      </c>
      <c r="H157" s="29">
        <v>843.33</v>
      </c>
      <c r="I157" s="29">
        <v>25062.080000000002</v>
      </c>
      <c r="J157" s="30">
        <v>7.3090175870056855E-3</v>
      </c>
      <c r="K157" s="31"/>
      <c r="L157" s="32"/>
      <c r="M157" s="4"/>
      <c r="N157" s="4"/>
    </row>
    <row r="158" spans="1:14" ht="39" customHeight="1" x14ac:dyDescent="0.25">
      <c r="A158" s="23" t="s">
        <v>742</v>
      </c>
      <c r="B158" s="24" t="s">
        <v>461</v>
      </c>
      <c r="C158" s="25" t="s">
        <v>22</v>
      </c>
      <c r="D158" s="25" t="s">
        <v>462</v>
      </c>
      <c r="E158" s="26" t="s">
        <v>35</v>
      </c>
      <c r="F158" s="27">
        <v>29.718007041843357</v>
      </c>
      <c r="G158" s="29">
        <v>902.84</v>
      </c>
      <c r="H158" s="29">
        <v>1145.97</v>
      </c>
      <c r="I158" s="29">
        <v>34055.94</v>
      </c>
      <c r="J158" s="30">
        <v>9.9319555440733724E-3</v>
      </c>
      <c r="K158" s="31"/>
      <c r="L158" s="32"/>
      <c r="M158" s="4"/>
      <c r="N158" s="4"/>
    </row>
    <row r="159" spans="1:14" ht="39" customHeight="1" x14ac:dyDescent="0.25">
      <c r="A159" s="23" t="s">
        <v>743</v>
      </c>
      <c r="B159" s="24" t="s">
        <v>464</v>
      </c>
      <c r="C159" s="25" t="s">
        <v>22</v>
      </c>
      <c r="D159" s="25" t="s">
        <v>465</v>
      </c>
      <c r="E159" s="26" t="s">
        <v>31</v>
      </c>
      <c r="F159" s="27">
        <v>21.5695212400476</v>
      </c>
      <c r="G159" s="29">
        <v>874.09</v>
      </c>
      <c r="H159" s="29">
        <v>1109.48</v>
      </c>
      <c r="I159" s="29">
        <v>23930.95</v>
      </c>
      <c r="J159" s="30">
        <v>6.9791387795328126E-3</v>
      </c>
      <c r="K159" s="31"/>
      <c r="L159" s="32"/>
      <c r="M159" s="4"/>
      <c r="N159" s="4"/>
    </row>
    <row r="160" spans="1:14" ht="78" customHeight="1" x14ac:dyDescent="0.25">
      <c r="A160" s="23" t="s">
        <v>744</v>
      </c>
      <c r="B160" s="24" t="s">
        <v>467</v>
      </c>
      <c r="C160" s="25" t="s">
        <v>22</v>
      </c>
      <c r="D160" s="25" t="s">
        <v>468</v>
      </c>
      <c r="E160" s="26" t="s">
        <v>31</v>
      </c>
      <c r="F160" s="27">
        <v>31.155975124513194</v>
      </c>
      <c r="G160" s="29">
        <v>446.91</v>
      </c>
      <c r="H160" s="29">
        <v>567.26</v>
      </c>
      <c r="I160" s="29">
        <v>17673.53</v>
      </c>
      <c r="J160" s="30">
        <v>5.1542466385261151E-3</v>
      </c>
      <c r="K160" s="31"/>
      <c r="L160" s="32"/>
      <c r="M160" s="4"/>
      <c r="N160" s="4"/>
    </row>
    <row r="161" spans="1:14" ht="78" customHeight="1" x14ac:dyDescent="0.25">
      <c r="A161" s="23" t="s">
        <v>745</v>
      </c>
      <c r="B161" s="24" t="s">
        <v>467</v>
      </c>
      <c r="C161" s="25" t="s">
        <v>22</v>
      </c>
      <c r="D161" s="25" t="s">
        <v>468</v>
      </c>
      <c r="E161" s="26" t="s">
        <v>31</v>
      </c>
      <c r="F161" s="27">
        <v>31.155975124513194</v>
      </c>
      <c r="G161" s="29">
        <v>446.91</v>
      </c>
      <c r="H161" s="29">
        <v>567.26</v>
      </c>
      <c r="I161" s="29">
        <v>17673.53</v>
      </c>
      <c r="J161" s="30">
        <v>5.1542466385261151E-3</v>
      </c>
      <c r="K161" s="31"/>
      <c r="L161" s="32"/>
      <c r="M161" s="4"/>
      <c r="N161" s="4"/>
    </row>
    <row r="162" spans="1:14" ht="39" customHeight="1" x14ac:dyDescent="0.25">
      <c r="A162" s="23" t="s">
        <v>746</v>
      </c>
      <c r="B162" s="24" t="s">
        <v>471</v>
      </c>
      <c r="C162" s="25" t="s">
        <v>22</v>
      </c>
      <c r="D162" s="25" t="s">
        <v>472</v>
      </c>
      <c r="E162" s="26" t="s">
        <v>31</v>
      </c>
      <c r="F162" s="27">
        <v>26.362748182280399</v>
      </c>
      <c r="G162" s="29">
        <v>104.25</v>
      </c>
      <c r="H162" s="29">
        <v>132.32</v>
      </c>
      <c r="I162" s="29">
        <v>3488.31</v>
      </c>
      <c r="J162" s="30">
        <v>1.0173185601086501E-3</v>
      </c>
      <c r="K162" s="31"/>
      <c r="L162" s="32"/>
      <c r="M162" s="4"/>
      <c r="N162" s="4"/>
    </row>
    <row r="163" spans="1:14" ht="26.1" customHeight="1" x14ac:dyDescent="0.25">
      <c r="A163" s="23" t="s">
        <v>747</v>
      </c>
      <c r="B163" s="24" t="s">
        <v>474</v>
      </c>
      <c r="C163" s="25" t="s">
        <v>22</v>
      </c>
      <c r="D163" s="25" t="s">
        <v>475</v>
      </c>
      <c r="E163" s="26" t="s">
        <v>31</v>
      </c>
      <c r="F163" s="27">
        <v>11.983067355582</v>
      </c>
      <c r="G163" s="29">
        <v>314.14999999999998</v>
      </c>
      <c r="H163" s="29">
        <v>398.75</v>
      </c>
      <c r="I163" s="29">
        <v>4778.24</v>
      </c>
      <c r="J163" s="30">
        <v>1.393509245638592E-3</v>
      </c>
      <c r="K163" s="31"/>
      <c r="L163" s="32"/>
      <c r="M163" s="4"/>
      <c r="N163" s="4"/>
    </row>
    <row r="164" spans="1:14" ht="26.1" customHeight="1" x14ac:dyDescent="0.25">
      <c r="A164" s="23" t="s">
        <v>748</v>
      </c>
      <c r="B164" s="24" t="s">
        <v>477</v>
      </c>
      <c r="C164" s="25" t="s">
        <v>22</v>
      </c>
      <c r="D164" s="25" t="s">
        <v>478</v>
      </c>
      <c r="E164" s="26" t="s">
        <v>31</v>
      </c>
      <c r="F164" s="27">
        <v>65.187886414366076</v>
      </c>
      <c r="G164" s="29">
        <v>301.94</v>
      </c>
      <c r="H164" s="29">
        <v>383.25</v>
      </c>
      <c r="I164" s="29">
        <v>24983.25</v>
      </c>
      <c r="J164" s="30">
        <v>7.2860278807888165E-3</v>
      </c>
      <c r="K164" s="31"/>
      <c r="L164" s="32"/>
      <c r="M164" s="4"/>
      <c r="N164" s="4"/>
    </row>
    <row r="165" spans="1:14" ht="26.1" customHeight="1" x14ac:dyDescent="0.25">
      <c r="A165" s="23" t="s">
        <v>750</v>
      </c>
      <c r="B165" s="24" t="s">
        <v>480</v>
      </c>
      <c r="C165" s="25" t="s">
        <v>22</v>
      </c>
      <c r="D165" s="25" t="s">
        <v>481</v>
      </c>
      <c r="E165" s="26" t="s">
        <v>31</v>
      </c>
      <c r="F165" s="27">
        <v>16.776294297814797</v>
      </c>
      <c r="G165" s="29">
        <v>341.05</v>
      </c>
      <c r="H165" s="29">
        <v>432.89</v>
      </c>
      <c r="I165" s="29">
        <v>7262.29</v>
      </c>
      <c r="J165" s="30">
        <v>2.1179489225130362E-3</v>
      </c>
      <c r="K165" s="31"/>
      <c r="L165" s="32"/>
      <c r="M165" s="4"/>
      <c r="N165" s="4"/>
    </row>
    <row r="166" spans="1:14" ht="51.95" customHeight="1" x14ac:dyDescent="0.25">
      <c r="A166" s="23" t="s">
        <v>751</v>
      </c>
      <c r="B166" s="24" t="s">
        <v>483</v>
      </c>
      <c r="C166" s="25" t="s">
        <v>22</v>
      </c>
      <c r="D166" s="25" t="s">
        <v>484</v>
      </c>
      <c r="E166" s="26" t="s">
        <v>35</v>
      </c>
      <c r="F166" s="27">
        <v>16.776294297814797</v>
      </c>
      <c r="G166" s="29">
        <v>239.55</v>
      </c>
      <c r="H166" s="29">
        <v>304.06</v>
      </c>
      <c r="I166" s="29">
        <v>5101</v>
      </c>
      <c r="J166" s="30">
        <v>1.4876378461530727E-3</v>
      </c>
      <c r="K166" s="31"/>
      <c r="L166" s="32"/>
      <c r="M166" s="4"/>
      <c r="N166" s="4"/>
    </row>
    <row r="167" spans="1:14" ht="26.1" customHeight="1" x14ac:dyDescent="0.25">
      <c r="A167" s="23" t="s">
        <v>752</v>
      </c>
      <c r="B167" s="24" t="s">
        <v>486</v>
      </c>
      <c r="C167" s="25" t="s">
        <v>22</v>
      </c>
      <c r="D167" s="25" t="s">
        <v>487</v>
      </c>
      <c r="E167" s="26" t="s">
        <v>35</v>
      </c>
      <c r="F167" s="27">
        <v>16.776294297814797</v>
      </c>
      <c r="G167" s="29">
        <v>919.28</v>
      </c>
      <c r="H167" s="29">
        <v>1166.8399999999999</v>
      </c>
      <c r="I167" s="29">
        <v>19575.25</v>
      </c>
      <c r="J167" s="30">
        <v>5.7088576255455671E-3</v>
      </c>
      <c r="K167" s="31"/>
      <c r="L167" s="32"/>
      <c r="M167" s="4"/>
      <c r="N167" s="4"/>
    </row>
    <row r="168" spans="1:14" ht="24" customHeight="1" x14ac:dyDescent="0.25">
      <c r="A168" s="16" t="s">
        <v>488</v>
      </c>
      <c r="B168" s="17"/>
      <c r="C168" s="17"/>
      <c r="D168" s="17" t="s">
        <v>489</v>
      </c>
      <c r="E168" s="17"/>
      <c r="F168" s="17"/>
      <c r="G168" s="17"/>
      <c r="H168" s="17"/>
      <c r="I168" s="20">
        <v>157206.59000000003</v>
      </c>
      <c r="J168" s="21">
        <v>4.5847181522969849E-2</v>
      </c>
      <c r="K168" s="4"/>
      <c r="L168" s="4"/>
      <c r="M168" s="4"/>
      <c r="N168" s="4"/>
    </row>
    <row r="169" spans="1:14" ht="51.95" customHeight="1" x14ac:dyDescent="0.25">
      <c r="A169" s="23" t="s">
        <v>490</v>
      </c>
      <c r="B169" s="24" t="s">
        <v>491</v>
      </c>
      <c r="C169" s="25" t="s">
        <v>22</v>
      </c>
      <c r="D169" s="25" t="s">
        <v>492</v>
      </c>
      <c r="E169" s="26" t="s">
        <v>31</v>
      </c>
      <c r="F169" s="27">
        <v>516.6</v>
      </c>
      <c r="G169" s="29">
        <v>65.77</v>
      </c>
      <c r="H169" s="29">
        <v>83.48</v>
      </c>
      <c r="I169" s="29">
        <v>43125.760000000002</v>
      </c>
      <c r="J169" s="30">
        <v>1.2577046210569367E-2</v>
      </c>
      <c r="K169" s="31"/>
      <c r="L169" s="32"/>
      <c r="M169" s="4"/>
      <c r="N169" s="4"/>
    </row>
    <row r="170" spans="1:14" ht="39" customHeight="1" x14ac:dyDescent="0.25">
      <c r="A170" s="23" t="s">
        <v>493</v>
      </c>
      <c r="B170" s="24" t="s">
        <v>494</v>
      </c>
      <c r="C170" s="25" t="s">
        <v>22</v>
      </c>
      <c r="D170" s="25" t="s">
        <v>495</v>
      </c>
      <c r="E170" s="26" t="s">
        <v>31</v>
      </c>
      <c r="F170" s="27">
        <v>281.00292948839785</v>
      </c>
      <c r="G170" s="29">
        <v>110.52</v>
      </c>
      <c r="H170" s="29">
        <v>140.28</v>
      </c>
      <c r="I170" s="29">
        <v>39419.089999999997</v>
      </c>
      <c r="J170" s="30">
        <v>1.1496045901767128E-2</v>
      </c>
      <c r="K170" s="31"/>
      <c r="L170" s="32"/>
      <c r="M170" s="4"/>
      <c r="N170" s="4"/>
    </row>
    <row r="171" spans="1:14" ht="51.95" customHeight="1" x14ac:dyDescent="0.25">
      <c r="A171" s="23" t="s">
        <v>496</v>
      </c>
      <c r="B171" s="24" t="s">
        <v>497</v>
      </c>
      <c r="C171" s="25" t="s">
        <v>22</v>
      </c>
      <c r="D171" s="25" t="s">
        <v>498</v>
      </c>
      <c r="E171" s="26" t="s">
        <v>31</v>
      </c>
      <c r="F171" s="27">
        <v>418.1508</v>
      </c>
      <c r="G171" s="29">
        <v>105.54</v>
      </c>
      <c r="H171" s="29">
        <v>133.96</v>
      </c>
      <c r="I171" s="29">
        <v>56015.48</v>
      </c>
      <c r="J171" s="30">
        <v>1.6336159188086754E-2</v>
      </c>
      <c r="K171" s="31"/>
      <c r="L171" s="32"/>
      <c r="M171" s="4"/>
      <c r="N171" s="4"/>
    </row>
    <row r="172" spans="1:14" ht="26.1" customHeight="1" x14ac:dyDescent="0.25">
      <c r="A172" s="23" t="s">
        <v>499</v>
      </c>
      <c r="B172" s="24" t="s">
        <v>500</v>
      </c>
      <c r="C172" s="25" t="s">
        <v>22</v>
      </c>
      <c r="D172" s="25" t="s">
        <v>501</v>
      </c>
      <c r="E172" s="26" t="s">
        <v>40</v>
      </c>
      <c r="F172" s="27">
        <v>390.64799579197319</v>
      </c>
      <c r="G172" s="29">
        <v>11.84</v>
      </c>
      <c r="H172" s="29">
        <v>15.02</v>
      </c>
      <c r="I172" s="29">
        <v>5867.53</v>
      </c>
      <c r="J172" s="30">
        <v>1.7111859814621718E-3</v>
      </c>
      <c r="K172" s="31"/>
      <c r="L172" s="32"/>
      <c r="M172" s="4"/>
      <c r="N172" s="4"/>
    </row>
    <row r="173" spans="1:14" ht="26.1" customHeight="1" x14ac:dyDescent="0.25">
      <c r="A173" s="23" t="s">
        <v>502</v>
      </c>
      <c r="B173" s="24" t="s">
        <v>503</v>
      </c>
      <c r="C173" s="25" t="s">
        <v>22</v>
      </c>
      <c r="D173" s="25" t="s">
        <v>504</v>
      </c>
      <c r="E173" s="26" t="s">
        <v>40</v>
      </c>
      <c r="F173" s="27">
        <v>42.180397091648636</v>
      </c>
      <c r="G173" s="29">
        <v>108.35</v>
      </c>
      <c r="H173" s="29">
        <v>137.52000000000001</v>
      </c>
      <c r="I173" s="29">
        <v>5800.64</v>
      </c>
      <c r="J173" s="30">
        <v>1.6916784151949343E-3</v>
      </c>
      <c r="K173" s="31"/>
      <c r="L173" s="32"/>
      <c r="M173" s="4"/>
      <c r="N173" s="4"/>
    </row>
    <row r="174" spans="1:14" ht="39" customHeight="1" x14ac:dyDescent="0.25">
      <c r="A174" s="23" t="s">
        <v>505</v>
      </c>
      <c r="B174" s="24" t="s">
        <v>506</v>
      </c>
      <c r="C174" s="25" t="s">
        <v>22</v>
      </c>
      <c r="D174" s="25" t="s">
        <v>507</v>
      </c>
      <c r="E174" s="26" t="s">
        <v>40</v>
      </c>
      <c r="F174" s="27">
        <v>50.328882893444394</v>
      </c>
      <c r="G174" s="29">
        <v>109.24</v>
      </c>
      <c r="H174" s="29">
        <v>138.65</v>
      </c>
      <c r="I174" s="29">
        <v>6978.09</v>
      </c>
      <c r="J174" s="30">
        <v>2.0350658258894913E-3</v>
      </c>
      <c r="K174" s="31"/>
      <c r="L174" s="32"/>
      <c r="M174" s="4"/>
      <c r="N174" s="4"/>
    </row>
    <row r="175" spans="1:14" ht="24" customHeight="1" x14ac:dyDescent="0.25">
      <c r="A175" s="16" t="s">
        <v>508</v>
      </c>
      <c r="B175" s="17"/>
      <c r="C175" s="17"/>
      <c r="D175" s="17" t="s">
        <v>509</v>
      </c>
      <c r="E175" s="17"/>
      <c r="F175" s="17"/>
      <c r="G175" s="17"/>
      <c r="H175" s="17"/>
      <c r="I175" s="20">
        <v>341773.56</v>
      </c>
      <c r="J175" s="21">
        <v>9.967364882777259E-2</v>
      </c>
      <c r="K175" s="4"/>
      <c r="L175" s="4"/>
      <c r="M175" s="4"/>
      <c r="N175" s="4"/>
    </row>
    <row r="176" spans="1:14" ht="26.1" customHeight="1" x14ac:dyDescent="0.25">
      <c r="A176" s="23" t="s">
        <v>510</v>
      </c>
      <c r="B176" s="24" t="s">
        <v>511</v>
      </c>
      <c r="C176" s="25" t="s">
        <v>22</v>
      </c>
      <c r="D176" s="25" t="s">
        <v>512</v>
      </c>
      <c r="E176" s="26" t="s">
        <v>31</v>
      </c>
      <c r="F176" s="27">
        <v>1747.7808</v>
      </c>
      <c r="G176" s="29">
        <v>13.06</v>
      </c>
      <c r="H176" s="29">
        <v>16.57</v>
      </c>
      <c r="I176" s="29">
        <v>28960.720000000001</v>
      </c>
      <c r="J176" s="30">
        <v>8.4460033569578943E-3</v>
      </c>
      <c r="K176" s="31"/>
      <c r="L176" s="32"/>
      <c r="M176" s="4"/>
      <c r="N176" s="4"/>
    </row>
    <row r="177" spans="1:14" ht="26.1" customHeight="1" x14ac:dyDescent="0.25">
      <c r="A177" s="23" t="s">
        <v>513</v>
      </c>
      <c r="B177" s="24" t="s">
        <v>514</v>
      </c>
      <c r="C177" s="25" t="s">
        <v>22</v>
      </c>
      <c r="D177" s="25" t="s">
        <v>515</v>
      </c>
      <c r="E177" s="26" t="s">
        <v>31</v>
      </c>
      <c r="F177" s="27">
        <v>5899.2276000000002</v>
      </c>
      <c r="G177" s="29">
        <v>14.38</v>
      </c>
      <c r="H177" s="29">
        <v>18.25</v>
      </c>
      <c r="I177" s="29">
        <v>107660.9</v>
      </c>
      <c r="J177" s="30">
        <v>3.1397849321878321E-2</v>
      </c>
      <c r="K177" s="31"/>
      <c r="L177" s="32"/>
      <c r="M177" s="4"/>
      <c r="N177" s="4"/>
    </row>
    <row r="178" spans="1:14" ht="26.1" customHeight="1" x14ac:dyDescent="0.25">
      <c r="A178" s="23" t="s">
        <v>516</v>
      </c>
      <c r="B178" s="24" t="s">
        <v>517</v>
      </c>
      <c r="C178" s="25" t="s">
        <v>22</v>
      </c>
      <c r="D178" s="25" t="s">
        <v>518</v>
      </c>
      <c r="E178" s="26" t="s">
        <v>31</v>
      </c>
      <c r="F178" s="27">
        <v>5899.2276000000002</v>
      </c>
      <c r="G178" s="29">
        <v>4.87</v>
      </c>
      <c r="H178" s="29">
        <v>6.18</v>
      </c>
      <c r="I178" s="29">
        <v>36457.22</v>
      </c>
      <c r="J178" s="30">
        <v>1.0632256466874873E-2</v>
      </c>
      <c r="K178" s="31"/>
      <c r="L178" s="32"/>
      <c r="M178" s="4"/>
      <c r="N178" s="4"/>
    </row>
    <row r="179" spans="1:14" ht="26.1" customHeight="1" x14ac:dyDescent="0.25">
      <c r="A179" s="23" t="s">
        <v>519</v>
      </c>
      <c r="B179" s="24" t="s">
        <v>520</v>
      </c>
      <c r="C179" s="25" t="s">
        <v>22</v>
      </c>
      <c r="D179" s="25" t="s">
        <v>521</v>
      </c>
      <c r="E179" s="26" t="s">
        <v>31</v>
      </c>
      <c r="F179" s="27">
        <v>489.19560000000001</v>
      </c>
      <c r="G179" s="29">
        <v>35.99</v>
      </c>
      <c r="H179" s="29">
        <v>45.68</v>
      </c>
      <c r="I179" s="29">
        <v>22346.45</v>
      </c>
      <c r="J179" s="30">
        <v>6.5170407267530544E-3</v>
      </c>
      <c r="K179" s="31"/>
      <c r="L179" s="32"/>
      <c r="M179" s="4"/>
      <c r="N179" s="4"/>
    </row>
    <row r="180" spans="1:14" ht="26.1" customHeight="1" x14ac:dyDescent="0.25">
      <c r="A180" s="23" t="s">
        <v>522</v>
      </c>
      <c r="B180" s="24" t="s">
        <v>523</v>
      </c>
      <c r="C180" s="25" t="s">
        <v>22</v>
      </c>
      <c r="D180" s="25" t="s">
        <v>524</v>
      </c>
      <c r="E180" s="26" t="s">
        <v>31</v>
      </c>
      <c r="F180" s="27">
        <v>1545.7164</v>
      </c>
      <c r="G180" s="29">
        <v>17.010000000000002</v>
      </c>
      <c r="H180" s="29">
        <v>21.59</v>
      </c>
      <c r="I180" s="29">
        <v>33372.01</v>
      </c>
      <c r="J180" s="30">
        <v>9.7324965846302298E-3</v>
      </c>
      <c r="K180" s="31"/>
      <c r="L180" s="32"/>
      <c r="M180" s="4"/>
      <c r="N180" s="4"/>
    </row>
    <row r="181" spans="1:14" ht="26.1" customHeight="1" x14ac:dyDescent="0.25">
      <c r="A181" s="23" t="s">
        <v>525</v>
      </c>
      <c r="B181" s="24" t="s">
        <v>526</v>
      </c>
      <c r="C181" s="25" t="s">
        <v>22</v>
      </c>
      <c r="D181" s="25" t="s">
        <v>527</v>
      </c>
      <c r="E181" s="26" t="s">
        <v>31</v>
      </c>
      <c r="F181" s="27">
        <v>1545.7164</v>
      </c>
      <c r="G181" s="29">
        <v>5.94</v>
      </c>
      <c r="H181" s="29">
        <v>7.53</v>
      </c>
      <c r="I181" s="29">
        <v>11639.24</v>
      </c>
      <c r="J181" s="30">
        <v>3.3944273523737875E-3</v>
      </c>
      <c r="K181" s="31"/>
      <c r="L181" s="32"/>
      <c r="M181" s="4"/>
      <c r="N181" s="4"/>
    </row>
    <row r="182" spans="1:14" ht="26.1" customHeight="1" x14ac:dyDescent="0.25">
      <c r="A182" s="23" t="s">
        <v>528</v>
      </c>
      <c r="B182" s="24" t="s">
        <v>529</v>
      </c>
      <c r="C182" s="25" t="s">
        <v>22</v>
      </c>
      <c r="D182" s="25" t="s">
        <v>530</v>
      </c>
      <c r="E182" s="26" t="s">
        <v>31</v>
      </c>
      <c r="F182" s="27">
        <v>463.02572261968845</v>
      </c>
      <c r="G182" s="29">
        <v>2.33</v>
      </c>
      <c r="H182" s="29">
        <v>2.95</v>
      </c>
      <c r="I182" s="29">
        <v>1365.92</v>
      </c>
      <c r="J182" s="30">
        <v>3.9835214405359835E-4</v>
      </c>
      <c r="K182" s="31"/>
      <c r="L182" s="32"/>
      <c r="M182" s="4"/>
      <c r="N182" s="4"/>
    </row>
    <row r="183" spans="1:14" ht="26.1" customHeight="1" x14ac:dyDescent="0.25">
      <c r="A183" s="23" t="s">
        <v>531</v>
      </c>
      <c r="B183" s="24" t="s">
        <v>532</v>
      </c>
      <c r="C183" s="25" t="s">
        <v>22</v>
      </c>
      <c r="D183" s="25" t="s">
        <v>533</v>
      </c>
      <c r="E183" s="26" t="s">
        <v>31</v>
      </c>
      <c r="F183" s="27">
        <v>463.02572261968845</v>
      </c>
      <c r="G183" s="29">
        <v>20.59</v>
      </c>
      <c r="H183" s="29">
        <v>26.13</v>
      </c>
      <c r="I183" s="29">
        <v>12098.86</v>
      </c>
      <c r="J183" s="30">
        <v>3.5284693258787621E-3</v>
      </c>
      <c r="K183" s="31"/>
      <c r="L183" s="32"/>
      <c r="M183" s="4"/>
      <c r="N183" s="4"/>
    </row>
    <row r="184" spans="1:14" ht="39" customHeight="1" x14ac:dyDescent="0.25">
      <c r="A184" s="23" t="s">
        <v>534</v>
      </c>
      <c r="B184" s="24" t="s">
        <v>535</v>
      </c>
      <c r="C184" s="25" t="s">
        <v>22</v>
      </c>
      <c r="D184" s="25" t="s">
        <v>536</v>
      </c>
      <c r="E184" s="26" t="s">
        <v>31</v>
      </c>
      <c r="F184" s="27">
        <v>463.02572261968845</v>
      </c>
      <c r="G184" s="29">
        <v>22.11</v>
      </c>
      <c r="H184" s="29">
        <v>28.06</v>
      </c>
      <c r="I184" s="29">
        <v>12992.5</v>
      </c>
      <c r="J184" s="30">
        <v>3.7890873781893349E-3</v>
      </c>
      <c r="K184" s="31"/>
      <c r="L184" s="32"/>
      <c r="M184" s="4"/>
      <c r="N184" s="4"/>
    </row>
    <row r="185" spans="1:14" ht="26.1" customHeight="1" x14ac:dyDescent="0.25">
      <c r="A185" s="23" t="s">
        <v>537</v>
      </c>
      <c r="B185" s="24" t="s">
        <v>538</v>
      </c>
      <c r="C185" s="25" t="s">
        <v>22</v>
      </c>
      <c r="D185" s="25" t="s">
        <v>539</v>
      </c>
      <c r="E185" s="26" t="s">
        <v>31</v>
      </c>
      <c r="F185" s="27">
        <v>726.97919999999999</v>
      </c>
      <c r="G185" s="29">
        <v>23.33</v>
      </c>
      <c r="H185" s="29">
        <v>29.61</v>
      </c>
      <c r="I185" s="29">
        <v>21525.85</v>
      </c>
      <c r="J185" s="30">
        <v>6.277723805256639E-3</v>
      </c>
      <c r="K185" s="31"/>
      <c r="L185" s="32"/>
      <c r="M185" s="4"/>
      <c r="N185" s="4"/>
    </row>
    <row r="186" spans="1:14" ht="26.1" customHeight="1" x14ac:dyDescent="0.25">
      <c r="A186" s="23" t="s">
        <v>540</v>
      </c>
      <c r="B186" s="24" t="s">
        <v>541</v>
      </c>
      <c r="C186" s="25" t="s">
        <v>22</v>
      </c>
      <c r="D186" s="25" t="s">
        <v>542</v>
      </c>
      <c r="E186" s="26" t="s">
        <v>31</v>
      </c>
      <c r="F186" s="27">
        <v>599.15336777909999</v>
      </c>
      <c r="G186" s="29">
        <v>11.16</v>
      </c>
      <c r="H186" s="29">
        <v>14.16</v>
      </c>
      <c r="I186" s="29">
        <v>8484.01</v>
      </c>
      <c r="J186" s="30">
        <v>2.4742470815803039E-3</v>
      </c>
      <c r="K186" s="31"/>
      <c r="L186" s="32"/>
      <c r="M186" s="4"/>
      <c r="N186" s="4"/>
    </row>
    <row r="187" spans="1:14" ht="39" customHeight="1" x14ac:dyDescent="0.25">
      <c r="A187" s="23" t="s">
        <v>543</v>
      </c>
      <c r="B187" s="24" t="s">
        <v>544</v>
      </c>
      <c r="C187" s="25" t="s">
        <v>22</v>
      </c>
      <c r="D187" s="25" t="s">
        <v>545</v>
      </c>
      <c r="E187" s="26" t="s">
        <v>31</v>
      </c>
      <c r="F187" s="27">
        <v>599.15336777909999</v>
      </c>
      <c r="G187" s="29">
        <v>13.08</v>
      </c>
      <c r="H187" s="29">
        <v>16.600000000000001</v>
      </c>
      <c r="I187" s="29">
        <v>9945.94</v>
      </c>
      <c r="J187" s="30">
        <v>2.9005992471216806E-3</v>
      </c>
      <c r="K187" s="31"/>
      <c r="L187" s="32"/>
      <c r="M187" s="4"/>
      <c r="N187" s="4"/>
    </row>
    <row r="188" spans="1:14" ht="51.95" customHeight="1" x14ac:dyDescent="0.25">
      <c r="A188" s="23" t="s">
        <v>546</v>
      </c>
      <c r="B188" s="24" t="s">
        <v>547</v>
      </c>
      <c r="C188" s="25" t="s">
        <v>22</v>
      </c>
      <c r="D188" s="25" t="s">
        <v>548</v>
      </c>
      <c r="E188" s="26" t="s">
        <v>31</v>
      </c>
      <c r="F188" s="27">
        <v>599.15336777909999</v>
      </c>
      <c r="G188" s="29">
        <v>29.6</v>
      </c>
      <c r="H188" s="29">
        <v>37.57</v>
      </c>
      <c r="I188" s="29">
        <v>22510.19</v>
      </c>
      <c r="J188" s="30">
        <v>6.5647932891778928E-3</v>
      </c>
      <c r="K188" s="31"/>
      <c r="L188" s="32"/>
      <c r="M188" s="4"/>
      <c r="N188" s="4"/>
    </row>
    <row r="189" spans="1:14" ht="39" customHeight="1" x14ac:dyDescent="0.25">
      <c r="A189" s="23" t="s">
        <v>549</v>
      </c>
      <c r="B189" s="24" t="s">
        <v>550</v>
      </c>
      <c r="C189" s="25" t="s">
        <v>22</v>
      </c>
      <c r="D189" s="25" t="s">
        <v>551</v>
      </c>
      <c r="E189" s="26" t="s">
        <v>31</v>
      </c>
      <c r="F189" s="27">
        <v>517.2396</v>
      </c>
      <c r="G189" s="29">
        <v>18.91</v>
      </c>
      <c r="H189" s="29">
        <v>24</v>
      </c>
      <c r="I189" s="29">
        <v>12413.75</v>
      </c>
      <c r="J189" s="30">
        <v>3.6203027470462076E-3</v>
      </c>
      <c r="K189" s="31"/>
      <c r="L189" s="32"/>
      <c r="M189" s="4"/>
      <c r="N189" s="4"/>
    </row>
    <row r="190" spans="1:14" ht="24" customHeight="1" x14ac:dyDescent="0.25">
      <c r="A190" s="16" t="s">
        <v>552</v>
      </c>
      <c r="B190" s="17"/>
      <c r="C190" s="17"/>
      <c r="D190" s="17" t="s">
        <v>553</v>
      </c>
      <c r="E190" s="17"/>
      <c r="F190" s="17"/>
      <c r="G190" s="17"/>
      <c r="H190" s="17"/>
      <c r="I190" s="20">
        <v>348795.35000000009</v>
      </c>
      <c r="J190" s="21">
        <v>0.10172145916922315</v>
      </c>
      <c r="K190" s="4"/>
      <c r="L190" s="4"/>
      <c r="M190" s="4"/>
      <c r="N190" s="4"/>
    </row>
    <row r="191" spans="1:14" ht="51.95" customHeight="1" x14ac:dyDescent="0.25">
      <c r="A191" s="23" t="s">
        <v>554</v>
      </c>
      <c r="B191" s="24" t="s">
        <v>555</v>
      </c>
      <c r="C191" s="25" t="s">
        <v>22</v>
      </c>
      <c r="D191" s="25" t="s">
        <v>556</v>
      </c>
      <c r="E191" s="26" t="s">
        <v>31</v>
      </c>
      <c r="F191" s="27">
        <v>678.96</v>
      </c>
      <c r="G191" s="29">
        <v>49.71</v>
      </c>
      <c r="H191" s="29">
        <v>63.09</v>
      </c>
      <c r="I191" s="29">
        <v>42835.58</v>
      </c>
      <c r="J191" s="30">
        <v>1.2492419127605889E-2</v>
      </c>
      <c r="K191" s="31"/>
      <c r="L191" s="32"/>
      <c r="M191" s="4"/>
      <c r="N191" s="4"/>
    </row>
    <row r="192" spans="1:14" ht="51.95" customHeight="1" x14ac:dyDescent="0.25">
      <c r="A192" s="23" t="s">
        <v>557</v>
      </c>
      <c r="B192" s="24" t="s">
        <v>558</v>
      </c>
      <c r="C192" s="25" t="s">
        <v>22</v>
      </c>
      <c r="D192" s="25" t="s">
        <v>559</v>
      </c>
      <c r="E192" s="26" t="s">
        <v>31</v>
      </c>
      <c r="F192" s="27">
        <v>823.65719999999999</v>
      </c>
      <c r="G192" s="29">
        <v>34.96</v>
      </c>
      <c r="H192" s="29">
        <v>44.37</v>
      </c>
      <c r="I192" s="29">
        <v>36545.660000000003</v>
      </c>
      <c r="J192" s="30">
        <v>1.0658048799969125E-2</v>
      </c>
      <c r="K192" s="31"/>
      <c r="L192" s="32"/>
      <c r="M192" s="4"/>
      <c r="N192" s="4"/>
    </row>
    <row r="193" spans="1:14" ht="51.95" customHeight="1" x14ac:dyDescent="0.25">
      <c r="A193" s="23" t="s">
        <v>560</v>
      </c>
      <c r="B193" s="24" t="s">
        <v>561</v>
      </c>
      <c r="C193" s="25" t="s">
        <v>22</v>
      </c>
      <c r="D193" s="25" t="s">
        <v>562</v>
      </c>
      <c r="E193" s="26" t="s">
        <v>31</v>
      </c>
      <c r="F193" s="27">
        <v>560.63400000000001</v>
      </c>
      <c r="G193" s="29">
        <v>46.05</v>
      </c>
      <c r="H193" s="29">
        <v>58.45</v>
      </c>
      <c r="I193" s="29">
        <v>32769.050000000003</v>
      </c>
      <c r="J193" s="30">
        <v>9.5566514335389818E-3</v>
      </c>
      <c r="K193" s="31"/>
      <c r="L193" s="32"/>
      <c r="M193" s="4"/>
      <c r="N193" s="4"/>
    </row>
    <row r="194" spans="1:14" ht="39" customHeight="1" x14ac:dyDescent="0.25">
      <c r="A194" s="23" t="s">
        <v>563</v>
      </c>
      <c r="B194" s="24" t="s">
        <v>564</v>
      </c>
      <c r="C194" s="25" t="s">
        <v>22</v>
      </c>
      <c r="D194" s="25" t="s">
        <v>565</v>
      </c>
      <c r="E194" s="26" t="s">
        <v>40</v>
      </c>
      <c r="F194" s="27">
        <v>421.15199999999999</v>
      </c>
      <c r="G194" s="29">
        <v>73.02</v>
      </c>
      <c r="H194" s="29">
        <v>92.68</v>
      </c>
      <c r="I194" s="29">
        <v>39032.36</v>
      </c>
      <c r="J194" s="30">
        <v>1.1383261313599558E-2</v>
      </c>
      <c r="K194" s="31"/>
      <c r="L194" s="32"/>
      <c r="M194" s="4"/>
      <c r="N194" s="4"/>
    </row>
    <row r="195" spans="1:14" ht="39" customHeight="1" x14ac:dyDescent="0.25">
      <c r="A195" s="23" t="s">
        <v>566</v>
      </c>
      <c r="B195" s="24" t="s">
        <v>567</v>
      </c>
      <c r="C195" s="25" t="s">
        <v>22</v>
      </c>
      <c r="D195" s="25" t="s">
        <v>568</v>
      </c>
      <c r="E195" s="26" t="s">
        <v>31</v>
      </c>
      <c r="F195" s="27">
        <v>572.54039999999998</v>
      </c>
      <c r="G195" s="29">
        <v>108.64</v>
      </c>
      <c r="H195" s="29">
        <v>137.88999999999999</v>
      </c>
      <c r="I195" s="29">
        <v>78947.59</v>
      </c>
      <c r="J195" s="30">
        <v>2.302399975427874E-2</v>
      </c>
      <c r="K195" s="31"/>
      <c r="L195" s="32"/>
      <c r="M195" s="4"/>
      <c r="N195" s="4"/>
    </row>
    <row r="196" spans="1:14" ht="26.1" customHeight="1" x14ac:dyDescent="0.25">
      <c r="A196" s="23" t="s">
        <v>569</v>
      </c>
      <c r="B196" s="24" t="s">
        <v>570</v>
      </c>
      <c r="C196" s="25" t="s">
        <v>22</v>
      </c>
      <c r="D196" s="25" t="s">
        <v>571</v>
      </c>
      <c r="E196" s="26" t="s">
        <v>31</v>
      </c>
      <c r="F196" s="27">
        <v>196.06200000000001</v>
      </c>
      <c r="G196" s="29">
        <v>55.84</v>
      </c>
      <c r="H196" s="29">
        <v>70.87</v>
      </c>
      <c r="I196" s="29">
        <v>13894.91</v>
      </c>
      <c r="J196" s="30">
        <v>4.0522630827074671E-3</v>
      </c>
      <c r="K196" s="31"/>
      <c r="L196" s="32"/>
      <c r="M196" s="4"/>
      <c r="N196" s="4"/>
    </row>
    <row r="197" spans="1:14" ht="39" customHeight="1" x14ac:dyDescent="0.25">
      <c r="A197" s="23" t="s">
        <v>572</v>
      </c>
      <c r="B197" s="24" t="s">
        <v>573</v>
      </c>
      <c r="C197" s="25" t="s">
        <v>22</v>
      </c>
      <c r="D197" s="25" t="s">
        <v>574</v>
      </c>
      <c r="E197" s="26" t="s">
        <v>31</v>
      </c>
      <c r="F197" s="27">
        <v>196.06200000000001</v>
      </c>
      <c r="G197" s="29">
        <v>152.58000000000001</v>
      </c>
      <c r="H197" s="29">
        <v>193.66</v>
      </c>
      <c r="I197" s="29">
        <v>37969.360000000001</v>
      </c>
      <c r="J197" s="30">
        <v>1.1073251701668424E-2</v>
      </c>
      <c r="K197" s="31"/>
      <c r="L197" s="32"/>
      <c r="M197" s="4"/>
      <c r="N197" s="4"/>
    </row>
    <row r="198" spans="1:14" ht="39" customHeight="1" x14ac:dyDescent="0.25">
      <c r="A198" s="23" t="s">
        <v>575</v>
      </c>
      <c r="B198" s="24" t="s">
        <v>576</v>
      </c>
      <c r="C198" s="25" t="s">
        <v>22</v>
      </c>
      <c r="D198" s="25" t="s">
        <v>577</v>
      </c>
      <c r="E198" s="26" t="s">
        <v>31</v>
      </c>
      <c r="F198" s="27">
        <v>45.165599999999998</v>
      </c>
      <c r="G198" s="29">
        <v>93.6</v>
      </c>
      <c r="H198" s="29">
        <v>118.8</v>
      </c>
      <c r="I198" s="29">
        <v>5365.67</v>
      </c>
      <c r="J198" s="30">
        <v>1.5648252817032264E-3</v>
      </c>
      <c r="K198" s="31"/>
      <c r="L198" s="32"/>
      <c r="M198" s="4"/>
      <c r="N198" s="4"/>
    </row>
    <row r="199" spans="1:14" ht="39" customHeight="1" x14ac:dyDescent="0.25">
      <c r="A199" s="23" t="s">
        <v>578</v>
      </c>
      <c r="B199" s="24" t="s">
        <v>579</v>
      </c>
      <c r="C199" s="25" t="s">
        <v>22</v>
      </c>
      <c r="D199" s="25" t="s">
        <v>580</v>
      </c>
      <c r="E199" s="26" t="s">
        <v>31</v>
      </c>
      <c r="F199" s="27">
        <v>45.165599999999998</v>
      </c>
      <c r="G199" s="29">
        <v>100.19</v>
      </c>
      <c r="H199" s="29">
        <v>127.17</v>
      </c>
      <c r="I199" s="29">
        <v>5743.7</v>
      </c>
      <c r="J199" s="30">
        <v>1.6750726322190556E-3</v>
      </c>
      <c r="K199" s="31"/>
      <c r="L199" s="32"/>
      <c r="M199" s="4"/>
      <c r="N199" s="4"/>
    </row>
    <row r="200" spans="1:14" ht="39" customHeight="1" x14ac:dyDescent="0.25">
      <c r="A200" s="23" t="s">
        <v>581</v>
      </c>
      <c r="B200" s="24" t="s">
        <v>582</v>
      </c>
      <c r="C200" s="25" t="s">
        <v>22</v>
      </c>
      <c r="D200" s="25" t="s">
        <v>583</v>
      </c>
      <c r="E200" s="26" t="s">
        <v>31</v>
      </c>
      <c r="F200" s="27">
        <v>45.165599999999998</v>
      </c>
      <c r="G200" s="29">
        <v>28.35</v>
      </c>
      <c r="H200" s="29">
        <v>35.979999999999997</v>
      </c>
      <c r="I200" s="29">
        <v>1625.05</v>
      </c>
      <c r="J200" s="30">
        <v>4.7392391332896504E-4</v>
      </c>
      <c r="K200" s="31"/>
      <c r="L200" s="32"/>
      <c r="M200" s="4"/>
      <c r="N200" s="4"/>
    </row>
    <row r="201" spans="1:14" ht="51.95" customHeight="1" x14ac:dyDescent="0.25">
      <c r="A201" s="23" t="s">
        <v>584</v>
      </c>
      <c r="B201" s="24" t="s">
        <v>585</v>
      </c>
      <c r="C201" s="25" t="s">
        <v>22</v>
      </c>
      <c r="D201" s="25" t="s">
        <v>586</v>
      </c>
      <c r="E201" s="26" t="s">
        <v>31</v>
      </c>
      <c r="F201" s="27">
        <v>45.165599999999998</v>
      </c>
      <c r="G201" s="29">
        <v>20.23</v>
      </c>
      <c r="H201" s="29">
        <v>25.67</v>
      </c>
      <c r="I201" s="29">
        <v>1159.4000000000001</v>
      </c>
      <c r="J201" s="30">
        <v>3.3812337165847338E-4</v>
      </c>
      <c r="K201" s="31"/>
      <c r="L201" s="32"/>
      <c r="M201" s="4"/>
      <c r="N201" s="4"/>
    </row>
    <row r="202" spans="1:14" ht="39" customHeight="1" x14ac:dyDescent="0.25">
      <c r="A202" s="23" t="s">
        <v>587</v>
      </c>
      <c r="B202" s="24" t="s">
        <v>588</v>
      </c>
      <c r="C202" s="25" t="s">
        <v>22</v>
      </c>
      <c r="D202" s="25" t="s">
        <v>589</v>
      </c>
      <c r="E202" s="26" t="s">
        <v>31</v>
      </c>
      <c r="F202" s="27">
        <v>45.165599999999998</v>
      </c>
      <c r="G202" s="29">
        <v>20.2</v>
      </c>
      <c r="H202" s="29">
        <v>25.63</v>
      </c>
      <c r="I202" s="29">
        <v>1157.5899999999999</v>
      </c>
      <c r="J202" s="30">
        <v>3.3759550957230644E-4</v>
      </c>
      <c r="K202" s="31"/>
      <c r="L202" s="32"/>
      <c r="M202" s="4"/>
      <c r="N202" s="4"/>
    </row>
    <row r="203" spans="1:14" ht="39" customHeight="1" x14ac:dyDescent="0.25">
      <c r="A203" s="23" t="s">
        <v>590</v>
      </c>
      <c r="B203" s="24" t="s">
        <v>591</v>
      </c>
      <c r="C203" s="25" t="s">
        <v>22</v>
      </c>
      <c r="D203" s="25" t="s">
        <v>592</v>
      </c>
      <c r="E203" s="26" t="s">
        <v>40</v>
      </c>
      <c r="F203" s="27">
        <v>209.1</v>
      </c>
      <c r="G203" s="29">
        <v>97.87</v>
      </c>
      <c r="H203" s="29">
        <v>124.22</v>
      </c>
      <c r="I203" s="29">
        <v>25974.400000000001</v>
      </c>
      <c r="J203" s="30">
        <v>7.5750834093547097E-3</v>
      </c>
      <c r="K203" s="31"/>
      <c r="L203" s="32"/>
      <c r="M203" s="4"/>
      <c r="N203" s="4"/>
    </row>
    <row r="204" spans="1:14" ht="39" customHeight="1" x14ac:dyDescent="0.25">
      <c r="A204" s="23" t="s">
        <v>593</v>
      </c>
      <c r="B204" s="24" t="s">
        <v>594</v>
      </c>
      <c r="C204" s="25" t="s">
        <v>22</v>
      </c>
      <c r="D204" s="25" t="s">
        <v>595</v>
      </c>
      <c r="E204" s="26" t="s">
        <v>40</v>
      </c>
      <c r="F204" s="27">
        <v>190.404</v>
      </c>
      <c r="G204" s="29">
        <v>65.150000000000006</v>
      </c>
      <c r="H204" s="29">
        <v>82.69</v>
      </c>
      <c r="I204" s="29">
        <v>15744.5</v>
      </c>
      <c r="J204" s="30">
        <v>4.5916710583722899E-3</v>
      </c>
      <c r="K204" s="31"/>
      <c r="L204" s="32"/>
      <c r="M204" s="4"/>
      <c r="N204" s="4"/>
    </row>
    <row r="205" spans="1:14" ht="51.95" customHeight="1" x14ac:dyDescent="0.25">
      <c r="A205" s="23" t="s">
        <v>596</v>
      </c>
      <c r="B205" s="24" t="s">
        <v>597</v>
      </c>
      <c r="C205" s="25" t="s">
        <v>22</v>
      </c>
      <c r="D205" s="25" t="s">
        <v>598</v>
      </c>
      <c r="E205" s="26" t="s">
        <v>40</v>
      </c>
      <c r="F205" s="27">
        <v>196.06200000000001</v>
      </c>
      <c r="G205" s="29">
        <v>40.31</v>
      </c>
      <c r="H205" s="29">
        <v>51.16</v>
      </c>
      <c r="I205" s="29">
        <v>10030.530000000001</v>
      </c>
      <c r="J205" s="30">
        <v>2.925268779645909E-3</v>
      </c>
      <c r="K205" s="31"/>
      <c r="L205" s="32"/>
      <c r="M205" s="4"/>
      <c r="N205" s="4"/>
    </row>
    <row r="206" spans="1:14" ht="24" customHeight="1" x14ac:dyDescent="0.25">
      <c r="A206" s="16" t="s">
        <v>599</v>
      </c>
      <c r="B206" s="17"/>
      <c r="C206" s="17"/>
      <c r="D206" s="17" t="s">
        <v>600</v>
      </c>
      <c r="E206" s="17"/>
      <c r="F206" s="17"/>
      <c r="G206" s="17"/>
      <c r="H206" s="17"/>
      <c r="I206" s="20">
        <v>219321.88999999998</v>
      </c>
      <c r="J206" s="21">
        <v>6.3962270937820254E-2</v>
      </c>
      <c r="K206" s="4"/>
      <c r="L206" s="4"/>
      <c r="M206" s="4"/>
      <c r="N206" s="4"/>
    </row>
    <row r="207" spans="1:14" ht="26.1" customHeight="1" x14ac:dyDescent="0.25">
      <c r="A207" s="16" t="s">
        <v>601</v>
      </c>
      <c r="B207" s="17"/>
      <c r="C207" s="17"/>
      <c r="D207" s="17" t="s">
        <v>602</v>
      </c>
      <c r="E207" s="17"/>
      <c r="F207" s="17"/>
      <c r="G207" s="17"/>
      <c r="H207" s="17"/>
      <c r="I207" s="20">
        <v>114108.10999999999</v>
      </c>
      <c r="J207" s="21">
        <v>3.3278091156439496E-2</v>
      </c>
      <c r="K207" s="4"/>
      <c r="L207" s="4"/>
      <c r="M207" s="4"/>
      <c r="N207" s="4"/>
    </row>
    <row r="208" spans="1:14" ht="26.1" customHeight="1" x14ac:dyDescent="0.25">
      <c r="A208" s="23" t="s">
        <v>603</v>
      </c>
      <c r="B208" s="24" t="s">
        <v>604</v>
      </c>
      <c r="C208" s="25" t="s">
        <v>22</v>
      </c>
      <c r="D208" s="25" t="s">
        <v>605</v>
      </c>
      <c r="E208" s="26" t="s">
        <v>35</v>
      </c>
      <c r="F208" s="27">
        <v>46.973624033881428</v>
      </c>
      <c r="G208" s="29">
        <v>196.62</v>
      </c>
      <c r="H208" s="29">
        <v>249.56</v>
      </c>
      <c r="I208" s="29">
        <v>11722.73</v>
      </c>
      <c r="J208" s="30">
        <v>3.4187760847351517E-3</v>
      </c>
      <c r="K208" s="31"/>
      <c r="L208" s="32"/>
      <c r="M208" s="4"/>
      <c r="N208" s="4"/>
    </row>
    <row r="209" spans="1:14" ht="24" customHeight="1" x14ac:dyDescent="0.25">
      <c r="A209" s="23" t="s">
        <v>606</v>
      </c>
      <c r="B209" s="24" t="s">
        <v>607</v>
      </c>
      <c r="C209" s="25" t="s">
        <v>22</v>
      </c>
      <c r="D209" s="25" t="s">
        <v>608</v>
      </c>
      <c r="E209" s="26" t="s">
        <v>35</v>
      </c>
      <c r="F209" s="27">
        <v>9.5864538844656</v>
      </c>
      <c r="G209" s="29">
        <v>524.13</v>
      </c>
      <c r="H209" s="29">
        <v>665.27</v>
      </c>
      <c r="I209" s="29">
        <v>6377.58</v>
      </c>
      <c r="J209" s="30">
        <v>1.8599351842518944E-3</v>
      </c>
      <c r="K209" s="31"/>
      <c r="L209" s="32"/>
      <c r="M209" s="4"/>
      <c r="N209" s="4"/>
    </row>
    <row r="210" spans="1:14" ht="51.95" customHeight="1" x14ac:dyDescent="0.25">
      <c r="A210" s="23" t="s">
        <v>609</v>
      </c>
      <c r="B210" s="24" t="s">
        <v>610</v>
      </c>
      <c r="C210" s="25" t="s">
        <v>22</v>
      </c>
      <c r="D210" s="25" t="s">
        <v>611</v>
      </c>
      <c r="E210" s="26" t="s">
        <v>40</v>
      </c>
      <c r="F210" s="27">
        <v>69.501790662375598</v>
      </c>
      <c r="G210" s="29">
        <v>130.37</v>
      </c>
      <c r="H210" s="29">
        <v>165.47</v>
      </c>
      <c r="I210" s="29">
        <v>11500.46</v>
      </c>
      <c r="J210" s="30">
        <v>3.35395403728084E-3</v>
      </c>
      <c r="K210" s="31"/>
      <c r="L210" s="32"/>
      <c r="M210" s="4"/>
      <c r="N210" s="4"/>
    </row>
    <row r="211" spans="1:14" ht="39" customHeight="1" x14ac:dyDescent="0.25">
      <c r="A211" s="23" t="s">
        <v>612</v>
      </c>
      <c r="B211" s="24" t="s">
        <v>613</v>
      </c>
      <c r="C211" s="25" t="s">
        <v>22</v>
      </c>
      <c r="D211" s="25" t="s">
        <v>614</v>
      </c>
      <c r="E211" s="26" t="s">
        <v>35</v>
      </c>
      <c r="F211" s="27">
        <v>31.155975124513194</v>
      </c>
      <c r="G211" s="29">
        <v>208.2</v>
      </c>
      <c r="H211" s="29">
        <v>264.26</v>
      </c>
      <c r="I211" s="29">
        <v>8233.27</v>
      </c>
      <c r="J211" s="30">
        <v>2.4011221426380532E-3</v>
      </c>
      <c r="K211" s="31"/>
      <c r="L211" s="32"/>
      <c r="M211" s="4"/>
      <c r="N211" s="4"/>
    </row>
    <row r="212" spans="1:14" ht="51.95" customHeight="1" x14ac:dyDescent="0.25">
      <c r="A212" s="23" t="s">
        <v>615</v>
      </c>
      <c r="B212" s="24" t="s">
        <v>616</v>
      </c>
      <c r="C212" s="25" t="s">
        <v>22</v>
      </c>
      <c r="D212" s="25" t="s">
        <v>617</v>
      </c>
      <c r="E212" s="26" t="s">
        <v>35</v>
      </c>
      <c r="F212" s="27">
        <v>31.155975124513194</v>
      </c>
      <c r="G212" s="29">
        <v>152.37</v>
      </c>
      <c r="H212" s="29">
        <v>193.4</v>
      </c>
      <c r="I212" s="29">
        <v>6025.56</v>
      </c>
      <c r="J212" s="30">
        <v>1.757273299405236E-3</v>
      </c>
      <c r="K212" s="31"/>
      <c r="L212" s="32"/>
      <c r="M212" s="4"/>
      <c r="N212" s="4"/>
    </row>
    <row r="213" spans="1:14" ht="51.95" customHeight="1" x14ac:dyDescent="0.25">
      <c r="A213" s="23" t="s">
        <v>618</v>
      </c>
      <c r="B213" s="24" t="s">
        <v>619</v>
      </c>
      <c r="C213" s="25" t="s">
        <v>22</v>
      </c>
      <c r="D213" s="25" t="s">
        <v>620</v>
      </c>
      <c r="E213" s="26" t="s">
        <v>35</v>
      </c>
      <c r="F213" s="27">
        <v>11.983067355582</v>
      </c>
      <c r="G213" s="29">
        <v>95.13</v>
      </c>
      <c r="H213" s="29">
        <v>120.74</v>
      </c>
      <c r="I213" s="29">
        <v>1446.83</v>
      </c>
      <c r="J213" s="30">
        <v>4.2194845421479122E-4</v>
      </c>
      <c r="K213" s="31"/>
      <c r="L213" s="32"/>
      <c r="M213" s="4"/>
      <c r="N213" s="4"/>
    </row>
    <row r="214" spans="1:14" ht="51.95" customHeight="1" x14ac:dyDescent="0.25">
      <c r="A214" s="23" t="s">
        <v>621</v>
      </c>
      <c r="B214" s="24" t="s">
        <v>622</v>
      </c>
      <c r="C214" s="25" t="s">
        <v>22</v>
      </c>
      <c r="D214" s="25" t="s">
        <v>623</v>
      </c>
      <c r="E214" s="26" t="s">
        <v>35</v>
      </c>
      <c r="F214" s="27">
        <v>11.983067355582</v>
      </c>
      <c r="G214" s="29">
        <v>209.78</v>
      </c>
      <c r="H214" s="29">
        <v>266.27</v>
      </c>
      <c r="I214" s="29">
        <v>3190.73</v>
      </c>
      <c r="J214" s="30">
        <v>9.3053336695863426E-4</v>
      </c>
      <c r="K214" s="31"/>
      <c r="L214" s="32"/>
      <c r="M214" s="4"/>
      <c r="N214" s="4"/>
    </row>
    <row r="215" spans="1:14" ht="39" customHeight="1" x14ac:dyDescent="0.25">
      <c r="A215" s="23" t="s">
        <v>624</v>
      </c>
      <c r="B215" s="24" t="s">
        <v>625</v>
      </c>
      <c r="C215" s="25" t="s">
        <v>22</v>
      </c>
      <c r="D215" s="25" t="s">
        <v>626</v>
      </c>
      <c r="E215" s="26" t="s">
        <v>35</v>
      </c>
      <c r="F215" s="27">
        <v>9.5864538844656</v>
      </c>
      <c r="G215" s="29">
        <v>251.47</v>
      </c>
      <c r="H215" s="29">
        <v>319.19</v>
      </c>
      <c r="I215" s="29">
        <v>3059.9</v>
      </c>
      <c r="J215" s="30">
        <v>8.9237856213365753E-4</v>
      </c>
      <c r="K215" s="31"/>
      <c r="L215" s="32"/>
      <c r="M215" s="4"/>
      <c r="N215" s="4"/>
    </row>
    <row r="216" spans="1:14" ht="26.1" customHeight="1" x14ac:dyDescent="0.25">
      <c r="A216" s="23" t="s">
        <v>627</v>
      </c>
      <c r="B216" s="24" t="s">
        <v>628</v>
      </c>
      <c r="C216" s="25" t="s">
        <v>22</v>
      </c>
      <c r="D216" s="25" t="s">
        <v>629</v>
      </c>
      <c r="E216" s="26" t="s">
        <v>35</v>
      </c>
      <c r="F216" s="27">
        <v>7.1898404133491995</v>
      </c>
      <c r="G216" s="29">
        <v>454.96</v>
      </c>
      <c r="H216" s="29">
        <v>577.48</v>
      </c>
      <c r="I216" s="29">
        <v>4151.9799999999996</v>
      </c>
      <c r="J216" s="30">
        <v>1.2108689638248645E-3</v>
      </c>
      <c r="K216" s="31"/>
      <c r="L216" s="32"/>
      <c r="M216" s="4"/>
      <c r="N216" s="4"/>
    </row>
    <row r="217" spans="1:14" ht="26.1" customHeight="1" x14ac:dyDescent="0.25">
      <c r="A217" s="23" t="s">
        <v>630</v>
      </c>
      <c r="B217" s="24" t="s">
        <v>631</v>
      </c>
      <c r="C217" s="25" t="s">
        <v>22</v>
      </c>
      <c r="D217" s="25" t="s">
        <v>632</v>
      </c>
      <c r="E217" s="26" t="s">
        <v>35</v>
      </c>
      <c r="F217" s="27">
        <v>7.1898404133491995</v>
      </c>
      <c r="G217" s="29">
        <v>681.53</v>
      </c>
      <c r="H217" s="29">
        <v>865.06</v>
      </c>
      <c r="I217" s="29">
        <v>6219.64</v>
      </c>
      <c r="J217" s="30">
        <v>1.8138741135948829E-3</v>
      </c>
      <c r="K217" s="31"/>
      <c r="L217" s="32"/>
      <c r="M217" s="4"/>
      <c r="N217" s="4"/>
    </row>
    <row r="218" spans="1:14" ht="65.099999999999994" customHeight="1" x14ac:dyDescent="0.25">
      <c r="A218" s="23" t="s">
        <v>633</v>
      </c>
      <c r="B218" s="24" t="s">
        <v>634</v>
      </c>
      <c r="C218" s="25" t="s">
        <v>22</v>
      </c>
      <c r="D218" s="25" t="s">
        <v>635</v>
      </c>
      <c r="E218" s="26" t="s">
        <v>35</v>
      </c>
      <c r="F218" s="27">
        <v>21.5695212400476</v>
      </c>
      <c r="G218" s="29">
        <v>1353.16</v>
      </c>
      <c r="H218" s="29">
        <v>1717.56</v>
      </c>
      <c r="I218" s="29">
        <v>37046.94</v>
      </c>
      <c r="J218" s="30">
        <v>1.0804240350551287E-2</v>
      </c>
      <c r="K218" s="31"/>
      <c r="L218" s="32"/>
      <c r="M218" s="4"/>
      <c r="N218" s="4"/>
    </row>
    <row r="219" spans="1:14" ht="39" customHeight="1" x14ac:dyDescent="0.25">
      <c r="A219" s="23" t="s">
        <v>636</v>
      </c>
      <c r="B219" s="24" t="s">
        <v>637</v>
      </c>
      <c r="C219" s="25" t="s">
        <v>22</v>
      </c>
      <c r="D219" s="25" t="s">
        <v>638</v>
      </c>
      <c r="E219" s="26" t="s">
        <v>35</v>
      </c>
      <c r="F219" s="27">
        <v>2.8759361653396804</v>
      </c>
      <c r="G219" s="29">
        <v>3933.57</v>
      </c>
      <c r="H219" s="29">
        <v>4992.88</v>
      </c>
      <c r="I219" s="29">
        <v>14359.2</v>
      </c>
      <c r="J219" s="30">
        <v>4.1876669987220552E-3</v>
      </c>
      <c r="K219" s="31"/>
      <c r="L219" s="32"/>
      <c r="M219" s="4"/>
      <c r="N219" s="4"/>
    </row>
    <row r="220" spans="1:14" ht="39" customHeight="1" x14ac:dyDescent="0.25">
      <c r="A220" s="23" t="s">
        <v>639</v>
      </c>
      <c r="B220" s="24" t="s">
        <v>640</v>
      </c>
      <c r="C220" s="25" t="s">
        <v>22</v>
      </c>
      <c r="D220" s="25" t="s">
        <v>641</v>
      </c>
      <c r="E220" s="26" t="s">
        <v>35</v>
      </c>
      <c r="F220" s="27">
        <v>31.155975124513194</v>
      </c>
      <c r="G220" s="29">
        <v>19.559999999999999</v>
      </c>
      <c r="H220" s="29">
        <v>24.82</v>
      </c>
      <c r="I220" s="29">
        <v>773.29</v>
      </c>
      <c r="J220" s="30">
        <v>2.2551959812815321E-4</v>
      </c>
      <c r="K220" s="31"/>
      <c r="L220" s="32"/>
      <c r="M220" s="4"/>
      <c r="N220" s="4"/>
    </row>
    <row r="221" spans="1:14" ht="26.1" customHeight="1" x14ac:dyDescent="0.25">
      <c r="A221" s="16" t="s">
        <v>642</v>
      </c>
      <c r="B221" s="17"/>
      <c r="C221" s="17"/>
      <c r="D221" s="17" t="s">
        <v>643</v>
      </c>
      <c r="E221" s="17"/>
      <c r="F221" s="17"/>
      <c r="G221" s="17"/>
      <c r="H221" s="17"/>
      <c r="I221" s="20">
        <v>78763.850000000006</v>
      </c>
      <c r="J221" s="21">
        <v>2.2970414461620015E-2</v>
      </c>
      <c r="K221" s="4"/>
      <c r="L221" s="4"/>
      <c r="M221" s="4"/>
      <c r="N221" s="4"/>
    </row>
    <row r="222" spans="1:14" ht="26.1" customHeight="1" x14ac:dyDescent="0.25">
      <c r="A222" s="23" t="s">
        <v>644</v>
      </c>
      <c r="B222" s="24" t="s">
        <v>645</v>
      </c>
      <c r="C222" s="25" t="s">
        <v>22</v>
      </c>
      <c r="D222" s="25" t="s">
        <v>646</v>
      </c>
      <c r="E222" s="26" t="s">
        <v>35</v>
      </c>
      <c r="F222" s="27">
        <v>2.3966134711164</v>
      </c>
      <c r="G222" s="29">
        <v>137.03</v>
      </c>
      <c r="H222" s="29">
        <v>173.93</v>
      </c>
      <c r="I222" s="29">
        <v>416.84</v>
      </c>
      <c r="J222" s="30">
        <v>1.2156576353468865E-4</v>
      </c>
      <c r="K222" s="31"/>
      <c r="L222" s="32"/>
      <c r="M222" s="4"/>
      <c r="N222" s="4"/>
    </row>
    <row r="223" spans="1:14" ht="26.1" customHeight="1" x14ac:dyDescent="0.25">
      <c r="A223" s="23" t="s">
        <v>647</v>
      </c>
      <c r="B223" s="24" t="s">
        <v>648</v>
      </c>
      <c r="C223" s="25" t="s">
        <v>22</v>
      </c>
      <c r="D223" s="25" t="s">
        <v>649</v>
      </c>
      <c r="E223" s="26" t="s">
        <v>35</v>
      </c>
      <c r="F223" s="27">
        <v>29.718007041843357</v>
      </c>
      <c r="G223" s="29">
        <v>27.91</v>
      </c>
      <c r="H223" s="29">
        <v>35.42</v>
      </c>
      <c r="I223" s="29">
        <v>1052.6099999999999</v>
      </c>
      <c r="J223" s="30">
        <v>3.069795085746296E-4</v>
      </c>
      <c r="K223" s="31"/>
      <c r="L223" s="32"/>
      <c r="M223" s="4"/>
      <c r="N223" s="4"/>
    </row>
    <row r="224" spans="1:14" ht="26.1" customHeight="1" x14ac:dyDescent="0.25">
      <c r="A224" s="23" t="s">
        <v>650</v>
      </c>
      <c r="B224" s="24" t="s">
        <v>651</v>
      </c>
      <c r="C224" s="25" t="s">
        <v>22</v>
      </c>
      <c r="D224" s="25" t="s">
        <v>652</v>
      </c>
      <c r="E224" s="26" t="s">
        <v>35</v>
      </c>
      <c r="F224" s="27">
        <v>28.759361653396798</v>
      </c>
      <c r="G224" s="29">
        <v>25.44</v>
      </c>
      <c r="H224" s="29">
        <v>32.29</v>
      </c>
      <c r="I224" s="29">
        <v>928.63</v>
      </c>
      <c r="J224" s="30">
        <v>2.7082241385475943E-4</v>
      </c>
      <c r="K224" s="31"/>
      <c r="L224" s="32"/>
      <c r="M224" s="4"/>
      <c r="N224" s="4"/>
    </row>
    <row r="225" spans="1:14" ht="26.1" customHeight="1" x14ac:dyDescent="0.25">
      <c r="A225" s="23" t="s">
        <v>653</v>
      </c>
      <c r="B225" s="24" t="s">
        <v>654</v>
      </c>
      <c r="C225" s="25" t="s">
        <v>22</v>
      </c>
      <c r="D225" s="25" t="s">
        <v>655</v>
      </c>
      <c r="E225" s="26" t="s">
        <v>35</v>
      </c>
      <c r="F225" s="27">
        <v>28.759361653396798</v>
      </c>
      <c r="G225" s="29">
        <v>31.29</v>
      </c>
      <c r="H225" s="29">
        <v>39.71</v>
      </c>
      <c r="I225" s="29">
        <v>1142.03</v>
      </c>
      <c r="J225" s="30">
        <v>3.3305764545034182E-4</v>
      </c>
      <c r="K225" s="31"/>
      <c r="L225" s="32"/>
      <c r="M225" s="4"/>
      <c r="N225" s="4"/>
    </row>
    <row r="226" spans="1:14" ht="26.1" customHeight="1" x14ac:dyDescent="0.25">
      <c r="A226" s="23" t="s">
        <v>656</v>
      </c>
      <c r="B226" s="24" t="s">
        <v>657</v>
      </c>
      <c r="C226" s="25" t="s">
        <v>22</v>
      </c>
      <c r="D226" s="25" t="s">
        <v>658</v>
      </c>
      <c r="E226" s="26" t="s">
        <v>35</v>
      </c>
      <c r="F226" s="27">
        <v>2.3966134711164</v>
      </c>
      <c r="G226" s="29">
        <v>163.75</v>
      </c>
      <c r="H226" s="29">
        <v>207.84</v>
      </c>
      <c r="I226" s="29">
        <v>498.11</v>
      </c>
      <c r="J226" s="30">
        <v>1.4526706284009156E-4</v>
      </c>
      <c r="K226" s="31"/>
      <c r="L226" s="32"/>
      <c r="M226" s="4"/>
      <c r="N226" s="4"/>
    </row>
    <row r="227" spans="1:14" ht="26.1" customHeight="1" x14ac:dyDescent="0.25">
      <c r="A227" s="23" t="s">
        <v>659</v>
      </c>
      <c r="B227" s="24" t="s">
        <v>660</v>
      </c>
      <c r="C227" s="25" t="s">
        <v>22</v>
      </c>
      <c r="D227" s="25" t="s">
        <v>661</v>
      </c>
      <c r="E227" s="26" t="s">
        <v>35</v>
      </c>
      <c r="F227" s="27">
        <v>2.3966134711164</v>
      </c>
      <c r="G227" s="29">
        <v>129.44</v>
      </c>
      <c r="H227" s="29">
        <v>164.29</v>
      </c>
      <c r="I227" s="29">
        <v>393.73</v>
      </c>
      <c r="J227" s="30">
        <v>1.1482604374943135E-4</v>
      </c>
      <c r="K227" s="31"/>
      <c r="L227" s="32"/>
      <c r="M227" s="4"/>
      <c r="N227" s="4"/>
    </row>
    <row r="228" spans="1:14" ht="39" customHeight="1" x14ac:dyDescent="0.25">
      <c r="A228" s="23" t="s">
        <v>662</v>
      </c>
      <c r="B228" s="24" t="s">
        <v>663</v>
      </c>
      <c r="C228" s="25" t="s">
        <v>22</v>
      </c>
      <c r="D228" s="25" t="s">
        <v>664</v>
      </c>
      <c r="E228" s="26" t="s">
        <v>35</v>
      </c>
      <c r="F228" s="27">
        <v>7.1898404133491995</v>
      </c>
      <c r="G228" s="29">
        <v>63.25</v>
      </c>
      <c r="H228" s="29">
        <v>80.28</v>
      </c>
      <c r="I228" s="29">
        <v>577.20000000000005</v>
      </c>
      <c r="J228" s="30">
        <v>1.6833259455000072E-4</v>
      </c>
      <c r="K228" s="31"/>
      <c r="L228" s="32"/>
      <c r="M228" s="4"/>
      <c r="N228" s="4"/>
    </row>
    <row r="229" spans="1:14" ht="39" customHeight="1" x14ac:dyDescent="0.25">
      <c r="A229" s="23" t="s">
        <v>665</v>
      </c>
      <c r="B229" s="24" t="s">
        <v>666</v>
      </c>
      <c r="C229" s="25" t="s">
        <v>22</v>
      </c>
      <c r="D229" s="25" t="s">
        <v>667</v>
      </c>
      <c r="E229" s="26" t="s">
        <v>35</v>
      </c>
      <c r="F229" s="27">
        <v>2.3966134711164</v>
      </c>
      <c r="G229" s="29">
        <v>374.81</v>
      </c>
      <c r="H229" s="29">
        <v>475.74</v>
      </c>
      <c r="I229" s="29">
        <v>1140.1600000000001</v>
      </c>
      <c r="J229" s="30">
        <v>3.3251228517347335E-4</v>
      </c>
      <c r="K229" s="31"/>
      <c r="L229" s="32"/>
      <c r="M229" s="4"/>
      <c r="N229" s="4"/>
    </row>
    <row r="230" spans="1:14" ht="39" customHeight="1" x14ac:dyDescent="0.25">
      <c r="A230" s="23" t="s">
        <v>668</v>
      </c>
      <c r="B230" s="24" t="s">
        <v>669</v>
      </c>
      <c r="C230" s="25" t="s">
        <v>22</v>
      </c>
      <c r="D230" s="25" t="s">
        <v>670</v>
      </c>
      <c r="E230" s="26" t="s">
        <v>35</v>
      </c>
      <c r="F230" s="27">
        <v>23.966134711163999</v>
      </c>
      <c r="G230" s="29">
        <v>26.45</v>
      </c>
      <c r="H230" s="29">
        <v>33.57</v>
      </c>
      <c r="I230" s="29">
        <v>804.54</v>
      </c>
      <c r="J230" s="30">
        <v>2.3463323911860284E-4</v>
      </c>
      <c r="K230" s="31"/>
      <c r="L230" s="32"/>
      <c r="M230" s="4"/>
      <c r="N230" s="4"/>
    </row>
    <row r="231" spans="1:14" ht="26.1" customHeight="1" x14ac:dyDescent="0.25">
      <c r="A231" s="23" t="s">
        <v>671</v>
      </c>
      <c r="B231" s="24" t="s">
        <v>672</v>
      </c>
      <c r="C231" s="25" t="s">
        <v>22</v>
      </c>
      <c r="D231" s="25" t="s">
        <v>673</v>
      </c>
      <c r="E231" s="26" t="s">
        <v>35</v>
      </c>
      <c r="F231" s="27">
        <v>153.3832621514496</v>
      </c>
      <c r="G231" s="29">
        <v>98.51</v>
      </c>
      <c r="H231" s="29">
        <v>125.03</v>
      </c>
      <c r="I231" s="29">
        <v>19177.5</v>
      </c>
      <c r="J231" s="30">
        <v>5.5928592030191236E-3</v>
      </c>
      <c r="K231" s="31"/>
      <c r="L231" s="32"/>
      <c r="M231" s="4"/>
      <c r="N231" s="4"/>
    </row>
    <row r="232" spans="1:14" ht="26.1" customHeight="1" x14ac:dyDescent="0.25">
      <c r="A232" s="23" t="s">
        <v>674</v>
      </c>
      <c r="B232" s="24" t="s">
        <v>675</v>
      </c>
      <c r="C232" s="25" t="s">
        <v>22</v>
      </c>
      <c r="D232" s="25" t="s">
        <v>676</v>
      </c>
      <c r="E232" s="26" t="s">
        <v>40</v>
      </c>
      <c r="F232" s="27">
        <v>287.59361653396797</v>
      </c>
      <c r="G232" s="29">
        <v>66.09</v>
      </c>
      <c r="H232" s="29">
        <v>83.88</v>
      </c>
      <c r="I232" s="29">
        <v>24123.35</v>
      </c>
      <c r="J232" s="30">
        <v>7.0352496443828122E-3</v>
      </c>
      <c r="K232" s="31"/>
      <c r="L232" s="32"/>
      <c r="M232" s="4"/>
      <c r="N232" s="4"/>
    </row>
    <row r="233" spans="1:14" ht="26.1" customHeight="1" x14ac:dyDescent="0.25">
      <c r="A233" s="23" t="s">
        <v>677</v>
      </c>
      <c r="B233" s="24" t="s">
        <v>389</v>
      </c>
      <c r="C233" s="25" t="s">
        <v>22</v>
      </c>
      <c r="D233" s="25" t="s">
        <v>390</v>
      </c>
      <c r="E233" s="26" t="s">
        <v>40</v>
      </c>
      <c r="F233" s="27">
        <v>287.59361653396797</v>
      </c>
      <c r="G233" s="29">
        <v>78.099999999999994</v>
      </c>
      <c r="H233" s="29">
        <v>99.13</v>
      </c>
      <c r="I233" s="29">
        <v>28509.15</v>
      </c>
      <c r="J233" s="30">
        <v>8.3143090573720591E-3</v>
      </c>
      <c r="K233" s="31"/>
      <c r="L233" s="32"/>
      <c r="M233" s="4"/>
      <c r="N233" s="4"/>
    </row>
    <row r="234" spans="1:14" ht="24" customHeight="1" x14ac:dyDescent="0.25">
      <c r="A234" s="16" t="s">
        <v>678</v>
      </c>
      <c r="B234" s="17"/>
      <c r="C234" s="17"/>
      <c r="D234" s="17" t="s">
        <v>679</v>
      </c>
      <c r="E234" s="17"/>
      <c r="F234" s="17"/>
      <c r="G234" s="17"/>
      <c r="H234" s="17"/>
      <c r="I234" s="20">
        <v>12100.18</v>
      </c>
      <c r="J234" s="21">
        <v>3.5288542860741987E-3</v>
      </c>
      <c r="K234" s="4"/>
      <c r="L234" s="4"/>
      <c r="M234" s="4"/>
      <c r="N234" s="4"/>
    </row>
    <row r="235" spans="1:14" ht="39" customHeight="1" x14ac:dyDescent="0.25">
      <c r="A235" s="23" t="s">
        <v>680</v>
      </c>
      <c r="B235" s="24" t="s">
        <v>681</v>
      </c>
      <c r="C235" s="25" t="s">
        <v>22</v>
      </c>
      <c r="D235" s="25" t="s">
        <v>682</v>
      </c>
      <c r="E235" s="26" t="s">
        <v>40</v>
      </c>
      <c r="F235" s="27">
        <v>76.6916310757248</v>
      </c>
      <c r="G235" s="29">
        <v>67.099999999999994</v>
      </c>
      <c r="H235" s="29">
        <v>85.17</v>
      </c>
      <c r="I235" s="29">
        <v>6531.82</v>
      </c>
      <c r="J235" s="30">
        <v>1.9049171998156366E-3</v>
      </c>
      <c r="K235" s="31"/>
      <c r="L235" s="32"/>
      <c r="M235" s="4"/>
      <c r="N235" s="4"/>
    </row>
    <row r="236" spans="1:14" ht="39" customHeight="1" x14ac:dyDescent="0.25">
      <c r="A236" s="23" t="s">
        <v>683</v>
      </c>
      <c r="B236" s="24" t="s">
        <v>684</v>
      </c>
      <c r="C236" s="25" t="s">
        <v>22</v>
      </c>
      <c r="D236" s="25" t="s">
        <v>685</v>
      </c>
      <c r="E236" s="26" t="s">
        <v>40</v>
      </c>
      <c r="F236" s="27">
        <v>76.6916310757248</v>
      </c>
      <c r="G236" s="29">
        <v>33.729999999999997</v>
      </c>
      <c r="H236" s="29">
        <v>42.81</v>
      </c>
      <c r="I236" s="29">
        <v>3283.16</v>
      </c>
      <c r="J236" s="30">
        <v>9.5748932973454648E-4</v>
      </c>
      <c r="K236" s="31"/>
      <c r="L236" s="32"/>
      <c r="M236" s="4"/>
      <c r="N236" s="4"/>
    </row>
    <row r="237" spans="1:14" ht="39" customHeight="1" x14ac:dyDescent="0.25">
      <c r="A237" s="23" t="s">
        <v>686</v>
      </c>
      <c r="B237" s="24" t="s">
        <v>687</v>
      </c>
      <c r="C237" s="25" t="s">
        <v>22</v>
      </c>
      <c r="D237" s="25" t="s">
        <v>688</v>
      </c>
      <c r="E237" s="26" t="s">
        <v>40</v>
      </c>
      <c r="F237" s="27">
        <v>71.898404133491994</v>
      </c>
      <c r="G237" s="29">
        <v>19.239999999999998</v>
      </c>
      <c r="H237" s="29">
        <v>24.42</v>
      </c>
      <c r="I237" s="29">
        <v>1755.75</v>
      </c>
      <c r="J237" s="30">
        <v>5.1204080540742159E-4</v>
      </c>
      <c r="K237" s="31"/>
      <c r="L237" s="32"/>
      <c r="M237" s="4"/>
      <c r="N237" s="4"/>
    </row>
    <row r="238" spans="1:14" ht="39" customHeight="1" x14ac:dyDescent="0.25">
      <c r="A238" s="23" t="s">
        <v>689</v>
      </c>
      <c r="B238" s="24" t="s">
        <v>690</v>
      </c>
      <c r="C238" s="25" t="s">
        <v>22</v>
      </c>
      <c r="D238" s="25" t="s">
        <v>691</v>
      </c>
      <c r="E238" s="26" t="s">
        <v>35</v>
      </c>
      <c r="F238" s="27">
        <v>28.759361653396798</v>
      </c>
      <c r="G238" s="29">
        <v>8.25</v>
      </c>
      <c r="H238" s="29">
        <v>10.47</v>
      </c>
      <c r="I238" s="29">
        <v>301.11</v>
      </c>
      <c r="J238" s="30">
        <v>8.781467003629714E-5</v>
      </c>
      <c r="K238" s="31"/>
      <c r="L238" s="32"/>
      <c r="M238" s="4"/>
      <c r="N238" s="4"/>
    </row>
    <row r="239" spans="1:14" ht="39" customHeight="1" x14ac:dyDescent="0.25">
      <c r="A239" s="23" t="s">
        <v>692</v>
      </c>
      <c r="B239" s="24" t="s">
        <v>693</v>
      </c>
      <c r="C239" s="25" t="s">
        <v>22</v>
      </c>
      <c r="D239" s="25" t="s">
        <v>694</v>
      </c>
      <c r="E239" s="26" t="s">
        <v>35</v>
      </c>
      <c r="F239" s="27">
        <v>28.759361653396798</v>
      </c>
      <c r="G239" s="29">
        <v>6.26</v>
      </c>
      <c r="H239" s="29">
        <v>7.94</v>
      </c>
      <c r="I239" s="29">
        <v>228.34</v>
      </c>
      <c r="J239" s="30">
        <v>6.6592281080296532E-5</v>
      </c>
      <c r="K239" s="31"/>
      <c r="L239" s="32"/>
      <c r="M239" s="4"/>
      <c r="N239" s="4"/>
    </row>
    <row r="240" spans="1:14" ht="24" customHeight="1" x14ac:dyDescent="0.25">
      <c r="A240" s="16" t="s">
        <v>695</v>
      </c>
      <c r="B240" s="17"/>
      <c r="C240" s="17"/>
      <c r="D240" s="17" t="s">
        <v>696</v>
      </c>
      <c r="E240" s="17"/>
      <c r="F240" s="17"/>
      <c r="G240" s="17"/>
      <c r="H240" s="17"/>
      <c r="I240" s="20">
        <v>14349.75</v>
      </c>
      <c r="J240" s="21">
        <v>4.1849110336865426E-3</v>
      </c>
      <c r="K240" s="4"/>
      <c r="L240" s="4"/>
      <c r="M240" s="4"/>
      <c r="N240" s="4"/>
    </row>
    <row r="241" spans="1:14" ht="51.95" customHeight="1" x14ac:dyDescent="0.25">
      <c r="A241" s="23" t="s">
        <v>697</v>
      </c>
      <c r="B241" s="24" t="s">
        <v>698</v>
      </c>
      <c r="C241" s="25" t="s">
        <v>22</v>
      </c>
      <c r="D241" s="25" t="s">
        <v>699</v>
      </c>
      <c r="E241" s="26" t="s">
        <v>40</v>
      </c>
      <c r="F241" s="27">
        <v>76.6916310757248</v>
      </c>
      <c r="G241" s="29">
        <v>69.819999999999993</v>
      </c>
      <c r="H241" s="29">
        <v>88.62</v>
      </c>
      <c r="I241" s="29">
        <v>6796.41</v>
      </c>
      <c r="J241" s="30">
        <v>1.9820813044448549E-3</v>
      </c>
      <c r="K241" s="31"/>
      <c r="L241" s="32"/>
      <c r="M241" s="4"/>
      <c r="N241" s="4"/>
    </row>
    <row r="242" spans="1:14" ht="39" customHeight="1" x14ac:dyDescent="0.25">
      <c r="A242" s="23" t="s">
        <v>700</v>
      </c>
      <c r="B242" s="24" t="s">
        <v>701</v>
      </c>
      <c r="C242" s="25" t="s">
        <v>22</v>
      </c>
      <c r="D242" s="25" t="s">
        <v>702</v>
      </c>
      <c r="E242" s="26" t="s">
        <v>35</v>
      </c>
      <c r="F242" s="27">
        <v>28.759361653396798</v>
      </c>
      <c r="G242" s="29">
        <v>54.54</v>
      </c>
      <c r="H242" s="29">
        <v>69.22</v>
      </c>
      <c r="I242" s="29">
        <v>1990.72</v>
      </c>
      <c r="J242" s="30">
        <v>5.8056663656025191E-4</v>
      </c>
      <c r="K242" s="31"/>
      <c r="L242" s="32"/>
      <c r="M242" s="4"/>
      <c r="N242" s="4"/>
    </row>
    <row r="243" spans="1:14" ht="39" customHeight="1" x14ac:dyDescent="0.25">
      <c r="A243" s="23" t="s">
        <v>703</v>
      </c>
      <c r="B243" s="24" t="s">
        <v>704</v>
      </c>
      <c r="C243" s="25" t="s">
        <v>22</v>
      </c>
      <c r="D243" s="25" t="s">
        <v>705</v>
      </c>
      <c r="E243" s="26" t="s">
        <v>35</v>
      </c>
      <c r="F243" s="27">
        <v>28.759361653396798</v>
      </c>
      <c r="G243" s="29">
        <v>56.39</v>
      </c>
      <c r="H243" s="29">
        <v>71.569999999999993</v>
      </c>
      <c r="I243" s="29">
        <v>2058.3000000000002</v>
      </c>
      <c r="J243" s="30">
        <v>6.002754320205587E-4</v>
      </c>
      <c r="K243" s="31"/>
      <c r="L243" s="32"/>
      <c r="M243" s="4"/>
      <c r="N243" s="4"/>
    </row>
    <row r="244" spans="1:14" ht="26.1" customHeight="1" x14ac:dyDescent="0.25">
      <c r="A244" s="23" t="s">
        <v>706</v>
      </c>
      <c r="B244" s="24" t="s">
        <v>707</v>
      </c>
      <c r="C244" s="25" t="s">
        <v>22</v>
      </c>
      <c r="D244" s="25" t="s">
        <v>708</v>
      </c>
      <c r="E244" s="26" t="s">
        <v>35</v>
      </c>
      <c r="F244" s="27">
        <v>28.759361653396798</v>
      </c>
      <c r="G244" s="29">
        <v>54.35</v>
      </c>
      <c r="H244" s="29">
        <v>68.98</v>
      </c>
      <c r="I244" s="29">
        <v>1983.82</v>
      </c>
      <c r="J244" s="30">
        <v>5.7855434462956057E-4</v>
      </c>
      <c r="K244" s="31"/>
      <c r="L244" s="32"/>
      <c r="M244" s="4"/>
      <c r="N244" s="4"/>
    </row>
    <row r="245" spans="1:14" ht="26.1" customHeight="1" x14ac:dyDescent="0.25">
      <c r="A245" s="23" t="s">
        <v>709</v>
      </c>
      <c r="B245" s="24" t="s">
        <v>710</v>
      </c>
      <c r="C245" s="25" t="s">
        <v>22</v>
      </c>
      <c r="D245" s="25" t="s">
        <v>711</v>
      </c>
      <c r="E245" s="26" t="s">
        <v>35</v>
      </c>
      <c r="F245" s="27">
        <v>28.759361653396798</v>
      </c>
      <c r="G245" s="29">
        <v>41.66</v>
      </c>
      <c r="H245" s="29">
        <v>52.87</v>
      </c>
      <c r="I245" s="29">
        <v>1520.5</v>
      </c>
      <c r="J245" s="30">
        <v>4.4343331603131681E-4</v>
      </c>
      <c r="K245" s="31"/>
      <c r="L245" s="32"/>
      <c r="M245" s="4"/>
      <c r="N245" s="4"/>
    </row>
    <row r="246" spans="1:14" ht="24" customHeight="1" x14ac:dyDescent="0.25">
      <c r="A246" s="16" t="s">
        <v>712</v>
      </c>
      <c r="B246" s="17"/>
      <c r="C246" s="17"/>
      <c r="D246" s="17" t="s">
        <v>713</v>
      </c>
      <c r="E246" s="17"/>
      <c r="F246" s="17"/>
      <c r="G246" s="17"/>
      <c r="H246" s="17"/>
      <c r="I246" s="20">
        <v>6573.91</v>
      </c>
      <c r="J246" s="21">
        <v>1.9171921805928535E-3</v>
      </c>
      <c r="K246" s="4"/>
      <c r="L246" s="4"/>
      <c r="M246" s="4"/>
      <c r="N246" s="4"/>
    </row>
    <row r="247" spans="1:14" ht="26.1" customHeight="1" x14ac:dyDescent="0.25">
      <c r="A247" s="23" t="s">
        <v>714</v>
      </c>
      <c r="B247" s="24" t="s">
        <v>715</v>
      </c>
      <c r="C247" s="25" t="s">
        <v>22</v>
      </c>
      <c r="D247" s="25" t="s">
        <v>716</v>
      </c>
      <c r="E247" s="26" t="s">
        <v>31</v>
      </c>
      <c r="F247" s="27">
        <v>3115.5975124513197</v>
      </c>
      <c r="G247" s="29">
        <v>1.67</v>
      </c>
      <c r="H247" s="29">
        <v>2.11</v>
      </c>
      <c r="I247" s="29">
        <v>6573.91</v>
      </c>
      <c r="J247" s="30">
        <v>1.9171921805928535E-3</v>
      </c>
      <c r="K247" s="31"/>
      <c r="L247" s="32"/>
      <c r="M247" s="4"/>
      <c r="N247" s="4"/>
    </row>
    <row r="248" spans="1:14" x14ac:dyDescent="0.25">
      <c r="A248" s="35"/>
      <c r="B248" s="36"/>
      <c r="C248" s="36"/>
      <c r="D248" s="36"/>
      <c r="E248" s="36"/>
      <c r="F248" s="36"/>
      <c r="G248" s="36"/>
      <c r="H248" s="36"/>
      <c r="I248" s="36"/>
      <c r="J248" s="38"/>
      <c r="K248" s="4"/>
      <c r="L248" s="4"/>
      <c r="M248" s="4"/>
      <c r="N248" s="4"/>
    </row>
    <row r="249" spans="1:14" x14ac:dyDescent="0.25">
      <c r="A249" s="74"/>
      <c r="B249" s="75"/>
      <c r="C249" s="75"/>
      <c r="D249" s="39"/>
      <c r="E249" s="40"/>
      <c r="F249" s="76" t="s">
        <v>717</v>
      </c>
      <c r="G249" s="75"/>
      <c r="H249" s="41"/>
      <c r="I249" s="41">
        <v>2701884.8199999961</v>
      </c>
      <c r="J249" s="42"/>
      <c r="K249" s="4"/>
      <c r="L249" s="43"/>
      <c r="M249" s="4"/>
      <c r="N249" s="4"/>
    </row>
    <row r="250" spans="1:14" x14ac:dyDescent="0.25">
      <c r="A250" s="74"/>
      <c r="B250" s="75"/>
      <c r="C250" s="75"/>
      <c r="D250" s="39"/>
      <c r="E250" s="40"/>
      <c r="F250" s="76" t="s">
        <v>718</v>
      </c>
      <c r="G250" s="75"/>
      <c r="H250" s="41"/>
      <c r="I250" s="41">
        <v>727041.12000000384</v>
      </c>
      <c r="J250" s="42"/>
      <c r="K250" s="4"/>
      <c r="L250" s="4"/>
      <c r="M250" s="4"/>
      <c r="N250" s="4"/>
    </row>
    <row r="251" spans="1:14" x14ac:dyDescent="0.25">
      <c r="A251" s="74"/>
      <c r="B251" s="75"/>
      <c r="C251" s="75"/>
      <c r="D251" s="39"/>
      <c r="E251" s="40"/>
      <c r="F251" s="76" t="s">
        <v>719</v>
      </c>
      <c r="G251" s="75"/>
      <c r="H251" s="41"/>
      <c r="I251" s="41">
        <v>3428925.94</v>
      </c>
      <c r="J251" s="42"/>
      <c r="K251" s="4"/>
      <c r="L251" s="4"/>
      <c r="M251" s="4"/>
      <c r="N251" s="4"/>
    </row>
    <row r="252" spans="1:14" ht="15.75" thickBot="1" x14ac:dyDescent="0.3">
      <c r="A252" s="44"/>
      <c r="B252" s="45"/>
      <c r="C252" s="45"/>
      <c r="D252" s="45"/>
      <c r="E252" s="45"/>
      <c r="F252" s="45"/>
      <c r="G252" s="45"/>
      <c r="H252" s="45"/>
      <c r="I252" s="45"/>
      <c r="J252" s="47"/>
      <c r="K252" s="4"/>
      <c r="L252" s="4"/>
      <c r="M252" s="4"/>
      <c r="N252" s="4"/>
    </row>
    <row r="253" spans="1:14" x14ac:dyDescent="0.25">
      <c r="A253" s="4"/>
      <c r="B253" s="4"/>
      <c r="C253" s="4"/>
      <c r="D253" s="4"/>
      <c r="E253" s="4"/>
      <c r="F253" s="4"/>
      <c r="G253" s="4"/>
      <c r="H253" s="4"/>
      <c r="I253" s="4"/>
      <c r="J253" s="4"/>
      <c r="K253" s="4"/>
      <c r="L253" s="4"/>
      <c r="M253" s="4"/>
      <c r="N253" s="4"/>
    </row>
    <row r="254" spans="1:14" x14ac:dyDescent="0.25">
      <c r="A254" s="4"/>
      <c r="B254" s="4"/>
      <c r="C254" s="4"/>
      <c r="D254" s="4"/>
      <c r="E254" s="4"/>
      <c r="F254" s="4"/>
      <c r="G254" s="4"/>
      <c r="H254" s="4"/>
      <c r="I254" s="4"/>
      <c r="J254" s="4"/>
      <c r="K254" s="4"/>
      <c r="L254" s="4"/>
      <c r="M254" s="4"/>
      <c r="N254" s="4"/>
    </row>
    <row r="255" spans="1:14" x14ac:dyDescent="0.25">
      <c r="A255" s="4"/>
      <c r="B255" s="4"/>
      <c r="C255" s="4"/>
      <c r="D255" s="4"/>
      <c r="E255" s="4"/>
      <c r="F255" s="4"/>
      <c r="G255" s="4"/>
      <c r="H255" s="4"/>
      <c r="I255" s="4"/>
      <c r="J255" s="4"/>
      <c r="K255" s="4"/>
      <c r="L255" s="4"/>
      <c r="M255" s="4"/>
      <c r="N255" s="4"/>
    </row>
    <row r="256" spans="1:14" x14ac:dyDescent="0.25">
      <c r="A256" s="4"/>
      <c r="B256" s="4"/>
      <c r="C256" s="4"/>
      <c r="D256" s="4"/>
      <c r="E256" s="4"/>
      <c r="F256" s="4"/>
      <c r="G256" s="4"/>
      <c r="H256" s="4"/>
      <c r="I256" s="4"/>
      <c r="J256" s="4"/>
      <c r="K256" s="4"/>
      <c r="L256" s="4"/>
      <c r="M256" s="4"/>
      <c r="N256" s="4"/>
    </row>
    <row r="257" spans="1:14" x14ac:dyDescent="0.25">
      <c r="A257" s="4"/>
      <c r="B257" s="4"/>
      <c r="C257" s="4"/>
      <c r="D257" s="4"/>
      <c r="E257" s="4"/>
      <c r="F257" s="4"/>
      <c r="G257" s="4"/>
      <c r="H257" s="4"/>
      <c r="I257" s="4"/>
      <c r="J257" s="4"/>
      <c r="K257" s="4"/>
      <c r="L257" s="4"/>
      <c r="M257" s="4"/>
      <c r="N257" s="4"/>
    </row>
    <row r="258" spans="1:14" x14ac:dyDescent="0.25">
      <c r="A258" s="4"/>
      <c r="B258" s="4"/>
      <c r="C258" s="4"/>
      <c r="D258" s="4"/>
      <c r="E258" s="4"/>
      <c r="F258" s="4"/>
      <c r="G258" s="4"/>
      <c r="H258" s="4"/>
      <c r="I258" s="4"/>
      <c r="J258" s="4"/>
      <c r="K258" s="4"/>
      <c r="L258" s="4"/>
      <c r="M258" s="4"/>
      <c r="N258" s="4"/>
    </row>
    <row r="259" spans="1:14" x14ac:dyDescent="0.25">
      <c r="A259" s="4"/>
      <c r="B259" s="4"/>
      <c r="C259" s="4"/>
      <c r="D259" s="4"/>
      <c r="E259" s="4"/>
      <c r="F259" s="49" t="s">
        <v>720</v>
      </c>
      <c r="G259" s="4"/>
      <c r="H259" s="4"/>
      <c r="I259" s="4"/>
      <c r="J259" s="4"/>
      <c r="K259" s="4"/>
      <c r="L259" s="4"/>
      <c r="M259" s="4"/>
      <c r="N259" s="4"/>
    </row>
    <row r="260" spans="1:14" x14ac:dyDescent="0.25">
      <c r="A260" s="4"/>
      <c r="B260" s="4"/>
      <c r="C260" s="4"/>
      <c r="D260" s="4"/>
      <c r="E260" s="4"/>
      <c r="F260" s="4"/>
      <c r="G260" s="4"/>
      <c r="H260" s="4"/>
      <c r="I260" s="4"/>
      <c r="J260" s="4"/>
      <c r="K260" s="4"/>
      <c r="L260" s="4"/>
      <c r="M260" s="4"/>
      <c r="N260" s="4"/>
    </row>
    <row r="261" spans="1:14" x14ac:dyDescent="0.25">
      <c r="A261" s="4"/>
      <c r="B261" s="4"/>
      <c r="C261" s="4"/>
      <c r="D261" s="4"/>
      <c r="E261" s="4"/>
      <c r="F261" s="4"/>
      <c r="G261" s="4"/>
      <c r="H261" s="4"/>
      <c r="I261" s="4"/>
      <c r="J261" s="4"/>
      <c r="K261" s="4"/>
      <c r="L261" s="4"/>
      <c r="M261" s="4"/>
      <c r="N261" s="4"/>
    </row>
    <row r="262" spans="1:14" x14ac:dyDescent="0.25">
      <c r="A262" s="4"/>
      <c r="B262" s="4"/>
      <c r="C262" s="4"/>
      <c r="D262" s="4"/>
      <c r="E262" s="4"/>
      <c r="F262" s="4"/>
      <c r="G262" s="4"/>
      <c r="H262" s="4"/>
      <c r="I262" s="4"/>
      <c r="J262" s="4"/>
      <c r="K262" s="4"/>
      <c r="L262" s="4"/>
      <c r="M262" s="4"/>
      <c r="N262" s="4"/>
    </row>
    <row r="263" spans="1:14" x14ac:dyDescent="0.25">
      <c r="A263" s="4"/>
      <c r="B263" s="4"/>
      <c r="C263" s="4"/>
      <c r="D263" s="4"/>
      <c r="E263" s="4"/>
      <c r="F263" s="4"/>
      <c r="G263" s="4"/>
      <c r="H263" s="4"/>
      <c r="I263" s="4"/>
      <c r="J263" s="4"/>
      <c r="K263" s="4"/>
      <c r="L263" s="4"/>
      <c r="M263" s="4"/>
      <c r="N263" s="4"/>
    </row>
    <row r="264" spans="1:14" x14ac:dyDescent="0.25">
      <c r="A264" s="4"/>
      <c r="B264" s="4"/>
      <c r="C264" s="4"/>
      <c r="D264" s="4"/>
      <c r="E264" s="4"/>
      <c r="F264" s="4"/>
      <c r="G264" s="4"/>
      <c r="H264" s="4"/>
      <c r="I264" s="4"/>
      <c r="J264" s="4"/>
      <c r="K264" s="4"/>
      <c r="L264" s="4"/>
      <c r="M264" s="4"/>
      <c r="N264" s="4"/>
    </row>
    <row r="265" spans="1:14" x14ac:dyDescent="0.25">
      <c r="A265" s="4"/>
      <c r="B265" s="4"/>
      <c r="C265" s="4"/>
      <c r="D265" s="4"/>
      <c r="E265" s="4"/>
      <c r="F265" s="4"/>
      <c r="G265" s="4"/>
      <c r="H265" s="4"/>
      <c r="I265" s="4"/>
      <c r="J265" s="4"/>
      <c r="K265" s="4"/>
      <c r="L265" s="4"/>
      <c r="M265" s="4"/>
      <c r="N265" s="4"/>
    </row>
    <row r="266" spans="1:14" x14ac:dyDescent="0.25">
      <c r="A266" s="4"/>
      <c r="B266" s="4"/>
      <c r="C266" s="4"/>
      <c r="D266" s="4"/>
      <c r="E266" s="4"/>
      <c r="F266" s="4"/>
      <c r="G266" s="4"/>
      <c r="H266" s="4"/>
      <c r="I266" s="4"/>
      <c r="J266" s="4"/>
      <c r="K266" s="4"/>
      <c r="L266" s="4"/>
      <c r="M266" s="4"/>
      <c r="N266" s="4"/>
    </row>
    <row r="267" spans="1:14" x14ac:dyDescent="0.25">
      <c r="A267" s="4"/>
      <c r="B267" s="4"/>
      <c r="C267" s="4"/>
      <c r="D267" s="4"/>
      <c r="E267" s="4"/>
      <c r="F267" s="4"/>
      <c r="G267" s="4"/>
      <c r="H267" s="4"/>
      <c r="I267" s="4"/>
      <c r="J267" s="4"/>
      <c r="K267" s="4"/>
      <c r="L267" s="4"/>
      <c r="M267" s="4"/>
      <c r="N267" s="4"/>
    </row>
    <row r="268" spans="1:14" x14ac:dyDescent="0.25">
      <c r="A268" s="4"/>
      <c r="B268" s="4"/>
      <c r="C268" s="4"/>
      <c r="D268" s="4"/>
      <c r="E268" s="4"/>
      <c r="F268" s="4"/>
      <c r="G268" s="4"/>
      <c r="H268" s="4"/>
      <c r="I268" s="4"/>
      <c r="J268" s="4"/>
      <c r="K268" s="4"/>
      <c r="L268" s="4"/>
      <c r="M268" s="4"/>
      <c r="N268" s="4"/>
    </row>
    <row r="269" spans="1:14" x14ac:dyDescent="0.25">
      <c r="A269" s="4"/>
      <c r="B269" s="4"/>
      <c r="C269" s="4"/>
      <c r="D269" s="4"/>
      <c r="E269" s="4"/>
      <c r="F269" s="4"/>
      <c r="G269" s="4"/>
      <c r="H269" s="4"/>
      <c r="I269" s="4"/>
      <c r="J269" s="4"/>
      <c r="K269" s="4"/>
      <c r="L269" s="4"/>
      <c r="M269" s="4"/>
      <c r="N269" s="4"/>
    </row>
    <row r="270" spans="1:14" x14ac:dyDescent="0.25">
      <c r="A270" s="4"/>
      <c r="B270" s="4"/>
      <c r="C270" s="4"/>
      <c r="D270" s="4"/>
      <c r="E270" s="4"/>
      <c r="F270" s="4"/>
      <c r="G270" s="4"/>
      <c r="H270" s="4"/>
      <c r="I270" s="4"/>
      <c r="J270" s="4"/>
      <c r="K270" s="4"/>
      <c r="L270" s="4"/>
      <c r="M270" s="4"/>
      <c r="N270" s="4"/>
    </row>
    <row r="271" spans="1:14" x14ac:dyDescent="0.25">
      <c r="A271" s="4"/>
      <c r="B271" s="4"/>
      <c r="C271" s="4"/>
      <c r="D271" s="4"/>
      <c r="E271" s="4"/>
      <c r="F271" s="4"/>
      <c r="G271" s="4"/>
      <c r="H271" s="4"/>
      <c r="I271" s="4"/>
      <c r="J271" s="4"/>
      <c r="K271" s="4"/>
      <c r="L271" s="4"/>
      <c r="M271" s="4"/>
      <c r="N271" s="4"/>
    </row>
    <row r="272" spans="1:14" x14ac:dyDescent="0.25">
      <c r="A272" s="4"/>
      <c r="B272" s="4"/>
      <c r="C272" s="4"/>
      <c r="D272" s="4"/>
      <c r="E272" s="4"/>
      <c r="F272" s="4"/>
      <c r="G272" s="4"/>
      <c r="H272" s="4"/>
      <c r="I272" s="4"/>
      <c r="J272" s="4"/>
      <c r="K272" s="4"/>
      <c r="L272" s="4"/>
      <c r="M272" s="4"/>
      <c r="N272" s="4"/>
    </row>
    <row r="273" spans="1:14" x14ac:dyDescent="0.25">
      <c r="A273" s="4"/>
      <c r="B273" s="4"/>
      <c r="C273" s="4"/>
      <c r="D273" s="4"/>
      <c r="E273" s="4"/>
      <c r="F273" s="4"/>
      <c r="G273" s="4"/>
      <c r="H273" s="4"/>
      <c r="I273" s="4"/>
      <c r="J273" s="4"/>
      <c r="K273" s="4"/>
      <c r="L273" s="4"/>
      <c r="M273" s="4"/>
      <c r="N273" s="4"/>
    </row>
    <row r="274" spans="1:14" x14ac:dyDescent="0.25">
      <c r="A274" s="4"/>
      <c r="B274" s="4"/>
      <c r="C274" s="4"/>
      <c r="D274" s="4"/>
      <c r="E274" s="4"/>
      <c r="F274" s="4"/>
      <c r="G274" s="4"/>
      <c r="H274" s="4"/>
      <c r="I274" s="4"/>
      <c r="J274" s="4"/>
      <c r="K274" s="4"/>
      <c r="L274" s="4"/>
      <c r="M274" s="4"/>
      <c r="N274" s="4"/>
    </row>
    <row r="275" spans="1:14" x14ac:dyDescent="0.25">
      <c r="A275" s="4"/>
      <c r="B275" s="4"/>
      <c r="C275" s="4"/>
      <c r="D275" s="4"/>
      <c r="E275" s="4"/>
      <c r="F275" s="4"/>
      <c r="G275" s="4"/>
      <c r="H275" s="4"/>
      <c r="I275" s="4"/>
      <c r="J275" s="4"/>
      <c r="K275" s="4"/>
      <c r="L275" s="4"/>
      <c r="M275" s="4"/>
      <c r="N275" s="4"/>
    </row>
    <row r="276" spans="1:14" x14ac:dyDescent="0.25">
      <c r="A276" s="4"/>
      <c r="B276" s="4"/>
      <c r="C276" s="4"/>
      <c r="D276" s="4"/>
      <c r="E276" s="4"/>
      <c r="F276" s="4"/>
      <c r="G276" s="4"/>
      <c r="H276" s="4"/>
      <c r="I276" s="4"/>
      <c r="J276" s="4"/>
      <c r="K276" s="4"/>
      <c r="L276" s="4"/>
      <c r="M276" s="4"/>
      <c r="N276" s="4"/>
    </row>
    <row r="277" spans="1:14" x14ac:dyDescent="0.25">
      <c r="A277" s="4"/>
      <c r="B277" s="4"/>
      <c r="C277" s="4"/>
      <c r="D277" s="4"/>
      <c r="E277" s="4"/>
      <c r="F277" s="4"/>
      <c r="G277" s="4"/>
      <c r="H277" s="4"/>
      <c r="I277" s="4"/>
      <c r="J277" s="4"/>
      <c r="K277" s="4"/>
      <c r="L277" s="4"/>
      <c r="M277" s="4"/>
      <c r="N277" s="4"/>
    </row>
    <row r="278" spans="1:14" x14ac:dyDescent="0.25">
      <c r="A278" s="4"/>
      <c r="B278" s="4"/>
      <c r="C278" s="4"/>
      <c r="D278" s="4"/>
      <c r="E278" s="4"/>
      <c r="F278" s="4"/>
      <c r="G278" s="4"/>
      <c r="H278" s="4"/>
      <c r="I278" s="4"/>
      <c r="J278" s="4"/>
      <c r="K278" s="4"/>
      <c r="L278" s="4"/>
      <c r="M278" s="4"/>
      <c r="N278" s="4"/>
    </row>
    <row r="279" spans="1:14" x14ac:dyDescent="0.25">
      <c r="A279" s="4"/>
      <c r="B279" s="4"/>
      <c r="C279" s="4"/>
      <c r="D279" s="4"/>
      <c r="E279" s="4"/>
      <c r="F279" s="4"/>
      <c r="G279" s="4"/>
      <c r="H279" s="4"/>
      <c r="I279" s="4"/>
      <c r="J279" s="4"/>
      <c r="K279" s="4"/>
      <c r="L279" s="4"/>
      <c r="M279" s="4"/>
      <c r="N279" s="4"/>
    </row>
    <row r="280" spans="1:14" x14ac:dyDescent="0.25">
      <c r="A280" s="4"/>
      <c r="B280" s="4"/>
      <c r="C280" s="4"/>
      <c r="D280" s="4"/>
      <c r="E280" s="4"/>
      <c r="F280" s="4"/>
      <c r="G280" s="4"/>
      <c r="H280" s="4"/>
      <c r="I280" s="4"/>
      <c r="J280" s="4"/>
      <c r="K280" s="4"/>
      <c r="L280" s="4"/>
      <c r="M280" s="4"/>
      <c r="N280" s="4"/>
    </row>
    <row r="281" spans="1:14" x14ac:dyDescent="0.25">
      <c r="A281" s="4"/>
      <c r="B281" s="4"/>
      <c r="C281" s="4"/>
      <c r="D281" s="4"/>
      <c r="E281" s="4"/>
      <c r="F281" s="4"/>
      <c r="G281" s="4"/>
      <c r="H281" s="4"/>
      <c r="I281" s="4"/>
      <c r="J281" s="4"/>
      <c r="K281" s="4"/>
      <c r="L281" s="4"/>
      <c r="M281" s="4"/>
      <c r="N281" s="4"/>
    </row>
    <row r="282" spans="1:14" x14ac:dyDescent="0.25">
      <c r="A282" s="4"/>
      <c r="B282" s="4"/>
      <c r="C282" s="4"/>
      <c r="D282" s="4"/>
      <c r="E282" s="4"/>
      <c r="F282" s="4"/>
      <c r="G282" s="4"/>
      <c r="H282" s="4"/>
      <c r="I282" s="4"/>
      <c r="J282" s="4"/>
      <c r="K282" s="4"/>
      <c r="L282" s="4"/>
      <c r="M282" s="4"/>
      <c r="N282" s="4"/>
    </row>
    <row r="283" spans="1:14" x14ac:dyDescent="0.25">
      <c r="A283" s="4"/>
      <c r="B283" s="4"/>
      <c r="C283" s="4"/>
      <c r="D283" s="4"/>
      <c r="E283" s="4"/>
      <c r="F283" s="4"/>
      <c r="G283" s="4"/>
      <c r="H283" s="4"/>
      <c r="I283" s="4"/>
      <c r="J283" s="4"/>
      <c r="K283" s="4"/>
      <c r="L283" s="4"/>
      <c r="M283" s="4"/>
      <c r="N283" s="4"/>
    </row>
    <row r="284" spans="1:14" x14ac:dyDescent="0.25">
      <c r="A284" s="4"/>
      <c r="B284" s="4"/>
      <c r="C284" s="4"/>
      <c r="D284" s="4"/>
      <c r="E284" s="4"/>
      <c r="F284" s="4"/>
      <c r="G284" s="4"/>
      <c r="H284" s="4"/>
      <c r="I284" s="4"/>
      <c r="J284" s="4"/>
      <c r="K284" s="4"/>
      <c r="L284" s="4"/>
      <c r="M284" s="4"/>
      <c r="N284" s="4"/>
    </row>
    <row r="285" spans="1:14" x14ac:dyDescent="0.25">
      <c r="A285" s="4"/>
      <c r="B285" s="4"/>
      <c r="C285" s="4"/>
      <c r="D285" s="4"/>
      <c r="E285" s="4"/>
      <c r="F285" s="4"/>
      <c r="G285" s="4"/>
      <c r="H285" s="4"/>
      <c r="I285" s="4"/>
      <c r="J285" s="4"/>
      <c r="K285" s="4"/>
      <c r="L285" s="4"/>
      <c r="M285" s="4"/>
      <c r="N285" s="4"/>
    </row>
    <row r="286" spans="1:14" x14ac:dyDescent="0.25">
      <c r="A286" s="4"/>
      <c r="B286" s="4"/>
      <c r="C286" s="4"/>
      <c r="D286" s="4"/>
      <c r="E286" s="4"/>
      <c r="F286" s="4"/>
      <c r="G286" s="4"/>
      <c r="H286" s="4"/>
      <c r="I286" s="4"/>
      <c r="J286" s="4"/>
      <c r="K286" s="4"/>
      <c r="L286" s="4"/>
      <c r="M286" s="4"/>
      <c r="N286" s="4"/>
    </row>
    <row r="287" spans="1:14" x14ac:dyDescent="0.25">
      <c r="A287" s="4"/>
      <c r="B287" s="4"/>
      <c r="C287" s="4"/>
      <c r="D287" s="4"/>
      <c r="E287" s="4"/>
      <c r="F287" s="4"/>
      <c r="G287" s="4"/>
      <c r="H287" s="4"/>
      <c r="I287" s="4"/>
      <c r="J287" s="4"/>
      <c r="K287" s="4"/>
      <c r="L287" s="4"/>
      <c r="M287" s="4"/>
      <c r="N287" s="4"/>
    </row>
    <row r="288" spans="1:14" x14ac:dyDescent="0.25">
      <c r="A288" s="4"/>
      <c r="B288" s="4"/>
      <c r="C288" s="4"/>
      <c r="D288" s="4"/>
      <c r="E288" s="4"/>
      <c r="F288" s="4"/>
      <c r="G288" s="4"/>
      <c r="H288" s="4"/>
      <c r="I288" s="4"/>
      <c r="J288" s="4"/>
      <c r="K288" s="4"/>
      <c r="L288" s="4"/>
      <c r="M288" s="4"/>
      <c r="N288" s="4"/>
    </row>
    <row r="289" spans="1:14" x14ac:dyDescent="0.25">
      <c r="A289" s="4"/>
      <c r="B289" s="4"/>
      <c r="C289" s="4"/>
      <c r="D289" s="4"/>
      <c r="E289" s="4"/>
      <c r="F289" s="4"/>
      <c r="G289" s="4"/>
      <c r="H289" s="4"/>
      <c r="I289" s="4"/>
      <c r="J289" s="4"/>
      <c r="K289" s="4"/>
      <c r="L289" s="4"/>
      <c r="M289" s="4"/>
      <c r="N289" s="4"/>
    </row>
    <row r="290" spans="1:14" x14ac:dyDescent="0.25">
      <c r="A290" s="4"/>
      <c r="B290" s="4"/>
      <c r="C290" s="4"/>
      <c r="D290" s="4"/>
      <c r="E290" s="4"/>
      <c r="F290" s="4"/>
      <c r="G290" s="4"/>
      <c r="H290" s="4"/>
      <c r="I290" s="4"/>
      <c r="J290" s="4"/>
      <c r="K290" s="4"/>
      <c r="L290" s="4"/>
      <c r="M290" s="4"/>
      <c r="N290" s="4"/>
    </row>
    <row r="291" spans="1:14" x14ac:dyDescent="0.25">
      <c r="A291" s="4"/>
      <c r="B291" s="4"/>
      <c r="C291" s="4"/>
      <c r="D291" s="4"/>
      <c r="E291" s="4"/>
      <c r="F291" s="4"/>
      <c r="G291" s="4"/>
      <c r="H291" s="4"/>
      <c r="I291" s="4"/>
      <c r="J291" s="4"/>
      <c r="K291" s="4"/>
      <c r="L291" s="4"/>
      <c r="M291" s="4"/>
      <c r="N291" s="4"/>
    </row>
    <row r="292" spans="1:14" x14ac:dyDescent="0.25">
      <c r="A292" s="4"/>
      <c r="B292" s="4"/>
      <c r="C292" s="4"/>
      <c r="D292" s="4"/>
      <c r="E292" s="4"/>
      <c r="F292" s="4"/>
      <c r="G292" s="4"/>
      <c r="H292" s="4"/>
      <c r="I292" s="4"/>
      <c r="J292" s="4"/>
      <c r="K292" s="4"/>
      <c r="L292" s="4"/>
      <c r="M292" s="4"/>
      <c r="N292" s="4"/>
    </row>
    <row r="293" spans="1:14" x14ac:dyDescent="0.25">
      <c r="A293" s="4"/>
      <c r="B293" s="4"/>
      <c r="C293" s="4"/>
      <c r="D293" s="4"/>
      <c r="E293" s="4"/>
      <c r="F293" s="4"/>
      <c r="G293" s="4"/>
      <c r="H293" s="4"/>
      <c r="I293" s="4"/>
      <c r="J293" s="4"/>
      <c r="K293" s="4"/>
      <c r="L293" s="4"/>
      <c r="M293" s="4"/>
      <c r="N293" s="4"/>
    </row>
    <row r="294" spans="1:14" x14ac:dyDescent="0.25">
      <c r="A294" s="4"/>
      <c r="B294" s="4"/>
      <c r="C294" s="4"/>
      <c r="D294" s="4"/>
      <c r="E294" s="4"/>
      <c r="F294" s="4"/>
      <c r="G294" s="4"/>
      <c r="H294" s="4"/>
      <c r="I294" s="4"/>
      <c r="J294" s="4"/>
      <c r="K294" s="4"/>
      <c r="L294" s="4"/>
      <c r="M294" s="4"/>
      <c r="N294" s="4"/>
    </row>
    <row r="295" spans="1:14" x14ac:dyDescent="0.25">
      <c r="A295" s="4"/>
      <c r="B295" s="4"/>
      <c r="C295" s="4"/>
      <c r="D295" s="4"/>
      <c r="E295" s="4"/>
      <c r="F295" s="4"/>
      <c r="G295" s="4"/>
      <c r="H295" s="4"/>
      <c r="I295" s="4"/>
      <c r="J295" s="4"/>
      <c r="K295" s="4"/>
      <c r="L295" s="4"/>
      <c r="M295" s="4"/>
      <c r="N295" s="4"/>
    </row>
    <row r="296" spans="1:14" x14ac:dyDescent="0.25">
      <c r="A296" s="4"/>
      <c r="B296" s="4"/>
      <c r="C296" s="4"/>
      <c r="D296" s="4"/>
      <c r="E296" s="4"/>
      <c r="F296" s="4"/>
      <c r="G296" s="4"/>
      <c r="H296" s="4"/>
      <c r="I296" s="4"/>
      <c r="J296" s="4"/>
      <c r="K296" s="4"/>
      <c r="L296" s="4"/>
      <c r="M296" s="4"/>
      <c r="N296" s="4"/>
    </row>
    <row r="297" spans="1:14" x14ac:dyDescent="0.25">
      <c r="A297" s="4"/>
      <c r="B297" s="4"/>
      <c r="C297" s="4"/>
      <c r="D297" s="4"/>
      <c r="E297" s="4"/>
      <c r="F297" s="4"/>
      <c r="G297" s="4"/>
      <c r="H297" s="4"/>
      <c r="I297" s="4"/>
      <c r="J297" s="4"/>
      <c r="K297" s="4"/>
      <c r="L297" s="4"/>
      <c r="M297" s="4"/>
      <c r="N297" s="4"/>
    </row>
    <row r="298" spans="1:14" x14ac:dyDescent="0.25">
      <c r="A298" s="4"/>
      <c r="B298" s="4"/>
      <c r="C298" s="4"/>
      <c r="D298" s="4"/>
      <c r="E298" s="4"/>
      <c r="F298" s="4"/>
      <c r="G298" s="4"/>
      <c r="H298" s="4"/>
      <c r="I298" s="4"/>
      <c r="J298" s="4"/>
      <c r="K298" s="4"/>
      <c r="L298" s="4"/>
      <c r="M298" s="4"/>
      <c r="N298" s="4"/>
    </row>
    <row r="299" spans="1:14" x14ac:dyDescent="0.25">
      <c r="A299" s="4"/>
      <c r="B299" s="4"/>
      <c r="C299" s="4"/>
      <c r="D299" s="4"/>
      <c r="E299" s="4"/>
      <c r="F299" s="4"/>
      <c r="G299" s="4"/>
      <c r="H299" s="4"/>
      <c r="I299" s="4"/>
      <c r="J299" s="4"/>
      <c r="K299" s="4"/>
      <c r="L299" s="4"/>
      <c r="M299" s="4"/>
      <c r="N299" s="4"/>
    </row>
    <row r="300" spans="1:14" x14ac:dyDescent="0.25">
      <c r="A300" s="4"/>
      <c r="B300" s="4"/>
      <c r="C300" s="4"/>
      <c r="D300" s="4"/>
      <c r="E300" s="4"/>
      <c r="F300" s="4"/>
      <c r="G300" s="4"/>
      <c r="H300" s="4"/>
      <c r="I300" s="4"/>
      <c r="J300" s="4"/>
      <c r="K300" s="4"/>
      <c r="L300" s="4"/>
      <c r="M300" s="4"/>
      <c r="N300" s="4"/>
    </row>
    <row r="301" spans="1:14" x14ac:dyDescent="0.25">
      <c r="A301" s="4"/>
      <c r="B301" s="4"/>
      <c r="C301" s="4"/>
      <c r="D301" s="4"/>
      <c r="E301" s="4"/>
      <c r="F301" s="4"/>
      <c r="G301" s="4"/>
      <c r="H301" s="4"/>
      <c r="I301" s="4"/>
      <c r="J301" s="4"/>
      <c r="K301" s="4"/>
      <c r="L301" s="4"/>
      <c r="M301" s="4"/>
      <c r="N301" s="4"/>
    </row>
    <row r="302" spans="1:14" x14ac:dyDescent="0.25">
      <c r="A302" s="4"/>
      <c r="B302" s="4"/>
      <c r="C302" s="4"/>
      <c r="D302" s="4"/>
      <c r="E302" s="4"/>
      <c r="F302" s="4"/>
      <c r="G302" s="4"/>
      <c r="H302" s="4"/>
      <c r="I302" s="4"/>
      <c r="J302" s="4"/>
      <c r="K302" s="4"/>
      <c r="L302" s="4"/>
      <c r="M302" s="4"/>
      <c r="N302" s="4"/>
    </row>
    <row r="303" spans="1:14" x14ac:dyDescent="0.25">
      <c r="A303" s="4"/>
      <c r="B303" s="4"/>
      <c r="C303" s="4"/>
      <c r="D303" s="4"/>
      <c r="E303" s="4"/>
      <c r="F303" s="4"/>
      <c r="G303" s="4"/>
      <c r="H303" s="4"/>
      <c r="I303" s="4"/>
      <c r="J303" s="4"/>
      <c r="K303" s="4"/>
      <c r="L303" s="4"/>
      <c r="M303" s="4"/>
      <c r="N303" s="4"/>
    </row>
    <row r="304" spans="1:14" x14ac:dyDescent="0.25">
      <c r="A304" s="4"/>
      <c r="B304" s="4"/>
      <c r="C304" s="4"/>
      <c r="D304" s="4"/>
      <c r="E304" s="4"/>
      <c r="F304" s="4"/>
      <c r="G304" s="4"/>
      <c r="H304" s="4"/>
      <c r="I304" s="4"/>
      <c r="J304" s="4"/>
      <c r="K304" s="4"/>
      <c r="L304" s="4"/>
      <c r="M304" s="4"/>
      <c r="N304" s="4"/>
    </row>
    <row r="305" spans="1:14" x14ac:dyDescent="0.25">
      <c r="A305" s="4"/>
      <c r="B305" s="4"/>
      <c r="C305" s="4"/>
      <c r="D305" s="4"/>
      <c r="E305" s="4"/>
      <c r="F305" s="4"/>
      <c r="G305" s="4"/>
      <c r="H305" s="4"/>
      <c r="I305" s="4"/>
      <c r="J305" s="4"/>
      <c r="K305" s="4"/>
      <c r="L305" s="4"/>
      <c r="M305" s="4"/>
      <c r="N305" s="4"/>
    </row>
    <row r="306" spans="1:14" x14ac:dyDescent="0.25">
      <c r="A306" s="4"/>
      <c r="B306" s="4"/>
      <c r="C306" s="4"/>
      <c r="D306" s="4"/>
      <c r="E306" s="4"/>
      <c r="F306" s="4"/>
      <c r="G306" s="4"/>
      <c r="H306" s="4"/>
      <c r="I306" s="4"/>
      <c r="J306" s="4"/>
      <c r="K306" s="4"/>
      <c r="L306" s="4"/>
      <c r="M306" s="4"/>
      <c r="N306" s="4"/>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754</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v>78533.200000000012</v>
      </c>
      <c r="J5" s="21">
        <v>8.0821089046195976E-2</v>
      </c>
      <c r="K5" s="9"/>
      <c r="L5" s="9"/>
      <c r="M5" s="9"/>
      <c r="N5" s="9"/>
    </row>
    <row r="6" spans="1:14" ht="26.1" customHeight="1" x14ac:dyDescent="0.25">
      <c r="A6" s="23" t="s">
        <v>21</v>
      </c>
      <c r="B6" s="24" t="s">
        <v>722</v>
      </c>
      <c r="C6" s="25" t="s">
        <v>22</v>
      </c>
      <c r="D6" s="25" t="s">
        <v>23</v>
      </c>
      <c r="E6" s="26" t="s">
        <v>24</v>
      </c>
      <c r="F6" s="27">
        <v>229.40559999999999</v>
      </c>
      <c r="G6" s="29">
        <v>136.69</v>
      </c>
      <c r="H6" s="29">
        <v>173.5</v>
      </c>
      <c r="I6" s="29">
        <v>39801.870000000003</v>
      </c>
      <c r="J6" s="30">
        <v>4.0961408416760249E-2</v>
      </c>
      <c r="K6" s="31"/>
      <c r="L6" s="32"/>
      <c r="M6" s="9"/>
      <c r="N6" s="9"/>
    </row>
    <row r="7" spans="1:14" ht="24" customHeight="1" x14ac:dyDescent="0.25">
      <c r="A7" s="23" t="s">
        <v>25</v>
      </c>
      <c r="B7" s="24" t="s">
        <v>723</v>
      </c>
      <c r="C7" s="25" t="s">
        <v>22</v>
      </c>
      <c r="D7" s="25" t="s">
        <v>26</v>
      </c>
      <c r="E7" s="26" t="s">
        <v>24</v>
      </c>
      <c r="F7" s="27">
        <v>489.83599999999996</v>
      </c>
      <c r="G7" s="29">
        <v>62.3</v>
      </c>
      <c r="H7" s="29">
        <v>79.069999999999993</v>
      </c>
      <c r="I7" s="29">
        <v>38731.33</v>
      </c>
      <c r="J7" s="30">
        <v>3.985968062943572E-2</v>
      </c>
      <c r="K7" s="31"/>
      <c r="L7" s="32"/>
      <c r="M7" s="9"/>
      <c r="N7" s="9"/>
    </row>
    <row r="8" spans="1:14" ht="24" customHeight="1" x14ac:dyDescent="0.25">
      <c r="A8" s="16" t="s">
        <v>27</v>
      </c>
      <c r="B8" s="17"/>
      <c r="C8" s="17"/>
      <c r="D8" s="17" t="s">
        <v>28</v>
      </c>
      <c r="E8" s="17"/>
      <c r="F8" s="17"/>
      <c r="G8" s="17"/>
      <c r="H8" s="17"/>
      <c r="I8" s="20">
        <v>80123.47</v>
      </c>
      <c r="J8" s="21">
        <v>8.245768800405702E-2</v>
      </c>
      <c r="K8" s="9"/>
      <c r="L8" s="9"/>
      <c r="M8" s="9"/>
      <c r="N8" s="9"/>
    </row>
    <row r="9" spans="1:14" ht="26.1" customHeight="1" x14ac:dyDescent="0.25">
      <c r="A9" s="23" t="s">
        <v>29</v>
      </c>
      <c r="B9" s="24" t="s">
        <v>724</v>
      </c>
      <c r="C9" s="25" t="s">
        <v>22</v>
      </c>
      <c r="D9" s="25" t="s">
        <v>30</v>
      </c>
      <c r="E9" s="26" t="s">
        <v>31</v>
      </c>
      <c r="F9" s="27">
        <v>236.65382355405609</v>
      </c>
      <c r="G9" s="29">
        <v>25.97</v>
      </c>
      <c r="H9" s="29">
        <v>32.96</v>
      </c>
      <c r="I9" s="29">
        <v>7800.11</v>
      </c>
      <c r="J9" s="30">
        <v>8.0273487503390098E-3</v>
      </c>
      <c r="K9" s="31"/>
      <c r="L9" s="32"/>
      <c r="M9" s="9"/>
      <c r="N9" s="9"/>
    </row>
    <row r="10" spans="1:14" ht="26.1" customHeight="1" x14ac:dyDescent="0.25">
      <c r="A10" s="23" t="s">
        <v>32</v>
      </c>
      <c r="B10" s="24" t="s">
        <v>33</v>
      </c>
      <c r="C10" s="25" t="s">
        <v>22</v>
      </c>
      <c r="D10" s="25" t="s">
        <v>34</v>
      </c>
      <c r="E10" s="26" t="s">
        <v>35</v>
      </c>
      <c r="F10" s="27">
        <v>74.392318110386654</v>
      </c>
      <c r="G10" s="29">
        <v>14.14</v>
      </c>
      <c r="H10" s="29">
        <v>17.940000000000001</v>
      </c>
      <c r="I10" s="29">
        <v>1334.59</v>
      </c>
      <c r="J10" s="30">
        <v>1.3734702932029087E-3</v>
      </c>
      <c r="K10" s="31"/>
      <c r="L10" s="32"/>
      <c r="M10" s="9"/>
      <c r="N10" s="9"/>
    </row>
    <row r="11" spans="1:14" ht="26.1" customHeight="1" x14ac:dyDescent="0.25">
      <c r="A11" s="23" t="s">
        <v>36</v>
      </c>
      <c r="B11" s="24" t="s">
        <v>725</v>
      </c>
      <c r="C11" s="25" t="s">
        <v>22</v>
      </c>
      <c r="D11" s="25" t="s">
        <v>37</v>
      </c>
      <c r="E11" s="26" t="s">
        <v>35</v>
      </c>
      <c r="F11" s="27">
        <v>89.082105563343447</v>
      </c>
      <c r="G11" s="29">
        <v>1.76</v>
      </c>
      <c r="H11" s="29">
        <v>2.23</v>
      </c>
      <c r="I11" s="29">
        <v>198.65</v>
      </c>
      <c r="J11" s="30">
        <v>2.0443722322567817E-4</v>
      </c>
      <c r="K11" s="31"/>
      <c r="L11" s="32"/>
      <c r="M11" s="9"/>
      <c r="N11" s="9"/>
    </row>
    <row r="12" spans="1:14" ht="26.1" customHeight="1" x14ac:dyDescent="0.25">
      <c r="A12" s="23" t="s">
        <v>38</v>
      </c>
      <c r="B12" s="24" t="s">
        <v>726</v>
      </c>
      <c r="C12" s="25" t="s">
        <v>22</v>
      </c>
      <c r="D12" s="25" t="s">
        <v>39</v>
      </c>
      <c r="E12" s="26" t="s">
        <v>40</v>
      </c>
      <c r="F12" s="27">
        <v>190.5629308117513</v>
      </c>
      <c r="G12" s="29">
        <v>9.2799999999999994</v>
      </c>
      <c r="H12" s="29">
        <v>11.77</v>
      </c>
      <c r="I12" s="29">
        <v>2242.92</v>
      </c>
      <c r="J12" s="30">
        <v>2.3082624551590135E-3</v>
      </c>
      <c r="K12" s="31"/>
      <c r="L12" s="32"/>
      <c r="M12" s="9"/>
      <c r="N12" s="9"/>
    </row>
    <row r="13" spans="1:14" ht="26.1" customHeight="1" x14ac:dyDescent="0.25">
      <c r="A13" s="23" t="s">
        <v>41</v>
      </c>
      <c r="B13" s="24" t="s">
        <v>727</v>
      </c>
      <c r="C13" s="25" t="s">
        <v>22</v>
      </c>
      <c r="D13" s="25" t="s">
        <v>42</v>
      </c>
      <c r="E13" s="26" t="s">
        <v>35</v>
      </c>
      <c r="F13" s="27">
        <v>561.58114051808161</v>
      </c>
      <c r="G13" s="29">
        <v>0.74</v>
      </c>
      <c r="H13" s="29">
        <v>0.93</v>
      </c>
      <c r="I13" s="29">
        <v>522.27</v>
      </c>
      <c r="J13" s="30">
        <v>5.3748516775270537E-4</v>
      </c>
      <c r="K13" s="31"/>
      <c r="L13" s="32"/>
      <c r="M13" s="9"/>
      <c r="N13" s="9"/>
    </row>
    <row r="14" spans="1:14" ht="26.1" customHeight="1" x14ac:dyDescent="0.25">
      <c r="A14" s="23" t="s">
        <v>43</v>
      </c>
      <c r="B14" s="24" t="s">
        <v>728</v>
      </c>
      <c r="C14" s="25" t="s">
        <v>22</v>
      </c>
      <c r="D14" s="25" t="s">
        <v>44</v>
      </c>
      <c r="E14" s="26" t="s">
        <v>40</v>
      </c>
      <c r="F14" s="27">
        <v>8467.1126266689535</v>
      </c>
      <c r="G14" s="29">
        <v>0.8</v>
      </c>
      <c r="H14" s="29">
        <v>1.01</v>
      </c>
      <c r="I14" s="29">
        <v>8551.7800000000007</v>
      </c>
      <c r="J14" s="30">
        <v>8.8009169737573133E-3</v>
      </c>
      <c r="K14" s="31"/>
      <c r="L14" s="32"/>
      <c r="M14" s="9"/>
      <c r="N14" s="9"/>
    </row>
    <row r="15" spans="1:14" ht="26.1" customHeight="1" x14ac:dyDescent="0.25">
      <c r="A15" s="23" t="s">
        <v>45</v>
      </c>
      <c r="B15" s="24" t="s">
        <v>729</v>
      </c>
      <c r="C15" s="25" t="s">
        <v>22</v>
      </c>
      <c r="D15" s="25" t="s">
        <v>46</v>
      </c>
      <c r="E15" s="26" t="s">
        <v>35</v>
      </c>
      <c r="F15" s="27">
        <v>111.18417108889309</v>
      </c>
      <c r="G15" s="29">
        <v>2.0099999999999998</v>
      </c>
      <c r="H15" s="29">
        <v>2.5499999999999998</v>
      </c>
      <c r="I15" s="29">
        <v>283.51</v>
      </c>
      <c r="J15" s="30">
        <v>2.9176942943222762E-4</v>
      </c>
      <c r="K15" s="31"/>
      <c r="L15" s="32"/>
      <c r="M15" s="9"/>
      <c r="N15" s="9"/>
    </row>
    <row r="16" spans="1:14" ht="26.1" customHeight="1" x14ac:dyDescent="0.25">
      <c r="A16" s="23" t="s">
        <v>47</v>
      </c>
      <c r="B16" s="24" t="s">
        <v>730</v>
      </c>
      <c r="C16" s="25" t="s">
        <v>22</v>
      </c>
      <c r="D16" s="25" t="s">
        <v>48</v>
      </c>
      <c r="E16" s="26" t="s">
        <v>31</v>
      </c>
      <c r="F16" s="27">
        <v>110.37555893551931</v>
      </c>
      <c r="G16" s="29">
        <v>10.69</v>
      </c>
      <c r="H16" s="29">
        <v>13.56</v>
      </c>
      <c r="I16" s="29">
        <v>1496.69</v>
      </c>
      <c r="J16" s="30">
        <v>1.5402927139674819E-3</v>
      </c>
      <c r="K16" s="31"/>
      <c r="L16" s="32"/>
      <c r="M16" s="9"/>
      <c r="N16" s="9"/>
    </row>
    <row r="17" spans="1:14" ht="26.1" customHeight="1" x14ac:dyDescent="0.25">
      <c r="A17" s="23" t="s">
        <v>49</v>
      </c>
      <c r="B17" s="24" t="s">
        <v>731</v>
      </c>
      <c r="C17" s="25" t="s">
        <v>22</v>
      </c>
      <c r="D17" s="25" t="s">
        <v>50</v>
      </c>
      <c r="E17" s="26" t="s">
        <v>31</v>
      </c>
      <c r="F17" s="27">
        <v>241.77503385875661</v>
      </c>
      <c r="G17" s="29">
        <v>27.59</v>
      </c>
      <c r="H17" s="29">
        <v>35.01</v>
      </c>
      <c r="I17" s="29">
        <v>8464.5400000000009</v>
      </c>
      <c r="J17" s="30">
        <v>8.7111354315765523E-3</v>
      </c>
      <c r="K17" s="31"/>
      <c r="L17" s="32"/>
      <c r="M17" s="9"/>
      <c r="N17" s="9"/>
    </row>
    <row r="18" spans="1:14" ht="51.95" customHeight="1" x14ac:dyDescent="0.25">
      <c r="A18" s="23" t="s">
        <v>51</v>
      </c>
      <c r="B18" s="24" t="s">
        <v>732</v>
      </c>
      <c r="C18" s="25" t="s">
        <v>22</v>
      </c>
      <c r="D18" s="25" t="s">
        <v>52</v>
      </c>
      <c r="E18" s="26" t="s">
        <v>35</v>
      </c>
      <c r="F18" s="27">
        <v>59.567761965200908</v>
      </c>
      <c r="G18" s="29">
        <v>10.130000000000001</v>
      </c>
      <c r="H18" s="29">
        <v>12.85</v>
      </c>
      <c r="I18" s="29">
        <v>765.44</v>
      </c>
      <c r="J18" s="30">
        <v>7.8773938155481051E-4</v>
      </c>
      <c r="K18" s="31"/>
      <c r="L18" s="32"/>
      <c r="M18" s="9"/>
      <c r="N18" s="9"/>
    </row>
    <row r="19" spans="1:14" ht="26.1" customHeight="1" x14ac:dyDescent="0.25">
      <c r="A19" s="23" t="s">
        <v>53</v>
      </c>
      <c r="B19" s="24" t="s">
        <v>54</v>
      </c>
      <c r="C19" s="25" t="s">
        <v>22</v>
      </c>
      <c r="D19" s="25" t="s">
        <v>55</v>
      </c>
      <c r="E19" s="26" t="s">
        <v>31</v>
      </c>
      <c r="F19" s="27">
        <v>120.34844216046245</v>
      </c>
      <c r="G19" s="29">
        <v>12.77</v>
      </c>
      <c r="H19" s="29">
        <v>16.2</v>
      </c>
      <c r="I19" s="29">
        <v>1949.64</v>
      </c>
      <c r="J19" s="30">
        <v>2.0064383986393717E-3</v>
      </c>
      <c r="K19" s="31"/>
      <c r="L19" s="32"/>
      <c r="M19" s="9"/>
      <c r="N19" s="9"/>
    </row>
    <row r="20" spans="1:14" ht="26.1" customHeight="1" x14ac:dyDescent="0.25">
      <c r="A20" s="23" t="s">
        <v>56</v>
      </c>
      <c r="B20" s="24" t="s">
        <v>57</v>
      </c>
      <c r="C20" s="25" t="s">
        <v>22</v>
      </c>
      <c r="D20" s="25" t="s">
        <v>58</v>
      </c>
      <c r="E20" s="26" t="s">
        <v>31</v>
      </c>
      <c r="F20" s="27">
        <v>55.929007275018932</v>
      </c>
      <c r="G20" s="29">
        <v>28.2</v>
      </c>
      <c r="H20" s="29">
        <v>35.79</v>
      </c>
      <c r="I20" s="29">
        <v>2001.69</v>
      </c>
      <c r="J20" s="30">
        <v>2.0600047589157196E-3</v>
      </c>
      <c r="K20" s="31"/>
      <c r="L20" s="32"/>
      <c r="M20" s="9"/>
      <c r="N20" s="9"/>
    </row>
    <row r="21" spans="1:14" ht="26.1" customHeight="1" x14ac:dyDescent="0.25">
      <c r="A21" s="23" t="s">
        <v>59</v>
      </c>
      <c r="B21" s="24" t="s">
        <v>60</v>
      </c>
      <c r="C21" s="25" t="s">
        <v>22</v>
      </c>
      <c r="D21" s="25" t="s">
        <v>61</v>
      </c>
      <c r="E21" s="26" t="s">
        <v>62</v>
      </c>
      <c r="F21" s="27">
        <v>77.087691954965877</v>
      </c>
      <c r="G21" s="29">
        <v>62.98</v>
      </c>
      <c r="H21" s="29">
        <v>79.94</v>
      </c>
      <c r="I21" s="29">
        <v>6162.39</v>
      </c>
      <c r="J21" s="30">
        <v>6.3419174429080643E-3</v>
      </c>
      <c r="K21" s="31"/>
      <c r="L21" s="32"/>
      <c r="M21" s="9"/>
      <c r="N21" s="9"/>
    </row>
    <row r="22" spans="1:14" ht="26.1" customHeight="1" x14ac:dyDescent="0.25">
      <c r="A22" s="23" t="s">
        <v>63</v>
      </c>
      <c r="B22" s="24" t="s">
        <v>64</v>
      </c>
      <c r="C22" s="25" t="s">
        <v>22</v>
      </c>
      <c r="D22" s="25" t="s">
        <v>65</v>
      </c>
      <c r="E22" s="26" t="s">
        <v>31</v>
      </c>
      <c r="F22" s="27">
        <v>257.13866477285819</v>
      </c>
      <c r="G22" s="29">
        <v>35.369999999999997</v>
      </c>
      <c r="H22" s="29">
        <v>44.89</v>
      </c>
      <c r="I22" s="29">
        <v>11542.95</v>
      </c>
      <c r="J22" s="30">
        <v>1.1879228018287651E-2</v>
      </c>
      <c r="K22" s="31"/>
      <c r="L22" s="32"/>
      <c r="M22" s="9"/>
      <c r="N22" s="9"/>
    </row>
    <row r="23" spans="1:14" ht="26.1" customHeight="1" x14ac:dyDescent="0.25">
      <c r="A23" s="23" t="s">
        <v>66</v>
      </c>
      <c r="B23" s="24" t="s">
        <v>67</v>
      </c>
      <c r="C23" s="25" t="s">
        <v>22</v>
      </c>
      <c r="D23" s="25" t="s">
        <v>68</v>
      </c>
      <c r="E23" s="26" t="s">
        <v>62</v>
      </c>
      <c r="F23" s="27">
        <v>8.7599649948824858</v>
      </c>
      <c r="G23" s="29">
        <v>294.77999999999997</v>
      </c>
      <c r="H23" s="29">
        <v>374.16</v>
      </c>
      <c r="I23" s="29">
        <v>3277.62</v>
      </c>
      <c r="J23" s="30">
        <v>3.3731061242836509E-3</v>
      </c>
      <c r="K23" s="31"/>
      <c r="L23" s="32"/>
      <c r="M23" s="9"/>
      <c r="N23" s="9"/>
    </row>
    <row r="24" spans="1:14" ht="39" customHeight="1" x14ac:dyDescent="0.25">
      <c r="A24" s="23" t="s">
        <v>69</v>
      </c>
      <c r="B24" s="24" t="s">
        <v>70</v>
      </c>
      <c r="C24" s="25" t="s">
        <v>22</v>
      </c>
      <c r="D24" s="25" t="s">
        <v>71</v>
      </c>
      <c r="E24" s="26" t="s">
        <v>31</v>
      </c>
      <c r="F24" s="27">
        <v>425.06045529014409</v>
      </c>
      <c r="G24" s="29">
        <v>4.99</v>
      </c>
      <c r="H24" s="29">
        <v>6.33</v>
      </c>
      <c r="I24" s="29">
        <v>2690.63</v>
      </c>
      <c r="J24" s="30">
        <v>2.7690154841565891E-3</v>
      </c>
      <c r="K24" s="31"/>
      <c r="L24" s="32"/>
      <c r="M24" s="9"/>
      <c r="N24" s="9"/>
    </row>
    <row r="25" spans="1:14" ht="26.1" customHeight="1" x14ac:dyDescent="0.25">
      <c r="A25" s="23" t="s">
        <v>72</v>
      </c>
      <c r="B25" s="24" t="s">
        <v>73</v>
      </c>
      <c r="C25" s="25" t="s">
        <v>22</v>
      </c>
      <c r="D25" s="25" t="s">
        <v>74</v>
      </c>
      <c r="E25" s="26" t="s">
        <v>31</v>
      </c>
      <c r="F25" s="27">
        <v>425.06045529014409</v>
      </c>
      <c r="G25" s="29">
        <v>8.5500000000000007</v>
      </c>
      <c r="H25" s="29">
        <v>10.85</v>
      </c>
      <c r="I25" s="29">
        <v>4611.8999999999996</v>
      </c>
      <c r="J25" s="30">
        <v>4.7462573863302545E-3</v>
      </c>
      <c r="K25" s="31"/>
      <c r="L25" s="32"/>
      <c r="M25" s="9"/>
      <c r="N25" s="9"/>
    </row>
    <row r="26" spans="1:14" ht="26.1" customHeight="1" x14ac:dyDescent="0.25">
      <c r="A26" s="23" t="s">
        <v>75</v>
      </c>
      <c r="B26" s="24" t="s">
        <v>76</v>
      </c>
      <c r="C26" s="25" t="s">
        <v>22</v>
      </c>
      <c r="D26" s="25" t="s">
        <v>77</v>
      </c>
      <c r="E26" s="26" t="s">
        <v>31</v>
      </c>
      <c r="F26" s="27">
        <v>554.43839982994689</v>
      </c>
      <c r="G26" s="29">
        <v>8.98</v>
      </c>
      <c r="H26" s="29">
        <v>11.39</v>
      </c>
      <c r="I26" s="29">
        <v>6315.05</v>
      </c>
      <c r="J26" s="30">
        <v>6.4990248503967729E-3</v>
      </c>
      <c r="K26" s="31"/>
      <c r="L26" s="32"/>
      <c r="M26" s="9"/>
      <c r="N26" s="9"/>
    </row>
    <row r="27" spans="1:14" ht="51.95" customHeight="1" x14ac:dyDescent="0.25">
      <c r="A27" s="23" t="s">
        <v>78</v>
      </c>
      <c r="B27" s="24" t="s">
        <v>79</v>
      </c>
      <c r="C27" s="25" t="s">
        <v>22</v>
      </c>
      <c r="D27" s="25" t="s">
        <v>80</v>
      </c>
      <c r="E27" s="26" t="s">
        <v>31</v>
      </c>
      <c r="F27" s="27">
        <v>295.41297336588326</v>
      </c>
      <c r="G27" s="29">
        <v>20.04</v>
      </c>
      <c r="H27" s="29">
        <v>25.43</v>
      </c>
      <c r="I27" s="29">
        <v>7512.35</v>
      </c>
      <c r="J27" s="30">
        <v>7.7312055066671203E-3</v>
      </c>
      <c r="K27" s="31"/>
      <c r="L27" s="32"/>
      <c r="M27" s="9"/>
      <c r="N27" s="9"/>
    </row>
    <row r="28" spans="1:14" ht="26.1" customHeight="1" x14ac:dyDescent="0.25">
      <c r="A28" s="23" t="s">
        <v>81</v>
      </c>
      <c r="B28" s="24" t="s">
        <v>82</v>
      </c>
      <c r="C28" s="25" t="s">
        <v>22</v>
      </c>
      <c r="D28" s="25" t="s">
        <v>83</v>
      </c>
      <c r="E28" s="26" t="s">
        <v>31</v>
      </c>
      <c r="F28" s="27">
        <v>295.41297336588326</v>
      </c>
      <c r="G28" s="29">
        <v>6.4</v>
      </c>
      <c r="H28" s="29">
        <v>8.1199999999999992</v>
      </c>
      <c r="I28" s="29">
        <v>2398.75</v>
      </c>
      <c r="J28" s="30">
        <v>2.4686322135041303E-3</v>
      </c>
      <c r="K28" s="31"/>
      <c r="L28" s="32"/>
      <c r="M28" s="9"/>
      <c r="N28" s="9"/>
    </row>
    <row r="29" spans="1:14" ht="26.1" customHeight="1" x14ac:dyDescent="0.25">
      <c r="A29" s="16" t="s">
        <v>84</v>
      </c>
      <c r="B29" s="17"/>
      <c r="C29" s="17"/>
      <c r="D29" s="17" t="s">
        <v>85</v>
      </c>
      <c r="E29" s="17"/>
      <c r="F29" s="17"/>
      <c r="G29" s="17"/>
      <c r="H29" s="17"/>
      <c r="I29" s="20">
        <v>15535.84</v>
      </c>
      <c r="J29" s="21">
        <v>1.5988441933442839E-2</v>
      </c>
      <c r="K29" s="9"/>
      <c r="L29" s="9"/>
      <c r="M29" s="9"/>
      <c r="N29" s="9"/>
    </row>
    <row r="30" spans="1:14" ht="51.95" customHeight="1" x14ac:dyDescent="0.25">
      <c r="A30" s="23" t="s">
        <v>86</v>
      </c>
      <c r="B30" s="24" t="s">
        <v>87</v>
      </c>
      <c r="C30" s="25" t="s">
        <v>22</v>
      </c>
      <c r="D30" s="25" t="s">
        <v>88</v>
      </c>
      <c r="E30" s="26" t="s">
        <v>62</v>
      </c>
      <c r="F30" s="27">
        <v>315.76304589245632</v>
      </c>
      <c r="G30" s="29">
        <v>9.0299999999999994</v>
      </c>
      <c r="H30" s="29">
        <v>11.46</v>
      </c>
      <c r="I30" s="29">
        <v>3618.64</v>
      </c>
      <c r="J30" s="30">
        <v>3.7240609788742412E-3</v>
      </c>
      <c r="K30" s="31"/>
      <c r="L30" s="32"/>
      <c r="M30" s="9"/>
      <c r="N30" s="9"/>
    </row>
    <row r="31" spans="1:14" ht="39" customHeight="1" x14ac:dyDescent="0.25">
      <c r="A31" s="23" t="s">
        <v>89</v>
      </c>
      <c r="B31" s="24" t="s">
        <v>90</v>
      </c>
      <c r="C31" s="25" t="s">
        <v>22</v>
      </c>
      <c r="D31" s="25" t="s">
        <v>91</v>
      </c>
      <c r="E31" s="26" t="s">
        <v>92</v>
      </c>
      <c r="F31" s="27">
        <v>750.74247693065206</v>
      </c>
      <c r="G31" s="29">
        <v>2.61</v>
      </c>
      <c r="H31" s="29">
        <v>3.31</v>
      </c>
      <c r="I31" s="29">
        <v>2484.9499999999998</v>
      </c>
      <c r="J31" s="30">
        <v>2.5573434576121263E-3</v>
      </c>
      <c r="K31" s="31"/>
      <c r="L31" s="32"/>
      <c r="M31" s="9"/>
      <c r="N31" s="9"/>
    </row>
    <row r="32" spans="1:14" ht="24" customHeight="1" x14ac:dyDescent="0.25">
      <c r="A32" s="23" t="s">
        <v>93</v>
      </c>
      <c r="B32" s="24" t="s">
        <v>94</v>
      </c>
      <c r="C32" s="25" t="s">
        <v>22</v>
      </c>
      <c r="D32" s="25" t="s">
        <v>95</v>
      </c>
      <c r="E32" s="26" t="s">
        <v>62</v>
      </c>
      <c r="F32" s="27">
        <v>60.645911503032579</v>
      </c>
      <c r="G32" s="29">
        <v>93.27</v>
      </c>
      <c r="H32" s="29">
        <v>118.38</v>
      </c>
      <c r="I32" s="29">
        <v>7179.26</v>
      </c>
      <c r="J32" s="30">
        <v>7.3884116748813601E-3</v>
      </c>
      <c r="K32" s="31"/>
      <c r="L32" s="32"/>
      <c r="M32" s="9"/>
      <c r="N32" s="9"/>
    </row>
    <row r="33" spans="1:14" ht="26.1" customHeight="1" x14ac:dyDescent="0.25">
      <c r="A33" s="23" t="s">
        <v>96</v>
      </c>
      <c r="B33" s="24" t="s">
        <v>97</v>
      </c>
      <c r="C33" s="25" t="s">
        <v>22</v>
      </c>
      <c r="D33" s="25" t="s">
        <v>98</v>
      </c>
      <c r="E33" s="26" t="s">
        <v>62</v>
      </c>
      <c r="F33" s="27">
        <v>60.645911503032579</v>
      </c>
      <c r="G33" s="29">
        <v>29.27</v>
      </c>
      <c r="H33" s="29">
        <v>37.15</v>
      </c>
      <c r="I33" s="29">
        <v>2252.9899999999998</v>
      </c>
      <c r="J33" s="30">
        <v>2.3186258220751097E-3</v>
      </c>
      <c r="K33" s="31"/>
      <c r="L33" s="32"/>
      <c r="M33" s="9"/>
      <c r="N33" s="9"/>
    </row>
    <row r="34" spans="1:14" ht="24" customHeight="1" x14ac:dyDescent="0.25">
      <c r="A34" s="16" t="s">
        <v>99</v>
      </c>
      <c r="B34" s="17"/>
      <c r="C34" s="17"/>
      <c r="D34" s="17" t="s">
        <v>100</v>
      </c>
      <c r="E34" s="17"/>
      <c r="F34" s="17"/>
      <c r="G34" s="17"/>
      <c r="H34" s="17"/>
      <c r="I34" s="20">
        <v>158713.55999999997</v>
      </c>
      <c r="J34" s="21">
        <v>0.1633373244130987</v>
      </c>
      <c r="K34" s="9"/>
      <c r="L34" s="9"/>
      <c r="M34" s="9"/>
      <c r="N34" s="9"/>
    </row>
    <row r="35" spans="1:14" ht="39" customHeight="1" x14ac:dyDescent="0.25">
      <c r="A35" s="23" t="s">
        <v>101</v>
      </c>
      <c r="B35" s="24" t="s">
        <v>102</v>
      </c>
      <c r="C35" s="25" t="s">
        <v>22</v>
      </c>
      <c r="D35" s="25" t="s">
        <v>103</v>
      </c>
      <c r="E35" s="26" t="s">
        <v>40</v>
      </c>
      <c r="F35" s="27">
        <v>77.49199803165277</v>
      </c>
      <c r="G35" s="29">
        <v>41.27</v>
      </c>
      <c r="H35" s="29">
        <v>52.38</v>
      </c>
      <c r="I35" s="29">
        <v>4059.03</v>
      </c>
      <c r="J35" s="30">
        <v>4.177280756051973E-3</v>
      </c>
      <c r="K35" s="31"/>
      <c r="L35" s="32"/>
      <c r="M35" s="9"/>
      <c r="N35" s="9"/>
    </row>
    <row r="36" spans="1:14" ht="39" customHeight="1" x14ac:dyDescent="0.25">
      <c r="A36" s="23" t="s">
        <v>104</v>
      </c>
      <c r="B36" s="24" t="s">
        <v>105</v>
      </c>
      <c r="C36" s="25" t="s">
        <v>22</v>
      </c>
      <c r="D36" s="25" t="s">
        <v>106</v>
      </c>
      <c r="E36" s="26" t="s">
        <v>40</v>
      </c>
      <c r="F36" s="27">
        <v>180.72481627903713</v>
      </c>
      <c r="G36" s="29">
        <v>36.840000000000003</v>
      </c>
      <c r="H36" s="29">
        <v>46.76</v>
      </c>
      <c r="I36" s="29">
        <v>8450.69</v>
      </c>
      <c r="J36" s="30">
        <v>8.6968819428190607E-3</v>
      </c>
      <c r="K36" s="31"/>
      <c r="L36" s="32"/>
      <c r="M36" s="9"/>
      <c r="N36" s="9"/>
    </row>
    <row r="37" spans="1:14" ht="39" customHeight="1" x14ac:dyDescent="0.25">
      <c r="A37" s="23" t="s">
        <v>107</v>
      </c>
      <c r="B37" s="24" t="s">
        <v>108</v>
      </c>
      <c r="C37" s="25" t="s">
        <v>22</v>
      </c>
      <c r="D37" s="25" t="s">
        <v>109</v>
      </c>
      <c r="E37" s="26" t="s">
        <v>40</v>
      </c>
      <c r="F37" s="27">
        <v>180.72481627903713</v>
      </c>
      <c r="G37" s="29">
        <v>29.64</v>
      </c>
      <c r="H37" s="29">
        <v>37.619999999999997</v>
      </c>
      <c r="I37" s="29">
        <v>6798.86</v>
      </c>
      <c r="J37" s="30">
        <v>6.9969295721124293E-3</v>
      </c>
      <c r="K37" s="31"/>
      <c r="L37" s="32"/>
      <c r="M37" s="9"/>
      <c r="N37" s="9"/>
    </row>
    <row r="38" spans="1:14" ht="51.95" customHeight="1" x14ac:dyDescent="0.25">
      <c r="A38" s="23" t="s">
        <v>110</v>
      </c>
      <c r="B38" s="24" t="s">
        <v>111</v>
      </c>
      <c r="C38" s="25" t="s">
        <v>22</v>
      </c>
      <c r="D38" s="25" t="s">
        <v>112</v>
      </c>
      <c r="E38" s="26" t="s">
        <v>35</v>
      </c>
      <c r="F38" s="27">
        <v>133.55577399890063</v>
      </c>
      <c r="G38" s="29">
        <v>28.94</v>
      </c>
      <c r="H38" s="29">
        <v>36.729999999999997</v>
      </c>
      <c r="I38" s="29">
        <v>4905.5</v>
      </c>
      <c r="J38" s="30">
        <v>5.0484107653338247E-3</v>
      </c>
      <c r="K38" s="31"/>
      <c r="L38" s="32"/>
      <c r="M38" s="9"/>
      <c r="N38" s="9"/>
    </row>
    <row r="39" spans="1:14" ht="51.95" customHeight="1" x14ac:dyDescent="0.25">
      <c r="A39" s="23" t="s">
        <v>113</v>
      </c>
      <c r="B39" s="24" t="s">
        <v>114</v>
      </c>
      <c r="C39" s="25" t="s">
        <v>22</v>
      </c>
      <c r="D39" s="25" t="s">
        <v>115</v>
      </c>
      <c r="E39" s="26" t="s">
        <v>35</v>
      </c>
      <c r="F39" s="27">
        <v>37.196159055193327</v>
      </c>
      <c r="G39" s="29">
        <v>15.85</v>
      </c>
      <c r="H39" s="29">
        <v>20.11</v>
      </c>
      <c r="I39" s="29">
        <v>748.01</v>
      </c>
      <c r="J39" s="30">
        <v>7.6980159750837912E-4</v>
      </c>
      <c r="K39" s="31"/>
      <c r="L39" s="32"/>
      <c r="M39" s="9"/>
      <c r="N39" s="9"/>
    </row>
    <row r="40" spans="1:14" ht="51.95" customHeight="1" x14ac:dyDescent="0.25">
      <c r="A40" s="23" t="s">
        <v>116</v>
      </c>
      <c r="B40" s="24" t="s">
        <v>117</v>
      </c>
      <c r="C40" s="25" t="s">
        <v>22</v>
      </c>
      <c r="D40" s="25" t="s">
        <v>118</v>
      </c>
      <c r="E40" s="26" t="s">
        <v>35</v>
      </c>
      <c r="F40" s="27">
        <v>22.371602910007578</v>
      </c>
      <c r="G40" s="29">
        <v>29.79</v>
      </c>
      <c r="H40" s="29">
        <v>37.81</v>
      </c>
      <c r="I40" s="29">
        <v>845.87</v>
      </c>
      <c r="J40" s="30">
        <v>8.7051252962448721E-4</v>
      </c>
      <c r="K40" s="31"/>
      <c r="L40" s="32"/>
      <c r="M40" s="9"/>
      <c r="N40" s="9"/>
    </row>
    <row r="41" spans="1:14" ht="51.95" customHeight="1" x14ac:dyDescent="0.25">
      <c r="A41" s="23" t="s">
        <v>119</v>
      </c>
      <c r="B41" s="24" t="s">
        <v>120</v>
      </c>
      <c r="C41" s="25" t="s">
        <v>22</v>
      </c>
      <c r="D41" s="25" t="s">
        <v>121</v>
      </c>
      <c r="E41" s="26" t="s">
        <v>35</v>
      </c>
      <c r="F41" s="27">
        <v>37.196159055193327</v>
      </c>
      <c r="G41" s="29">
        <v>42.5</v>
      </c>
      <c r="H41" s="29">
        <v>53.94</v>
      </c>
      <c r="I41" s="29">
        <v>2006.36</v>
      </c>
      <c r="J41" s="30">
        <v>2.0648108089155381E-3</v>
      </c>
      <c r="K41" s="31"/>
      <c r="L41" s="32"/>
      <c r="M41" s="9"/>
      <c r="N41" s="9"/>
    </row>
    <row r="42" spans="1:14" ht="51.95" customHeight="1" x14ac:dyDescent="0.25">
      <c r="A42" s="23" t="s">
        <v>122</v>
      </c>
      <c r="B42" s="24" t="s">
        <v>123</v>
      </c>
      <c r="C42" s="25" t="s">
        <v>22</v>
      </c>
      <c r="D42" s="25" t="s">
        <v>124</v>
      </c>
      <c r="E42" s="26" t="s">
        <v>35</v>
      </c>
      <c r="F42" s="27">
        <v>22.371602910007578</v>
      </c>
      <c r="G42" s="29">
        <v>55.27</v>
      </c>
      <c r="H42" s="29">
        <v>70.150000000000006</v>
      </c>
      <c r="I42" s="29">
        <v>1569.36</v>
      </c>
      <c r="J42" s="30">
        <v>1.6150797918019141E-3</v>
      </c>
      <c r="K42" s="31"/>
      <c r="L42" s="32"/>
      <c r="M42" s="9"/>
      <c r="N42" s="9"/>
    </row>
    <row r="43" spans="1:14" ht="51.95" customHeight="1" x14ac:dyDescent="0.25">
      <c r="A43" s="23" t="s">
        <v>125</v>
      </c>
      <c r="B43" s="24" t="s">
        <v>126</v>
      </c>
      <c r="C43" s="25" t="s">
        <v>22</v>
      </c>
      <c r="D43" s="25" t="s">
        <v>127</v>
      </c>
      <c r="E43" s="26" t="s">
        <v>35</v>
      </c>
      <c r="F43" s="27">
        <v>37.196159055193327</v>
      </c>
      <c r="G43" s="29">
        <v>59.93</v>
      </c>
      <c r="H43" s="29">
        <v>76.06</v>
      </c>
      <c r="I43" s="29">
        <v>2829.13</v>
      </c>
      <c r="J43" s="30">
        <v>2.9115503717315021E-3</v>
      </c>
      <c r="K43" s="31"/>
      <c r="L43" s="32"/>
      <c r="M43" s="9"/>
      <c r="N43" s="9"/>
    </row>
    <row r="44" spans="1:14" ht="51.95" customHeight="1" x14ac:dyDescent="0.25">
      <c r="A44" s="23" t="s">
        <v>128</v>
      </c>
      <c r="B44" s="24" t="s">
        <v>129</v>
      </c>
      <c r="C44" s="25" t="s">
        <v>22</v>
      </c>
      <c r="D44" s="25" t="s">
        <v>130</v>
      </c>
      <c r="E44" s="26" t="s">
        <v>35</v>
      </c>
      <c r="F44" s="27">
        <v>37.196159055193327</v>
      </c>
      <c r="G44" s="29">
        <v>22.5</v>
      </c>
      <c r="H44" s="29">
        <v>28.55</v>
      </c>
      <c r="I44" s="29">
        <v>1061.95</v>
      </c>
      <c r="J44" s="30">
        <v>1.0928875368965967E-3</v>
      </c>
      <c r="K44" s="31"/>
      <c r="L44" s="32"/>
      <c r="M44" s="9"/>
      <c r="N44" s="9"/>
    </row>
    <row r="45" spans="1:14" ht="65.099999999999994" customHeight="1" x14ac:dyDescent="0.25">
      <c r="A45" s="23" t="s">
        <v>131</v>
      </c>
      <c r="B45" s="24" t="s">
        <v>132</v>
      </c>
      <c r="C45" s="25" t="s">
        <v>22</v>
      </c>
      <c r="D45" s="25" t="s">
        <v>133</v>
      </c>
      <c r="E45" s="26" t="s">
        <v>40</v>
      </c>
      <c r="F45" s="27">
        <v>103.09804955515543</v>
      </c>
      <c r="G45" s="29">
        <v>50.34</v>
      </c>
      <c r="H45" s="29">
        <v>63.89</v>
      </c>
      <c r="I45" s="29">
        <v>6586.93</v>
      </c>
      <c r="J45" s="30">
        <v>6.7788254658037572E-3</v>
      </c>
      <c r="K45" s="31"/>
      <c r="L45" s="32"/>
      <c r="M45" s="9"/>
      <c r="N45" s="9"/>
    </row>
    <row r="46" spans="1:14" ht="65.099999999999994" customHeight="1" x14ac:dyDescent="0.25">
      <c r="A46" s="23" t="s">
        <v>134</v>
      </c>
      <c r="B46" s="24" t="s">
        <v>135</v>
      </c>
      <c r="C46" s="25" t="s">
        <v>22</v>
      </c>
      <c r="D46" s="25" t="s">
        <v>136</v>
      </c>
      <c r="E46" s="26" t="s">
        <v>40</v>
      </c>
      <c r="F46" s="27">
        <v>56.737619428392726</v>
      </c>
      <c r="G46" s="29">
        <v>88.12</v>
      </c>
      <c r="H46" s="29">
        <v>111.85</v>
      </c>
      <c r="I46" s="29">
        <v>6346.1</v>
      </c>
      <c r="J46" s="30">
        <v>6.5309794226653724E-3</v>
      </c>
      <c r="K46" s="31"/>
      <c r="L46" s="32"/>
      <c r="M46" s="9"/>
      <c r="N46" s="9"/>
    </row>
    <row r="47" spans="1:14" ht="51.95" customHeight="1" x14ac:dyDescent="0.25">
      <c r="A47" s="23" t="s">
        <v>137</v>
      </c>
      <c r="B47" s="24" t="s">
        <v>138</v>
      </c>
      <c r="C47" s="25" t="s">
        <v>22</v>
      </c>
      <c r="D47" s="25" t="s">
        <v>139</v>
      </c>
      <c r="E47" s="26" t="s">
        <v>35</v>
      </c>
      <c r="F47" s="27">
        <v>37.196159055193327</v>
      </c>
      <c r="G47" s="29">
        <v>24.8</v>
      </c>
      <c r="H47" s="29">
        <v>31.47</v>
      </c>
      <c r="I47" s="29">
        <v>1170.56</v>
      </c>
      <c r="J47" s="30">
        <v>1.2046616462071474E-3</v>
      </c>
      <c r="K47" s="31"/>
      <c r="L47" s="32"/>
      <c r="M47" s="9"/>
      <c r="N47" s="9"/>
    </row>
    <row r="48" spans="1:14" ht="51.95" customHeight="1" x14ac:dyDescent="0.25">
      <c r="A48" s="23" t="s">
        <v>140</v>
      </c>
      <c r="B48" s="24" t="s">
        <v>141</v>
      </c>
      <c r="C48" s="25" t="s">
        <v>22</v>
      </c>
      <c r="D48" s="25" t="s">
        <v>142</v>
      </c>
      <c r="E48" s="26" t="s">
        <v>35</v>
      </c>
      <c r="F48" s="27">
        <v>22.371602910007578</v>
      </c>
      <c r="G48" s="29">
        <v>45.21</v>
      </c>
      <c r="H48" s="29">
        <v>57.38</v>
      </c>
      <c r="I48" s="29">
        <v>1283.68</v>
      </c>
      <c r="J48" s="30">
        <v>1.3210771442755528E-3</v>
      </c>
      <c r="K48" s="31"/>
      <c r="L48" s="32"/>
      <c r="M48" s="9"/>
      <c r="N48" s="9"/>
    </row>
    <row r="49" spans="1:14" ht="51.95" customHeight="1" x14ac:dyDescent="0.25">
      <c r="A49" s="23" t="s">
        <v>143</v>
      </c>
      <c r="B49" s="24" t="s">
        <v>144</v>
      </c>
      <c r="C49" s="25" t="s">
        <v>22</v>
      </c>
      <c r="D49" s="25" t="s">
        <v>145</v>
      </c>
      <c r="E49" s="26" t="s">
        <v>35</v>
      </c>
      <c r="F49" s="27">
        <v>22.371602910007578</v>
      </c>
      <c r="G49" s="29">
        <v>80.040000000000006</v>
      </c>
      <c r="H49" s="29">
        <v>101.59</v>
      </c>
      <c r="I49" s="29">
        <v>2272.73</v>
      </c>
      <c r="J49" s="30">
        <v>2.3389409028023939E-3</v>
      </c>
      <c r="K49" s="31"/>
      <c r="L49" s="32"/>
      <c r="M49" s="9"/>
      <c r="N49" s="9"/>
    </row>
    <row r="50" spans="1:14" ht="39" customHeight="1" x14ac:dyDescent="0.25">
      <c r="A50" s="23" t="s">
        <v>146</v>
      </c>
      <c r="B50" s="24" t="s">
        <v>147</v>
      </c>
      <c r="C50" s="25" t="s">
        <v>22</v>
      </c>
      <c r="D50" s="25" t="s">
        <v>148</v>
      </c>
      <c r="E50" s="26" t="s">
        <v>35</v>
      </c>
      <c r="F50" s="27">
        <v>37.196159055193327</v>
      </c>
      <c r="G50" s="29">
        <v>65.260000000000005</v>
      </c>
      <c r="H50" s="29">
        <v>82.83</v>
      </c>
      <c r="I50" s="29">
        <v>3080.95</v>
      </c>
      <c r="J50" s="30">
        <v>3.1707065839272747E-3</v>
      </c>
      <c r="K50" s="31"/>
      <c r="L50" s="32"/>
      <c r="M50" s="9"/>
      <c r="N50" s="9"/>
    </row>
    <row r="51" spans="1:14" ht="39" customHeight="1" x14ac:dyDescent="0.25">
      <c r="A51" s="23" t="s">
        <v>149</v>
      </c>
      <c r="B51" s="24" t="s">
        <v>150</v>
      </c>
      <c r="C51" s="25" t="s">
        <v>22</v>
      </c>
      <c r="D51" s="25" t="s">
        <v>151</v>
      </c>
      <c r="E51" s="26" t="s">
        <v>35</v>
      </c>
      <c r="F51" s="27">
        <v>37.196159055193327</v>
      </c>
      <c r="G51" s="29">
        <v>11.47</v>
      </c>
      <c r="H51" s="29">
        <v>14.55</v>
      </c>
      <c r="I51" s="29">
        <v>541.20000000000005</v>
      </c>
      <c r="J51" s="30">
        <v>5.5696665094254736E-4</v>
      </c>
      <c r="K51" s="31"/>
      <c r="L51" s="32"/>
      <c r="M51" s="9"/>
      <c r="N51" s="9"/>
    </row>
    <row r="52" spans="1:14" ht="51.95" customHeight="1" x14ac:dyDescent="0.25">
      <c r="A52" s="23" t="s">
        <v>152</v>
      </c>
      <c r="B52" s="24" t="s">
        <v>153</v>
      </c>
      <c r="C52" s="25" t="s">
        <v>22</v>
      </c>
      <c r="D52" s="25" t="s">
        <v>154</v>
      </c>
      <c r="E52" s="26" t="s">
        <v>35</v>
      </c>
      <c r="F52" s="27">
        <v>68.327726960083396</v>
      </c>
      <c r="G52" s="29">
        <v>10.72</v>
      </c>
      <c r="H52" s="29">
        <v>13.6</v>
      </c>
      <c r="I52" s="29">
        <v>929.25</v>
      </c>
      <c r="J52" s="30">
        <v>9.5632161934287158E-4</v>
      </c>
      <c r="K52" s="31"/>
      <c r="L52" s="32"/>
      <c r="M52" s="9"/>
      <c r="N52" s="9"/>
    </row>
    <row r="53" spans="1:14" ht="51.95" customHeight="1" x14ac:dyDescent="0.25">
      <c r="A53" s="23" t="s">
        <v>155</v>
      </c>
      <c r="B53" s="24" t="s">
        <v>156</v>
      </c>
      <c r="C53" s="25" t="s">
        <v>22</v>
      </c>
      <c r="D53" s="25" t="s">
        <v>157</v>
      </c>
      <c r="E53" s="26" t="s">
        <v>35</v>
      </c>
      <c r="F53" s="27">
        <v>29.918649674829418</v>
      </c>
      <c r="G53" s="29">
        <v>16.670000000000002</v>
      </c>
      <c r="H53" s="29">
        <v>21.15</v>
      </c>
      <c r="I53" s="29">
        <v>632.77</v>
      </c>
      <c r="J53" s="30">
        <v>6.512043379839535E-4</v>
      </c>
      <c r="K53" s="31"/>
      <c r="L53" s="32"/>
      <c r="M53" s="9"/>
      <c r="N53" s="9"/>
    </row>
    <row r="54" spans="1:14" ht="51.95" customHeight="1" x14ac:dyDescent="0.25">
      <c r="A54" s="23" t="s">
        <v>158</v>
      </c>
      <c r="B54" s="24" t="s">
        <v>120</v>
      </c>
      <c r="C54" s="25" t="s">
        <v>22</v>
      </c>
      <c r="D54" s="25" t="s">
        <v>121</v>
      </c>
      <c r="E54" s="26" t="s">
        <v>35</v>
      </c>
      <c r="F54" s="27">
        <v>15.228862221872625</v>
      </c>
      <c r="G54" s="29">
        <v>42.5</v>
      </c>
      <c r="H54" s="29">
        <v>53.94</v>
      </c>
      <c r="I54" s="29">
        <v>821.44</v>
      </c>
      <c r="J54" s="30">
        <v>8.4537081624213987E-4</v>
      </c>
      <c r="K54" s="31"/>
      <c r="L54" s="32"/>
      <c r="M54" s="9"/>
      <c r="N54" s="9"/>
    </row>
    <row r="55" spans="1:14" ht="39" customHeight="1" x14ac:dyDescent="0.25">
      <c r="A55" s="23" t="s">
        <v>159</v>
      </c>
      <c r="B55" s="24" t="s">
        <v>147</v>
      </c>
      <c r="C55" s="25" t="s">
        <v>22</v>
      </c>
      <c r="D55" s="25" t="s">
        <v>148</v>
      </c>
      <c r="E55" s="26" t="s">
        <v>35</v>
      </c>
      <c r="F55" s="27">
        <v>15.228862221872625</v>
      </c>
      <c r="G55" s="29">
        <v>65.260000000000005</v>
      </c>
      <c r="H55" s="29">
        <v>82.83</v>
      </c>
      <c r="I55" s="29">
        <v>1261.4000000000001</v>
      </c>
      <c r="J55" s="30">
        <v>1.298148066332094E-3</v>
      </c>
      <c r="K55" s="31"/>
      <c r="L55" s="32"/>
      <c r="M55" s="9"/>
      <c r="N55" s="9"/>
    </row>
    <row r="56" spans="1:14" ht="51.95" customHeight="1" x14ac:dyDescent="0.25">
      <c r="A56" s="23" t="s">
        <v>160</v>
      </c>
      <c r="B56" s="24" t="s">
        <v>161</v>
      </c>
      <c r="C56" s="25" t="s">
        <v>22</v>
      </c>
      <c r="D56" s="25" t="s">
        <v>162</v>
      </c>
      <c r="E56" s="26" t="s">
        <v>35</v>
      </c>
      <c r="F56" s="27">
        <v>7.5470467648218333</v>
      </c>
      <c r="G56" s="29">
        <v>25.46</v>
      </c>
      <c r="H56" s="29">
        <v>32.31</v>
      </c>
      <c r="I56" s="29">
        <v>243.84</v>
      </c>
      <c r="J56" s="30">
        <v>2.5094373275282841E-4</v>
      </c>
      <c r="K56" s="31"/>
      <c r="L56" s="32"/>
      <c r="M56" s="9"/>
      <c r="N56" s="9"/>
    </row>
    <row r="57" spans="1:14" ht="39" customHeight="1" x14ac:dyDescent="0.25">
      <c r="A57" s="23" t="s">
        <v>163</v>
      </c>
      <c r="B57" s="24" t="s">
        <v>164</v>
      </c>
      <c r="C57" s="25" t="s">
        <v>22</v>
      </c>
      <c r="D57" s="25" t="s">
        <v>165</v>
      </c>
      <c r="E57" s="26" t="s">
        <v>35</v>
      </c>
      <c r="F57" s="27">
        <v>37.196159055193327</v>
      </c>
      <c r="G57" s="29">
        <v>32.409999999999997</v>
      </c>
      <c r="H57" s="29">
        <v>41.13</v>
      </c>
      <c r="I57" s="29">
        <v>1529.87</v>
      </c>
      <c r="J57" s="30">
        <v>1.5744393390197244E-3</v>
      </c>
      <c r="K57" s="31"/>
      <c r="L57" s="32"/>
      <c r="M57" s="9"/>
      <c r="N57" s="9"/>
    </row>
    <row r="58" spans="1:14" ht="39" customHeight="1" x14ac:dyDescent="0.25">
      <c r="A58" s="23" t="s">
        <v>166</v>
      </c>
      <c r="B58" s="24" t="s">
        <v>167</v>
      </c>
      <c r="C58" s="25" t="s">
        <v>22</v>
      </c>
      <c r="D58" s="25" t="s">
        <v>168</v>
      </c>
      <c r="E58" s="26" t="s">
        <v>35</v>
      </c>
      <c r="F58" s="27">
        <v>15.228862221872625</v>
      </c>
      <c r="G58" s="29">
        <v>54.04</v>
      </c>
      <c r="H58" s="29">
        <v>68.59</v>
      </c>
      <c r="I58" s="29">
        <v>1044.54</v>
      </c>
      <c r="J58" s="30">
        <v>1.0749703355054107E-3</v>
      </c>
      <c r="K58" s="31"/>
      <c r="L58" s="32"/>
      <c r="M58" s="9"/>
      <c r="N58" s="9"/>
    </row>
    <row r="59" spans="1:14" ht="39" customHeight="1" x14ac:dyDescent="0.25">
      <c r="A59" s="23" t="s">
        <v>169</v>
      </c>
      <c r="B59" s="24" t="s">
        <v>170</v>
      </c>
      <c r="C59" s="25" t="s">
        <v>22</v>
      </c>
      <c r="D59" s="25" t="s">
        <v>171</v>
      </c>
      <c r="E59" s="26" t="s">
        <v>35</v>
      </c>
      <c r="F59" s="27">
        <v>37.196159055193327</v>
      </c>
      <c r="G59" s="29">
        <v>114.11</v>
      </c>
      <c r="H59" s="29">
        <v>144.83000000000001</v>
      </c>
      <c r="I59" s="29">
        <v>5387.11</v>
      </c>
      <c r="J59" s="30">
        <v>5.5440513949724796E-3</v>
      </c>
      <c r="K59" s="31"/>
      <c r="L59" s="32"/>
      <c r="M59" s="9"/>
      <c r="N59" s="9"/>
    </row>
    <row r="60" spans="1:14" ht="26.1" customHeight="1" x14ac:dyDescent="0.25">
      <c r="A60" s="23" t="s">
        <v>172</v>
      </c>
      <c r="B60" s="24" t="s">
        <v>173</v>
      </c>
      <c r="C60" s="25" t="s">
        <v>22</v>
      </c>
      <c r="D60" s="25" t="s">
        <v>174</v>
      </c>
      <c r="E60" s="26" t="s">
        <v>35</v>
      </c>
      <c r="F60" s="27">
        <v>7.5470467648218333</v>
      </c>
      <c r="G60" s="29">
        <v>422.43</v>
      </c>
      <c r="H60" s="29">
        <v>536.19000000000005</v>
      </c>
      <c r="I60" s="29">
        <v>4046.65</v>
      </c>
      <c r="J60" s="30">
        <v>4.1645400924550241E-3</v>
      </c>
      <c r="K60" s="31"/>
      <c r="L60" s="32"/>
      <c r="M60" s="9"/>
      <c r="N60" s="9"/>
    </row>
    <row r="61" spans="1:14" ht="51.95" customHeight="1" x14ac:dyDescent="0.25">
      <c r="A61" s="23" t="s">
        <v>175</v>
      </c>
      <c r="B61" s="24" t="s">
        <v>176</v>
      </c>
      <c r="C61" s="25" t="s">
        <v>22</v>
      </c>
      <c r="D61" s="25" t="s">
        <v>177</v>
      </c>
      <c r="E61" s="26" t="s">
        <v>35</v>
      </c>
      <c r="F61" s="27">
        <v>1.6172243067475358</v>
      </c>
      <c r="G61" s="29">
        <v>699.82</v>
      </c>
      <c r="H61" s="29">
        <v>888.28</v>
      </c>
      <c r="I61" s="29">
        <v>1436.54</v>
      </c>
      <c r="J61" s="30">
        <v>1.4783903783167163E-3</v>
      </c>
      <c r="K61" s="31"/>
      <c r="L61" s="32"/>
      <c r="M61" s="9"/>
      <c r="N61" s="9"/>
    </row>
    <row r="62" spans="1:14" ht="39" customHeight="1" x14ac:dyDescent="0.25">
      <c r="A62" s="23" t="s">
        <v>178</v>
      </c>
      <c r="B62" s="24" t="s">
        <v>179</v>
      </c>
      <c r="C62" s="25" t="s">
        <v>22</v>
      </c>
      <c r="D62" s="25" t="s">
        <v>180</v>
      </c>
      <c r="E62" s="26" t="s">
        <v>35</v>
      </c>
      <c r="F62" s="27">
        <v>2.8301425368081876</v>
      </c>
      <c r="G62" s="29">
        <v>1019.1</v>
      </c>
      <c r="H62" s="29">
        <v>1293.54</v>
      </c>
      <c r="I62" s="29">
        <v>3660.9</v>
      </c>
      <c r="J62" s="30">
        <v>3.7675521294079297E-3</v>
      </c>
      <c r="K62" s="31"/>
      <c r="L62" s="32"/>
      <c r="M62" s="9"/>
      <c r="N62" s="9"/>
    </row>
    <row r="63" spans="1:14" ht="26.1" customHeight="1" x14ac:dyDescent="0.25">
      <c r="A63" s="23" t="s">
        <v>181</v>
      </c>
      <c r="B63" s="24" t="s">
        <v>182</v>
      </c>
      <c r="C63" s="25" t="s">
        <v>22</v>
      </c>
      <c r="D63" s="25" t="s">
        <v>183</v>
      </c>
      <c r="E63" s="26" t="s">
        <v>40</v>
      </c>
      <c r="F63" s="27">
        <v>49.190572663570876</v>
      </c>
      <c r="G63" s="29">
        <v>17.690000000000001</v>
      </c>
      <c r="H63" s="29">
        <v>22.45</v>
      </c>
      <c r="I63" s="29">
        <v>1104.32</v>
      </c>
      <c r="J63" s="30">
        <v>1.1364918920341348E-3</v>
      </c>
      <c r="K63" s="31"/>
      <c r="L63" s="32"/>
      <c r="M63" s="9"/>
      <c r="N63" s="9"/>
    </row>
    <row r="64" spans="1:14" ht="51.95" customHeight="1" x14ac:dyDescent="0.25">
      <c r="A64" s="23" t="s">
        <v>184</v>
      </c>
      <c r="B64" s="24" t="s">
        <v>185</v>
      </c>
      <c r="C64" s="25" t="s">
        <v>22</v>
      </c>
      <c r="D64" s="25" t="s">
        <v>186</v>
      </c>
      <c r="E64" s="26" t="s">
        <v>35</v>
      </c>
      <c r="F64" s="27">
        <v>5.5255163813874146</v>
      </c>
      <c r="G64" s="29">
        <v>156.47999999999999</v>
      </c>
      <c r="H64" s="29">
        <v>198.62</v>
      </c>
      <c r="I64" s="29">
        <v>1097.47</v>
      </c>
      <c r="J64" s="30">
        <v>1.1294423326125599E-3</v>
      </c>
      <c r="K64" s="31"/>
      <c r="L64" s="32"/>
      <c r="M64" s="9"/>
      <c r="N64" s="9"/>
    </row>
    <row r="65" spans="1:14" ht="26.1" customHeight="1" x14ac:dyDescent="0.25">
      <c r="A65" s="23" t="s">
        <v>187</v>
      </c>
      <c r="B65" s="24" t="s">
        <v>188</v>
      </c>
      <c r="C65" s="25" t="s">
        <v>22</v>
      </c>
      <c r="D65" s="25" t="s">
        <v>189</v>
      </c>
      <c r="E65" s="26" t="s">
        <v>35</v>
      </c>
      <c r="F65" s="27">
        <v>8.7599649948824858</v>
      </c>
      <c r="G65" s="29">
        <v>144.9</v>
      </c>
      <c r="H65" s="29">
        <v>183.92</v>
      </c>
      <c r="I65" s="29">
        <v>1611.13</v>
      </c>
      <c r="J65" s="30">
        <v>1.6580666672820884E-3</v>
      </c>
      <c r="K65" s="31"/>
      <c r="L65" s="32"/>
      <c r="M65" s="9"/>
      <c r="N65" s="9"/>
    </row>
    <row r="66" spans="1:14" ht="39" customHeight="1" x14ac:dyDescent="0.25">
      <c r="A66" s="23" t="s">
        <v>190</v>
      </c>
      <c r="B66" s="24" t="s">
        <v>191</v>
      </c>
      <c r="C66" s="25" t="s">
        <v>22</v>
      </c>
      <c r="D66" s="25" t="s">
        <v>192</v>
      </c>
      <c r="E66" s="26" t="s">
        <v>35</v>
      </c>
      <c r="F66" s="27">
        <v>7.5470467648218333</v>
      </c>
      <c r="G66" s="29">
        <v>530.09</v>
      </c>
      <c r="H66" s="29">
        <v>672.84</v>
      </c>
      <c r="I66" s="29">
        <v>5077.95</v>
      </c>
      <c r="J66" s="30">
        <v>5.2258847101879303E-3</v>
      </c>
      <c r="K66" s="31"/>
      <c r="L66" s="32"/>
      <c r="M66" s="9"/>
      <c r="N66" s="9"/>
    </row>
    <row r="67" spans="1:14" ht="26.1" customHeight="1" x14ac:dyDescent="0.25">
      <c r="A67" s="23" t="s">
        <v>193</v>
      </c>
      <c r="B67" s="24" t="s">
        <v>194</v>
      </c>
      <c r="C67" s="25" t="s">
        <v>22</v>
      </c>
      <c r="D67" s="25" t="s">
        <v>195</v>
      </c>
      <c r="E67" s="26" t="s">
        <v>35</v>
      </c>
      <c r="F67" s="27">
        <v>8.7599649948824858</v>
      </c>
      <c r="G67" s="29">
        <v>412.27</v>
      </c>
      <c r="H67" s="29">
        <v>523.29</v>
      </c>
      <c r="I67" s="29">
        <v>4584</v>
      </c>
      <c r="J67" s="30">
        <v>4.7175445822628176E-3</v>
      </c>
      <c r="K67" s="31"/>
      <c r="L67" s="32"/>
      <c r="M67" s="9"/>
      <c r="N67" s="9"/>
    </row>
    <row r="68" spans="1:14" ht="51.95" customHeight="1" x14ac:dyDescent="0.25">
      <c r="A68" s="23" t="s">
        <v>196</v>
      </c>
      <c r="B68" s="24" t="s">
        <v>197</v>
      </c>
      <c r="C68" s="25" t="s">
        <v>22</v>
      </c>
      <c r="D68" s="25" t="s">
        <v>198</v>
      </c>
      <c r="E68" s="26" t="s">
        <v>35</v>
      </c>
      <c r="F68" s="27">
        <v>7.5470467648218333</v>
      </c>
      <c r="G68" s="29">
        <v>468.36</v>
      </c>
      <c r="H68" s="29">
        <v>594.48</v>
      </c>
      <c r="I68" s="29">
        <v>4486.5600000000004</v>
      </c>
      <c r="J68" s="30">
        <v>4.617265885906865E-3</v>
      </c>
      <c r="K68" s="31"/>
      <c r="L68" s="32"/>
      <c r="M68" s="9"/>
      <c r="N68" s="9"/>
    </row>
    <row r="69" spans="1:14" ht="26.1" customHeight="1" x14ac:dyDescent="0.25">
      <c r="A69" s="23" t="s">
        <v>199</v>
      </c>
      <c r="B69" s="24" t="s">
        <v>200</v>
      </c>
      <c r="C69" s="25" t="s">
        <v>22</v>
      </c>
      <c r="D69" s="25" t="s">
        <v>201</v>
      </c>
      <c r="E69" s="26" t="s">
        <v>35</v>
      </c>
      <c r="F69" s="27">
        <v>22.371602910007578</v>
      </c>
      <c r="G69" s="29">
        <v>61.32</v>
      </c>
      <c r="H69" s="29">
        <v>77.83</v>
      </c>
      <c r="I69" s="29">
        <v>1741.18</v>
      </c>
      <c r="J69" s="30">
        <v>1.791905383015788E-3</v>
      </c>
      <c r="K69" s="31"/>
      <c r="L69" s="32"/>
      <c r="M69" s="9"/>
      <c r="N69" s="9"/>
    </row>
    <row r="70" spans="1:14" ht="26.1" customHeight="1" x14ac:dyDescent="0.25">
      <c r="A70" s="23" t="s">
        <v>202</v>
      </c>
      <c r="B70" s="24" t="s">
        <v>203</v>
      </c>
      <c r="C70" s="25" t="s">
        <v>22</v>
      </c>
      <c r="D70" s="25" t="s">
        <v>204</v>
      </c>
      <c r="E70" s="26" t="s">
        <v>35</v>
      </c>
      <c r="F70" s="27">
        <v>7.5470467648218333</v>
      </c>
      <c r="G70" s="29">
        <v>12.75</v>
      </c>
      <c r="H70" s="29">
        <v>16.18</v>
      </c>
      <c r="I70" s="29">
        <v>122.11</v>
      </c>
      <c r="J70" s="30">
        <v>1.2566740160124622E-4</v>
      </c>
      <c r="K70" s="31"/>
      <c r="L70" s="32"/>
      <c r="M70" s="9"/>
      <c r="N70" s="9"/>
    </row>
    <row r="71" spans="1:14" ht="26.1" customHeight="1" x14ac:dyDescent="0.25">
      <c r="A71" s="23" t="s">
        <v>205</v>
      </c>
      <c r="B71" s="24" t="s">
        <v>206</v>
      </c>
      <c r="C71" s="25" t="s">
        <v>22</v>
      </c>
      <c r="D71" s="25" t="s">
        <v>207</v>
      </c>
      <c r="E71" s="26" t="s">
        <v>35</v>
      </c>
      <c r="F71" s="27">
        <v>7.5470467648218333</v>
      </c>
      <c r="G71" s="29">
        <v>14.35</v>
      </c>
      <c r="H71" s="29">
        <v>18.21</v>
      </c>
      <c r="I71" s="29">
        <v>137.43</v>
      </c>
      <c r="J71" s="30">
        <v>1.4143371551927989E-4</v>
      </c>
      <c r="K71" s="31"/>
      <c r="L71" s="32"/>
      <c r="M71" s="9"/>
      <c r="N71" s="9"/>
    </row>
    <row r="72" spans="1:14" ht="39" customHeight="1" x14ac:dyDescent="0.25">
      <c r="A72" s="23" t="s">
        <v>208</v>
      </c>
      <c r="B72" s="24" t="s">
        <v>209</v>
      </c>
      <c r="C72" s="25" t="s">
        <v>22</v>
      </c>
      <c r="D72" s="25" t="s">
        <v>210</v>
      </c>
      <c r="E72" s="26" t="s">
        <v>35</v>
      </c>
      <c r="F72" s="27">
        <v>7.5470467648218333</v>
      </c>
      <c r="G72" s="29">
        <v>132.99</v>
      </c>
      <c r="H72" s="29">
        <v>168.8</v>
      </c>
      <c r="I72" s="29">
        <v>1273.94</v>
      </c>
      <c r="J72" s="30">
        <v>1.3110533911710066E-3</v>
      </c>
      <c r="K72" s="31"/>
      <c r="L72" s="32"/>
      <c r="M72" s="9"/>
      <c r="N72" s="9"/>
    </row>
    <row r="73" spans="1:14" ht="26.1" customHeight="1" x14ac:dyDescent="0.25">
      <c r="A73" s="23" t="s">
        <v>211</v>
      </c>
      <c r="B73" s="24" t="s">
        <v>212</v>
      </c>
      <c r="C73" s="25" t="s">
        <v>22</v>
      </c>
      <c r="D73" s="25" t="s">
        <v>213</v>
      </c>
      <c r="E73" s="26" t="s">
        <v>35</v>
      </c>
      <c r="F73" s="27">
        <v>22.371602910007578</v>
      </c>
      <c r="G73" s="29">
        <v>48.84</v>
      </c>
      <c r="H73" s="29">
        <v>61.99</v>
      </c>
      <c r="I73" s="29">
        <v>1386.81</v>
      </c>
      <c r="J73" s="30">
        <v>1.4272116060488433E-3</v>
      </c>
      <c r="K73" s="31"/>
      <c r="L73" s="32"/>
      <c r="M73" s="9"/>
      <c r="N73" s="9"/>
    </row>
    <row r="74" spans="1:14" ht="39" customHeight="1" x14ac:dyDescent="0.25">
      <c r="A74" s="23" t="s">
        <v>214</v>
      </c>
      <c r="B74" s="24" t="s">
        <v>215</v>
      </c>
      <c r="C74" s="25" t="s">
        <v>22</v>
      </c>
      <c r="D74" s="25" t="s">
        <v>216</v>
      </c>
      <c r="E74" s="26" t="s">
        <v>35</v>
      </c>
      <c r="F74" s="27">
        <v>15.228862221872625</v>
      </c>
      <c r="G74" s="29">
        <v>145.4</v>
      </c>
      <c r="H74" s="29">
        <v>184.55</v>
      </c>
      <c r="I74" s="29">
        <v>2810.48</v>
      </c>
      <c r="J74" s="30">
        <v>2.8923570457150966E-3</v>
      </c>
      <c r="K74" s="31"/>
      <c r="L74" s="32"/>
      <c r="M74" s="9"/>
      <c r="N74" s="9"/>
    </row>
    <row r="75" spans="1:14" ht="39" customHeight="1" x14ac:dyDescent="0.25">
      <c r="A75" s="23" t="s">
        <v>217</v>
      </c>
      <c r="B75" s="24" t="s">
        <v>218</v>
      </c>
      <c r="C75" s="25" t="s">
        <v>22</v>
      </c>
      <c r="D75" s="25" t="s">
        <v>219</v>
      </c>
      <c r="E75" s="26" t="s">
        <v>35</v>
      </c>
      <c r="F75" s="27">
        <v>7.5470467648218333</v>
      </c>
      <c r="G75" s="29">
        <v>339.95</v>
      </c>
      <c r="H75" s="29">
        <v>431.49</v>
      </c>
      <c r="I75" s="29">
        <v>3256.47</v>
      </c>
      <c r="J75" s="30">
        <v>3.3513399663615611E-3</v>
      </c>
      <c r="K75" s="31"/>
      <c r="L75" s="32"/>
      <c r="M75" s="9"/>
      <c r="N75" s="9"/>
    </row>
    <row r="76" spans="1:14" ht="39" customHeight="1" x14ac:dyDescent="0.25">
      <c r="A76" s="23" t="s">
        <v>220</v>
      </c>
      <c r="B76" s="24" t="s">
        <v>221</v>
      </c>
      <c r="C76" s="25" t="s">
        <v>22</v>
      </c>
      <c r="D76" s="25" t="s">
        <v>222</v>
      </c>
      <c r="E76" s="26" t="s">
        <v>35</v>
      </c>
      <c r="F76" s="27">
        <v>22.371602910007578</v>
      </c>
      <c r="G76" s="29">
        <v>76.39</v>
      </c>
      <c r="H76" s="29">
        <v>96.96</v>
      </c>
      <c r="I76" s="29">
        <v>2169.15</v>
      </c>
      <c r="J76" s="30">
        <v>2.2323433312860801E-3</v>
      </c>
      <c r="K76" s="31"/>
      <c r="L76" s="32"/>
      <c r="M76" s="9"/>
      <c r="N76" s="9"/>
    </row>
    <row r="77" spans="1:14" ht="26.1" customHeight="1" x14ac:dyDescent="0.25">
      <c r="A77" s="23" t="s">
        <v>223</v>
      </c>
      <c r="B77" s="24" t="s">
        <v>224</v>
      </c>
      <c r="C77" s="25" t="s">
        <v>22</v>
      </c>
      <c r="D77" s="25" t="s">
        <v>225</v>
      </c>
      <c r="E77" s="26" t="s">
        <v>35</v>
      </c>
      <c r="F77" s="27">
        <v>22.371602910007578</v>
      </c>
      <c r="G77" s="29">
        <v>163.49</v>
      </c>
      <c r="H77" s="29">
        <v>207.51</v>
      </c>
      <c r="I77" s="29">
        <v>4642.33</v>
      </c>
      <c r="J77" s="30">
        <v>4.7775738962862442E-3</v>
      </c>
      <c r="K77" s="31"/>
      <c r="L77" s="32"/>
      <c r="M77" s="9"/>
      <c r="N77" s="9"/>
    </row>
    <row r="78" spans="1:14" ht="26.1" customHeight="1" x14ac:dyDescent="0.25">
      <c r="A78" s="23" t="s">
        <v>226</v>
      </c>
      <c r="B78" s="24" t="s">
        <v>227</v>
      </c>
      <c r="C78" s="25" t="s">
        <v>22</v>
      </c>
      <c r="D78" s="25" t="s">
        <v>228</v>
      </c>
      <c r="E78" s="26" t="s">
        <v>35</v>
      </c>
      <c r="F78" s="27">
        <v>7.5470467648218333</v>
      </c>
      <c r="G78" s="29">
        <v>812.2</v>
      </c>
      <c r="H78" s="29">
        <v>1030.92</v>
      </c>
      <c r="I78" s="29">
        <v>7780.4</v>
      </c>
      <c r="J78" s="30">
        <v>8.0070645435945942E-3</v>
      </c>
      <c r="K78" s="31"/>
      <c r="L78" s="32"/>
      <c r="M78" s="9"/>
      <c r="N78" s="9"/>
    </row>
    <row r="79" spans="1:14" ht="65.099999999999994" customHeight="1" x14ac:dyDescent="0.25">
      <c r="A79" s="23" t="s">
        <v>229</v>
      </c>
      <c r="B79" s="24" t="s">
        <v>230</v>
      </c>
      <c r="C79" s="25" t="s">
        <v>22</v>
      </c>
      <c r="D79" s="25" t="s">
        <v>231</v>
      </c>
      <c r="E79" s="26" t="s">
        <v>35</v>
      </c>
      <c r="F79" s="27">
        <v>7.5470467648218333</v>
      </c>
      <c r="G79" s="29">
        <v>279.7</v>
      </c>
      <c r="H79" s="29">
        <v>355.02</v>
      </c>
      <c r="I79" s="29">
        <v>2679.35</v>
      </c>
      <c r="J79" s="30">
        <v>2.7574068665981413E-3</v>
      </c>
      <c r="K79" s="31"/>
      <c r="L79" s="32"/>
      <c r="M79" s="9"/>
      <c r="N79" s="9"/>
    </row>
    <row r="80" spans="1:14" ht="51.95" customHeight="1" x14ac:dyDescent="0.25">
      <c r="A80" s="23" t="s">
        <v>232</v>
      </c>
      <c r="B80" s="24" t="s">
        <v>233</v>
      </c>
      <c r="C80" s="25" t="s">
        <v>22</v>
      </c>
      <c r="D80" s="25" t="s">
        <v>234</v>
      </c>
      <c r="E80" s="26" t="s">
        <v>35</v>
      </c>
      <c r="F80" s="27">
        <v>8.7599649948824858</v>
      </c>
      <c r="G80" s="29">
        <v>894.28</v>
      </c>
      <c r="H80" s="29">
        <v>1135.0999999999999</v>
      </c>
      <c r="I80" s="29">
        <v>9943.43</v>
      </c>
      <c r="J80" s="30">
        <v>1.023310958237556E-2</v>
      </c>
      <c r="K80" s="31"/>
      <c r="L80" s="32"/>
      <c r="M80" s="9"/>
      <c r="N80" s="9"/>
    </row>
    <row r="81" spans="1:14" ht="26.1" customHeight="1" x14ac:dyDescent="0.25">
      <c r="A81" s="23" t="s">
        <v>235</v>
      </c>
      <c r="B81" s="24" t="s">
        <v>236</v>
      </c>
      <c r="C81" s="25" t="s">
        <v>22</v>
      </c>
      <c r="D81" s="25" t="s">
        <v>237</v>
      </c>
      <c r="E81" s="26" t="s">
        <v>35</v>
      </c>
      <c r="F81" s="27">
        <v>7.5470467648218333</v>
      </c>
      <c r="G81" s="29">
        <v>100.96</v>
      </c>
      <c r="H81" s="29">
        <v>128.13999999999999</v>
      </c>
      <c r="I81" s="29">
        <v>967.07</v>
      </c>
      <c r="J81" s="30">
        <v>9.9524342041206436E-4</v>
      </c>
      <c r="K81" s="31"/>
      <c r="L81" s="32"/>
      <c r="M81" s="9"/>
      <c r="N81" s="9"/>
    </row>
    <row r="82" spans="1:14" ht="39" customHeight="1" x14ac:dyDescent="0.25">
      <c r="A82" s="23" t="s">
        <v>238</v>
      </c>
      <c r="B82" s="24" t="s">
        <v>239</v>
      </c>
      <c r="C82" s="25" t="s">
        <v>22</v>
      </c>
      <c r="D82" s="25" t="s">
        <v>240</v>
      </c>
      <c r="E82" s="26" t="s">
        <v>35</v>
      </c>
      <c r="F82" s="27">
        <v>8.7599649948824858</v>
      </c>
      <c r="G82" s="29">
        <v>138.41999999999999</v>
      </c>
      <c r="H82" s="29">
        <v>175.69</v>
      </c>
      <c r="I82" s="29">
        <v>1539.03</v>
      </c>
      <c r="J82" s="30">
        <v>1.5838661951221517E-3</v>
      </c>
      <c r="K82" s="31"/>
      <c r="L82" s="32"/>
      <c r="M82" s="9"/>
      <c r="N82" s="9"/>
    </row>
    <row r="83" spans="1:14" ht="26.1" customHeight="1" x14ac:dyDescent="0.25">
      <c r="A83" s="23" t="s">
        <v>241</v>
      </c>
      <c r="B83" s="24" t="s">
        <v>242</v>
      </c>
      <c r="C83" s="25" t="s">
        <v>22</v>
      </c>
      <c r="D83" s="25" t="s">
        <v>243</v>
      </c>
      <c r="E83" s="26" t="s">
        <v>35</v>
      </c>
      <c r="F83" s="27">
        <v>21.562990756633805</v>
      </c>
      <c r="G83" s="29">
        <v>129.25</v>
      </c>
      <c r="H83" s="29">
        <v>164.05</v>
      </c>
      <c r="I83" s="29">
        <v>3537.4</v>
      </c>
      <c r="J83" s="30">
        <v>3.6404542332671226E-3</v>
      </c>
      <c r="K83" s="31"/>
      <c r="L83" s="32"/>
      <c r="M83" s="9"/>
      <c r="N83" s="9"/>
    </row>
    <row r="84" spans="1:14" ht="39" customHeight="1" x14ac:dyDescent="0.25">
      <c r="A84" s="23" t="s">
        <v>244</v>
      </c>
      <c r="B84" s="24" t="s">
        <v>245</v>
      </c>
      <c r="C84" s="25" t="s">
        <v>22</v>
      </c>
      <c r="D84" s="25" t="s">
        <v>246</v>
      </c>
      <c r="E84" s="26" t="s">
        <v>35</v>
      </c>
      <c r="F84" s="27">
        <v>8.7599649948824858</v>
      </c>
      <c r="G84" s="29">
        <v>146</v>
      </c>
      <c r="H84" s="29">
        <v>185.31</v>
      </c>
      <c r="I84" s="29">
        <v>1623.3</v>
      </c>
      <c r="J84" s="30">
        <v>1.6705912129989597E-3</v>
      </c>
      <c r="K84" s="31"/>
      <c r="L84" s="32"/>
      <c r="M84" s="9"/>
      <c r="N84" s="9"/>
    </row>
    <row r="85" spans="1:14" ht="39" customHeight="1" x14ac:dyDescent="0.25">
      <c r="A85" s="23" t="s">
        <v>247</v>
      </c>
      <c r="B85" s="24" t="s">
        <v>248</v>
      </c>
      <c r="C85" s="25" t="s">
        <v>22</v>
      </c>
      <c r="D85" s="25" t="s">
        <v>249</v>
      </c>
      <c r="E85" s="26" t="s">
        <v>35</v>
      </c>
      <c r="F85" s="27">
        <v>15.228862221872625</v>
      </c>
      <c r="G85" s="29">
        <v>628.79</v>
      </c>
      <c r="H85" s="29">
        <v>798.12</v>
      </c>
      <c r="I85" s="29">
        <v>12154.45</v>
      </c>
      <c r="J85" s="30">
        <v>1.2508542702418041E-2</v>
      </c>
      <c r="K85" s="31"/>
      <c r="L85" s="32"/>
      <c r="M85" s="9"/>
      <c r="N85" s="9"/>
    </row>
    <row r="86" spans="1:14" ht="39" customHeight="1" x14ac:dyDescent="0.25">
      <c r="A86" s="23" t="s">
        <v>250</v>
      </c>
      <c r="B86" s="24" t="s">
        <v>251</v>
      </c>
      <c r="C86" s="25" t="s">
        <v>22</v>
      </c>
      <c r="D86" s="25" t="s">
        <v>252</v>
      </c>
      <c r="E86" s="26" t="s">
        <v>40</v>
      </c>
      <c r="F86" s="27">
        <v>48.786266586884011</v>
      </c>
      <c r="G86" s="29">
        <v>22.96</v>
      </c>
      <c r="H86" s="29">
        <v>29.14</v>
      </c>
      <c r="I86" s="29">
        <v>1421.63</v>
      </c>
      <c r="J86" s="30">
        <v>1.463046008831215E-3</v>
      </c>
      <c r="K86" s="31"/>
      <c r="L86" s="32"/>
      <c r="M86" s="9"/>
      <c r="N86" s="9"/>
    </row>
    <row r="87" spans="1:14" ht="39" customHeight="1" x14ac:dyDescent="0.25">
      <c r="A87" s="23" t="s">
        <v>253</v>
      </c>
      <c r="B87" s="24" t="s">
        <v>254</v>
      </c>
      <c r="C87" s="25" t="s">
        <v>22</v>
      </c>
      <c r="D87" s="25" t="s">
        <v>255</v>
      </c>
      <c r="E87" s="26" t="s">
        <v>40</v>
      </c>
      <c r="F87" s="27">
        <v>60.645911503032579</v>
      </c>
      <c r="G87" s="29">
        <v>26.49</v>
      </c>
      <c r="H87" s="29">
        <v>33.619999999999997</v>
      </c>
      <c r="I87" s="29">
        <v>2038.91</v>
      </c>
      <c r="J87" s="30">
        <v>2.0983090803275485E-3</v>
      </c>
      <c r="K87" s="31"/>
      <c r="L87" s="32"/>
      <c r="M87" s="9"/>
      <c r="N87" s="9"/>
    </row>
    <row r="88" spans="1:14" ht="39" customHeight="1" x14ac:dyDescent="0.25">
      <c r="A88" s="23" t="s">
        <v>256</v>
      </c>
      <c r="B88" s="24" t="s">
        <v>257</v>
      </c>
      <c r="C88" s="25" t="s">
        <v>22</v>
      </c>
      <c r="D88" s="25" t="s">
        <v>258</v>
      </c>
      <c r="E88" s="26" t="s">
        <v>40</v>
      </c>
      <c r="F88" s="27">
        <v>38.813383361940858</v>
      </c>
      <c r="G88" s="29">
        <v>36.18</v>
      </c>
      <c r="H88" s="29">
        <v>45.92</v>
      </c>
      <c r="I88" s="29">
        <v>1782.31</v>
      </c>
      <c r="J88" s="30">
        <v>1.8342336135281068E-3</v>
      </c>
      <c r="K88" s="31"/>
      <c r="L88" s="32"/>
      <c r="M88" s="9"/>
      <c r="N88" s="9"/>
    </row>
    <row r="89" spans="1:14" ht="39" customHeight="1" x14ac:dyDescent="0.25">
      <c r="A89" s="23" t="s">
        <v>259</v>
      </c>
      <c r="B89" s="24" t="s">
        <v>260</v>
      </c>
      <c r="C89" s="25" t="s">
        <v>22</v>
      </c>
      <c r="D89" s="25" t="s">
        <v>261</v>
      </c>
      <c r="E89" s="26" t="s">
        <v>40</v>
      </c>
      <c r="F89" s="27">
        <v>15.498399606330549</v>
      </c>
      <c r="G89" s="29">
        <v>32.89</v>
      </c>
      <c r="H89" s="29">
        <v>41.74</v>
      </c>
      <c r="I89" s="29">
        <v>646.9</v>
      </c>
      <c r="J89" s="30">
        <v>6.6574598391488146E-4</v>
      </c>
      <c r="K89" s="31"/>
      <c r="L89" s="32"/>
      <c r="M89" s="9"/>
      <c r="N89" s="9"/>
    </row>
    <row r="90" spans="1:14" ht="26.1" customHeight="1" x14ac:dyDescent="0.25">
      <c r="A90" s="23" t="s">
        <v>262</v>
      </c>
      <c r="B90" s="24" t="s">
        <v>263</v>
      </c>
      <c r="C90" s="25" t="s">
        <v>22</v>
      </c>
      <c r="D90" s="25" t="s">
        <v>264</v>
      </c>
      <c r="E90" s="26" t="s">
        <v>40</v>
      </c>
      <c r="F90" s="27">
        <v>11.45533883946171</v>
      </c>
      <c r="G90" s="29">
        <v>31.34</v>
      </c>
      <c r="H90" s="29">
        <v>39.770000000000003</v>
      </c>
      <c r="I90" s="29">
        <v>455.57</v>
      </c>
      <c r="J90" s="30">
        <v>4.6884201250904704E-4</v>
      </c>
      <c r="K90" s="31"/>
      <c r="L90" s="32"/>
      <c r="M90" s="9"/>
      <c r="N90" s="9"/>
    </row>
    <row r="91" spans="1:14" ht="39" customHeight="1" x14ac:dyDescent="0.25">
      <c r="A91" s="23" t="s">
        <v>265</v>
      </c>
      <c r="B91" s="24" t="s">
        <v>266</v>
      </c>
      <c r="C91" s="25" t="s">
        <v>22</v>
      </c>
      <c r="D91" s="25" t="s">
        <v>267</v>
      </c>
      <c r="E91" s="26" t="s">
        <v>40</v>
      </c>
      <c r="F91" s="27">
        <v>36.387546901819555</v>
      </c>
      <c r="G91" s="29">
        <v>23.63</v>
      </c>
      <c r="H91" s="29">
        <v>29.99</v>
      </c>
      <c r="I91" s="29">
        <v>1091.26</v>
      </c>
      <c r="J91" s="30">
        <v>1.1230514181588399E-3</v>
      </c>
      <c r="K91" s="31"/>
      <c r="L91" s="32"/>
      <c r="M91" s="9"/>
      <c r="N91" s="9"/>
    </row>
    <row r="92" spans="1:14" ht="26.1" customHeight="1" x14ac:dyDescent="0.25">
      <c r="A92" s="16" t="s">
        <v>268</v>
      </c>
      <c r="B92" s="17"/>
      <c r="C92" s="17"/>
      <c r="D92" s="17" t="s">
        <v>269</v>
      </c>
      <c r="E92" s="17"/>
      <c r="F92" s="17"/>
      <c r="G92" s="17"/>
      <c r="H92" s="17"/>
      <c r="I92" s="20">
        <v>104859.12999999998</v>
      </c>
      <c r="J92" s="21">
        <v>0.10791396610652101</v>
      </c>
      <c r="K92" s="9"/>
      <c r="L92" s="9"/>
      <c r="M92" s="9"/>
      <c r="N92" s="9"/>
    </row>
    <row r="93" spans="1:14" ht="39" customHeight="1" x14ac:dyDescent="0.25">
      <c r="A93" s="23" t="s">
        <v>270</v>
      </c>
      <c r="B93" s="24" t="s">
        <v>271</v>
      </c>
      <c r="C93" s="25" t="s">
        <v>22</v>
      </c>
      <c r="D93" s="25" t="s">
        <v>272</v>
      </c>
      <c r="E93" s="26" t="s">
        <v>40</v>
      </c>
      <c r="F93" s="27">
        <v>495.00540655697495</v>
      </c>
      <c r="G93" s="29">
        <v>10.62</v>
      </c>
      <c r="H93" s="29">
        <v>13.47</v>
      </c>
      <c r="I93" s="29">
        <v>6667.72</v>
      </c>
      <c r="J93" s="30">
        <v>6.861969101667852E-3</v>
      </c>
      <c r="K93" s="31"/>
      <c r="L93" s="32"/>
      <c r="M93" s="9"/>
      <c r="N93" s="9"/>
    </row>
    <row r="94" spans="1:14" ht="39" customHeight="1" x14ac:dyDescent="0.25">
      <c r="A94" s="23" t="s">
        <v>273</v>
      </c>
      <c r="B94" s="24" t="s">
        <v>274</v>
      </c>
      <c r="C94" s="25" t="s">
        <v>22</v>
      </c>
      <c r="D94" s="25" t="s">
        <v>275</v>
      </c>
      <c r="E94" s="26" t="s">
        <v>40</v>
      </c>
      <c r="F94" s="27">
        <v>319.80610665932511</v>
      </c>
      <c r="G94" s="29">
        <v>16.86</v>
      </c>
      <c r="H94" s="29">
        <v>21.4</v>
      </c>
      <c r="I94" s="29">
        <v>6843.85</v>
      </c>
      <c r="J94" s="30">
        <v>7.0432302550871261E-3</v>
      </c>
      <c r="K94" s="31"/>
      <c r="L94" s="32"/>
      <c r="M94" s="9"/>
      <c r="N94" s="9"/>
    </row>
    <row r="95" spans="1:14" ht="39" customHeight="1" x14ac:dyDescent="0.25">
      <c r="A95" s="23" t="s">
        <v>276</v>
      </c>
      <c r="B95" s="24" t="s">
        <v>277</v>
      </c>
      <c r="C95" s="25" t="s">
        <v>22</v>
      </c>
      <c r="D95" s="25" t="s">
        <v>278</v>
      </c>
      <c r="E95" s="26" t="s">
        <v>40</v>
      </c>
      <c r="F95" s="27">
        <v>1323.2937889961713</v>
      </c>
      <c r="G95" s="29">
        <v>4.97</v>
      </c>
      <c r="H95" s="29">
        <v>6.3</v>
      </c>
      <c r="I95" s="29">
        <v>8336.75</v>
      </c>
      <c r="J95" s="30">
        <v>8.5796225558855896E-3</v>
      </c>
      <c r="K95" s="31"/>
      <c r="L95" s="32"/>
      <c r="M95" s="9"/>
      <c r="N95" s="9"/>
    </row>
    <row r="96" spans="1:14" ht="39" customHeight="1" x14ac:dyDescent="0.25">
      <c r="A96" s="23" t="s">
        <v>279</v>
      </c>
      <c r="B96" s="24" t="s">
        <v>280</v>
      </c>
      <c r="C96" s="25" t="s">
        <v>22</v>
      </c>
      <c r="D96" s="25" t="s">
        <v>281</v>
      </c>
      <c r="E96" s="26" t="s">
        <v>40</v>
      </c>
      <c r="F96" s="27">
        <v>663.06196576648961</v>
      </c>
      <c r="G96" s="29">
        <v>10.72</v>
      </c>
      <c r="H96" s="29">
        <v>13.6</v>
      </c>
      <c r="I96" s="29">
        <v>9017.64</v>
      </c>
      <c r="J96" s="30">
        <v>9.2803487623901552E-3</v>
      </c>
      <c r="K96" s="31"/>
      <c r="L96" s="32"/>
      <c r="M96" s="9"/>
      <c r="N96" s="9"/>
    </row>
    <row r="97" spans="1:14" ht="39" customHeight="1" x14ac:dyDescent="0.25">
      <c r="A97" s="23" t="s">
        <v>282</v>
      </c>
      <c r="B97" s="24" t="s">
        <v>283</v>
      </c>
      <c r="C97" s="25" t="s">
        <v>22</v>
      </c>
      <c r="D97" s="25" t="s">
        <v>284</v>
      </c>
      <c r="E97" s="26" t="s">
        <v>40</v>
      </c>
      <c r="F97" s="27">
        <v>1004.0267571057616</v>
      </c>
      <c r="G97" s="29">
        <v>3.42</v>
      </c>
      <c r="H97" s="29">
        <v>4.34</v>
      </c>
      <c r="I97" s="29">
        <v>4357.47</v>
      </c>
      <c r="J97" s="30">
        <v>4.4844151376249473E-3</v>
      </c>
      <c r="K97" s="31"/>
      <c r="L97" s="32"/>
      <c r="M97" s="9"/>
      <c r="N97" s="9"/>
    </row>
    <row r="98" spans="1:14" ht="39" customHeight="1" x14ac:dyDescent="0.25">
      <c r="A98" s="23" t="s">
        <v>285</v>
      </c>
      <c r="B98" s="24" t="s">
        <v>286</v>
      </c>
      <c r="C98" s="25" t="s">
        <v>22</v>
      </c>
      <c r="D98" s="25" t="s">
        <v>287</v>
      </c>
      <c r="E98" s="26" t="s">
        <v>40</v>
      </c>
      <c r="F98" s="27">
        <v>177.89467374222897</v>
      </c>
      <c r="G98" s="29">
        <v>18.510000000000002</v>
      </c>
      <c r="H98" s="29">
        <v>23.49</v>
      </c>
      <c r="I98" s="29">
        <v>4178.74</v>
      </c>
      <c r="J98" s="30">
        <v>4.3004782390237617E-3</v>
      </c>
      <c r="K98" s="31"/>
      <c r="L98" s="32"/>
      <c r="M98" s="9"/>
      <c r="N98" s="9"/>
    </row>
    <row r="99" spans="1:14" ht="39" customHeight="1" x14ac:dyDescent="0.25">
      <c r="A99" s="23" t="s">
        <v>288</v>
      </c>
      <c r="B99" s="24" t="s">
        <v>289</v>
      </c>
      <c r="C99" s="25" t="s">
        <v>22</v>
      </c>
      <c r="D99" s="25" t="s">
        <v>290</v>
      </c>
      <c r="E99" s="26" t="s">
        <v>35</v>
      </c>
      <c r="F99" s="27">
        <v>111.18417108889309</v>
      </c>
      <c r="G99" s="29">
        <v>35.82</v>
      </c>
      <c r="H99" s="29">
        <v>45.46</v>
      </c>
      <c r="I99" s="29">
        <v>5054.43</v>
      </c>
      <c r="J99" s="30">
        <v>5.2016795076192529E-3</v>
      </c>
      <c r="K99" s="31"/>
      <c r="L99" s="32"/>
      <c r="M99" s="9"/>
      <c r="N99" s="9"/>
    </row>
    <row r="100" spans="1:14" ht="39" customHeight="1" x14ac:dyDescent="0.25">
      <c r="A100" s="23" t="s">
        <v>291</v>
      </c>
      <c r="B100" s="24" t="s">
        <v>292</v>
      </c>
      <c r="C100" s="25" t="s">
        <v>22</v>
      </c>
      <c r="D100" s="25" t="s">
        <v>293</v>
      </c>
      <c r="E100" s="26" t="s">
        <v>35</v>
      </c>
      <c r="F100" s="27">
        <v>66.710502653335837</v>
      </c>
      <c r="G100" s="29">
        <v>20.62</v>
      </c>
      <c r="H100" s="29">
        <v>26.17</v>
      </c>
      <c r="I100" s="29">
        <v>1745.81</v>
      </c>
      <c r="J100" s="30">
        <v>1.7966702677051154E-3</v>
      </c>
      <c r="K100" s="31"/>
      <c r="L100" s="32"/>
      <c r="M100" s="9"/>
      <c r="N100" s="9"/>
    </row>
    <row r="101" spans="1:14" ht="39" customHeight="1" x14ac:dyDescent="0.25">
      <c r="A101" s="23" t="s">
        <v>294</v>
      </c>
      <c r="B101" s="24" t="s">
        <v>295</v>
      </c>
      <c r="C101" s="25" t="s">
        <v>22</v>
      </c>
      <c r="D101" s="25" t="s">
        <v>296</v>
      </c>
      <c r="E101" s="26" t="s">
        <v>35</v>
      </c>
      <c r="F101" s="27">
        <v>140.69851468703558</v>
      </c>
      <c r="G101" s="29">
        <v>13.17</v>
      </c>
      <c r="H101" s="29">
        <v>16.71</v>
      </c>
      <c r="I101" s="29">
        <v>2351.0700000000002</v>
      </c>
      <c r="J101" s="30">
        <v>2.4195631633989185E-3</v>
      </c>
      <c r="K101" s="31"/>
      <c r="L101" s="32"/>
      <c r="M101" s="9"/>
      <c r="N101" s="9"/>
    </row>
    <row r="102" spans="1:14" ht="39" customHeight="1" x14ac:dyDescent="0.25">
      <c r="A102" s="23" t="s">
        <v>297</v>
      </c>
      <c r="B102" s="24" t="s">
        <v>298</v>
      </c>
      <c r="C102" s="25" t="s">
        <v>22</v>
      </c>
      <c r="D102" s="25" t="s">
        <v>299</v>
      </c>
      <c r="E102" s="26" t="s">
        <v>35</v>
      </c>
      <c r="F102" s="27">
        <v>22.371602910007578</v>
      </c>
      <c r="G102" s="29">
        <v>40.01</v>
      </c>
      <c r="H102" s="29">
        <v>50.78</v>
      </c>
      <c r="I102" s="29">
        <v>1136.02</v>
      </c>
      <c r="J102" s="30">
        <v>1.1691154005982125E-3</v>
      </c>
      <c r="K102" s="31"/>
      <c r="L102" s="32"/>
      <c r="M102" s="9"/>
      <c r="N102" s="9"/>
    </row>
    <row r="103" spans="1:14" ht="26.1" customHeight="1" x14ac:dyDescent="0.25">
      <c r="A103" s="23" t="s">
        <v>300</v>
      </c>
      <c r="B103" s="24" t="s">
        <v>301</v>
      </c>
      <c r="C103" s="25" t="s">
        <v>22</v>
      </c>
      <c r="D103" s="25" t="s">
        <v>302</v>
      </c>
      <c r="E103" s="26" t="s">
        <v>35</v>
      </c>
      <c r="F103" s="27">
        <v>111.18417108889309</v>
      </c>
      <c r="G103" s="29">
        <v>18.190000000000001</v>
      </c>
      <c r="H103" s="29">
        <v>23.08</v>
      </c>
      <c r="I103" s="29">
        <v>2566.13</v>
      </c>
      <c r="J103" s="30">
        <v>2.6408884552535086E-3</v>
      </c>
      <c r="K103" s="31"/>
      <c r="L103" s="32"/>
      <c r="M103" s="9"/>
      <c r="N103" s="9"/>
    </row>
    <row r="104" spans="1:14" ht="39" customHeight="1" x14ac:dyDescent="0.25">
      <c r="A104" s="23" t="s">
        <v>303</v>
      </c>
      <c r="B104" s="24" t="s">
        <v>289</v>
      </c>
      <c r="C104" s="25" t="s">
        <v>22</v>
      </c>
      <c r="D104" s="25" t="s">
        <v>290</v>
      </c>
      <c r="E104" s="26" t="s">
        <v>35</v>
      </c>
      <c r="F104" s="27">
        <v>52.020715200379065</v>
      </c>
      <c r="G104" s="29">
        <v>35.82</v>
      </c>
      <c r="H104" s="29">
        <v>45.46</v>
      </c>
      <c r="I104" s="29">
        <v>2364.86</v>
      </c>
      <c r="J104" s="30">
        <v>2.4337549041906735E-3</v>
      </c>
      <c r="K104" s="31"/>
      <c r="L104" s="32"/>
      <c r="M104" s="9"/>
      <c r="N104" s="9"/>
    </row>
    <row r="105" spans="1:14" ht="39" customHeight="1" x14ac:dyDescent="0.25">
      <c r="A105" s="23" t="s">
        <v>304</v>
      </c>
      <c r="B105" s="24" t="s">
        <v>305</v>
      </c>
      <c r="C105" s="25" t="s">
        <v>22</v>
      </c>
      <c r="D105" s="25" t="s">
        <v>306</v>
      </c>
      <c r="E105" s="26" t="s">
        <v>35</v>
      </c>
      <c r="F105" s="27">
        <v>22.371602910007578</v>
      </c>
      <c r="G105" s="29">
        <v>24.29</v>
      </c>
      <c r="H105" s="29">
        <v>30.83</v>
      </c>
      <c r="I105" s="29">
        <v>689.71</v>
      </c>
      <c r="J105" s="30">
        <v>7.098031574678202E-4</v>
      </c>
      <c r="K105" s="31"/>
      <c r="L105" s="32"/>
      <c r="M105" s="9"/>
      <c r="N105" s="9"/>
    </row>
    <row r="106" spans="1:14" ht="39" customHeight="1" x14ac:dyDescent="0.25">
      <c r="A106" s="23" t="s">
        <v>307</v>
      </c>
      <c r="B106" s="24" t="s">
        <v>308</v>
      </c>
      <c r="C106" s="25" t="s">
        <v>22</v>
      </c>
      <c r="D106" s="25" t="s">
        <v>309</v>
      </c>
      <c r="E106" s="26" t="s">
        <v>35</v>
      </c>
      <c r="F106" s="27">
        <v>87.599649948824847</v>
      </c>
      <c r="G106" s="29">
        <v>32.299999999999997</v>
      </c>
      <c r="H106" s="29">
        <v>40.99</v>
      </c>
      <c r="I106" s="29">
        <v>3590.7</v>
      </c>
      <c r="J106" s="30">
        <v>3.6953070094963127E-3</v>
      </c>
      <c r="K106" s="31"/>
      <c r="L106" s="32"/>
      <c r="M106" s="9"/>
      <c r="N106" s="9"/>
    </row>
    <row r="107" spans="1:14" ht="39" customHeight="1" x14ac:dyDescent="0.25">
      <c r="A107" s="23" t="s">
        <v>310</v>
      </c>
      <c r="B107" s="24" t="s">
        <v>311</v>
      </c>
      <c r="C107" s="25" t="s">
        <v>22</v>
      </c>
      <c r="D107" s="25" t="s">
        <v>312</v>
      </c>
      <c r="E107" s="26" t="s">
        <v>35</v>
      </c>
      <c r="F107" s="27">
        <v>7.5470467648218333</v>
      </c>
      <c r="G107" s="29">
        <v>39.340000000000003</v>
      </c>
      <c r="H107" s="29">
        <v>49.93</v>
      </c>
      <c r="I107" s="29">
        <v>376.82</v>
      </c>
      <c r="J107" s="30">
        <v>3.8779780747999015E-4</v>
      </c>
      <c r="K107" s="31"/>
      <c r="L107" s="32"/>
      <c r="M107" s="9"/>
      <c r="N107" s="9"/>
    </row>
    <row r="108" spans="1:14" ht="39" customHeight="1" x14ac:dyDescent="0.25">
      <c r="A108" s="23" t="s">
        <v>313</v>
      </c>
      <c r="B108" s="24" t="s">
        <v>314</v>
      </c>
      <c r="C108" s="25" t="s">
        <v>22</v>
      </c>
      <c r="D108" s="25" t="s">
        <v>315</v>
      </c>
      <c r="E108" s="26" t="s">
        <v>35</v>
      </c>
      <c r="F108" s="27">
        <v>22.371602910007578</v>
      </c>
      <c r="G108" s="29">
        <v>54.94</v>
      </c>
      <c r="H108" s="29">
        <v>69.73</v>
      </c>
      <c r="I108" s="29">
        <v>1559.97</v>
      </c>
      <c r="J108" s="30">
        <v>1.6054162351641639E-3</v>
      </c>
      <c r="K108" s="31"/>
      <c r="L108" s="32"/>
      <c r="M108" s="9"/>
      <c r="N108" s="9"/>
    </row>
    <row r="109" spans="1:14" ht="39" customHeight="1" x14ac:dyDescent="0.25">
      <c r="A109" s="23" t="s">
        <v>316</v>
      </c>
      <c r="B109" s="24" t="s">
        <v>317</v>
      </c>
      <c r="C109" s="25" t="s">
        <v>22</v>
      </c>
      <c r="D109" s="25" t="s">
        <v>318</v>
      </c>
      <c r="E109" s="26" t="s">
        <v>35</v>
      </c>
      <c r="F109" s="27">
        <v>15.228862221872625</v>
      </c>
      <c r="G109" s="29">
        <v>35.21</v>
      </c>
      <c r="H109" s="29">
        <v>44.69</v>
      </c>
      <c r="I109" s="29">
        <v>680.57</v>
      </c>
      <c r="J109" s="30">
        <v>7.0039688402063832E-4</v>
      </c>
      <c r="K109" s="31"/>
      <c r="L109" s="32"/>
      <c r="M109" s="9"/>
      <c r="N109" s="9"/>
    </row>
    <row r="110" spans="1:14" ht="39" customHeight="1" x14ac:dyDescent="0.25">
      <c r="A110" s="23" t="s">
        <v>319</v>
      </c>
      <c r="B110" s="24" t="s">
        <v>320</v>
      </c>
      <c r="C110" s="25" t="s">
        <v>22</v>
      </c>
      <c r="D110" s="25" t="s">
        <v>321</v>
      </c>
      <c r="E110" s="26" t="s">
        <v>35</v>
      </c>
      <c r="F110" s="27">
        <v>74.392318110386654</v>
      </c>
      <c r="G110" s="29">
        <v>62.04</v>
      </c>
      <c r="H110" s="29">
        <v>78.739999999999995</v>
      </c>
      <c r="I110" s="29">
        <v>5857.65</v>
      </c>
      <c r="J110" s="30">
        <v>6.0282995249327639E-3</v>
      </c>
      <c r="K110" s="31"/>
      <c r="L110" s="32"/>
      <c r="M110" s="9"/>
      <c r="N110" s="9"/>
    </row>
    <row r="111" spans="1:14" ht="39" customHeight="1" x14ac:dyDescent="0.25">
      <c r="A111" s="23" t="s">
        <v>322</v>
      </c>
      <c r="B111" s="24" t="s">
        <v>323</v>
      </c>
      <c r="C111" s="25" t="s">
        <v>22</v>
      </c>
      <c r="D111" s="25" t="s">
        <v>324</v>
      </c>
      <c r="E111" s="26" t="s">
        <v>35</v>
      </c>
      <c r="F111" s="27">
        <v>7.5470467648218333</v>
      </c>
      <c r="G111" s="29">
        <v>85.8</v>
      </c>
      <c r="H111" s="29">
        <v>108.9</v>
      </c>
      <c r="I111" s="29">
        <v>821.87</v>
      </c>
      <c r="J111" s="30">
        <v>8.458133433299175E-4</v>
      </c>
      <c r="K111" s="31"/>
      <c r="L111" s="32"/>
      <c r="M111" s="9"/>
      <c r="N111" s="9"/>
    </row>
    <row r="112" spans="1:14" ht="39" customHeight="1" x14ac:dyDescent="0.25">
      <c r="A112" s="23" t="s">
        <v>325</v>
      </c>
      <c r="B112" s="24" t="s">
        <v>326</v>
      </c>
      <c r="C112" s="25" t="s">
        <v>22</v>
      </c>
      <c r="D112" s="25" t="s">
        <v>327</v>
      </c>
      <c r="E112" s="26" t="s">
        <v>35</v>
      </c>
      <c r="F112" s="27">
        <v>105.79342339973465</v>
      </c>
      <c r="G112" s="29">
        <v>33.82</v>
      </c>
      <c r="H112" s="29">
        <v>42.92</v>
      </c>
      <c r="I112" s="29">
        <v>4540.6499999999996</v>
      </c>
      <c r="J112" s="30">
        <v>4.6729316770182504E-3</v>
      </c>
      <c r="K112" s="31"/>
      <c r="L112" s="32"/>
      <c r="M112" s="9"/>
      <c r="N112" s="9"/>
    </row>
    <row r="113" spans="1:14" ht="26.1" customHeight="1" x14ac:dyDescent="0.25">
      <c r="A113" s="23" t="s">
        <v>328</v>
      </c>
      <c r="B113" s="24" t="s">
        <v>329</v>
      </c>
      <c r="C113" s="25" t="s">
        <v>22</v>
      </c>
      <c r="D113" s="25" t="s">
        <v>330</v>
      </c>
      <c r="E113" s="26" t="s">
        <v>35</v>
      </c>
      <c r="F113" s="27">
        <v>8.7599649948824858</v>
      </c>
      <c r="G113" s="29">
        <v>42.53</v>
      </c>
      <c r="H113" s="29">
        <v>53.98</v>
      </c>
      <c r="I113" s="29">
        <v>472.86</v>
      </c>
      <c r="J113" s="30">
        <v>4.8663571796876004E-4</v>
      </c>
      <c r="K113" s="31"/>
      <c r="L113" s="32"/>
      <c r="M113" s="9"/>
      <c r="N113" s="9"/>
    </row>
    <row r="114" spans="1:14" ht="26.1" customHeight="1" x14ac:dyDescent="0.25">
      <c r="A114" s="23" t="s">
        <v>331</v>
      </c>
      <c r="B114" s="24" t="s">
        <v>332</v>
      </c>
      <c r="C114" s="25" t="s">
        <v>22</v>
      </c>
      <c r="D114" s="25" t="s">
        <v>333</v>
      </c>
      <c r="E114" s="26" t="s">
        <v>35</v>
      </c>
      <c r="F114" s="27">
        <v>14.150712684040935</v>
      </c>
      <c r="G114" s="29">
        <v>57.88</v>
      </c>
      <c r="H114" s="29">
        <v>73.459999999999994</v>
      </c>
      <c r="I114" s="29">
        <v>1039.51</v>
      </c>
      <c r="J114" s="30">
        <v>1.0697937977111739E-3</v>
      </c>
      <c r="K114" s="31"/>
      <c r="L114" s="32"/>
      <c r="M114" s="9"/>
      <c r="N114" s="9"/>
    </row>
    <row r="115" spans="1:14" ht="39" customHeight="1" x14ac:dyDescent="0.25">
      <c r="A115" s="23" t="s">
        <v>334</v>
      </c>
      <c r="B115" s="24" t="s">
        <v>335</v>
      </c>
      <c r="C115" s="25" t="s">
        <v>22</v>
      </c>
      <c r="D115" s="25" t="s">
        <v>336</v>
      </c>
      <c r="E115" s="26" t="s">
        <v>35</v>
      </c>
      <c r="F115" s="27">
        <v>7.5470467648218333</v>
      </c>
      <c r="G115" s="29">
        <v>38.22</v>
      </c>
      <c r="H115" s="29">
        <v>48.51</v>
      </c>
      <c r="I115" s="29">
        <v>366.1</v>
      </c>
      <c r="J115" s="30">
        <v>3.767655042684157E-4</v>
      </c>
      <c r="K115" s="31"/>
      <c r="L115" s="32"/>
      <c r="M115" s="9"/>
      <c r="N115" s="9"/>
    </row>
    <row r="116" spans="1:14" ht="39" customHeight="1" x14ac:dyDescent="0.25">
      <c r="A116" s="23" t="s">
        <v>337</v>
      </c>
      <c r="B116" s="24" t="s">
        <v>338</v>
      </c>
      <c r="C116" s="25" t="s">
        <v>22</v>
      </c>
      <c r="D116" s="25" t="s">
        <v>339</v>
      </c>
      <c r="E116" s="26" t="s">
        <v>35</v>
      </c>
      <c r="F116" s="27">
        <v>17.789467374222891</v>
      </c>
      <c r="G116" s="29">
        <v>49.59</v>
      </c>
      <c r="H116" s="29">
        <v>62.94</v>
      </c>
      <c r="I116" s="29">
        <v>1119.6600000000001</v>
      </c>
      <c r="J116" s="30">
        <v>1.1522787886074142E-3</v>
      </c>
      <c r="K116" s="31"/>
      <c r="L116" s="32"/>
      <c r="M116" s="9"/>
      <c r="N116" s="9"/>
    </row>
    <row r="117" spans="1:14" ht="39" customHeight="1" x14ac:dyDescent="0.25">
      <c r="A117" s="23" t="s">
        <v>340</v>
      </c>
      <c r="B117" s="24" t="s">
        <v>341</v>
      </c>
      <c r="C117" s="25" t="s">
        <v>22</v>
      </c>
      <c r="D117" s="25" t="s">
        <v>342</v>
      </c>
      <c r="E117" s="26" t="s">
        <v>35</v>
      </c>
      <c r="F117" s="27">
        <v>32.344486134950714</v>
      </c>
      <c r="G117" s="29">
        <v>60.92</v>
      </c>
      <c r="H117" s="29">
        <v>77.319999999999993</v>
      </c>
      <c r="I117" s="29">
        <v>2500.87</v>
      </c>
      <c r="J117" s="30">
        <v>2.5737272511875244E-3</v>
      </c>
      <c r="K117" s="31"/>
      <c r="L117" s="32"/>
      <c r="M117" s="9"/>
      <c r="N117" s="9"/>
    </row>
    <row r="118" spans="1:14" ht="39" customHeight="1" x14ac:dyDescent="0.25">
      <c r="A118" s="23" t="s">
        <v>343</v>
      </c>
      <c r="B118" s="24" t="s">
        <v>344</v>
      </c>
      <c r="C118" s="25" t="s">
        <v>22</v>
      </c>
      <c r="D118" s="25" t="s">
        <v>345</v>
      </c>
      <c r="E118" s="26" t="s">
        <v>35</v>
      </c>
      <c r="F118" s="27">
        <v>7.5470467648218333</v>
      </c>
      <c r="G118" s="29">
        <v>51.3</v>
      </c>
      <c r="H118" s="29">
        <v>65.11</v>
      </c>
      <c r="I118" s="29">
        <v>491.38</v>
      </c>
      <c r="J118" s="30">
        <v>5.0569525672606967E-4</v>
      </c>
      <c r="K118" s="31"/>
      <c r="L118" s="32"/>
      <c r="M118" s="9"/>
      <c r="N118" s="9"/>
    </row>
    <row r="119" spans="1:14" ht="39" customHeight="1" x14ac:dyDescent="0.25">
      <c r="A119" s="23" t="s">
        <v>346</v>
      </c>
      <c r="B119" s="24" t="s">
        <v>347</v>
      </c>
      <c r="C119" s="25" t="s">
        <v>22</v>
      </c>
      <c r="D119" s="25" t="s">
        <v>348</v>
      </c>
      <c r="E119" s="26" t="s">
        <v>35</v>
      </c>
      <c r="F119" s="27">
        <v>22.371602910007578</v>
      </c>
      <c r="G119" s="29">
        <v>72.84</v>
      </c>
      <c r="H119" s="29">
        <v>92.45</v>
      </c>
      <c r="I119" s="29">
        <v>2068.25</v>
      </c>
      <c r="J119" s="30">
        <v>2.1285038355726596E-3</v>
      </c>
      <c r="K119" s="31"/>
      <c r="L119" s="32"/>
      <c r="M119" s="9"/>
      <c r="N119" s="9"/>
    </row>
    <row r="120" spans="1:14" ht="39" customHeight="1" x14ac:dyDescent="0.25">
      <c r="A120" s="23" t="s">
        <v>349</v>
      </c>
      <c r="B120" s="24" t="s">
        <v>350</v>
      </c>
      <c r="C120" s="25" t="s">
        <v>22</v>
      </c>
      <c r="D120" s="25" t="s">
        <v>351</v>
      </c>
      <c r="E120" s="26" t="s">
        <v>35</v>
      </c>
      <c r="F120" s="27">
        <v>22.371602910007578</v>
      </c>
      <c r="G120" s="29">
        <v>94.96</v>
      </c>
      <c r="H120" s="29">
        <v>120.53</v>
      </c>
      <c r="I120" s="29">
        <v>2696.44</v>
      </c>
      <c r="J120" s="30">
        <v>2.7749947455053994E-3</v>
      </c>
      <c r="K120" s="31"/>
      <c r="L120" s="32"/>
      <c r="M120" s="9"/>
      <c r="N120" s="9"/>
    </row>
    <row r="121" spans="1:14" ht="39" customHeight="1" x14ac:dyDescent="0.25">
      <c r="A121" s="23" t="s">
        <v>352</v>
      </c>
      <c r="B121" s="24" t="s">
        <v>353</v>
      </c>
      <c r="C121" s="25" t="s">
        <v>22</v>
      </c>
      <c r="D121" s="25" t="s">
        <v>354</v>
      </c>
      <c r="E121" s="26" t="s">
        <v>35</v>
      </c>
      <c r="F121" s="27">
        <v>87.599649948824847</v>
      </c>
      <c r="G121" s="29">
        <v>30.88</v>
      </c>
      <c r="H121" s="29">
        <v>39.19</v>
      </c>
      <c r="I121" s="29">
        <v>3433.03</v>
      </c>
      <c r="J121" s="30">
        <v>3.533043646868613E-3</v>
      </c>
      <c r="K121" s="31"/>
      <c r="L121" s="32"/>
      <c r="M121" s="9"/>
      <c r="N121" s="9"/>
    </row>
    <row r="122" spans="1:14" ht="26.1" customHeight="1" x14ac:dyDescent="0.25">
      <c r="A122" s="23" t="s">
        <v>355</v>
      </c>
      <c r="B122" s="24" t="s">
        <v>356</v>
      </c>
      <c r="C122" s="25" t="s">
        <v>22</v>
      </c>
      <c r="D122" s="25" t="s">
        <v>357</v>
      </c>
      <c r="E122" s="26" t="s">
        <v>35</v>
      </c>
      <c r="F122" s="27">
        <v>60.645911503032579</v>
      </c>
      <c r="G122" s="29">
        <v>14.1</v>
      </c>
      <c r="H122" s="29">
        <v>17.89</v>
      </c>
      <c r="I122" s="29">
        <v>1084.95</v>
      </c>
      <c r="J122" s="30">
        <v>1.1165575904288926E-3</v>
      </c>
      <c r="K122" s="31"/>
      <c r="L122" s="32"/>
      <c r="M122" s="9"/>
      <c r="N122" s="9"/>
    </row>
    <row r="123" spans="1:14" ht="26.1" customHeight="1" x14ac:dyDescent="0.25">
      <c r="A123" s="23" t="s">
        <v>358</v>
      </c>
      <c r="B123" s="24" t="s">
        <v>359</v>
      </c>
      <c r="C123" s="25" t="s">
        <v>22</v>
      </c>
      <c r="D123" s="25" t="s">
        <v>360</v>
      </c>
      <c r="E123" s="26" t="s">
        <v>35</v>
      </c>
      <c r="F123" s="27">
        <v>46.764736203449573</v>
      </c>
      <c r="G123" s="29">
        <v>17.96</v>
      </c>
      <c r="H123" s="29">
        <v>22.79</v>
      </c>
      <c r="I123" s="29">
        <v>1065.76</v>
      </c>
      <c r="J123" s="30">
        <v>1.0968085327208595E-3</v>
      </c>
      <c r="K123" s="31"/>
      <c r="L123" s="32"/>
      <c r="M123" s="9"/>
      <c r="N123" s="9"/>
    </row>
    <row r="124" spans="1:14" ht="26.1" customHeight="1" x14ac:dyDescent="0.25">
      <c r="A124" s="23" t="s">
        <v>361</v>
      </c>
      <c r="B124" s="24" t="s">
        <v>362</v>
      </c>
      <c r="C124" s="25" t="s">
        <v>22</v>
      </c>
      <c r="D124" s="25" t="s">
        <v>363</v>
      </c>
      <c r="E124" s="26" t="s">
        <v>35</v>
      </c>
      <c r="F124" s="27">
        <v>7.5470467648218333</v>
      </c>
      <c r="G124" s="29">
        <v>104.09</v>
      </c>
      <c r="H124" s="29">
        <v>132.12</v>
      </c>
      <c r="I124" s="29">
        <v>997.11</v>
      </c>
      <c r="J124" s="30">
        <v>1.0261585685907675E-3</v>
      </c>
      <c r="K124" s="31"/>
      <c r="L124" s="32"/>
      <c r="M124" s="9"/>
      <c r="N124" s="9"/>
    </row>
    <row r="125" spans="1:14" ht="26.1" customHeight="1" x14ac:dyDescent="0.25">
      <c r="A125" s="23" t="s">
        <v>364</v>
      </c>
      <c r="B125" s="24" t="s">
        <v>365</v>
      </c>
      <c r="C125" s="25" t="s">
        <v>22</v>
      </c>
      <c r="D125" s="25" t="s">
        <v>366</v>
      </c>
      <c r="E125" s="26" t="s">
        <v>35</v>
      </c>
      <c r="F125" s="27">
        <v>15.228862221872625</v>
      </c>
      <c r="G125" s="29">
        <v>14.1</v>
      </c>
      <c r="H125" s="29">
        <v>17.89</v>
      </c>
      <c r="I125" s="29">
        <v>272.44</v>
      </c>
      <c r="J125" s="30">
        <v>2.8037692975385733E-4</v>
      </c>
      <c r="K125" s="31"/>
      <c r="L125" s="32"/>
      <c r="M125" s="9"/>
      <c r="N125" s="9"/>
    </row>
    <row r="126" spans="1:14" ht="51.95" customHeight="1" x14ac:dyDescent="0.25">
      <c r="A126" s="23" t="s">
        <v>367</v>
      </c>
      <c r="B126" s="24" t="s">
        <v>368</v>
      </c>
      <c r="C126" s="25" t="s">
        <v>22</v>
      </c>
      <c r="D126" s="25" t="s">
        <v>369</v>
      </c>
      <c r="E126" s="26" t="s">
        <v>35</v>
      </c>
      <c r="F126" s="27">
        <v>4.7169042280136466</v>
      </c>
      <c r="G126" s="29">
        <v>441.58</v>
      </c>
      <c r="H126" s="29">
        <v>560.49</v>
      </c>
      <c r="I126" s="29">
        <v>2643.77</v>
      </c>
      <c r="J126" s="30">
        <v>2.7207903229164417E-3</v>
      </c>
      <c r="K126" s="31"/>
      <c r="L126" s="32"/>
      <c r="M126" s="9"/>
      <c r="N126" s="9"/>
    </row>
    <row r="127" spans="1:14" ht="51.95" customHeight="1" x14ac:dyDescent="0.25">
      <c r="A127" s="23" t="s">
        <v>370</v>
      </c>
      <c r="B127" s="24" t="s">
        <v>371</v>
      </c>
      <c r="C127" s="25" t="s">
        <v>22</v>
      </c>
      <c r="D127" s="25" t="s">
        <v>372</v>
      </c>
      <c r="E127" s="26" t="s">
        <v>35</v>
      </c>
      <c r="F127" s="27">
        <v>4.0430607668688392</v>
      </c>
      <c r="G127" s="29">
        <v>594.04</v>
      </c>
      <c r="H127" s="29">
        <v>754.01</v>
      </c>
      <c r="I127" s="29">
        <v>3048.5</v>
      </c>
      <c r="J127" s="30">
        <v>3.1373112257914921E-3</v>
      </c>
      <c r="K127" s="31"/>
      <c r="L127" s="32"/>
      <c r="M127" s="9"/>
      <c r="N127" s="9"/>
    </row>
    <row r="128" spans="1:14" ht="51.95" customHeight="1" x14ac:dyDescent="0.25">
      <c r="A128" s="23" t="s">
        <v>373</v>
      </c>
      <c r="B128" s="24" t="s">
        <v>374</v>
      </c>
      <c r="C128" s="25" t="s">
        <v>22</v>
      </c>
      <c r="D128" s="25" t="s">
        <v>375</v>
      </c>
      <c r="E128" s="26" t="s">
        <v>35</v>
      </c>
      <c r="F128" s="27">
        <v>6.0645911503032597</v>
      </c>
      <c r="G128" s="29">
        <v>619.82000000000005</v>
      </c>
      <c r="H128" s="29">
        <v>786.73</v>
      </c>
      <c r="I128" s="29">
        <v>4771.1899999999996</v>
      </c>
      <c r="J128" s="30">
        <v>4.9101879440328379E-3</v>
      </c>
      <c r="K128" s="31"/>
      <c r="L128" s="32"/>
      <c r="M128" s="9"/>
      <c r="N128" s="9"/>
    </row>
    <row r="129" spans="1:14" ht="26.1" customHeight="1" x14ac:dyDescent="0.25">
      <c r="A129" s="23" t="s">
        <v>376</v>
      </c>
      <c r="B129" s="24" t="s">
        <v>377</v>
      </c>
      <c r="C129" s="25" t="s">
        <v>22</v>
      </c>
      <c r="D129" s="25" t="s">
        <v>378</v>
      </c>
      <c r="E129" s="26" t="s">
        <v>35</v>
      </c>
      <c r="F129" s="27">
        <v>7.5470467648218333</v>
      </c>
      <c r="G129" s="29">
        <v>114.14</v>
      </c>
      <c r="H129" s="29">
        <v>144.87</v>
      </c>
      <c r="I129" s="29">
        <v>1093.3399999999999</v>
      </c>
      <c r="J129" s="30">
        <v>1.1251920143043692E-3</v>
      </c>
      <c r="K129" s="31"/>
      <c r="L129" s="32"/>
      <c r="M129" s="9"/>
      <c r="N129" s="9"/>
    </row>
    <row r="130" spans="1:14" ht="26.1" customHeight="1" x14ac:dyDescent="0.25">
      <c r="A130" s="23" t="s">
        <v>379</v>
      </c>
      <c r="B130" s="24" t="s">
        <v>380</v>
      </c>
      <c r="C130" s="25" t="s">
        <v>22</v>
      </c>
      <c r="D130" s="25" t="s">
        <v>381</v>
      </c>
      <c r="E130" s="26" t="s">
        <v>35</v>
      </c>
      <c r="F130" s="27">
        <v>7.5470467648218333</v>
      </c>
      <c r="G130" s="29">
        <v>86.3</v>
      </c>
      <c r="H130" s="29">
        <v>109.54</v>
      </c>
      <c r="I130" s="29">
        <v>826.7</v>
      </c>
      <c r="J130" s="30">
        <v>8.5078405457169974E-4</v>
      </c>
      <c r="K130" s="31"/>
      <c r="L130" s="32"/>
      <c r="M130" s="9"/>
      <c r="N130" s="9"/>
    </row>
    <row r="131" spans="1:14" ht="26.1" customHeight="1" x14ac:dyDescent="0.25">
      <c r="A131" s="23" t="s">
        <v>382</v>
      </c>
      <c r="B131" s="24" t="s">
        <v>383</v>
      </c>
      <c r="C131" s="25" t="s">
        <v>22</v>
      </c>
      <c r="D131" s="25" t="s">
        <v>384</v>
      </c>
      <c r="E131" s="26" t="s">
        <v>35</v>
      </c>
      <c r="F131" s="27">
        <v>4.7169042280136466</v>
      </c>
      <c r="G131" s="29">
        <v>57.98</v>
      </c>
      <c r="H131" s="29">
        <v>73.59</v>
      </c>
      <c r="I131" s="29">
        <v>347.11</v>
      </c>
      <c r="J131" s="30">
        <v>3.5722227311283739E-4</v>
      </c>
      <c r="K131" s="31"/>
      <c r="L131" s="32"/>
      <c r="M131" s="9"/>
      <c r="N131" s="9"/>
    </row>
    <row r="132" spans="1:14" ht="26.1" customHeight="1" x14ac:dyDescent="0.25">
      <c r="A132" s="23" t="s">
        <v>385</v>
      </c>
      <c r="B132" s="24" t="s">
        <v>386</v>
      </c>
      <c r="C132" s="25" t="s">
        <v>22</v>
      </c>
      <c r="D132" s="25" t="s">
        <v>387</v>
      </c>
      <c r="E132" s="26" t="s">
        <v>35</v>
      </c>
      <c r="F132" s="27">
        <v>4.7169042280136466</v>
      </c>
      <c r="G132" s="29">
        <v>96.77</v>
      </c>
      <c r="H132" s="29">
        <v>122.83</v>
      </c>
      <c r="I132" s="29">
        <v>579.37</v>
      </c>
      <c r="J132" s="30">
        <v>5.9624864847853591E-4</v>
      </c>
      <c r="K132" s="31"/>
      <c r="L132" s="32"/>
      <c r="M132" s="9"/>
      <c r="N132" s="9"/>
    </row>
    <row r="133" spans="1:14" ht="26.1" customHeight="1" x14ac:dyDescent="0.25">
      <c r="A133" s="23" t="s">
        <v>388</v>
      </c>
      <c r="B133" s="24" t="s">
        <v>389</v>
      </c>
      <c r="C133" s="25" t="s">
        <v>22</v>
      </c>
      <c r="D133" s="25" t="s">
        <v>390</v>
      </c>
      <c r="E133" s="26" t="s">
        <v>40</v>
      </c>
      <c r="F133" s="27">
        <v>12.129182300606519</v>
      </c>
      <c r="G133" s="29">
        <v>78.099999999999994</v>
      </c>
      <c r="H133" s="29">
        <v>99.13</v>
      </c>
      <c r="I133" s="29">
        <v>1202.3599999999999</v>
      </c>
      <c r="J133" s="30">
        <v>1.2373880680474521E-3</v>
      </c>
      <c r="K133" s="31"/>
      <c r="L133" s="32"/>
      <c r="M133" s="9"/>
      <c r="N133" s="9"/>
    </row>
    <row r="134" spans="1:14" ht="24" customHeight="1" x14ac:dyDescent="0.25">
      <c r="A134" s="16" t="s">
        <v>391</v>
      </c>
      <c r="B134" s="17"/>
      <c r="C134" s="17"/>
      <c r="D134" s="17" t="s">
        <v>392</v>
      </c>
      <c r="E134" s="17"/>
      <c r="F134" s="17"/>
      <c r="G134" s="17"/>
      <c r="H134" s="17"/>
      <c r="I134" s="20">
        <v>70145.63</v>
      </c>
      <c r="J134" s="21">
        <v>7.2189165963331622E-2</v>
      </c>
      <c r="K134" s="9"/>
      <c r="L134" s="9"/>
      <c r="M134" s="9"/>
      <c r="N134" s="9"/>
    </row>
    <row r="135" spans="1:14" ht="65.099999999999994" customHeight="1" x14ac:dyDescent="0.25">
      <c r="A135" s="23" t="s">
        <v>393</v>
      </c>
      <c r="B135" s="24" t="s">
        <v>394</v>
      </c>
      <c r="C135" s="25" t="s">
        <v>22</v>
      </c>
      <c r="D135" s="25" t="s">
        <v>395</v>
      </c>
      <c r="E135" s="26" t="s">
        <v>31</v>
      </c>
      <c r="F135" s="27">
        <v>88.947336871114487</v>
      </c>
      <c r="G135" s="29">
        <v>108.09</v>
      </c>
      <c r="H135" s="29">
        <v>137.19</v>
      </c>
      <c r="I135" s="29">
        <v>12202.68</v>
      </c>
      <c r="J135" s="30">
        <v>1.2558177775542504E-2</v>
      </c>
      <c r="K135" s="31"/>
      <c r="L135" s="32"/>
      <c r="M135" s="9"/>
      <c r="N135" s="9"/>
    </row>
    <row r="136" spans="1:14" ht="51.95" customHeight="1" x14ac:dyDescent="0.25">
      <c r="A136" s="23" t="s">
        <v>396</v>
      </c>
      <c r="B136" s="24" t="s">
        <v>397</v>
      </c>
      <c r="C136" s="25" t="s">
        <v>22</v>
      </c>
      <c r="D136" s="25" t="s">
        <v>398</v>
      </c>
      <c r="E136" s="26" t="s">
        <v>31</v>
      </c>
      <c r="F136" s="27">
        <v>177.89467374222897</v>
      </c>
      <c r="G136" s="29">
        <v>5.04</v>
      </c>
      <c r="H136" s="29">
        <v>6.39</v>
      </c>
      <c r="I136" s="29">
        <v>1136.74</v>
      </c>
      <c r="J136" s="30">
        <v>1.1698563761870495E-3</v>
      </c>
      <c r="K136" s="31"/>
      <c r="L136" s="32"/>
      <c r="M136" s="9"/>
      <c r="N136" s="9"/>
    </row>
    <row r="137" spans="1:14" ht="51.95" customHeight="1" x14ac:dyDescent="0.25">
      <c r="A137" s="23" t="s">
        <v>399</v>
      </c>
      <c r="B137" s="24" t="s">
        <v>400</v>
      </c>
      <c r="C137" s="25" t="s">
        <v>22</v>
      </c>
      <c r="D137" s="25" t="s">
        <v>401</v>
      </c>
      <c r="E137" s="26" t="s">
        <v>31</v>
      </c>
      <c r="F137" s="27">
        <v>149.4111</v>
      </c>
      <c r="G137" s="29">
        <v>63.87</v>
      </c>
      <c r="H137" s="29">
        <v>81.069999999999993</v>
      </c>
      <c r="I137" s="29">
        <v>12112.75</v>
      </c>
      <c r="J137" s="30">
        <v>1.2465627866231226E-2</v>
      </c>
      <c r="K137" s="31"/>
      <c r="L137" s="32"/>
      <c r="M137" s="9"/>
      <c r="N137" s="9"/>
    </row>
    <row r="138" spans="1:14" ht="39" customHeight="1" x14ac:dyDescent="0.25">
      <c r="A138" s="23" t="s">
        <v>402</v>
      </c>
      <c r="B138" s="24" t="s">
        <v>403</v>
      </c>
      <c r="C138" s="25" t="s">
        <v>22</v>
      </c>
      <c r="D138" s="25" t="s">
        <v>404</v>
      </c>
      <c r="E138" s="26" t="s">
        <v>31</v>
      </c>
      <c r="F138" s="27">
        <v>43.462903243840032</v>
      </c>
      <c r="G138" s="29">
        <v>94.27</v>
      </c>
      <c r="H138" s="29">
        <v>119.65</v>
      </c>
      <c r="I138" s="29">
        <v>5200.33</v>
      </c>
      <c r="J138" s="30">
        <v>5.351829977634991E-3</v>
      </c>
      <c r="K138" s="31"/>
      <c r="L138" s="32"/>
      <c r="M138" s="9"/>
      <c r="N138" s="9"/>
    </row>
    <row r="139" spans="1:14" ht="51.95" customHeight="1" x14ac:dyDescent="0.25">
      <c r="A139" s="23" t="s">
        <v>405</v>
      </c>
      <c r="B139" s="24" t="s">
        <v>406</v>
      </c>
      <c r="C139" s="25" t="s">
        <v>22</v>
      </c>
      <c r="D139" s="25" t="s">
        <v>407</v>
      </c>
      <c r="E139" s="26" t="s">
        <v>31</v>
      </c>
      <c r="F139" s="27">
        <v>42.603499999999997</v>
      </c>
      <c r="G139" s="29">
        <v>360.86</v>
      </c>
      <c r="H139" s="29">
        <v>458.03</v>
      </c>
      <c r="I139" s="29">
        <v>19513.68</v>
      </c>
      <c r="J139" s="30">
        <v>2.0082167400525805E-2</v>
      </c>
      <c r="K139" s="31"/>
      <c r="L139" s="32"/>
      <c r="M139" s="9"/>
      <c r="N139" s="9"/>
    </row>
    <row r="140" spans="1:14" ht="51.95" customHeight="1" x14ac:dyDescent="0.25">
      <c r="A140" s="23" t="s">
        <v>408</v>
      </c>
      <c r="B140" s="24" t="s">
        <v>409</v>
      </c>
      <c r="C140" s="25" t="s">
        <v>22</v>
      </c>
      <c r="D140" s="25" t="s">
        <v>410</v>
      </c>
      <c r="E140" s="26" t="s">
        <v>31</v>
      </c>
      <c r="F140" s="27">
        <v>72.438172073066724</v>
      </c>
      <c r="G140" s="29">
        <v>140.96</v>
      </c>
      <c r="H140" s="29">
        <v>178.92</v>
      </c>
      <c r="I140" s="29">
        <v>12960.63</v>
      </c>
      <c r="J140" s="30">
        <v>1.3338208952707884E-2</v>
      </c>
      <c r="K140" s="31"/>
      <c r="L140" s="32"/>
      <c r="M140" s="9"/>
      <c r="N140" s="9"/>
    </row>
    <row r="141" spans="1:14" ht="39" customHeight="1" x14ac:dyDescent="0.25">
      <c r="A141" s="23" t="s">
        <v>411</v>
      </c>
      <c r="B141" s="24" t="s">
        <v>412</v>
      </c>
      <c r="C141" s="25" t="s">
        <v>22</v>
      </c>
      <c r="D141" s="25" t="s">
        <v>413</v>
      </c>
      <c r="E141" s="26" t="s">
        <v>31</v>
      </c>
      <c r="F141" s="27">
        <v>7.5470467648218333</v>
      </c>
      <c r="G141" s="29">
        <v>732.7</v>
      </c>
      <c r="H141" s="29">
        <v>930.01</v>
      </c>
      <c r="I141" s="29">
        <v>7018.82</v>
      </c>
      <c r="J141" s="30">
        <v>7.223297614502161E-3</v>
      </c>
      <c r="K141" s="31"/>
      <c r="L141" s="32"/>
      <c r="M141" s="9"/>
      <c r="N141" s="9"/>
    </row>
    <row r="142" spans="1:14" ht="26.1" customHeight="1" x14ac:dyDescent="0.25">
      <c r="A142" s="16" t="s">
        <v>414</v>
      </c>
      <c r="B142" s="17"/>
      <c r="C142" s="17"/>
      <c r="D142" s="17" t="s">
        <v>415</v>
      </c>
      <c r="E142" s="17"/>
      <c r="F142" s="17"/>
      <c r="G142" s="17"/>
      <c r="H142" s="17"/>
      <c r="I142" s="20">
        <v>30350.129999999997</v>
      </c>
      <c r="J142" s="21">
        <v>3.1234313122267057E-2</v>
      </c>
      <c r="K142" s="9"/>
      <c r="L142" s="9"/>
      <c r="M142" s="9"/>
      <c r="N142" s="9"/>
    </row>
    <row r="143" spans="1:14" ht="26.1" customHeight="1" x14ac:dyDescent="0.25">
      <c r="A143" s="23" t="s">
        <v>416</v>
      </c>
      <c r="B143" s="24" t="s">
        <v>417</v>
      </c>
      <c r="C143" s="25" t="s">
        <v>22</v>
      </c>
      <c r="D143" s="25" t="s">
        <v>418</v>
      </c>
      <c r="E143" s="26" t="s">
        <v>31</v>
      </c>
      <c r="F143" s="27">
        <v>128.70410107865806</v>
      </c>
      <c r="G143" s="29">
        <v>33.07</v>
      </c>
      <c r="H143" s="29">
        <v>41.97</v>
      </c>
      <c r="I143" s="29">
        <v>5401.71</v>
      </c>
      <c r="J143" s="30">
        <v>5.5590767333016759E-3</v>
      </c>
      <c r="K143" s="31"/>
      <c r="L143" s="32"/>
      <c r="M143" s="9"/>
      <c r="N143" s="9"/>
    </row>
    <row r="144" spans="1:14" ht="39" customHeight="1" x14ac:dyDescent="0.25">
      <c r="A144" s="23" t="s">
        <v>419</v>
      </c>
      <c r="B144" s="24" t="s">
        <v>420</v>
      </c>
      <c r="C144" s="25" t="s">
        <v>22</v>
      </c>
      <c r="D144" s="25" t="s">
        <v>421</v>
      </c>
      <c r="E144" s="26" t="s">
        <v>31</v>
      </c>
      <c r="F144" s="27">
        <v>49.762</v>
      </c>
      <c r="G144" s="29">
        <v>194</v>
      </c>
      <c r="H144" s="29">
        <v>246.24</v>
      </c>
      <c r="I144" s="29">
        <v>12253.39</v>
      </c>
      <c r="J144" s="30">
        <v>1.2610365097917405E-2</v>
      </c>
      <c r="K144" s="31"/>
      <c r="L144" s="32"/>
      <c r="M144" s="9"/>
      <c r="N144" s="9"/>
    </row>
    <row r="145" spans="1:14" ht="39" customHeight="1" x14ac:dyDescent="0.25">
      <c r="A145" s="23" t="s">
        <v>422</v>
      </c>
      <c r="B145" s="24" t="s">
        <v>423</v>
      </c>
      <c r="C145" s="25" t="s">
        <v>22</v>
      </c>
      <c r="D145" s="25" t="s">
        <v>424</v>
      </c>
      <c r="E145" s="26" t="s">
        <v>40</v>
      </c>
      <c r="F145" s="27">
        <v>61.993598425322197</v>
      </c>
      <c r="G145" s="29">
        <v>72.28</v>
      </c>
      <c r="H145" s="29">
        <v>91.74</v>
      </c>
      <c r="I145" s="29">
        <v>5687.29</v>
      </c>
      <c r="J145" s="30">
        <v>5.8529764675518108E-3</v>
      </c>
      <c r="K145" s="31"/>
      <c r="L145" s="32"/>
      <c r="M145" s="9"/>
      <c r="N145" s="9"/>
    </row>
    <row r="146" spans="1:14" ht="39" customHeight="1" x14ac:dyDescent="0.25">
      <c r="A146" s="23" t="s">
        <v>425</v>
      </c>
      <c r="B146" s="24" t="s">
        <v>426</v>
      </c>
      <c r="C146" s="25" t="s">
        <v>22</v>
      </c>
      <c r="D146" s="25" t="s">
        <v>427</v>
      </c>
      <c r="E146" s="26" t="s">
        <v>31</v>
      </c>
      <c r="F146" s="27">
        <v>92.316554176838508</v>
      </c>
      <c r="G146" s="29">
        <v>59.81</v>
      </c>
      <c r="H146" s="29">
        <v>75.91</v>
      </c>
      <c r="I146" s="29">
        <v>7007.74</v>
      </c>
      <c r="J146" s="30">
        <v>7.2118948234961679E-3</v>
      </c>
      <c r="K146" s="31"/>
      <c r="L146" s="32"/>
      <c r="M146" s="9"/>
      <c r="N146" s="9"/>
    </row>
    <row r="147" spans="1:14" ht="24" customHeight="1" x14ac:dyDescent="0.25">
      <c r="A147" s="16" t="s">
        <v>428</v>
      </c>
      <c r="B147" s="17"/>
      <c r="C147" s="17"/>
      <c r="D147" s="17" t="s">
        <v>429</v>
      </c>
      <c r="E147" s="17"/>
      <c r="F147" s="17"/>
      <c r="G147" s="17"/>
      <c r="H147" s="17"/>
      <c r="I147" s="20">
        <v>129791.24</v>
      </c>
      <c r="J147" s="21">
        <v>0.13357241734013375</v>
      </c>
      <c r="K147" s="9"/>
      <c r="L147" s="9"/>
      <c r="M147" s="9"/>
      <c r="N147" s="9"/>
    </row>
    <row r="148" spans="1:14" ht="65.099999999999994" customHeight="1" x14ac:dyDescent="0.25">
      <c r="A148" s="23" t="s">
        <v>430</v>
      </c>
      <c r="B148" s="24" t="s">
        <v>431</v>
      </c>
      <c r="C148" s="25" t="s">
        <v>22</v>
      </c>
      <c r="D148" s="25" t="s">
        <v>432</v>
      </c>
      <c r="E148" s="26" t="s">
        <v>35</v>
      </c>
      <c r="F148" s="27">
        <v>8.7599649948824858</v>
      </c>
      <c r="G148" s="29">
        <v>1111.7</v>
      </c>
      <c r="H148" s="29">
        <v>1411.08</v>
      </c>
      <c r="I148" s="29">
        <v>12361.01</v>
      </c>
      <c r="J148" s="30">
        <v>1.2721120365793304E-2</v>
      </c>
      <c r="K148" s="31"/>
      <c r="L148" s="32"/>
      <c r="M148" s="9"/>
      <c r="N148" s="9"/>
    </row>
    <row r="149" spans="1:14" ht="65.099999999999994" customHeight="1" x14ac:dyDescent="0.25">
      <c r="A149" s="23" t="s">
        <v>733</v>
      </c>
      <c r="B149" s="24" t="s">
        <v>434</v>
      </c>
      <c r="C149" s="25" t="s">
        <v>22</v>
      </c>
      <c r="D149" s="25" t="s">
        <v>435</v>
      </c>
      <c r="E149" s="26" t="s">
        <v>35</v>
      </c>
      <c r="F149" s="27">
        <v>8.7599649948824858</v>
      </c>
      <c r="G149" s="29">
        <v>1123.71</v>
      </c>
      <c r="H149" s="29">
        <v>1426.32</v>
      </c>
      <c r="I149" s="29">
        <v>12494.51</v>
      </c>
      <c r="J149" s="30">
        <v>1.2858509589556848E-2</v>
      </c>
      <c r="K149" s="31"/>
      <c r="L149" s="32"/>
      <c r="M149" s="9"/>
      <c r="N149" s="9"/>
    </row>
    <row r="150" spans="1:14" ht="65.099999999999994" customHeight="1" x14ac:dyDescent="0.25">
      <c r="A150" s="23" t="s">
        <v>734</v>
      </c>
      <c r="B150" s="24" t="s">
        <v>437</v>
      </c>
      <c r="C150" s="25" t="s">
        <v>22</v>
      </c>
      <c r="D150" s="25" t="s">
        <v>438</v>
      </c>
      <c r="E150" s="26" t="s">
        <v>35</v>
      </c>
      <c r="F150" s="27">
        <v>8.7599649948824858</v>
      </c>
      <c r="G150" s="29">
        <v>1177.8599999999999</v>
      </c>
      <c r="H150" s="29">
        <v>1495.05</v>
      </c>
      <c r="I150" s="29">
        <v>13096.58</v>
      </c>
      <c r="J150" s="30">
        <v>1.3478119551738998E-2</v>
      </c>
      <c r="K150" s="31"/>
      <c r="L150" s="32"/>
      <c r="M150" s="9"/>
      <c r="N150" s="9"/>
    </row>
    <row r="151" spans="1:14" ht="65.099999999999994" customHeight="1" x14ac:dyDescent="0.25">
      <c r="A151" s="23" t="s">
        <v>735</v>
      </c>
      <c r="B151" s="24" t="s">
        <v>440</v>
      </c>
      <c r="C151" s="25" t="s">
        <v>22</v>
      </c>
      <c r="D151" s="25" t="s">
        <v>441</v>
      </c>
      <c r="E151" s="26" t="s">
        <v>35</v>
      </c>
      <c r="F151" s="27">
        <v>8.7599649948824858</v>
      </c>
      <c r="G151" s="29">
        <v>1256.25</v>
      </c>
      <c r="H151" s="29">
        <v>1594.55</v>
      </c>
      <c r="I151" s="29">
        <v>13968.2</v>
      </c>
      <c r="J151" s="30">
        <v>1.4375132249992035E-2</v>
      </c>
      <c r="K151" s="31"/>
      <c r="L151" s="32"/>
      <c r="M151" s="9"/>
      <c r="N151" s="9"/>
    </row>
    <row r="152" spans="1:14" ht="51.95" customHeight="1" x14ac:dyDescent="0.25">
      <c r="A152" s="23" t="s">
        <v>736</v>
      </c>
      <c r="B152" s="24" t="s">
        <v>443</v>
      </c>
      <c r="C152" s="25" t="s">
        <v>22</v>
      </c>
      <c r="D152" s="25" t="s">
        <v>444</v>
      </c>
      <c r="E152" s="26" t="s">
        <v>35</v>
      </c>
      <c r="F152" s="27">
        <v>9.5685771482562529</v>
      </c>
      <c r="G152" s="29">
        <v>167.16</v>
      </c>
      <c r="H152" s="29">
        <v>212.17</v>
      </c>
      <c r="I152" s="29">
        <v>2030.16</v>
      </c>
      <c r="J152" s="30">
        <v>2.0893041686576531E-3</v>
      </c>
      <c r="K152" s="31"/>
      <c r="L152" s="32"/>
      <c r="M152" s="9"/>
      <c r="N152" s="9"/>
    </row>
    <row r="153" spans="1:14" ht="51.95" customHeight="1" x14ac:dyDescent="0.25">
      <c r="A153" s="23" t="s">
        <v>737</v>
      </c>
      <c r="B153" s="24" t="s">
        <v>446</v>
      </c>
      <c r="C153" s="25" t="s">
        <v>22</v>
      </c>
      <c r="D153" s="25" t="s">
        <v>447</v>
      </c>
      <c r="E153" s="26" t="s">
        <v>35</v>
      </c>
      <c r="F153" s="27">
        <v>11.859644916148598</v>
      </c>
      <c r="G153" s="29">
        <v>106.44</v>
      </c>
      <c r="H153" s="29">
        <v>135.1</v>
      </c>
      <c r="I153" s="29">
        <v>1602.23</v>
      </c>
      <c r="J153" s="30">
        <v>1.6489073856978521E-3</v>
      </c>
      <c r="K153" s="31"/>
      <c r="L153" s="32"/>
      <c r="M153" s="9"/>
      <c r="N153" s="9"/>
    </row>
    <row r="154" spans="1:14" ht="39" customHeight="1" x14ac:dyDescent="0.25">
      <c r="A154" s="23" t="s">
        <v>738</v>
      </c>
      <c r="B154" s="24" t="s">
        <v>449</v>
      </c>
      <c r="C154" s="25" t="s">
        <v>22</v>
      </c>
      <c r="D154" s="25" t="s">
        <v>450</v>
      </c>
      <c r="E154" s="26" t="s">
        <v>35</v>
      </c>
      <c r="F154" s="27">
        <v>6.4688972269901432</v>
      </c>
      <c r="G154" s="29">
        <v>193.83</v>
      </c>
      <c r="H154" s="29">
        <v>246.02</v>
      </c>
      <c r="I154" s="29">
        <v>1591.47</v>
      </c>
      <c r="J154" s="30">
        <v>1.6378339171757867E-3</v>
      </c>
      <c r="K154" s="31"/>
      <c r="L154" s="32"/>
      <c r="M154" s="9"/>
      <c r="N154" s="9"/>
    </row>
    <row r="155" spans="1:14" ht="26.1" customHeight="1" x14ac:dyDescent="0.25">
      <c r="A155" s="23" t="s">
        <v>739</v>
      </c>
      <c r="B155" s="24" t="s">
        <v>452</v>
      </c>
      <c r="C155" s="25" t="s">
        <v>22</v>
      </c>
      <c r="D155" s="25" t="s">
        <v>453</v>
      </c>
      <c r="E155" s="26" t="s">
        <v>31</v>
      </c>
      <c r="F155" s="27">
        <v>11.859644916148598</v>
      </c>
      <c r="G155" s="29">
        <v>571.26</v>
      </c>
      <c r="H155" s="29">
        <v>725.1</v>
      </c>
      <c r="I155" s="29">
        <v>8599.42</v>
      </c>
      <c r="J155" s="30">
        <v>8.8499448585520335E-3</v>
      </c>
      <c r="K155" s="31"/>
      <c r="L155" s="32"/>
      <c r="M155" s="9"/>
      <c r="N155" s="9"/>
    </row>
    <row r="156" spans="1:14" ht="65.099999999999994" customHeight="1" x14ac:dyDescent="0.25">
      <c r="A156" s="23" t="s">
        <v>740</v>
      </c>
      <c r="B156" s="24" t="s">
        <v>455</v>
      </c>
      <c r="C156" s="25" t="s">
        <v>22</v>
      </c>
      <c r="D156" s="25" t="s">
        <v>456</v>
      </c>
      <c r="E156" s="26" t="s">
        <v>31</v>
      </c>
      <c r="F156" s="27">
        <v>6.0645911503032597</v>
      </c>
      <c r="G156" s="29">
        <v>932.69</v>
      </c>
      <c r="H156" s="29">
        <v>1183.8599999999999</v>
      </c>
      <c r="I156" s="29">
        <v>7179.62</v>
      </c>
      <c r="J156" s="30">
        <v>7.3887821626757782E-3</v>
      </c>
      <c r="K156" s="31"/>
      <c r="L156" s="32"/>
      <c r="M156" s="9"/>
      <c r="N156" s="9"/>
    </row>
    <row r="157" spans="1:14" ht="78" customHeight="1" x14ac:dyDescent="0.25">
      <c r="A157" s="23" t="s">
        <v>741</v>
      </c>
      <c r="B157" s="24" t="s">
        <v>458</v>
      </c>
      <c r="C157" s="25" t="s">
        <v>22</v>
      </c>
      <c r="D157" s="25" t="s">
        <v>459</v>
      </c>
      <c r="E157" s="26" t="s">
        <v>31</v>
      </c>
      <c r="F157" s="27">
        <v>8.3556589181956014</v>
      </c>
      <c r="G157" s="29">
        <v>664.41</v>
      </c>
      <c r="H157" s="29">
        <v>843.33</v>
      </c>
      <c r="I157" s="29">
        <v>7046.57</v>
      </c>
      <c r="J157" s="30">
        <v>7.2518560486552579E-3</v>
      </c>
      <c r="K157" s="31"/>
      <c r="L157" s="32"/>
      <c r="M157" s="9"/>
      <c r="N157" s="9"/>
    </row>
    <row r="158" spans="1:14" ht="39" customHeight="1" x14ac:dyDescent="0.25">
      <c r="A158" s="23" t="s">
        <v>742</v>
      </c>
      <c r="B158" s="24" t="s">
        <v>461</v>
      </c>
      <c r="C158" s="25" t="s">
        <v>22</v>
      </c>
      <c r="D158" s="25" t="s">
        <v>462</v>
      </c>
      <c r="E158" s="26" t="s">
        <v>35</v>
      </c>
      <c r="F158" s="27">
        <v>8.3556589181956014</v>
      </c>
      <c r="G158" s="29">
        <v>902.84</v>
      </c>
      <c r="H158" s="29">
        <v>1145.97</v>
      </c>
      <c r="I158" s="29">
        <v>9575.33</v>
      </c>
      <c r="J158" s="30">
        <v>9.8542858125825975E-3</v>
      </c>
      <c r="K158" s="31"/>
      <c r="L158" s="32"/>
      <c r="M158" s="9"/>
      <c r="N158" s="9"/>
    </row>
    <row r="159" spans="1:14" ht="39" customHeight="1" x14ac:dyDescent="0.25">
      <c r="A159" s="23" t="s">
        <v>743</v>
      </c>
      <c r="B159" s="24" t="s">
        <v>464</v>
      </c>
      <c r="C159" s="25" t="s">
        <v>22</v>
      </c>
      <c r="D159" s="25" t="s">
        <v>465</v>
      </c>
      <c r="E159" s="26" t="s">
        <v>31</v>
      </c>
      <c r="F159" s="27">
        <v>6.0645911503032597</v>
      </c>
      <c r="G159" s="29">
        <v>874.09</v>
      </c>
      <c r="H159" s="29">
        <v>1109.48</v>
      </c>
      <c r="I159" s="29">
        <v>6728.54</v>
      </c>
      <c r="J159" s="30">
        <v>6.9245609562693404E-3</v>
      </c>
      <c r="K159" s="31"/>
      <c r="L159" s="32"/>
      <c r="M159" s="9"/>
      <c r="N159" s="9"/>
    </row>
    <row r="160" spans="1:14" ht="78" customHeight="1" x14ac:dyDescent="0.25">
      <c r="A160" s="23" t="s">
        <v>744</v>
      </c>
      <c r="B160" s="24" t="s">
        <v>467</v>
      </c>
      <c r="C160" s="25" t="s">
        <v>22</v>
      </c>
      <c r="D160" s="25" t="s">
        <v>468</v>
      </c>
      <c r="E160" s="26" t="s">
        <v>31</v>
      </c>
      <c r="F160" s="27">
        <v>8.7599649948824858</v>
      </c>
      <c r="G160" s="29">
        <v>446.91</v>
      </c>
      <c r="H160" s="29">
        <v>567.26</v>
      </c>
      <c r="I160" s="29">
        <v>4969.17</v>
      </c>
      <c r="J160" s="30">
        <v>5.1139356483077937E-3</v>
      </c>
      <c r="K160" s="31"/>
      <c r="L160" s="32"/>
      <c r="M160" s="9"/>
      <c r="N160" s="9"/>
    </row>
    <row r="161" spans="1:14" ht="78" customHeight="1" x14ac:dyDescent="0.25">
      <c r="A161" s="23" t="s">
        <v>745</v>
      </c>
      <c r="B161" s="24" t="s">
        <v>467</v>
      </c>
      <c r="C161" s="25" t="s">
        <v>22</v>
      </c>
      <c r="D161" s="25" t="s">
        <v>468</v>
      </c>
      <c r="E161" s="26" t="s">
        <v>31</v>
      </c>
      <c r="F161" s="27">
        <v>8.7599649948824858</v>
      </c>
      <c r="G161" s="29">
        <v>446.91</v>
      </c>
      <c r="H161" s="29">
        <v>567.26</v>
      </c>
      <c r="I161" s="29">
        <v>4969.17</v>
      </c>
      <c r="J161" s="30">
        <v>5.1139356483077937E-3</v>
      </c>
      <c r="K161" s="31"/>
      <c r="L161" s="32"/>
      <c r="M161" s="9"/>
      <c r="N161" s="9"/>
    </row>
    <row r="162" spans="1:14" ht="39" customHeight="1" x14ac:dyDescent="0.25">
      <c r="A162" s="23" t="s">
        <v>746</v>
      </c>
      <c r="B162" s="24" t="s">
        <v>471</v>
      </c>
      <c r="C162" s="25" t="s">
        <v>22</v>
      </c>
      <c r="D162" s="25" t="s">
        <v>472</v>
      </c>
      <c r="E162" s="26" t="s">
        <v>31</v>
      </c>
      <c r="F162" s="27">
        <v>7.4122780725928719</v>
      </c>
      <c r="G162" s="29">
        <v>104.25</v>
      </c>
      <c r="H162" s="29">
        <v>132.32</v>
      </c>
      <c r="I162" s="29">
        <v>980.79</v>
      </c>
      <c r="J162" s="30">
        <v>1.0093631219104599E-3</v>
      </c>
      <c r="K162" s="31"/>
      <c r="L162" s="32"/>
      <c r="M162" s="9"/>
      <c r="N162" s="9"/>
    </row>
    <row r="163" spans="1:14" ht="26.1" customHeight="1" x14ac:dyDescent="0.25">
      <c r="A163" s="23" t="s">
        <v>747</v>
      </c>
      <c r="B163" s="24" t="s">
        <v>474</v>
      </c>
      <c r="C163" s="25" t="s">
        <v>22</v>
      </c>
      <c r="D163" s="25" t="s">
        <v>475</v>
      </c>
      <c r="E163" s="26" t="s">
        <v>31</v>
      </c>
      <c r="F163" s="27">
        <v>3.3692173057240331</v>
      </c>
      <c r="G163" s="29">
        <v>314.14999999999998</v>
      </c>
      <c r="H163" s="29">
        <v>398.75</v>
      </c>
      <c r="I163" s="29">
        <v>1343.47</v>
      </c>
      <c r="J163" s="30">
        <v>1.3826089921318994E-3</v>
      </c>
      <c r="K163" s="31"/>
      <c r="L163" s="32"/>
      <c r="M163" s="9"/>
      <c r="N163" s="9"/>
    </row>
    <row r="164" spans="1:14" ht="26.1" customHeight="1" x14ac:dyDescent="0.25">
      <c r="A164" s="23" t="s">
        <v>748</v>
      </c>
      <c r="B164" s="24" t="s">
        <v>477</v>
      </c>
      <c r="C164" s="25" t="s">
        <v>22</v>
      </c>
      <c r="D164" s="25" t="s">
        <v>478</v>
      </c>
      <c r="E164" s="26" t="s">
        <v>31</v>
      </c>
      <c r="F164" s="27">
        <v>18.328542143138741</v>
      </c>
      <c r="G164" s="29">
        <v>301.94</v>
      </c>
      <c r="H164" s="29">
        <v>383.25</v>
      </c>
      <c r="I164" s="29">
        <v>7024.41</v>
      </c>
      <c r="J164" s="30">
        <v>7.2290504666432717E-3</v>
      </c>
      <c r="K164" s="31"/>
      <c r="L164" s="32"/>
      <c r="M164" s="9"/>
      <c r="N164" s="9"/>
    </row>
    <row r="165" spans="1:14" ht="26.1" customHeight="1" x14ac:dyDescent="0.25">
      <c r="A165" s="23" t="s">
        <v>750</v>
      </c>
      <c r="B165" s="24" t="s">
        <v>480</v>
      </c>
      <c r="C165" s="25" t="s">
        <v>22</v>
      </c>
      <c r="D165" s="25" t="s">
        <v>481</v>
      </c>
      <c r="E165" s="26" t="s">
        <v>31</v>
      </c>
      <c r="F165" s="27">
        <v>16.846086528620162</v>
      </c>
      <c r="G165" s="29">
        <v>341.05</v>
      </c>
      <c r="H165" s="29">
        <v>432.89</v>
      </c>
      <c r="I165" s="29">
        <v>7292.5</v>
      </c>
      <c r="J165" s="30">
        <v>7.5049506688812384E-3</v>
      </c>
      <c r="K165" s="31"/>
      <c r="L165" s="32"/>
      <c r="M165" s="9"/>
      <c r="N165" s="9"/>
    </row>
    <row r="166" spans="1:14" ht="51.95" customHeight="1" x14ac:dyDescent="0.25">
      <c r="A166" s="23" t="s">
        <v>751</v>
      </c>
      <c r="B166" s="24" t="s">
        <v>483</v>
      </c>
      <c r="C166" s="25" t="s">
        <v>22</v>
      </c>
      <c r="D166" s="25" t="s">
        <v>484</v>
      </c>
      <c r="E166" s="26" t="s">
        <v>35</v>
      </c>
      <c r="F166" s="27">
        <v>4.7169042280136466</v>
      </c>
      <c r="G166" s="29">
        <v>239.55</v>
      </c>
      <c r="H166" s="29">
        <v>304.06</v>
      </c>
      <c r="I166" s="29">
        <v>1434.22</v>
      </c>
      <c r="J166" s="30">
        <v>1.4760027903082413E-3</v>
      </c>
      <c r="K166" s="31"/>
      <c r="L166" s="32"/>
      <c r="M166" s="9"/>
      <c r="N166" s="9"/>
    </row>
    <row r="167" spans="1:14" ht="26.1" customHeight="1" x14ac:dyDescent="0.25">
      <c r="A167" s="23" t="s">
        <v>752</v>
      </c>
      <c r="B167" s="24" t="s">
        <v>486</v>
      </c>
      <c r="C167" s="25" t="s">
        <v>22</v>
      </c>
      <c r="D167" s="25" t="s">
        <v>487</v>
      </c>
      <c r="E167" s="26" t="s">
        <v>35</v>
      </c>
      <c r="F167" s="27">
        <v>4.7169042280136466</v>
      </c>
      <c r="G167" s="29">
        <v>919.28</v>
      </c>
      <c r="H167" s="29">
        <v>1166.8399999999999</v>
      </c>
      <c r="I167" s="29">
        <v>5503.87</v>
      </c>
      <c r="J167" s="30">
        <v>5.6642129362955611E-3</v>
      </c>
      <c r="K167" s="31"/>
      <c r="L167" s="32"/>
      <c r="M167" s="9"/>
      <c r="N167" s="9"/>
    </row>
    <row r="168" spans="1:14" ht="24" customHeight="1" x14ac:dyDescent="0.25">
      <c r="A168" s="16" t="s">
        <v>488</v>
      </c>
      <c r="B168" s="17"/>
      <c r="C168" s="17"/>
      <c r="D168" s="17" t="s">
        <v>489</v>
      </c>
      <c r="E168" s="17"/>
      <c r="F168" s="17"/>
      <c r="G168" s="17"/>
      <c r="H168" s="17"/>
      <c r="I168" s="20">
        <v>44335.329999999994</v>
      </c>
      <c r="J168" s="21">
        <v>4.5626940629217745E-2</v>
      </c>
      <c r="K168" s="9"/>
      <c r="L168" s="9"/>
      <c r="M168" s="9"/>
      <c r="N168" s="9"/>
    </row>
    <row r="169" spans="1:14" ht="51.95" customHeight="1" x14ac:dyDescent="0.25">
      <c r="A169" s="23" t="s">
        <v>490</v>
      </c>
      <c r="B169" s="24" t="s">
        <v>491</v>
      </c>
      <c r="C169" s="25" t="s">
        <v>22</v>
      </c>
      <c r="D169" s="25" t="s">
        <v>492</v>
      </c>
      <c r="E169" s="26" t="s">
        <v>31</v>
      </c>
      <c r="F169" s="27">
        <v>145.94999999999999</v>
      </c>
      <c r="G169" s="29">
        <v>65.77</v>
      </c>
      <c r="H169" s="29">
        <v>83.48</v>
      </c>
      <c r="I169" s="29">
        <v>12183.9</v>
      </c>
      <c r="J169" s="30">
        <v>1.2538850662267002E-2</v>
      </c>
      <c r="K169" s="31"/>
      <c r="L169" s="32"/>
      <c r="M169" s="9"/>
      <c r="N169" s="9"/>
    </row>
    <row r="170" spans="1:14" ht="39" customHeight="1" x14ac:dyDescent="0.25">
      <c r="A170" s="23" t="s">
        <v>493</v>
      </c>
      <c r="B170" s="24" t="s">
        <v>494</v>
      </c>
      <c r="C170" s="25" t="s">
        <v>22</v>
      </c>
      <c r="D170" s="25" t="s">
        <v>495</v>
      </c>
      <c r="E170" s="26" t="s">
        <v>31</v>
      </c>
      <c r="F170" s="27">
        <v>79.008145819228574</v>
      </c>
      <c r="G170" s="29">
        <v>110.52</v>
      </c>
      <c r="H170" s="29">
        <v>140.28</v>
      </c>
      <c r="I170" s="29">
        <v>11083.26</v>
      </c>
      <c r="J170" s="30">
        <v>1.1406145978798035E-2</v>
      </c>
      <c r="K170" s="31"/>
      <c r="L170" s="32"/>
      <c r="M170" s="9"/>
      <c r="N170" s="9"/>
    </row>
    <row r="171" spans="1:14" ht="51.95" customHeight="1" x14ac:dyDescent="0.25">
      <c r="A171" s="23" t="s">
        <v>496</v>
      </c>
      <c r="B171" s="24" t="s">
        <v>497</v>
      </c>
      <c r="C171" s="25" t="s">
        <v>22</v>
      </c>
      <c r="D171" s="25" t="s">
        <v>498</v>
      </c>
      <c r="E171" s="26" t="s">
        <v>31</v>
      </c>
      <c r="F171" s="27">
        <v>118.1361</v>
      </c>
      <c r="G171" s="29">
        <v>105.54</v>
      </c>
      <c r="H171" s="29">
        <v>133.96</v>
      </c>
      <c r="I171" s="29">
        <v>15825.51</v>
      </c>
      <c r="J171" s="30">
        <v>1.6286550820690672E-2</v>
      </c>
      <c r="K171" s="31"/>
      <c r="L171" s="32"/>
      <c r="M171" s="9"/>
      <c r="N171" s="9"/>
    </row>
    <row r="172" spans="1:14" ht="26.1" customHeight="1" x14ac:dyDescent="0.25">
      <c r="A172" s="23" t="s">
        <v>499</v>
      </c>
      <c r="B172" s="24" t="s">
        <v>500</v>
      </c>
      <c r="C172" s="25" t="s">
        <v>22</v>
      </c>
      <c r="D172" s="25" t="s">
        <v>501</v>
      </c>
      <c r="E172" s="26" t="s">
        <v>40</v>
      </c>
      <c r="F172" s="27">
        <v>109.83648416660347</v>
      </c>
      <c r="G172" s="29">
        <v>11.84</v>
      </c>
      <c r="H172" s="29">
        <v>15.02</v>
      </c>
      <c r="I172" s="29">
        <v>1649.74</v>
      </c>
      <c r="J172" s="30">
        <v>1.6978014832334774E-3</v>
      </c>
      <c r="K172" s="31"/>
      <c r="L172" s="32"/>
      <c r="M172" s="9"/>
      <c r="N172" s="9"/>
    </row>
    <row r="173" spans="1:14" ht="26.1" customHeight="1" x14ac:dyDescent="0.25">
      <c r="A173" s="23" t="s">
        <v>502</v>
      </c>
      <c r="B173" s="24" t="s">
        <v>503</v>
      </c>
      <c r="C173" s="25" t="s">
        <v>22</v>
      </c>
      <c r="D173" s="25" t="s">
        <v>504</v>
      </c>
      <c r="E173" s="26" t="s">
        <v>40</v>
      </c>
      <c r="F173" s="27">
        <v>11.859644916148598</v>
      </c>
      <c r="G173" s="29">
        <v>108.35</v>
      </c>
      <c r="H173" s="29">
        <v>137.52000000000001</v>
      </c>
      <c r="I173" s="29">
        <v>1630.93</v>
      </c>
      <c r="J173" s="30">
        <v>1.6784434959751084E-3</v>
      </c>
      <c r="K173" s="31"/>
      <c r="L173" s="32"/>
      <c r="M173" s="9"/>
      <c r="N173" s="9"/>
    </row>
    <row r="174" spans="1:14" ht="39" customHeight="1" x14ac:dyDescent="0.25">
      <c r="A174" s="23" t="s">
        <v>505</v>
      </c>
      <c r="B174" s="24" t="s">
        <v>506</v>
      </c>
      <c r="C174" s="25" t="s">
        <v>22</v>
      </c>
      <c r="D174" s="25" t="s">
        <v>507</v>
      </c>
      <c r="E174" s="26" t="s">
        <v>40</v>
      </c>
      <c r="F174" s="27">
        <v>14.150712684040935</v>
      </c>
      <c r="G174" s="29">
        <v>109.24</v>
      </c>
      <c r="H174" s="29">
        <v>138.65</v>
      </c>
      <c r="I174" s="29">
        <v>1961.99</v>
      </c>
      <c r="J174" s="30">
        <v>2.0191481882534524E-3</v>
      </c>
      <c r="K174" s="31"/>
      <c r="L174" s="32"/>
      <c r="M174" s="9"/>
      <c r="N174" s="9"/>
    </row>
    <row r="175" spans="1:14" ht="24" customHeight="1" x14ac:dyDescent="0.25">
      <c r="A175" s="16" t="s">
        <v>508</v>
      </c>
      <c r="B175" s="17"/>
      <c r="C175" s="17"/>
      <c r="D175" s="17" t="s">
        <v>509</v>
      </c>
      <c r="E175" s="17"/>
      <c r="F175" s="17"/>
      <c r="G175" s="17"/>
      <c r="H175" s="17"/>
      <c r="I175" s="20">
        <v>96466.580000000016</v>
      </c>
      <c r="J175" s="21">
        <v>9.9276917942500598E-2</v>
      </c>
      <c r="K175" s="9"/>
      <c r="L175" s="9"/>
      <c r="M175" s="9"/>
      <c r="N175" s="9"/>
    </row>
    <row r="176" spans="1:14" ht="26.1" customHeight="1" x14ac:dyDescent="0.25">
      <c r="A176" s="23" t="s">
        <v>510</v>
      </c>
      <c r="B176" s="24" t="s">
        <v>511</v>
      </c>
      <c r="C176" s="25" t="s">
        <v>22</v>
      </c>
      <c r="D176" s="25" t="s">
        <v>512</v>
      </c>
      <c r="E176" s="26" t="s">
        <v>31</v>
      </c>
      <c r="F176" s="27">
        <v>493.78359999999998</v>
      </c>
      <c r="G176" s="29">
        <v>13.06</v>
      </c>
      <c r="H176" s="29">
        <v>16.57</v>
      </c>
      <c r="I176" s="29">
        <v>8181.99</v>
      </c>
      <c r="J176" s="30">
        <v>8.420353969596105E-3</v>
      </c>
      <c r="K176" s="31"/>
      <c r="L176" s="32"/>
      <c r="M176" s="9"/>
      <c r="N176" s="9"/>
    </row>
    <row r="177" spans="1:14" ht="26.1" customHeight="1" x14ac:dyDescent="0.25">
      <c r="A177" s="23" t="s">
        <v>513</v>
      </c>
      <c r="B177" s="24" t="s">
        <v>514</v>
      </c>
      <c r="C177" s="25" t="s">
        <v>22</v>
      </c>
      <c r="D177" s="25" t="s">
        <v>515</v>
      </c>
      <c r="E177" s="26" t="s">
        <v>31</v>
      </c>
      <c r="F177" s="27">
        <v>1666.6516999999999</v>
      </c>
      <c r="G177" s="29">
        <v>14.38</v>
      </c>
      <c r="H177" s="29">
        <v>18.25</v>
      </c>
      <c r="I177" s="29">
        <v>30416.39</v>
      </c>
      <c r="J177" s="30">
        <v>3.130250345909532E-2</v>
      </c>
      <c r="K177" s="31"/>
      <c r="L177" s="32"/>
      <c r="M177" s="9"/>
      <c r="N177" s="9"/>
    </row>
    <row r="178" spans="1:14" ht="26.1" customHeight="1" x14ac:dyDescent="0.25">
      <c r="A178" s="23" t="s">
        <v>516</v>
      </c>
      <c r="B178" s="24" t="s">
        <v>517</v>
      </c>
      <c r="C178" s="25" t="s">
        <v>22</v>
      </c>
      <c r="D178" s="25" t="s">
        <v>518</v>
      </c>
      <c r="E178" s="26" t="s">
        <v>31</v>
      </c>
      <c r="F178" s="27">
        <v>1666.6516999999999</v>
      </c>
      <c r="G178" s="29">
        <v>4.87</v>
      </c>
      <c r="H178" s="29">
        <v>6.18</v>
      </c>
      <c r="I178" s="29">
        <v>10299.9</v>
      </c>
      <c r="J178" s="30">
        <v>1.059996453814328E-2</v>
      </c>
      <c r="K178" s="31"/>
      <c r="L178" s="32"/>
      <c r="M178" s="9"/>
      <c r="N178" s="9"/>
    </row>
    <row r="179" spans="1:14" ht="26.1" customHeight="1" x14ac:dyDescent="0.25">
      <c r="A179" s="23" t="s">
        <v>519</v>
      </c>
      <c r="B179" s="24" t="s">
        <v>520</v>
      </c>
      <c r="C179" s="25" t="s">
        <v>22</v>
      </c>
      <c r="D179" s="25" t="s">
        <v>521</v>
      </c>
      <c r="E179" s="26" t="s">
        <v>31</v>
      </c>
      <c r="F179" s="27">
        <v>138.20769999999999</v>
      </c>
      <c r="G179" s="29">
        <v>35.99</v>
      </c>
      <c r="H179" s="29">
        <v>45.68</v>
      </c>
      <c r="I179" s="29">
        <v>6313.32</v>
      </c>
      <c r="J179" s="30">
        <v>6.4972444507180385E-3</v>
      </c>
      <c r="K179" s="31"/>
      <c r="L179" s="32"/>
      <c r="M179" s="9"/>
      <c r="N179" s="9"/>
    </row>
    <row r="180" spans="1:14" ht="26.1" customHeight="1" x14ac:dyDescent="0.25">
      <c r="A180" s="23" t="s">
        <v>522</v>
      </c>
      <c r="B180" s="24" t="s">
        <v>523</v>
      </c>
      <c r="C180" s="25" t="s">
        <v>22</v>
      </c>
      <c r="D180" s="25" t="s">
        <v>524</v>
      </c>
      <c r="E180" s="26" t="s">
        <v>31</v>
      </c>
      <c r="F180" s="27">
        <v>436.69629999999995</v>
      </c>
      <c r="G180" s="29">
        <v>17.010000000000002</v>
      </c>
      <c r="H180" s="29">
        <v>21.59</v>
      </c>
      <c r="I180" s="29">
        <v>9428.27</v>
      </c>
      <c r="J180" s="30">
        <v>9.7029415485626221E-3</v>
      </c>
      <c r="K180" s="31"/>
      <c r="L180" s="32"/>
      <c r="M180" s="9"/>
      <c r="N180" s="9"/>
    </row>
    <row r="181" spans="1:14" ht="26.1" customHeight="1" x14ac:dyDescent="0.25">
      <c r="A181" s="23" t="s">
        <v>525</v>
      </c>
      <c r="B181" s="24" t="s">
        <v>526</v>
      </c>
      <c r="C181" s="25" t="s">
        <v>22</v>
      </c>
      <c r="D181" s="25" t="s">
        <v>527</v>
      </c>
      <c r="E181" s="26" t="s">
        <v>31</v>
      </c>
      <c r="F181" s="27">
        <v>436.69629999999995</v>
      </c>
      <c r="G181" s="29">
        <v>5.94</v>
      </c>
      <c r="H181" s="29">
        <v>7.53</v>
      </c>
      <c r="I181" s="29">
        <v>3288.32</v>
      </c>
      <c r="J181" s="30">
        <v>3.3841178448399799E-3</v>
      </c>
      <c r="K181" s="31"/>
      <c r="L181" s="32"/>
      <c r="M181" s="9"/>
      <c r="N181" s="9"/>
    </row>
    <row r="182" spans="1:14" ht="26.1" customHeight="1" x14ac:dyDescent="0.25">
      <c r="A182" s="23" t="s">
        <v>528</v>
      </c>
      <c r="B182" s="24" t="s">
        <v>529</v>
      </c>
      <c r="C182" s="25" t="s">
        <v>22</v>
      </c>
      <c r="D182" s="25" t="s">
        <v>530</v>
      </c>
      <c r="E182" s="26" t="s">
        <v>31</v>
      </c>
      <c r="F182" s="27">
        <v>130.18655669317661</v>
      </c>
      <c r="G182" s="29">
        <v>2.33</v>
      </c>
      <c r="H182" s="29">
        <v>2.95</v>
      </c>
      <c r="I182" s="29">
        <v>384.05</v>
      </c>
      <c r="J182" s="30">
        <v>3.952384373512293E-4</v>
      </c>
      <c r="K182" s="31"/>
      <c r="L182" s="32"/>
      <c r="M182" s="9"/>
      <c r="N182" s="9"/>
    </row>
    <row r="183" spans="1:14" ht="26.1" customHeight="1" x14ac:dyDescent="0.25">
      <c r="A183" s="23" t="s">
        <v>531</v>
      </c>
      <c r="B183" s="24" t="s">
        <v>532</v>
      </c>
      <c r="C183" s="25" t="s">
        <v>22</v>
      </c>
      <c r="D183" s="25" t="s">
        <v>533</v>
      </c>
      <c r="E183" s="26" t="s">
        <v>31</v>
      </c>
      <c r="F183" s="27">
        <v>130.18655669317661</v>
      </c>
      <c r="G183" s="29">
        <v>20.59</v>
      </c>
      <c r="H183" s="29">
        <v>26.13</v>
      </c>
      <c r="I183" s="29">
        <v>3401.77</v>
      </c>
      <c r="J183" s="30">
        <v>3.5008729567199354E-3</v>
      </c>
      <c r="K183" s="31"/>
      <c r="L183" s="32"/>
      <c r="M183" s="9"/>
      <c r="N183" s="9"/>
    </row>
    <row r="184" spans="1:14" ht="39" customHeight="1" x14ac:dyDescent="0.25">
      <c r="A184" s="23" t="s">
        <v>534</v>
      </c>
      <c r="B184" s="24" t="s">
        <v>535</v>
      </c>
      <c r="C184" s="25" t="s">
        <v>22</v>
      </c>
      <c r="D184" s="25" t="s">
        <v>536</v>
      </c>
      <c r="E184" s="26" t="s">
        <v>31</v>
      </c>
      <c r="F184" s="27">
        <v>130.18655669317661</v>
      </c>
      <c r="G184" s="29">
        <v>22.11</v>
      </c>
      <c r="H184" s="29">
        <v>28.06</v>
      </c>
      <c r="I184" s="29">
        <v>3653.03</v>
      </c>
      <c r="J184" s="30">
        <v>3.7594528545688353E-3</v>
      </c>
      <c r="K184" s="31"/>
      <c r="L184" s="32"/>
      <c r="M184" s="9"/>
      <c r="N184" s="9"/>
    </row>
    <row r="185" spans="1:14" ht="26.1" customHeight="1" x14ac:dyDescent="0.25">
      <c r="A185" s="23" t="s">
        <v>537</v>
      </c>
      <c r="B185" s="24" t="s">
        <v>538</v>
      </c>
      <c r="C185" s="25" t="s">
        <v>22</v>
      </c>
      <c r="D185" s="25" t="s">
        <v>539</v>
      </c>
      <c r="E185" s="26" t="s">
        <v>31</v>
      </c>
      <c r="F185" s="27">
        <v>205.38639999999998</v>
      </c>
      <c r="G185" s="29">
        <v>23.33</v>
      </c>
      <c r="H185" s="29">
        <v>29.61</v>
      </c>
      <c r="I185" s="29">
        <v>6081.49</v>
      </c>
      <c r="J185" s="30">
        <v>6.2586606024401178E-3</v>
      </c>
      <c r="K185" s="31"/>
      <c r="L185" s="32"/>
      <c r="M185" s="9"/>
      <c r="N185" s="9"/>
    </row>
    <row r="186" spans="1:14" ht="26.1" customHeight="1" x14ac:dyDescent="0.25">
      <c r="A186" s="23" t="s">
        <v>540</v>
      </c>
      <c r="B186" s="24" t="s">
        <v>541</v>
      </c>
      <c r="C186" s="25" t="s">
        <v>22</v>
      </c>
      <c r="D186" s="25" t="s">
        <v>542</v>
      </c>
      <c r="E186" s="26" t="s">
        <v>31</v>
      </c>
      <c r="F186" s="27">
        <v>168.46086528620162</v>
      </c>
      <c r="G186" s="29">
        <v>11.16</v>
      </c>
      <c r="H186" s="29">
        <v>14.16</v>
      </c>
      <c r="I186" s="29">
        <v>2385.4</v>
      </c>
      <c r="J186" s="30">
        <v>2.4548932911277761E-3</v>
      </c>
      <c r="K186" s="31"/>
      <c r="L186" s="32"/>
      <c r="M186" s="9"/>
      <c r="N186" s="9"/>
    </row>
    <row r="187" spans="1:14" ht="39" customHeight="1" x14ac:dyDescent="0.25">
      <c r="A187" s="23" t="s">
        <v>543</v>
      </c>
      <c r="B187" s="24" t="s">
        <v>544</v>
      </c>
      <c r="C187" s="25" t="s">
        <v>22</v>
      </c>
      <c r="D187" s="25" t="s">
        <v>545</v>
      </c>
      <c r="E187" s="26" t="s">
        <v>31</v>
      </c>
      <c r="F187" s="27">
        <v>168.46086528620162</v>
      </c>
      <c r="G187" s="29">
        <v>13.08</v>
      </c>
      <c r="H187" s="29">
        <v>16.600000000000001</v>
      </c>
      <c r="I187" s="29">
        <v>2796.45</v>
      </c>
      <c r="J187" s="30">
        <v>2.8779183130603959E-3</v>
      </c>
      <c r="K187" s="31"/>
      <c r="L187" s="32"/>
      <c r="M187" s="9"/>
      <c r="N187" s="9"/>
    </row>
    <row r="188" spans="1:14" ht="51.95" customHeight="1" x14ac:dyDescent="0.25">
      <c r="A188" s="23" t="s">
        <v>546</v>
      </c>
      <c r="B188" s="24" t="s">
        <v>547</v>
      </c>
      <c r="C188" s="25" t="s">
        <v>22</v>
      </c>
      <c r="D188" s="25" t="s">
        <v>548</v>
      </c>
      <c r="E188" s="26" t="s">
        <v>31</v>
      </c>
      <c r="F188" s="27">
        <v>168.46086528620162</v>
      </c>
      <c r="G188" s="29">
        <v>29.6</v>
      </c>
      <c r="H188" s="29">
        <v>37.57</v>
      </c>
      <c r="I188" s="29">
        <v>6329.07</v>
      </c>
      <c r="J188" s="30">
        <v>6.5134532917238497E-3</v>
      </c>
      <c r="K188" s="31"/>
      <c r="L188" s="32"/>
      <c r="M188" s="9"/>
      <c r="N188" s="9"/>
    </row>
    <row r="189" spans="1:14" ht="39" customHeight="1" x14ac:dyDescent="0.25">
      <c r="A189" s="23" t="s">
        <v>549</v>
      </c>
      <c r="B189" s="24" t="s">
        <v>550</v>
      </c>
      <c r="C189" s="25" t="s">
        <v>22</v>
      </c>
      <c r="D189" s="25" t="s">
        <v>551</v>
      </c>
      <c r="E189" s="26" t="s">
        <v>31</v>
      </c>
      <c r="F189" s="27">
        <v>146.13069999999999</v>
      </c>
      <c r="G189" s="29">
        <v>18.91</v>
      </c>
      <c r="H189" s="29">
        <v>24</v>
      </c>
      <c r="I189" s="29">
        <v>3507.13</v>
      </c>
      <c r="J189" s="30">
        <v>3.6093023845530968E-3</v>
      </c>
      <c r="K189" s="31"/>
      <c r="L189" s="32"/>
      <c r="M189" s="9"/>
      <c r="N189" s="9"/>
    </row>
    <row r="190" spans="1:14" ht="24" customHeight="1" x14ac:dyDescent="0.25">
      <c r="A190" s="16" t="s">
        <v>552</v>
      </c>
      <c r="B190" s="17"/>
      <c r="C190" s="17"/>
      <c r="D190" s="17" t="s">
        <v>553</v>
      </c>
      <c r="E190" s="17"/>
      <c r="F190" s="17"/>
      <c r="G190" s="17"/>
      <c r="H190" s="17"/>
      <c r="I190" s="20">
        <v>98541.73</v>
      </c>
      <c r="J190" s="21">
        <v>0.10141252279413293</v>
      </c>
      <c r="K190" s="9"/>
      <c r="L190" s="9"/>
      <c r="M190" s="9"/>
      <c r="N190" s="9"/>
    </row>
    <row r="191" spans="1:14" ht="51.95" customHeight="1" x14ac:dyDescent="0.25">
      <c r="A191" s="23" t="s">
        <v>554</v>
      </c>
      <c r="B191" s="24" t="s">
        <v>555</v>
      </c>
      <c r="C191" s="25" t="s">
        <v>22</v>
      </c>
      <c r="D191" s="25" t="s">
        <v>556</v>
      </c>
      <c r="E191" s="26" t="s">
        <v>31</v>
      </c>
      <c r="F191" s="27">
        <v>191.82</v>
      </c>
      <c r="G191" s="29">
        <v>49.71</v>
      </c>
      <c r="H191" s="29">
        <v>63.09</v>
      </c>
      <c r="I191" s="29">
        <v>12101.92</v>
      </c>
      <c r="J191" s="30">
        <v>1.2454482358415802E-2</v>
      </c>
      <c r="K191" s="31"/>
      <c r="L191" s="32"/>
      <c r="M191" s="9"/>
      <c r="N191" s="9"/>
    </row>
    <row r="192" spans="1:14" ht="51.95" customHeight="1" x14ac:dyDescent="0.25">
      <c r="A192" s="23" t="s">
        <v>557</v>
      </c>
      <c r="B192" s="24" t="s">
        <v>558</v>
      </c>
      <c r="C192" s="25" t="s">
        <v>22</v>
      </c>
      <c r="D192" s="25" t="s">
        <v>559</v>
      </c>
      <c r="E192" s="26" t="s">
        <v>31</v>
      </c>
      <c r="F192" s="27">
        <v>232.69989999999999</v>
      </c>
      <c r="G192" s="29">
        <v>34.96</v>
      </c>
      <c r="H192" s="29">
        <v>44.37</v>
      </c>
      <c r="I192" s="29">
        <v>10324.89</v>
      </c>
      <c r="J192" s="30">
        <v>1.0625682565872499E-2</v>
      </c>
      <c r="K192" s="31"/>
      <c r="L192" s="32"/>
      <c r="M192" s="9"/>
      <c r="N192" s="9"/>
    </row>
    <row r="193" spans="1:14" ht="51.95" customHeight="1" x14ac:dyDescent="0.25">
      <c r="A193" s="23" t="s">
        <v>560</v>
      </c>
      <c r="B193" s="24" t="s">
        <v>561</v>
      </c>
      <c r="C193" s="25" t="s">
        <v>22</v>
      </c>
      <c r="D193" s="25" t="s">
        <v>562</v>
      </c>
      <c r="E193" s="26" t="s">
        <v>31</v>
      </c>
      <c r="F193" s="27">
        <v>158.3905</v>
      </c>
      <c r="G193" s="29">
        <v>46.05</v>
      </c>
      <c r="H193" s="29">
        <v>58.45</v>
      </c>
      <c r="I193" s="29">
        <v>9257.92</v>
      </c>
      <c r="J193" s="30">
        <v>9.5276287825092898E-3</v>
      </c>
      <c r="K193" s="31"/>
      <c r="L193" s="32"/>
      <c r="M193" s="9"/>
      <c r="N193" s="9"/>
    </row>
    <row r="194" spans="1:14" ht="39" customHeight="1" x14ac:dyDescent="0.25">
      <c r="A194" s="23" t="s">
        <v>563</v>
      </c>
      <c r="B194" s="24" t="s">
        <v>564</v>
      </c>
      <c r="C194" s="25" t="s">
        <v>22</v>
      </c>
      <c r="D194" s="25" t="s">
        <v>565</v>
      </c>
      <c r="E194" s="26" t="s">
        <v>40</v>
      </c>
      <c r="F194" s="27">
        <v>118.98399999999999</v>
      </c>
      <c r="G194" s="29">
        <v>73.02</v>
      </c>
      <c r="H194" s="29">
        <v>92.68</v>
      </c>
      <c r="I194" s="29">
        <v>11027.43</v>
      </c>
      <c r="J194" s="30">
        <v>1.1348689496680293E-2</v>
      </c>
      <c r="K194" s="31"/>
      <c r="L194" s="32"/>
      <c r="M194" s="9"/>
      <c r="N194" s="9"/>
    </row>
    <row r="195" spans="1:14" ht="39" customHeight="1" x14ac:dyDescent="0.25">
      <c r="A195" s="23" t="s">
        <v>566</v>
      </c>
      <c r="B195" s="24" t="s">
        <v>567</v>
      </c>
      <c r="C195" s="25" t="s">
        <v>22</v>
      </c>
      <c r="D195" s="25" t="s">
        <v>568</v>
      </c>
      <c r="E195" s="26" t="s">
        <v>31</v>
      </c>
      <c r="F195" s="27">
        <v>161.7543</v>
      </c>
      <c r="G195" s="29">
        <v>108.64</v>
      </c>
      <c r="H195" s="29">
        <v>137.88999999999999</v>
      </c>
      <c r="I195" s="29">
        <v>22304.3</v>
      </c>
      <c r="J195" s="30">
        <v>2.2954085869582145E-2</v>
      </c>
      <c r="K195" s="31"/>
      <c r="L195" s="32"/>
      <c r="M195" s="9"/>
      <c r="N195" s="9"/>
    </row>
    <row r="196" spans="1:14" ht="26.1" customHeight="1" x14ac:dyDescent="0.25">
      <c r="A196" s="23" t="s">
        <v>569</v>
      </c>
      <c r="B196" s="24" t="s">
        <v>570</v>
      </c>
      <c r="C196" s="25" t="s">
        <v>22</v>
      </c>
      <c r="D196" s="25" t="s">
        <v>571</v>
      </c>
      <c r="E196" s="26" t="s">
        <v>31</v>
      </c>
      <c r="F196" s="27">
        <v>55.391499999999994</v>
      </c>
      <c r="G196" s="29">
        <v>55.84</v>
      </c>
      <c r="H196" s="29">
        <v>70.87</v>
      </c>
      <c r="I196" s="29">
        <v>3925.59</v>
      </c>
      <c r="J196" s="30">
        <v>4.0399532802541651E-3</v>
      </c>
      <c r="K196" s="31"/>
      <c r="L196" s="32"/>
      <c r="M196" s="9"/>
      <c r="N196" s="9"/>
    </row>
    <row r="197" spans="1:14" ht="39" customHeight="1" x14ac:dyDescent="0.25">
      <c r="A197" s="23" t="s">
        <v>572</v>
      </c>
      <c r="B197" s="24" t="s">
        <v>573</v>
      </c>
      <c r="C197" s="25" t="s">
        <v>22</v>
      </c>
      <c r="D197" s="25" t="s">
        <v>574</v>
      </c>
      <c r="E197" s="26" t="s">
        <v>31</v>
      </c>
      <c r="F197" s="27">
        <v>55.391499999999994</v>
      </c>
      <c r="G197" s="29">
        <v>152.58000000000001</v>
      </c>
      <c r="H197" s="29">
        <v>193.66</v>
      </c>
      <c r="I197" s="29">
        <v>10727.11</v>
      </c>
      <c r="J197" s="30">
        <v>1.1039620345514244E-2</v>
      </c>
      <c r="K197" s="31"/>
      <c r="L197" s="32"/>
      <c r="M197" s="9"/>
      <c r="N197" s="9"/>
    </row>
    <row r="198" spans="1:14" ht="39" customHeight="1" x14ac:dyDescent="0.25">
      <c r="A198" s="23" t="s">
        <v>575</v>
      </c>
      <c r="B198" s="24" t="s">
        <v>576</v>
      </c>
      <c r="C198" s="25" t="s">
        <v>22</v>
      </c>
      <c r="D198" s="25" t="s">
        <v>577</v>
      </c>
      <c r="E198" s="26" t="s">
        <v>31</v>
      </c>
      <c r="F198" s="27">
        <v>12.760199999999999</v>
      </c>
      <c r="G198" s="29">
        <v>93.6</v>
      </c>
      <c r="H198" s="29">
        <v>118.8</v>
      </c>
      <c r="I198" s="29">
        <v>1515.91</v>
      </c>
      <c r="J198" s="30">
        <v>1.5600726456583831E-3</v>
      </c>
      <c r="K198" s="31"/>
      <c r="L198" s="32"/>
      <c r="M198" s="9"/>
      <c r="N198" s="9"/>
    </row>
    <row r="199" spans="1:14" ht="39" customHeight="1" x14ac:dyDescent="0.25">
      <c r="A199" s="23" t="s">
        <v>578</v>
      </c>
      <c r="B199" s="24" t="s">
        <v>579</v>
      </c>
      <c r="C199" s="25" t="s">
        <v>22</v>
      </c>
      <c r="D199" s="25" t="s">
        <v>580</v>
      </c>
      <c r="E199" s="26" t="s">
        <v>31</v>
      </c>
      <c r="F199" s="27">
        <v>12.760199999999999</v>
      </c>
      <c r="G199" s="29">
        <v>100.19</v>
      </c>
      <c r="H199" s="29">
        <v>127.17</v>
      </c>
      <c r="I199" s="29">
        <v>1622.71</v>
      </c>
      <c r="J199" s="30">
        <v>1.6699840246692183E-3</v>
      </c>
      <c r="K199" s="31"/>
      <c r="L199" s="32"/>
      <c r="M199" s="9"/>
      <c r="N199" s="9"/>
    </row>
    <row r="200" spans="1:14" ht="39" customHeight="1" x14ac:dyDescent="0.25">
      <c r="A200" s="23" t="s">
        <v>581</v>
      </c>
      <c r="B200" s="24" t="s">
        <v>582</v>
      </c>
      <c r="C200" s="25" t="s">
        <v>22</v>
      </c>
      <c r="D200" s="25" t="s">
        <v>583</v>
      </c>
      <c r="E200" s="26" t="s">
        <v>31</v>
      </c>
      <c r="F200" s="27">
        <v>12.760199999999999</v>
      </c>
      <c r="G200" s="29">
        <v>28.35</v>
      </c>
      <c r="H200" s="29">
        <v>35.979999999999997</v>
      </c>
      <c r="I200" s="29">
        <v>459.11</v>
      </c>
      <c r="J200" s="30">
        <v>4.7248514248749611E-4</v>
      </c>
      <c r="K200" s="31"/>
      <c r="L200" s="32"/>
      <c r="M200" s="9"/>
      <c r="N200" s="9"/>
    </row>
    <row r="201" spans="1:14" ht="51.95" customHeight="1" x14ac:dyDescent="0.25">
      <c r="A201" s="23" t="s">
        <v>584</v>
      </c>
      <c r="B201" s="24" t="s">
        <v>585</v>
      </c>
      <c r="C201" s="25" t="s">
        <v>22</v>
      </c>
      <c r="D201" s="25" t="s">
        <v>586</v>
      </c>
      <c r="E201" s="26" t="s">
        <v>31</v>
      </c>
      <c r="F201" s="27">
        <v>12.760199999999999</v>
      </c>
      <c r="G201" s="29">
        <v>20.23</v>
      </c>
      <c r="H201" s="29">
        <v>25.67</v>
      </c>
      <c r="I201" s="29">
        <v>327.55</v>
      </c>
      <c r="J201" s="30">
        <v>3.3709243628276305E-4</v>
      </c>
      <c r="K201" s="31"/>
      <c r="L201" s="32"/>
      <c r="M201" s="9"/>
      <c r="N201" s="9"/>
    </row>
    <row r="202" spans="1:14" ht="39" customHeight="1" x14ac:dyDescent="0.25">
      <c r="A202" s="23" t="s">
        <v>587</v>
      </c>
      <c r="B202" s="24" t="s">
        <v>588</v>
      </c>
      <c r="C202" s="25" t="s">
        <v>22</v>
      </c>
      <c r="D202" s="25" t="s">
        <v>589</v>
      </c>
      <c r="E202" s="26" t="s">
        <v>31</v>
      </c>
      <c r="F202" s="27">
        <v>12.760199999999999</v>
      </c>
      <c r="G202" s="29">
        <v>20.2</v>
      </c>
      <c r="H202" s="29">
        <v>25.63</v>
      </c>
      <c r="I202" s="29">
        <v>327.04000000000002</v>
      </c>
      <c r="J202" s="30">
        <v>3.3656757857400345E-4</v>
      </c>
      <c r="K202" s="31"/>
      <c r="L202" s="32"/>
      <c r="M202" s="9"/>
      <c r="N202" s="9"/>
    </row>
    <row r="203" spans="1:14" ht="39" customHeight="1" x14ac:dyDescent="0.25">
      <c r="A203" s="23" t="s">
        <v>590</v>
      </c>
      <c r="B203" s="24" t="s">
        <v>591</v>
      </c>
      <c r="C203" s="25" t="s">
        <v>22</v>
      </c>
      <c r="D203" s="25" t="s">
        <v>592</v>
      </c>
      <c r="E203" s="26" t="s">
        <v>40</v>
      </c>
      <c r="F203" s="27">
        <v>59.074999999999996</v>
      </c>
      <c r="G203" s="29">
        <v>97.87</v>
      </c>
      <c r="H203" s="29">
        <v>124.22</v>
      </c>
      <c r="I203" s="29">
        <v>7338.29</v>
      </c>
      <c r="J203" s="30">
        <v>7.5520746580657527E-3</v>
      </c>
      <c r="K203" s="31"/>
      <c r="L203" s="32"/>
      <c r="M203" s="9"/>
      <c r="N203" s="9"/>
    </row>
    <row r="204" spans="1:14" ht="39" customHeight="1" x14ac:dyDescent="0.25">
      <c r="A204" s="23" t="s">
        <v>593</v>
      </c>
      <c r="B204" s="24" t="s">
        <v>594</v>
      </c>
      <c r="C204" s="25" t="s">
        <v>22</v>
      </c>
      <c r="D204" s="25" t="s">
        <v>595</v>
      </c>
      <c r="E204" s="26" t="s">
        <v>40</v>
      </c>
      <c r="F204" s="27">
        <v>53.792999999999999</v>
      </c>
      <c r="G204" s="29">
        <v>65.150000000000006</v>
      </c>
      <c r="H204" s="29">
        <v>82.69</v>
      </c>
      <c r="I204" s="29">
        <v>4448.1400000000003</v>
      </c>
      <c r="J204" s="30">
        <v>4.5777266051803076E-3</v>
      </c>
      <c r="K204" s="31"/>
      <c r="L204" s="32"/>
      <c r="M204" s="9"/>
      <c r="N204" s="9"/>
    </row>
    <row r="205" spans="1:14" ht="51.95" customHeight="1" x14ac:dyDescent="0.25">
      <c r="A205" s="23" t="s">
        <v>596</v>
      </c>
      <c r="B205" s="24" t="s">
        <v>597</v>
      </c>
      <c r="C205" s="25" t="s">
        <v>22</v>
      </c>
      <c r="D205" s="25" t="s">
        <v>598</v>
      </c>
      <c r="E205" s="26" t="s">
        <v>40</v>
      </c>
      <c r="F205" s="27">
        <v>55.391499999999994</v>
      </c>
      <c r="G205" s="29">
        <v>40.31</v>
      </c>
      <c r="H205" s="29">
        <v>51.16</v>
      </c>
      <c r="I205" s="29">
        <v>2833.82</v>
      </c>
      <c r="J205" s="30">
        <v>2.9163770043865657E-3</v>
      </c>
      <c r="K205" s="31"/>
      <c r="L205" s="32"/>
      <c r="M205" s="9"/>
      <c r="N205" s="9"/>
    </row>
    <row r="206" spans="1:14" ht="24" customHeight="1" x14ac:dyDescent="0.25">
      <c r="A206" s="16" t="s">
        <v>599</v>
      </c>
      <c r="B206" s="17"/>
      <c r="C206" s="17"/>
      <c r="D206" s="17" t="s">
        <v>600</v>
      </c>
      <c r="E206" s="17"/>
      <c r="F206" s="17"/>
      <c r="G206" s="17"/>
      <c r="H206" s="17"/>
      <c r="I206" s="20">
        <v>62447.74</v>
      </c>
      <c r="J206" s="21">
        <v>6.4267015163952237E-2</v>
      </c>
      <c r="K206" s="9"/>
      <c r="L206" s="9"/>
      <c r="M206" s="9"/>
      <c r="N206" s="9"/>
    </row>
    <row r="207" spans="1:14" ht="26.1" customHeight="1" x14ac:dyDescent="0.25">
      <c r="A207" s="16" t="s">
        <v>601</v>
      </c>
      <c r="B207" s="17"/>
      <c r="C207" s="17"/>
      <c r="D207" s="17" t="s">
        <v>602</v>
      </c>
      <c r="E207" s="17"/>
      <c r="F207" s="17"/>
      <c r="G207" s="17"/>
      <c r="H207" s="17"/>
      <c r="I207" s="20">
        <v>32083.14</v>
      </c>
      <c r="J207" s="21">
        <v>3.3017810490615071E-2</v>
      </c>
      <c r="K207" s="9"/>
      <c r="L207" s="9"/>
      <c r="M207" s="9"/>
      <c r="N207" s="9"/>
    </row>
    <row r="208" spans="1:14" ht="26.1" customHeight="1" x14ac:dyDescent="0.25">
      <c r="A208" s="23" t="s">
        <v>603</v>
      </c>
      <c r="B208" s="24" t="s">
        <v>604</v>
      </c>
      <c r="C208" s="25" t="s">
        <v>22</v>
      </c>
      <c r="D208" s="25" t="s">
        <v>605</v>
      </c>
      <c r="E208" s="26" t="s">
        <v>35</v>
      </c>
      <c r="F208" s="27">
        <v>13.207331838438208</v>
      </c>
      <c r="G208" s="29">
        <v>196.62</v>
      </c>
      <c r="H208" s="29">
        <v>249.56</v>
      </c>
      <c r="I208" s="29">
        <v>3296.02</v>
      </c>
      <c r="J208" s="30">
        <v>3.3920421671094878E-3</v>
      </c>
      <c r="K208" s="31"/>
      <c r="L208" s="32"/>
      <c r="M208" s="9"/>
      <c r="N208" s="9"/>
    </row>
    <row r="209" spans="1:14" ht="24" customHeight="1" x14ac:dyDescent="0.25">
      <c r="A209" s="23" t="s">
        <v>606</v>
      </c>
      <c r="B209" s="24" t="s">
        <v>607</v>
      </c>
      <c r="C209" s="25" t="s">
        <v>22</v>
      </c>
      <c r="D209" s="25" t="s">
        <v>608</v>
      </c>
      <c r="E209" s="26" t="s">
        <v>35</v>
      </c>
      <c r="F209" s="27">
        <v>2.6953738445792257</v>
      </c>
      <c r="G209" s="29">
        <v>524.13</v>
      </c>
      <c r="H209" s="29">
        <v>665.27</v>
      </c>
      <c r="I209" s="29">
        <v>1793.15</v>
      </c>
      <c r="J209" s="30">
        <v>1.8453894126711544E-3</v>
      </c>
      <c r="K209" s="31"/>
      <c r="L209" s="32"/>
      <c r="M209" s="9"/>
      <c r="N209" s="9"/>
    </row>
    <row r="210" spans="1:14" ht="51.95" customHeight="1" x14ac:dyDescent="0.25">
      <c r="A210" s="23" t="s">
        <v>609</v>
      </c>
      <c r="B210" s="24" t="s">
        <v>610</v>
      </c>
      <c r="C210" s="25" t="s">
        <v>22</v>
      </c>
      <c r="D210" s="25" t="s">
        <v>611</v>
      </c>
      <c r="E210" s="26" t="s">
        <v>40</v>
      </c>
      <c r="F210" s="27">
        <v>19.541460373199392</v>
      </c>
      <c r="G210" s="29">
        <v>130.37</v>
      </c>
      <c r="H210" s="29">
        <v>165.47</v>
      </c>
      <c r="I210" s="29">
        <v>3233.52</v>
      </c>
      <c r="J210" s="30">
        <v>3.3277213694673791E-3</v>
      </c>
      <c r="K210" s="31"/>
      <c r="L210" s="32"/>
      <c r="M210" s="9"/>
      <c r="N210" s="9"/>
    </row>
    <row r="211" spans="1:14" ht="39" customHeight="1" x14ac:dyDescent="0.25">
      <c r="A211" s="23" t="s">
        <v>612</v>
      </c>
      <c r="B211" s="24" t="s">
        <v>613</v>
      </c>
      <c r="C211" s="25" t="s">
        <v>22</v>
      </c>
      <c r="D211" s="25" t="s">
        <v>614</v>
      </c>
      <c r="E211" s="26" t="s">
        <v>35</v>
      </c>
      <c r="F211" s="27">
        <v>8.7599649948824858</v>
      </c>
      <c r="G211" s="29">
        <v>208.2</v>
      </c>
      <c r="H211" s="29">
        <v>264.26</v>
      </c>
      <c r="I211" s="29">
        <v>2314.9</v>
      </c>
      <c r="J211" s="30">
        <v>2.3823394313874776E-3</v>
      </c>
      <c r="K211" s="31"/>
      <c r="L211" s="32"/>
      <c r="M211" s="9"/>
      <c r="N211" s="9"/>
    </row>
    <row r="212" spans="1:14" ht="51.95" customHeight="1" x14ac:dyDescent="0.25">
      <c r="A212" s="23" t="s">
        <v>615</v>
      </c>
      <c r="B212" s="24" t="s">
        <v>616</v>
      </c>
      <c r="C212" s="25" t="s">
        <v>22</v>
      </c>
      <c r="D212" s="25" t="s">
        <v>617</v>
      </c>
      <c r="E212" s="26" t="s">
        <v>35</v>
      </c>
      <c r="F212" s="27">
        <v>8.7599649948824858</v>
      </c>
      <c r="G212" s="29">
        <v>152.37</v>
      </c>
      <c r="H212" s="29">
        <v>193.4</v>
      </c>
      <c r="I212" s="29">
        <v>1694.17</v>
      </c>
      <c r="J212" s="30">
        <v>1.7435258518612997E-3</v>
      </c>
      <c r="K212" s="31"/>
      <c r="L212" s="32"/>
      <c r="M212" s="9"/>
      <c r="N212" s="9"/>
    </row>
    <row r="213" spans="1:14" ht="51.95" customHeight="1" x14ac:dyDescent="0.25">
      <c r="A213" s="23" t="s">
        <v>618</v>
      </c>
      <c r="B213" s="24" t="s">
        <v>619</v>
      </c>
      <c r="C213" s="25" t="s">
        <v>22</v>
      </c>
      <c r="D213" s="25" t="s">
        <v>620</v>
      </c>
      <c r="E213" s="26" t="s">
        <v>35</v>
      </c>
      <c r="F213" s="27">
        <v>3.3692173057240331</v>
      </c>
      <c r="G213" s="29">
        <v>95.13</v>
      </c>
      <c r="H213" s="29">
        <v>120.74</v>
      </c>
      <c r="I213" s="29">
        <v>406.79</v>
      </c>
      <c r="J213" s="30">
        <v>4.1864091636533411E-4</v>
      </c>
      <c r="K213" s="31"/>
      <c r="L213" s="32"/>
      <c r="M213" s="9"/>
      <c r="N213" s="9"/>
    </row>
    <row r="214" spans="1:14" ht="51.95" customHeight="1" x14ac:dyDescent="0.25">
      <c r="A214" s="23" t="s">
        <v>621</v>
      </c>
      <c r="B214" s="24" t="s">
        <v>622</v>
      </c>
      <c r="C214" s="25" t="s">
        <v>22</v>
      </c>
      <c r="D214" s="25" t="s">
        <v>623</v>
      </c>
      <c r="E214" s="26" t="s">
        <v>35</v>
      </c>
      <c r="F214" s="27">
        <v>3.3692173057240331</v>
      </c>
      <c r="G214" s="29">
        <v>209.78</v>
      </c>
      <c r="H214" s="29">
        <v>266.27</v>
      </c>
      <c r="I214" s="29">
        <v>897.12</v>
      </c>
      <c r="J214" s="30">
        <v>9.2325558369101631E-4</v>
      </c>
      <c r="K214" s="31"/>
      <c r="L214" s="32"/>
      <c r="M214" s="9"/>
      <c r="N214" s="9"/>
    </row>
    <row r="215" spans="1:14" ht="39" customHeight="1" x14ac:dyDescent="0.25">
      <c r="A215" s="23" t="s">
        <v>624</v>
      </c>
      <c r="B215" s="24" t="s">
        <v>625</v>
      </c>
      <c r="C215" s="25" t="s">
        <v>22</v>
      </c>
      <c r="D215" s="25" t="s">
        <v>626</v>
      </c>
      <c r="E215" s="26" t="s">
        <v>35</v>
      </c>
      <c r="F215" s="27">
        <v>2.6953738445792257</v>
      </c>
      <c r="G215" s="29">
        <v>251.47</v>
      </c>
      <c r="H215" s="29">
        <v>319.19</v>
      </c>
      <c r="I215" s="29">
        <v>860.33</v>
      </c>
      <c r="J215" s="30">
        <v>8.8539378936696551E-4</v>
      </c>
      <c r="K215" s="31"/>
      <c r="L215" s="32"/>
      <c r="M215" s="9"/>
      <c r="N215" s="9"/>
    </row>
    <row r="216" spans="1:14" ht="26.1" customHeight="1" x14ac:dyDescent="0.25">
      <c r="A216" s="23" t="s">
        <v>627</v>
      </c>
      <c r="B216" s="24" t="s">
        <v>628</v>
      </c>
      <c r="C216" s="25" t="s">
        <v>22</v>
      </c>
      <c r="D216" s="25" t="s">
        <v>629</v>
      </c>
      <c r="E216" s="26" t="s">
        <v>35</v>
      </c>
      <c r="F216" s="27">
        <v>2.0215303834344196</v>
      </c>
      <c r="G216" s="29">
        <v>454.96</v>
      </c>
      <c r="H216" s="29">
        <v>577.48</v>
      </c>
      <c r="I216" s="29">
        <v>1167.3900000000001</v>
      </c>
      <c r="J216" s="30">
        <v>1.2013992953507397E-3</v>
      </c>
      <c r="K216" s="31"/>
      <c r="L216" s="32"/>
      <c r="M216" s="9"/>
      <c r="N216" s="9"/>
    </row>
    <row r="217" spans="1:14" ht="26.1" customHeight="1" x14ac:dyDescent="0.25">
      <c r="A217" s="23" t="s">
        <v>630</v>
      </c>
      <c r="B217" s="24" t="s">
        <v>631</v>
      </c>
      <c r="C217" s="25" t="s">
        <v>22</v>
      </c>
      <c r="D217" s="25" t="s">
        <v>632</v>
      </c>
      <c r="E217" s="26" t="s">
        <v>35</v>
      </c>
      <c r="F217" s="27">
        <v>2.0215303834344196</v>
      </c>
      <c r="G217" s="29">
        <v>681.53</v>
      </c>
      <c r="H217" s="29">
        <v>865.06</v>
      </c>
      <c r="I217" s="29">
        <v>1748.74</v>
      </c>
      <c r="J217" s="30">
        <v>1.7996856266985775E-3</v>
      </c>
      <c r="K217" s="31"/>
      <c r="L217" s="32"/>
      <c r="M217" s="9"/>
      <c r="N217" s="9"/>
    </row>
    <row r="218" spans="1:14" ht="65.099999999999994" customHeight="1" x14ac:dyDescent="0.25">
      <c r="A218" s="23" t="s">
        <v>633</v>
      </c>
      <c r="B218" s="24" t="s">
        <v>634</v>
      </c>
      <c r="C218" s="25" t="s">
        <v>22</v>
      </c>
      <c r="D218" s="25" t="s">
        <v>635</v>
      </c>
      <c r="E218" s="26" t="s">
        <v>35</v>
      </c>
      <c r="F218" s="27">
        <v>6.0645911503032597</v>
      </c>
      <c r="G218" s="29">
        <v>1353.16</v>
      </c>
      <c r="H218" s="29">
        <v>1717.56</v>
      </c>
      <c r="I218" s="29">
        <v>10416.290000000001</v>
      </c>
      <c r="J218" s="30">
        <v>1.0719745300344322E-2</v>
      </c>
      <c r="K218" s="31"/>
      <c r="L218" s="32"/>
      <c r="M218" s="9"/>
      <c r="N218" s="9"/>
    </row>
    <row r="219" spans="1:14" ht="39" customHeight="1" x14ac:dyDescent="0.25">
      <c r="A219" s="23" t="s">
        <v>636</v>
      </c>
      <c r="B219" s="24" t="s">
        <v>637</v>
      </c>
      <c r="C219" s="25" t="s">
        <v>22</v>
      </c>
      <c r="D219" s="25" t="s">
        <v>638</v>
      </c>
      <c r="E219" s="26" t="s">
        <v>35</v>
      </c>
      <c r="F219" s="27">
        <v>0.80861215337376791</v>
      </c>
      <c r="G219" s="29">
        <v>3933.57</v>
      </c>
      <c r="H219" s="29">
        <v>4992.88</v>
      </c>
      <c r="I219" s="29">
        <v>4037.3</v>
      </c>
      <c r="J219" s="30">
        <v>4.1549177011277645E-3</v>
      </c>
      <c r="K219" s="31"/>
      <c r="L219" s="32"/>
      <c r="M219" s="9"/>
      <c r="N219" s="9"/>
    </row>
    <row r="220" spans="1:14" ht="39" customHeight="1" x14ac:dyDescent="0.25">
      <c r="A220" s="23" t="s">
        <v>639</v>
      </c>
      <c r="B220" s="24" t="s">
        <v>640</v>
      </c>
      <c r="C220" s="25" t="s">
        <v>22</v>
      </c>
      <c r="D220" s="25" t="s">
        <v>641</v>
      </c>
      <c r="E220" s="26" t="s">
        <v>35</v>
      </c>
      <c r="F220" s="27">
        <v>8.7599649948824858</v>
      </c>
      <c r="G220" s="29">
        <v>19.559999999999999</v>
      </c>
      <c r="H220" s="29">
        <v>24.82</v>
      </c>
      <c r="I220" s="29">
        <v>217.42</v>
      </c>
      <c r="J220" s="30">
        <v>2.2375404517355622E-4</v>
      </c>
      <c r="K220" s="31"/>
      <c r="L220" s="32"/>
      <c r="M220" s="9"/>
      <c r="N220" s="9"/>
    </row>
    <row r="221" spans="1:14" ht="26.1" customHeight="1" x14ac:dyDescent="0.25">
      <c r="A221" s="16" t="s">
        <v>642</v>
      </c>
      <c r="B221" s="17"/>
      <c r="C221" s="17"/>
      <c r="D221" s="17" t="s">
        <v>643</v>
      </c>
      <c r="E221" s="17"/>
      <c r="F221" s="17"/>
      <c r="G221" s="17"/>
      <c r="H221" s="17"/>
      <c r="I221" s="20">
        <v>22927.83</v>
      </c>
      <c r="J221" s="21">
        <v>2.3595781020842692E-2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v>173.93</v>
      </c>
      <c r="I222" s="29">
        <v>250.35</v>
      </c>
      <c r="J222" s="30">
        <v>2.5764338703523042E-4</v>
      </c>
      <c r="K222" s="31"/>
      <c r="L222" s="32"/>
      <c r="M222" s="9"/>
      <c r="N222" s="9"/>
    </row>
    <row r="223" spans="1:14" ht="26.1" customHeight="1" x14ac:dyDescent="0.25">
      <c r="A223" s="23" t="s">
        <v>647</v>
      </c>
      <c r="B223" s="24" t="s">
        <v>648</v>
      </c>
      <c r="C223" s="25" t="s">
        <v>22</v>
      </c>
      <c r="D223" s="25" t="s">
        <v>649</v>
      </c>
      <c r="E223" s="26" t="s">
        <v>35</v>
      </c>
      <c r="F223" s="27">
        <v>8.3556589181956014</v>
      </c>
      <c r="G223" s="29">
        <v>27.91</v>
      </c>
      <c r="H223" s="29">
        <v>35.42</v>
      </c>
      <c r="I223" s="29">
        <v>295.95</v>
      </c>
      <c r="J223" s="30">
        <v>3.0457184099491293E-4</v>
      </c>
      <c r="K223" s="31"/>
      <c r="L223" s="32"/>
      <c r="M223" s="9"/>
      <c r="N223" s="9"/>
    </row>
    <row r="224" spans="1:14" ht="26.1" customHeight="1" x14ac:dyDescent="0.25">
      <c r="A224" s="23" t="s">
        <v>650</v>
      </c>
      <c r="B224" s="24" t="s">
        <v>651</v>
      </c>
      <c r="C224" s="25" t="s">
        <v>22</v>
      </c>
      <c r="D224" s="25" t="s">
        <v>652</v>
      </c>
      <c r="E224" s="26" t="s">
        <v>35</v>
      </c>
      <c r="F224" s="27">
        <v>8.0861215337376784</v>
      </c>
      <c r="G224" s="29">
        <v>25.44</v>
      </c>
      <c r="H224" s="29">
        <v>32.29</v>
      </c>
      <c r="I224" s="29">
        <v>261.10000000000002</v>
      </c>
      <c r="J224" s="30">
        <v>2.6870656422967314E-4</v>
      </c>
      <c r="K224" s="31"/>
      <c r="L224" s="32"/>
      <c r="M224" s="9"/>
      <c r="N224" s="9"/>
    </row>
    <row r="225" spans="1:14" ht="26.1" customHeight="1" x14ac:dyDescent="0.25">
      <c r="A225" s="23" t="s">
        <v>653</v>
      </c>
      <c r="B225" s="24" t="s">
        <v>654</v>
      </c>
      <c r="C225" s="25" t="s">
        <v>22</v>
      </c>
      <c r="D225" s="25" t="s">
        <v>655</v>
      </c>
      <c r="E225" s="26" t="s">
        <v>35</v>
      </c>
      <c r="F225" s="27">
        <v>8.0861215337376784</v>
      </c>
      <c r="G225" s="29">
        <v>31.29</v>
      </c>
      <c r="H225" s="29">
        <v>39.71</v>
      </c>
      <c r="I225" s="29">
        <v>321.08999999999997</v>
      </c>
      <c r="J225" s="30">
        <v>3.304442386384747E-4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v>207.84</v>
      </c>
      <c r="I226" s="29">
        <v>299.16000000000003</v>
      </c>
      <c r="J226" s="30">
        <v>3.0787535716181167E-4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v>164.29</v>
      </c>
      <c r="I227" s="29">
        <v>236.48</v>
      </c>
      <c r="J227" s="30">
        <v>2.4336931562249367E-4</v>
      </c>
      <c r="K227" s="31"/>
      <c r="L227" s="32"/>
      <c r="M227" s="9"/>
      <c r="N227" s="9"/>
    </row>
    <row r="228" spans="1:14" ht="39" customHeight="1" x14ac:dyDescent="0.25">
      <c r="A228" s="23" t="s">
        <v>662</v>
      </c>
      <c r="B228" s="24" t="s">
        <v>663</v>
      </c>
      <c r="C228" s="25" t="s">
        <v>22</v>
      </c>
      <c r="D228" s="25" t="s">
        <v>664</v>
      </c>
      <c r="E228" s="26" t="s">
        <v>35</v>
      </c>
      <c r="F228" s="27">
        <v>2.0215303834344196</v>
      </c>
      <c r="G228" s="29">
        <v>63.25</v>
      </c>
      <c r="H228" s="29">
        <v>80.28</v>
      </c>
      <c r="I228" s="29">
        <v>162.28</v>
      </c>
      <c r="J228" s="30">
        <v>1.6700766466178229E-4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v>475.74</v>
      </c>
      <c r="I229" s="29">
        <v>684.78</v>
      </c>
      <c r="J229" s="30">
        <v>7.0472953294981066E-4</v>
      </c>
      <c r="K229" s="31"/>
      <c r="L229" s="32"/>
      <c r="M229" s="9"/>
      <c r="N229" s="9"/>
    </row>
    <row r="230" spans="1:14" ht="39" customHeight="1" x14ac:dyDescent="0.25">
      <c r="A230" s="23" t="s">
        <v>668</v>
      </c>
      <c r="B230" s="24" t="s">
        <v>669</v>
      </c>
      <c r="C230" s="25" t="s">
        <v>22</v>
      </c>
      <c r="D230" s="25" t="s">
        <v>670</v>
      </c>
      <c r="E230" s="26" t="s">
        <v>35</v>
      </c>
      <c r="F230" s="27">
        <v>6.7384346114480662</v>
      </c>
      <c r="G230" s="29">
        <v>26.45</v>
      </c>
      <c r="H230" s="29">
        <v>33.57</v>
      </c>
      <c r="I230" s="29">
        <v>226.2</v>
      </c>
      <c r="J230" s="30">
        <v>2.3278983082631964E-4</v>
      </c>
      <c r="K230" s="31"/>
      <c r="L230" s="32"/>
      <c r="M230" s="9"/>
      <c r="N230" s="9"/>
    </row>
    <row r="231" spans="1:14" ht="26.1" customHeight="1" x14ac:dyDescent="0.25">
      <c r="A231" s="23" t="s">
        <v>671</v>
      </c>
      <c r="B231" s="24" t="s">
        <v>672</v>
      </c>
      <c r="C231" s="25" t="s">
        <v>22</v>
      </c>
      <c r="D231" s="25" t="s">
        <v>673</v>
      </c>
      <c r="E231" s="26" t="s">
        <v>35</v>
      </c>
      <c r="F231" s="27">
        <v>43.125981513267611</v>
      </c>
      <c r="G231" s="29">
        <v>98.51</v>
      </c>
      <c r="H231" s="29">
        <v>125.03</v>
      </c>
      <c r="I231" s="29">
        <v>5392.04</v>
      </c>
      <c r="J231" s="30">
        <v>5.5491250194904893E-3</v>
      </c>
      <c r="K231" s="31"/>
      <c r="L231" s="32"/>
      <c r="M231" s="9"/>
      <c r="N231" s="9"/>
    </row>
    <row r="232" spans="1:14" ht="26.1" customHeight="1" x14ac:dyDescent="0.25">
      <c r="A232" s="23" t="s">
        <v>674</v>
      </c>
      <c r="B232" s="24" t="s">
        <v>675</v>
      </c>
      <c r="C232" s="25" t="s">
        <v>22</v>
      </c>
      <c r="D232" s="25" t="s">
        <v>676</v>
      </c>
      <c r="E232" s="26" t="s">
        <v>40</v>
      </c>
      <c r="F232" s="27">
        <v>80.861215337376791</v>
      </c>
      <c r="G232" s="29">
        <v>66.09</v>
      </c>
      <c r="H232" s="29">
        <v>83.88</v>
      </c>
      <c r="I232" s="29">
        <v>6782.63</v>
      </c>
      <c r="J232" s="30">
        <v>6.9802267473807276E-3</v>
      </c>
      <c r="K232" s="31"/>
      <c r="L232" s="32"/>
      <c r="M232" s="9"/>
      <c r="N232" s="9"/>
    </row>
    <row r="233" spans="1:14" ht="26.1" customHeight="1" x14ac:dyDescent="0.25">
      <c r="A233" s="23" t="s">
        <v>677</v>
      </c>
      <c r="B233" s="24" t="s">
        <v>389</v>
      </c>
      <c r="C233" s="25" t="s">
        <v>22</v>
      </c>
      <c r="D233" s="25" t="s">
        <v>390</v>
      </c>
      <c r="E233" s="26" t="s">
        <v>40</v>
      </c>
      <c r="F233" s="27">
        <v>80.861215337376791</v>
      </c>
      <c r="G233" s="29">
        <v>78.099999999999994</v>
      </c>
      <c r="H233" s="29">
        <v>99.13</v>
      </c>
      <c r="I233" s="29">
        <v>8015.77</v>
      </c>
      <c r="J233" s="30">
        <v>8.2492915218509658E-3</v>
      </c>
      <c r="K233" s="31"/>
      <c r="L233" s="32"/>
      <c r="M233" s="9"/>
      <c r="N233" s="9"/>
    </row>
    <row r="234" spans="1:14" ht="24" customHeight="1" x14ac:dyDescent="0.25">
      <c r="A234" s="16" t="s">
        <v>678</v>
      </c>
      <c r="B234" s="17"/>
      <c r="C234" s="17"/>
      <c r="D234" s="17" t="s">
        <v>679</v>
      </c>
      <c r="E234" s="17"/>
      <c r="F234" s="17"/>
      <c r="G234" s="17"/>
      <c r="H234" s="17"/>
      <c r="I234" s="20">
        <v>3402.1299999999997</v>
      </c>
      <c r="J234" s="21">
        <v>3.5012434445143539E-3</v>
      </c>
      <c r="K234" s="9"/>
      <c r="L234" s="9"/>
      <c r="M234" s="9"/>
      <c r="N234" s="9"/>
    </row>
    <row r="235" spans="1:14" ht="39" customHeight="1" x14ac:dyDescent="0.25">
      <c r="A235" s="23" t="s">
        <v>680</v>
      </c>
      <c r="B235" s="24" t="s">
        <v>681</v>
      </c>
      <c r="C235" s="25" t="s">
        <v>22</v>
      </c>
      <c r="D235" s="25" t="s">
        <v>682</v>
      </c>
      <c r="E235" s="26" t="s">
        <v>40</v>
      </c>
      <c r="F235" s="27">
        <v>21.562990756633805</v>
      </c>
      <c r="G235" s="29">
        <v>67.099999999999994</v>
      </c>
      <c r="H235" s="29">
        <v>85.17</v>
      </c>
      <c r="I235" s="29">
        <v>1836.51</v>
      </c>
      <c r="J235" s="30">
        <v>1.8900126092433437E-3</v>
      </c>
      <c r="K235" s="31"/>
      <c r="L235" s="32"/>
      <c r="M235" s="9"/>
      <c r="N235" s="9"/>
    </row>
    <row r="236" spans="1:14" ht="39" customHeight="1" x14ac:dyDescent="0.25">
      <c r="A236" s="23" t="s">
        <v>683</v>
      </c>
      <c r="B236" s="24" t="s">
        <v>684</v>
      </c>
      <c r="C236" s="25" t="s">
        <v>22</v>
      </c>
      <c r="D236" s="25" t="s">
        <v>685</v>
      </c>
      <c r="E236" s="26" t="s">
        <v>40</v>
      </c>
      <c r="F236" s="27">
        <v>21.562990756633805</v>
      </c>
      <c r="G236" s="29">
        <v>33.729999999999997</v>
      </c>
      <c r="H236" s="29">
        <v>42.81</v>
      </c>
      <c r="I236" s="29">
        <v>923.11</v>
      </c>
      <c r="J236" s="30">
        <v>9.5000274418251078E-4</v>
      </c>
      <c r="K236" s="31"/>
      <c r="L236" s="32"/>
      <c r="M236" s="9"/>
      <c r="N236" s="9"/>
    </row>
    <row r="237" spans="1:14" ht="39" customHeight="1" x14ac:dyDescent="0.25">
      <c r="A237" s="23" t="s">
        <v>686</v>
      </c>
      <c r="B237" s="24" t="s">
        <v>687</v>
      </c>
      <c r="C237" s="25" t="s">
        <v>22</v>
      </c>
      <c r="D237" s="25" t="s">
        <v>688</v>
      </c>
      <c r="E237" s="26" t="s">
        <v>40</v>
      </c>
      <c r="F237" s="27">
        <v>20.215303834344198</v>
      </c>
      <c r="G237" s="29">
        <v>19.239999999999998</v>
      </c>
      <c r="H237" s="29">
        <v>24.42</v>
      </c>
      <c r="I237" s="29">
        <v>493.65</v>
      </c>
      <c r="J237" s="30">
        <v>5.0803138809643101E-4</v>
      </c>
      <c r="K237" s="31"/>
      <c r="L237" s="32"/>
      <c r="M237" s="9"/>
      <c r="N237" s="9"/>
    </row>
    <row r="238" spans="1:14" ht="39" customHeight="1" x14ac:dyDescent="0.25">
      <c r="A238" s="23" t="s">
        <v>689</v>
      </c>
      <c r="B238" s="24" t="s">
        <v>690</v>
      </c>
      <c r="C238" s="25" t="s">
        <v>22</v>
      </c>
      <c r="D238" s="25" t="s">
        <v>691</v>
      </c>
      <c r="E238" s="26" t="s">
        <v>35</v>
      </c>
      <c r="F238" s="27">
        <v>8.0861215337376784</v>
      </c>
      <c r="G238" s="29">
        <v>8.25</v>
      </c>
      <c r="H238" s="29">
        <v>10.47</v>
      </c>
      <c r="I238" s="29">
        <v>84.66</v>
      </c>
      <c r="J238" s="30">
        <v>8.7126379654094708E-5</v>
      </c>
      <c r="K238" s="31"/>
      <c r="L238" s="32"/>
      <c r="M238" s="9"/>
      <c r="N238" s="9"/>
    </row>
    <row r="239" spans="1:14" ht="39" customHeight="1" x14ac:dyDescent="0.25">
      <c r="A239" s="23" t="s">
        <v>692</v>
      </c>
      <c r="B239" s="24" t="s">
        <v>693</v>
      </c>
      <c r="C239" s="25" t="s">
        <v>22</v>
      </c>
      <c r="D239" s="25" t="s">
        <v>694</v>
      </c>
      <c r="E239" s="26" t="s">
        <v>35</v>
      </c>
      <c r="F239" s="27">
        <v>8.0861215337376784</v>
      </c>
      <c r="G239" s="29">
        <v>6.26</v>
      </c>
      <c r="H239" s="29">
        <v>7.94</v>
      </c>
      <c r="I239" s="29">
        <v>64.2</v>
      </c>
      <c r="J239" s="30">
        <v>6.6070323337974013E-5</v>
      </c>
      <c r="K239" s="31"/>
      <c r="L239" s="32"/>
      <c r="M239" s="9"/>
      <c r="N239" s="9"/>
    </row>
    <row r="240" spans="1:14" ht="24" customHeight="1" x14ac:dyDescent="0.25">
      <c r="A240" s="16" t="s">
        <v>695</v>
      </c>
      <c r="B240" s="17"/>
      <c r="C240" s="17"/>
      <c r="D240" s="17" t="s">
        <v>696</v>
      </c>
      <c r="E240" s="17"/>
      <c r="F240" s="17"/>
      <c r="G240" s="17"/>
      <c r="H240" s="17"/>
      <c r="I240" s="20">
        <v>4034.6400000000003</v>
      </c>
      <c r="J240" s="21">
        <v>4.1521802079801167E-3</v>
      </c>
      <c r="K240" s="9"/>
      <c r="L240" s="9"/>
      <c r="M240" s="9"/>
      <c r="N240" s="9"/>
    </row>
    <row r="241" spans="1:14" ht="51.95" customHeight="1" x14ac:dyDescent="0.25">
      <c r="A241" s="23" t="s">
        <v>697</v>
      </c>
      <c r="B241" s="24" t="s">
        <v>698</v>
      </c>
      <c r="C241" s="25" t="s">
        <v>22</v>
      </c>
      <c r="D241" s="25" t="s">
        <v>699</v>
      </c>
      <c r="E241" s="26" t="s">
        <v>40</v>
      </c>
      <c r="F241" s="27">
        <v>21.562990756633805</v>
      </c>
      <c r="G241" s="29">
        <v>69.819999999999993</v>
      </c>
      <c r="H241" s="29">
        <v>88.62</v>
      </c>
      <c r="I241" s="29">
        <v>1910.91</v>
      </c>
      <c r="J241" s="30">
        <v>1.9665800867565099E-3</v>
      </c>
      <c r="K241" s="31"/>
      <c r="L241" s="32"/>
      <c r="M241" s="9"/>
      <c r="N241" s="9"/>
    </row>
    <row r="242" spans="1:14" ht="39" customHeight="1" x14ac:dyDescent="0.25">
      <c r="A242" s="23" t="s">
        <v>700</v>
      </c>
      <c r="B242" s="24" t="s">
        <v>701</v>
      </c>
      <c r="C242" s="25" t="s">
        <v>22</v>
      </c>
      <c r="D242" s="25" t="s">
        <v>702</v>
      </c>
      <c r="E242" s="26" t="s">
        <v>35</v>
      </c>
      <c r="F242" s="27">
        <v>8.0861215337376784</v>
      </c>
      <c r="G242" s="29">
        <v>54.54</v>
      </c>
      <c r="H242" s="29">
        <v>69.22</v>
      </c>
      <c r="I242" s="29">
        <v>559.72</v>
      </c>
      <c r="J242" s="30">
        <v>5.7602618969985694E-4</v>
      </c>
      <c r="K242" s="31"/>
      <c r="L242" s="32"/>
      <c r="M242" s="9"/>
      <c r="N242" s="9"/>
    </row>
    <row r="243" spans="1:14" ht="39" customHeight="1" x14ac:dyDescent="0.25">
      <c r="A243" s="23" t="s">
        <v>703</v>
      </c>
      <c r="B243" s="24" t="s">
        <v>704</v>
      </c>
      <c r="C243" s="25" t="s">
        <v>22</v>
      </c>
      <c r="D243" s="25" t="s">
        <v>705</v>
      </c>
      <c r="E243" s="26" t="s">
        <v>35</v>
      </c>
      <c r="F243" s="27">
        <v>8.0861215337376784</v>
      </c>
      <c r="G243" s="29">
        <v>56.39</v>
      </c>
      <c r="H243" s="29">
        <v>71.569999999999993</v>
      </c>
      <c r="I243" s="29">
        <v>578.72</v>
      </c>
      <c r="J243" s="30">
        <v>5.9557971218305802E-4</v>
      </c>
      <c r="K243" s="31"/>
      <c r="L243" s="32"/>
      <c r="M243" s="9"/>
      <c r="N243" s="9"/>
    </row>
    <row r="244" spans="1:14" ht="26.1" customHeight="1" x14ac:dyDescent="0.25">
      <c r="A244" s="23" t="s">
        <v>706</v>
      </c>
      <c r="B244" s="24" t="s">
        <v>707</v>
      </c>
      <c r="C244" s="25" t="s">
        <v>22</v>
      </c>
      <c r="D244" s="25" t="s">
        <v>708</v>
      </c>
      <c r="E244" s="26" t="s">
        <v>35</v>
      </c>
      <c r="F244" s="27">
        <v>8.0861215337376784</v>
      </c>
      <c r="G244" s="29">
        <v>54.35</v>
      </c>
      <c r="H244" s="29">
        <v>68.98</v>
      </c>
      <c r="I244" s="29">
        <v>557.78</v>
      </c>
      <c r="J244" s="30">
        <v>5.7402967214104583E-4</v>
      </c>
      <c r="K244" s="31"/>
      <c r="L244" s="32"/>
      <c r="M244" s="9"/>
      <c r="N244" s="9"/>
    </row>
    <row r="245" spans="1:14" ht="26.1" customHeight="1" x14ac:dyDescent="0.25">
      <c r="A245" s="23" t="s">
        <v>709</v>
      </c>
      <c r="B245" s="24" t="s">
        <v>710</v>
      </c>
      <c r="C245" s="25" t="s">
        <v>22</v>
      </c>
      <c r="D245" s="25" t="s">
        <v>711</v>
      </c>
      <c r="E245" s="26" t="s">
        <v>35</v>
      </c>
      <c r="F245" s="27">
        <v>8.0861215337376784</v>
      </c>
      <c r="G245" s="29">
        <v>41.66</v>
      </c>
      <c r="H245" s="29">
        <v>52.87</v>
      </c>
      <c r="I245" s="29">
        <v>427.51</v>
      </c>
      <c r="J245" s="30">
        <v>4.3996454719964594E-4</v>
      </c>
      <c r="K245" s="31"/>
      <c r="L245" s="32"/>
      <c r="M245" s="9"/>
      <c r="N245" s="9"/>
    </row>
    <row r="246" spans="1:14" ht="24" customHeight="1" x14ac:dyDescent="0.25">
      <c r="A246" s="16" t="s">
        <v>712</v>
      </c>
      <c r="B246" s="17"/>
      <c r="C246" s="17"/>
      <c r="D246" s="17" t="s">
        <v>713</v>
      </c>
      <c r="E246" s="17"/>
      <c r="F246" s="17"/>
      <c r="G246" s="17"/>
      <c r="H246" s="17"/>
      <c r="I246" s="20">
        <v>1848.35</v>
      </c>
      <c r="J246" s="21">
        <v>1.9021975411486645E-3</v>
      </c>
      <c r="K246" s="9"/>
      <c r="L246" s="9"/>
      <c r="M246" s="9"/>
      <c r="N246" s="9"/>
    </row>
    <row r="247" spans="1:14" ht="26.1" customHeight="1" x14ac:dyDescent="0.25">
      <c r="A247" s="23" t="s">
        <v>714</v>
      </c>
      <c r="B247" s="24" t="s">
        <v>715</v>
      </c>
      <c r="C247" s="25" t="s">
        <v>22</v>
      </c>
      <c r="D247" s="25" t="s">
        <v>716</v>
      </c>
      <c r="E247" s="26" t="s">
        <v>31</v>
      </c>
      <c r="F247" s="27">
        <v>875.99649948824856</v>
      </c>
      <c r="G247" s="29">
        <v>1.67</v>
      </c>
      <c r="H247" s="29">
        <v>2.11</v>
      </c>
      <c r="I247" s="29">
        <v>1848.35</v>
      </c>
      <c r="J247" s="30">
        <v>1.9021975411486645E-3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765661.42999999924</v>
      </c>
      <c r="J249" s="42"/>
      <c r="K249" s="9"/>
      <c r="L249" s="43"/>
      <c r="M249" s="9"/>
      <c r="N249" s="9"/>
    </row>
    <row r="250" spans="1:14" x14ac:dyDescent="0.25">
      <c r="A250" s="74"/>
      <c r="B250" s="75"/>
      <c r="C250" s="75"/>
      <c r="D250" s="39"/>
      <c r="E250" s="40"/>
      <c r="F250" s="76" t="s">
        <v>718</v>
      </c>
      <c r="G250" s="75"/>
      <c r="H250" s="41"/>
      <c r="I250" s="41">
        <v>206030.50000000058</v>
      </c>
      <c r="J250" s="42"/>
      <c r="K250" s="9"/>
      <c r="L250" s="9"/>
      <c r="M250" s="9"/>
      <c r="N250" s="9"/>
    </row>
    <row r="251" spans="1:14" x14ac:dyDescent="0.25">
      <c r="A251" s="74"/>
      <c r="B251" s="75"/>
      <c r="C251" s="75"/>
      <c r="D251" s="39"/>
      <c r="E251" s="40"/>
      <c r="F251" s="76" t="s">
        <v>719</v>
      </c>
      <c r="G251" s="75"/>
      <c r="H251" s="41"/>
      <c r="I251" s="41">
        <v>971691.92999999982</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E9A91-0AF6-4C7F-A85B-9107073A9268}">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755</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v>190965.62</v>
      </c>
      <c r="J5" s="21">
        <v>8.0881247942292289E-2</v>
      </c>
      <c r="K5" s="9"/>
      <c r="L5" s="9"/>
      <c r="M5" s="9"/>
      <c r="N5" s="9"/>
    </row>
    <row r="6" spans="1:14" ht="26.1" customHeight="1" x14ac:dyDescent="0.25">
      <c r="A6" s="23" t="s">
        <v>21</v>
      </c>
      <c r="B6" s="24" t="s">
        <v>722</v>
      </c>
      <c r="C6" s="25" t="s">
        <v>22</v>
      </c>
      <c r="D6" s="25" t="s">
        <v>23</v>
      </c>
      <c r="E6" s="26" t="s">
        <v>24</v>
      </c>
      <c r="F6" s="27">
        <v>557.83519999999999</v>
      </c>
      <c r="G6" s="29">
        <v>136.69</v>
      </c>
      <c r="H6" s="29">
        <v>173.5</v>
      </c>
      <c r="I6" s="29">
        <v>96784.4</v>
      </c>
      <c r="J6" s="30">
        <v>4.0991897145391899E-2</v>
      </c>
      <c r="K6" s="31"/>
      <c r="L6" s="32"/>
      <c r="M6" s="9"/>
      <c r="N6" s="9"/>
    </row>
    <row r="7" spans="1:14" ht="24" customHeight="1" x14ac:dyDescent="0.25">
      <c r="A7" s="23" t="s">
        <v>25</v>
      </c>
      <c r="B7" s="24" t="s">
        <v>723</v>
      </c>
      <c r="C7" s="25" t="s">
        <v>22</v>
      </c>
      <c r="D7" s="25" t="s">
        <v>26</v>
      </c>
      <c r="E7" s="26" t="s">
        <v>24</v>
      </c>
      <c r="F7" s="27">
        <v>1191.1119999999999</v>
      </c>
      <c r="G7" s="29">
        <v>62.3</v>
      </c>
      <c r="H7" s="29">
        <v>79.069999999999993</v>
      </c>
      <c r="I7" s="29">
        <v>94181.22</v>
      </c>
      <c r="J7" s="30">
        <v>3.988935079690039E-2</v>
      </c>
      <c r="K7" s="31"/>
      <c r="L7" s="32"/>
      <c r="M7" s="9"/>
      <c r="N7" s="9"/>
    </row>
    <row r="8" spans="1:14" ht="24" customHeight="1" x14ac:dyDescent="0.25">
      <c r="A8" s="16" t="s">
        <v>27</v>
      </c>
      <c r="B8" s="17"/>
      <c r="C8" s="17"/>
      <c r="D8" s="17" t="s">
        <v>28</v>
      </c>
      <c r="E8" s="17"/>
      <c r="F8" s="17"/>
      <c r="G8" s="17"/>
      <c r="H8" s="17"/>
      <c r="I8" s="20">
        <v>194850.49999999997</v>
      </c>
      <c r="J8" s="21">
        <v>8.2526643288879029E-2</v>
      </c>
      <c r="K8" s="9"/>
      <c r="L8" s="9"/>
      <c r="M8" s="9"/>
      <c r="N8" s="9"/>
    </row>
    <row r="9" spans="1:14" ht="26.1" customHeight="1" x14ac:dyDescent="0.25">
      <c r="A9" s="23" t="s">
        <v>29</v>
      </c>
      <c r="B9" s="24" t="s">
        <v>724</v>
      </c>
      <c r="C9" s="25" t="s">
        <v>22</v>
      </c>
      <c r="D9" s="25" t="s">
        <v>30</v>
      </c>
      <c r="E9" s="26" t="s">
        <v>31</v>
      </c>
      <c r="F9" s="27">
        <v>575.51298552581113</v>
      </c>
      <c r="G9" s="29">
        <v>25.97</v>
      </c>
      <c r="H9" s="29">
        <v>32.96</v>
      </c>
      <c r="I9" s="29">
        <v>18968.900000000001</v>
      </c>
      <c r="J9" s="30">
        <v>8.0340550518598498E-3</v>
      </c>
      <c r="K9" s="31"/>
      <c r="L9" s="32"/>
      <c r="M9" s="9"/>
      <c r="N9" s="9"/>
    </row>
    <row r="10" spans="1:14" ht="26.1" customHeight="1" x14ac:dyDescent="0.25">
      <c r="A10" s="23" t="s">
        <v>32</v>
      </c>
      <c r="B10" s="24" t="s">
        <v>33</v>
      </c>
      <c r="C10" s="25" t="s">
        <v>22</v>
      </c>
      <c r="D10" s="25" t="s">
        <v>34</v>
      </c>
      <c r="E10" s="26" t="s">
        <v>35</v>
      </c>
      <c r="F10" s="27">
        <v>180.91296583727092</v>
      </c>
      <c r="G10" s="29">
        <v>14.14</v>
      </c>
      <c r="H10" s="29">
        <v>17.940000000000001</v>
      </c>
      <c r="I10" s="29">
        <v>3245.57</v>
      </c>
      <c r="J10" s="30">
        <v>1.3746230964718446E-3</v>
      </c>
      <c r="K10" s="31"/>
      <c r="L10" s="32"/>
      <c r="M10" s="9"/>
      <c r="N10" s="9"/>
    </row>
    <row r="11" spans="1:14" ht="26.1" customHeight="1" x14ac:dyDescent="0.25">
      <c r="A11" s="23" t="s">
        <v>36</v>
      </c>
      <c r="B11" s="24" t="s">
        <v>725</v>
      </c>
      <c r="C11" s="25" t="s">
        <v>22</v>
      </c>
      <c r="D11" s="25" t="s">
        <v>37</v>
      </c>
      <c r="E11" s="26" t="s">
        <v>35</v>
      </c>
      <c r="F11" s="27">
        <v>216.63672177252917</v>
      </c>
      <c r="G11" s="29">
        <v>1.76</v>
      </c>
      <c r="H11" s="29">
        <v>2.23</v>
      </c>
      <c r="I11" s="29">
        <v>483.09</v>
      </c>
      <c r="J11" s="30">
        <v>2.0460710188798371E-4</v>
      </c>
      <c r="K11" s="31"/>
      <c r="L11" s="32"/>
      <c r="M11" s="9"/>
      <c r="N11" s="9"/>
    </row>
    <row r="12" spans="1:14" ht="26.1" customHeight="1" x14ac:dyDescent="0.25">
      <c r="A12" s="23" t="s">
        <v>38</v>
      </c>
      <c r="B12" s="24" t="s">
        <v>726</v>
      </c>
      <c r="C12" s="25" t="s">
        <v>22</v>
      </c>
      <c r="D12" s="25" t="s">
        <v>39</v>
      </c>
      <c r="E12" s="26" t="s">
        <v>40</v>
      </c>
      <c r="F12" s="27">
        <v>463.42560451793673</v>
      </c>
      <c r="G12" s="29">
        <v>9.2799999999999994</v>
      </c>
      <c r="H12" s="29">
        <v>11.77</v>
      </c>
      <c r="I12" s="29">
        <v>5454.51</v>
      </c>
      <c r="J12" s="30">
        <v>2.3101937181871416E-3</v>
      </c>
      <c r="K12" s="31"/>
      <c r="L12" s="32"/>
      <c r="M12" s="9"/>
      <c r="N12" s="9"/>
    </row>
    <row r="13" spans="1:14" ht="26.1" customHeight="1" x14ac:dyDescent="0.25">
      <c r="A13" s="23" t="s">
        <v>41</v>
      </c>
      <c r="B13" s="24" t="s">
        <v>727</v>
      </c>
      <c r="C13" s="25" t="s">
        <v>22</v>
      </c>
      <c r="D13" s="25" t="s">
        <v>42</v>
      </c>
      <c r="E13" s="26" t="s">
        <v>35</v>
      </c>
      <c r="F13" s="27">
        <v>1365.6962475433113</v>
      </c>
      <c r="G13" s="29">
        <v>0.74</v>
      </c>
      <c r="H13" s="29">
        <v>0.93</v>
      </c>
      <c r="I13" s="29">
        <v>1270.0899999999999</v>
      </c>
      <c r="J13" s="30">
        <v>5.3793171880376169E-4</v>
      </c>
      <c r="K13" s="31"/>
      <c r="L13" s="32"/>
      <c r="M13" s="9"/>
      <c r="N13" s="9"/>
    </row>
    <row r="14" spans="1:14" ht="26.1" customHeight="1" x14ac:dyDescent="0.25">
      <c r="A14" s="23" t="s">
        <v>43</v>
      </c>
      <c r="B14" s="24" t="s">
        <v>728</v>
      </c>
      <c r="C14" s="25" t="s">
        <v>22</v>
      </c>
      <c r="D14" s="25" t="s">
        <v>44</v>
      </c>
      <c r="E14" s="26" t="s">
        <v>40</v>
      </c>
      <c r="F14" s="27">
        <v>20590.976276554749</v>
      </c>
      <c r="G14" s="29">
        <v>0.8</v>
      </c>
      <c r="H14" s="29">
        <v>1.01</v>
      </c>
      <c r="I14" s="29">
        <v>20796.88</v>
      </c>
      <c r="J14" s="30">
        <v>8.8082745349979744E-3</v>
      </c>
      <c r="K14" s="31"/>
      <c r="L14" s="32"/>
      <c r="M14" s="9"/>
      <c r="N14" s="9"/>
    </row>
    <row r="15" spans="1:14" ht="26.1" customHeight="1" x14ac:dyDescent="0.25">
      <c r="A15" s="23" t="s">
        <v>45</v>
      </c>
      <c r="B15" s="24" t="s">
        <v>729</v>
      </c>
      <c r="C15" s="25" t="s">
        <v>22</v>
      </c>
      <c r="D15" s="25" t="s">
        <v>46</v>
      </c>
      <c r="E15" s="26" t="s">
        <v>35</v>
      </c>
      <c r="F15" s="27">
        <v>270.38622611548647</v>
      </c>
      <c r="G15" s="29">
        <v>2.0099999999999998</v>
      </c>
      <c r="H15" s="29">
        <v>2.5499999999999998</v>
      </c>
      <c r="I15" s="29">
        <v>689.48</v>
      </c>
      <c r="J15" s="30">
        <v>2.920211650204455E-4</v>
      </c>
      <c r="K15" s="31"/>
      <c r="L15" s="32"/>
      <c r="M15" s="9"/>
      <c r="N15" s="9"/>
    </row>
    <row r="16" spans="1:14" ht="26.1" customHeight="1" x14ac:dyDescent="0.25">
      <c r="A16" s="23" t="s">
        <v>47</v>
      </c>
      <c r="B16" s="24" t="s">
        <v>730</v>
      </c>
      <c r="C16" s="25" t="s">
        <v>22</v>
      </c>
      <c r="D16" s="25" t="s">
        <v>48</v>
      </c>
      <c r="E16" s="26" t="s">
        <v>31</v>
      </c>
      <c r="F16" s="27">
        <v>268.41978083464653</v>
      </c>
      <c r="G16" s="29">
        <v>10.69</v>
      </c>
      <c r="H16" s="29">
        <v>13.56</v>
      </c>
      <c r="I16" s="29">
        <v>3639.77</v>
      </c>
      <c r="J16" s="30">
        <v>1.5415818817173332E-3</v>
      </c>
      <c r="K16" s="31"/>
      <c r="L16" s="32"/>
      <c r="M16" s="9"/>
      <c r="N16" s="9"/>
    </row>
    <row r="17" spans="1:14" ht="26.1" customHeight="1" x14ac:dyDescent="0.25">
      <c r="A17" s="23" t="s">
        <v>49</v>
      </c>
      <c r="B17" s="24" t="s">
        <v>731</v>
      </c>
      <c r="C17" s="25" t="s">
        <v>22</v>
      </c>
      <c r="D17" s="25" t="s">
        <v>50</v>
      </c>
      <c r="E17" s="26" t="s">
        <v>31</v>
      </c>
      <c r="F17" s="27">
        <v>587.96713897113045</v>
      </c>
      <c r="G17" s="29">
        <v>27.59</v>
      </c>
      <c r="H17" s="29">
        <v>35.01</v>
      </c>
      <c r="I17" s="29">
        <v>20584.72</v>
      </c>
      <c r="J17" s="30">
        <v>8.7184166560591546E-3</v>
      </c>
      <c r="K17" s="31"/>
      <c r="L17" s="32"/>
      <c r="M17" s="9"/>
      <c r="N17" s="9"/>
    </row>
    <row r="18" spans="1:14" ht="51.95" customHeight="1" x14ac:dyDescent="0.25">
      <c r="A18" s="23" t="s">
        <v>51</v>
      </c>
      <c r="B18" s="24" t="s">
        <v>732</v>
      </c>
      <c r="C18" s="25" t="s">
        <v>22</v>
      </c>
      <c r="D18" s="25" t="s">
        <v>52</v>
      </c>
      <c r="E18" s="26" t="s">
        <v>35</v>
      </c>
      <c r="F18" s="27">
        <v>144.86146902187278</v>
      </c>
      <c r="G18" s="29">
        <v>10.130000000000001</v>
      </c>
      <c r="H18" s="29">
        <v>12.85</v>
      </c>
      <c r="I18" s="29">
        <v>1861.46</v>
      </c>
      <c r="J18" s="30">
        <v>7.8839954435075497E-4</v>
      </c>
      <c r="K18" s="31"/>
      <c r="L18" s="32"/>
      <c r="M18" s="9"/>
      <c r="N18" s="9"/>
    </row>
    <row r="19" spans="1:14" ht="26.1" customHeight="1" x14ac:dyDescent="0.25">
      <c r="A19" s="23" t="s">
        <v>53</v>
      </c>
      <c r="B19" s="24" t="s">
        <v>54</v>
      </c>
      <c r="C19" s="25" t="s">
        <v>22</v>
      </c>
      <c r="D19" s="25" t="s">
        <v>55</v>
      </c>
      <c r="E19" s="26" t="s">
        <v>31</v>
      </c>
      <c r="F19" s="27">
        <v>292.67260596500529</v>
      </c>
      <c r="G19" s="29">
        <v>12.77</v>
      </c>
      <c r="H19" s="29">
        <v>16.2</v>
      </c>
      <c r="I19" s="29">
        <v>4741.29</v>
      </c>
      <c r="J19" s="30">
        <v>2.0081177546843825E-3</v>
      </c>
      <c r="K19" s="31"/>
      <c r="L19" s="32"/>
      <c r="M19" s="9"/>
      <c r="N19" s="9"/>
    </row>
    <row r="20" spans="1:14" ht="26.1" customHeight="1" x14ac:dyDescent="0.25">
      <c r="A20" s="23" t="s">
        <v>56</v>
      </c>
      <c r="B20" s="24" t="s">
        <v>57</v>
      </c>
      <c r="C20" s="25" t="s">
        <v>22</v>
      </c>
      <c r="D20" s="25" t="s">
        <v>58</v>
      </c>
      <c r="E20" s="26" t="s">
        <v>31</v>
      </c>
      <c r="F20" s="27">
        <v>136.01246525809316</v>
      </c>
      <c r="G20" s="29">
        <v>28.2</v>
      </c>
      <c r="H20" s="29">
        <v>35.79</v>
      </c>
      <c r="I20" s="29">
        <v>4867.88</v>
      </c>
      <c r="J20" s="30">
        <v>2.0617334640304669E-3</v>
      </c>
      <c r="K20" s="31"/>
      <c r="L20" s="32"/>
      <c r="M20" s="9"/>
      <c r="N20" s="9"/>
    </row>
    <row r="21" spans="1:14" ht="26.1" customHeight="1" x14ac:dyDescent="0.25">
      <c r="A21" s="23" t="s">
        <v>59</v>
      </c>
      <c r="B21" s="24" t="s">
        <v>60</v>
      </c>
      <c r="C21" s="25" t="s">
        <v>22</v>
      </c>
      <c r="D21" s="25" t="s">
        <v>61</v>
      </c>
      <c r="E21" s="26" t="s">
        <v>62</v>
      </c>
      <c r="F21" s="27">
        <v>187.46778344007058</v>
      </c>
      <c r="G21" s="29">
        <v>62.98</v>
      </c>
      <c r="H21" s="29">
        <v>79.94</v>
      </c>
      <c r="I21" s="29">
        <v>14986.17</v>
      </c>
      <c r="J21" s="30">
        <v>6.3472164857493324E-3</v>
      </c>
      <c r="K21" s="31"/>
      <c r="L21" s="32"/>
      <c r="M21" s="9"/>
      <c r="N21" s="9"/>
    </row>
    <row r="22" spans="1:14" ht="26.1" customHeight="1" x14ac:dyDescent="0.25">
      <c r="A22" s="23" t="s">
        <v>63</v>
      </c>
      <c r="B22" s="24" t="s">
        <v>64</v>
      </c>
      <c r="C22" s="25" t="s">
        <v>22</v>
      </c>
      <c r="D22" s="25" t="s">
        <v>65</v>
      </c>
      <c r="E22" s="26" t="s">
        <v>31</v>
      </c>
      <c r="F22" s="27">
        <v>625.32959930708864</v>
      </c>
      <c r="G22" s="29">
        <v>35.369999999999997</v>
      </c>
      <c r="H22" s="29">
        <v>44.89</v>
      </c>
      <c r="I22" s="29">
        <v>28071.040000000001</v>
      </c>
      <c r="J22" s="30">
        <v>1.1889159662550802E-2</v>
      </c>
      <c r="K22" s="31"/>
      <c r="L22" s="32"/>
      <c r="M22" s="9"/>
      <c r="N22" s="9"/>
    </row>
    <row r="23" spans="1:14" ht="26.1" customHeight="1" x14ac:dyDescent="0.25">
      <c r="A23" s="23" t="s">
        <v>66</v>
      </c>
      <c r="B23" s="24" t="s">
        <v>67</v>
      </c>
      <c r="C23" s="25" t="s">
        <v>22</v>
      </c>
      <c r="D23" s="25" t="s">
        <v>68</v>
      </c>
      <c r="E23" s="26" t="s">
        <v>62</v>
      </c>
      <c r="F23" s="27">
        <v>21.303157209098931</v>
      </c>
      <c r="G23" s="29">
        <v>294.77999999999997</v>
      </c>
      <c r="H23" s="29">
        <v>374.16</v>
      </c>
      <c r="I23" s="29">
        <v>7970.78</v>
      </c>
      <c r="J23" s="30">
        <v>3.3759303558067917E-3</v>
      </c>
      <c r="K23" s="31"/>
      <c r="L23" s="32"/>
      <c r="M23" s="9"/>
      <c r="N23" s="9"/>
    </row>
    <row r="24" spans="1:14" ht="39" customHeight="1" x14ac:dyDescent="0.25">
      <c r="A24" s="23" t="s">
        <v>69</v>
      </c>
      <c r="B24" s="24" t="s">
        <v>70</v>
      </c>
      <c r="C24" s="25" t="s">
        <v>22</v>
      </c>
      <c r="D24" s="25" t="s">
        <v>71</v>
      </c>
      <c r="E24" s="26" t="s">
        <v>31</v>
      </c>
      <c r="F24" s="27">
        <v>1033.6947359615085</v>
      </c>
      <c r="G24" s="29">
        <v>4.99</v>
      </c>
      <c r="H24" s="29">
        <v>6.33</v>
      </c>
      <c r="I24" s="29">
        <v>6543.28</v>
      </c>
      <c r="J24" s="30">
        <v>2.7713294782371941E-3</v>
      </c>
      <c r="K24" s="31"/>
      <c r="L24" s="32"/>
      <c r="M24" s="9"/>
      <c r="N24" s="9"/>
    </row>
    <row r="25" spans="1:14" ht="26.1" customHeight="1" x14ac:dyDescent="0.25">
      <c r="A25" s="23" t="s">
        <v>72</v>
      </c>
      <c r="B25" s="24" t="s">
        <v>73</v>
      </c>
      <c r="C25" s="25" t="s">
        <v>22</v>
      </c>
      <c r="D25" s="25" t="s">
        <v>74</v>
      </c>
      <c r="E25" s="26" t="s">
        <v>31</v>
      </c>
      <c r="F25" s="27">
        <v>1033.6947359615085</v>
      </c>
      <c r="G25" s="29">
        <v>8.5500000000000007</v>
      </c>
      <c r="H25" s="29">
        <v>10.85</v>
      </c>
      <c r="I25" s="29">
        <v>11215.58</v>
      </c>
      <c r="J25" s="30">
        <v>4.7502273278122766E-3</v>
      </c>
      <c r="K25" s="31"/>
      <c r="L25" s="32"/>
      <c r="M25" s="9"/>
      <c r="N25" s="9"/>
    </row>
    <row r="26" spans="1:14" ht="26.1" customHeight="1" x14ac:dyDescent="0.25">
      <c r="A26" s="23" t="s">
        <v>75</v>
      </c>
      <c r="B26" s="24" t="s">
        <v>76</v>
      </c>
      <c r="C26" s="25" t="s">
        <v>22</v>
      </c>
      <c r="D26" s="25" t="s">
        <v>77</v>
      </c>
      <c r="E26" s="26" t="s">
        <v>31</v>
      </c>
      <c r="F26" s="27">
        <v>1348.3259808958924</v>
      </c>
      <c r="G26" s="29">
        <v>8.98</v>
      </c>
      <c r="H26" s="29">
        <v>11.39</v>
      </c>
      <c r="I26" s="29">
        <v>15357.43</v>
      </c>
      <c r="J26" s="30">
        <v>6.5044593031269079E-3</v>
      </c>
      <c r="K26" s="31"/>
      <c r="L26" s="32"/>
      <c r="M26" s="9"/>
      <c r="N26" s="9"/>
    </row>
    <row r="27" spans="1:14" ht="51.95" customHeight="1" x14ac:dyDescent="0.25">
      <c r="A27" s="23" t="s">
        <v>78</v>
      </c>
      <c r="B27" s="24" t="s">
        <v>79</v>
      </c>
      <c r="C27" s="25" t="s">
        <v>22</v>
      </c>
      <c r="D27" s="25" t="s">
        <v>80</v>
      </c>
      <c r="E27" s="26" t="s">
        <v>31</v>
      </c>
      <c r="F27" s="27">
        <v>718.40800926684403</v>
      </c>
      <c r="G27" s="29">
        <v>20.04</v>
      </c>
      <c r="H27" s="29">
        <v>25.43</v>
      </c>
      <c r="I27" s="29">
        <v>18269.11</v>
      </c>
      <c r="J27" s="30">
        <v>7.737667207296327E-3</v>
      </c>
      <c r="K27" s="31"/>
      <c r="L27" s="32"/>
      <c r="M27" s="9"/>
      <c r="N27" s="9"/>
    </row>
    <row r="28" spans="1:14" ht="26.1" customHeight="1" x14ac:dyDescent="0.25">
      <c r="A28" s="23" t="s">
        <v>81</v>
      </c>
      <c r="B28" s="24" t="s">
        <v>82</v>
      </c>
      <c r="C28" s="25" t="s">
        <v>22</v>
      </c>
      <c r="D28" s="25" t="s">
        <v>83</v>
      </c>
      <c r="E28" s="26" t="s">
        <v>31</v>
      </c>
      <c r="F28" s="27">
        <v>718.40800926684403</v>
      </c>
      <c r="G28" s="29">
        <v>6.4</v>
      </c>
      <c r="H28" s="29">
        <v>8.1199999999999992</v>
      </c>
      <c r="I28" s="29">
        <v>5833.47</v>
      </c>
      <c r="J28" s="30">
        <v>2.4706977802283147E-3</v>
      </c>
      <c r="K28" s="31"/>
      <c r="L28" s="32"/>
      <c r="M28" s="9"/>
      <c r="N28" s="9"/>
    </row>
    <row r="29" spans="1:14" ht="26.1" customHeight="1" x14ac:dyDescent="0.25">
      <c r="A29" s="16" t="s">
        <v>84</v>
      </c>
      <c r="B29" s="17"/>
      <c r="C29" s="17"/>
      <c r="D29" s="17" t="s">
        <v>85</v>
      </c>
      <c r="E29" s="17"/>
      <c r="F29" s="17"/>
      <c r="G29" s="17"/>
      <c r="H29" s="17"/>
      <c r="I29" s="20">
        <v>37781.279999999999</v>
      </c>
      <c r="J29" s="21">
        <v>1.6001817894012383E-2</v>
      </c>
      <c r="K29" s="9"/>
      <c r="L29" s="9"/>
      <c r="M29" s="9"/>
      <c r="N29" s="9"/>
    </row>
    <row r="30" spans="1:14" ht="51.95" customHeight="1" x14ac:dyDescent="0.25">
      <c r="A30" s="23" t="s">
        <v>86</v>
      </c>
      <c r="B30" s="24" t="s">
        <v>87</v>
      </c>
      <c r="C30" s="25" t="s">
        <v>22</v>
      </c>
      <c r="D30" s="25" t="s">
        <v>88</v>
      </c>
      <c r="E30" s="26" t="s">
        <v>62</v>
      </c>
      <c r="F30" s="27">
        <v>767.89688216798129</v>
      </c>
      <c r="G30" s="29">
        <v>9.0299999999999994</v>
      </c>
      <c r="H30" s="29">
        <v>11.46</v>
      </c>
      <c r="I30" s="29">
        <v>8800.09</v>
      </c>
      <c r="J30" s="30">
        <v>3.7271748768416377E-3</v>
      </c>
      <c r="K30" s="31"/>
      <c r="L30" s="32"/>
      <c r="M30" s="9"/>
      <c r="N30" s="9"/>
    </row>
    <row r="31" spans="1:14" ht="39" customHeight="1" x14ac:dyDescent="0.25">
      <c r="A31" s="23" t="s">
        <v>89</v>
      </c>
      <c r="B31" s="24" t="s">
        <v>90</v>
      </c>
      <c r="C31" s="25" t="s">
        <v>22</v>
      </c>
      <c r="D31" s="25" t="s">
        <v>91</v>
      </c>
      <c r="E31" s="26" t="s">
        <v>92</v>
      </c>
      <c r="F31" s="27">
        <v>1825.7133469077926</v>
      </c>
      <c r="G31" s="29">
        <v>2.61</v>
      </c>
      <c r="H31" s="29">
        <v>3.31</v>
      </c>
      <c r="I31" s="29">
        <v>6043.11</v>
      </c>
      <c r="J31" s="30">
        <v>2.5594883427317752E-3</v>
      </c>
      <c r="K31" s="31"/>
      <c r="L31" s="32"/>
      <c r="M31" s="9"/>
      <c r="N31" s="9"/>
    </row>
    <row r="32" spans="1:14" ht="24" customHeight="1" x14ac:dyDescent="0.25">
      <c r="A32" s="23" t="s">
        <v>93</v>
      </c>
      <c r="B32" s="24" t="s">
        <v>94</v>
      </c>
      <c r="C32" s="25" t="s">
        <v>22</v>
      </c>
      <c r="D32" s="25" t="s">
        <v>95</v>
      </c>
      <c r="E32" s="26" t="s">
        <v>62</v>
      </c>
      <c r="F32" s="27">
        <v>147.4833960629926</v>
      </c>
      <c r="G32" s="29">
        <v>93.27</v>
      </c>
      <c r="H32" s="29">
        <v>118.38</v>
      </c>
      <c r="I32" s="29">
        <v>17459.080000000002</v>
      </c>
      <c r="J32" s="30">
        <v>7.3945885040685158E-3</v>
      </c>
      <c r="K32" s="31"/>
      <c r="L32" s="32"/>
      <c r="M32" s="9"/>
      <c r="N32" s="9"/>
    </row>
    <row r="33" spans="1:14" ht="26.1" customHeight="1" x14ac:dyDescent="0.25">
      <c r="A33" s="23" t="s">
        <v>96</v>
      </c>
      <c r="B33" s="24" t="s">
        <v>97</v>
      </c>
      <c r="C33" s="25" t="s">
        <v>22</v>
      </c>
      <c r="D33" s="25" t="s">
        <v>98</v>
      </c>
      <c r="E33" s="26" t="s">
        <v>62</v>
      </c>
      <c r="F33" s="27">
        <v>147.4833960629926</v>
      </c>
      <c r="G33" s="29">
        <v>29.27</v>
      </c>
      <c r="H33" s="29">
        <v>37.15</v>
      </c>
      <c r="I33" s="29">
        <v>5479</v>
      </c>
      <c r="J33" s="30">
        <v>2.3205661703704543E-3</v>
      </c>
      <c r="K33" s="31"/>
      <c r="L33" s="32"/>
      <c r="M33" s="9"/>
      <c r="N33" s="9"/>
    </row>
    <row r="34" spans="1:14" ht="24" customHeight="1" x14ac:dyDescent="0.25">
      <c r="A34" s="16" t="s">
        <v>99</v>
      </c>
      <c r="B34" s="17"/>
      <c r="C34" s="17"/>
      <c r="D34" s="17" t="s">
        <v>100</v>
      </c>
      <c r="E34" s="17"/>
      <c r="F34" s="17"/>
      <c r="G34" s="17"/>
      <c r="H34" s="17"/>
      <c r="I34" s="20">
        <v>385972.24999999994</v>
      </c>
      <c r="J34" s="21">
        <v>0.16347401826095409</v>
      </c>
      <c r="K34" s="9"/>
      <c r="L34" s="9"/>
      <c r="M34" s="9"/>
      <c r="N34" s="9"/>
    </row>
    <row r="35" spans="1:14" ht="39" customHeight="1" x14ac:dyDescent="0.25">
      <c r="A35" s="23" t="s">
        <v>101</v>
      </c>
      <c r="B35" s="24" t="s">
        <v>102</v>
      </c>
      <c r="C35" s="25" t="s">
        <v>22</v>
      </c>
      <c r="D35" s="25" t="s">
        <v>103</v>
      </c>
      <c r="E35" s="26" t="s">
        <v>40</v>
      </c>
      <c r="F35" s="27">
        <v>188.45100608049054</v>
      </c>
      <c r="G35" s="29">
        <v>41.27</v>
      </c>
      <c r="H35" s="29">
        <v>52.38</v>
      </c>
      <c r="I35" s="29">
        <v>9871.06</v>
      </c>
      <c r="J35" s="30">
        <v>4.1807716557212956E-3</v>
      </c>
      <c r="K35" s="31"/>
      <c r="L35" s="32"/>
      <c r="M35" s="9"/>
      <c r="N35" s="9"/>
    </row>
    <row r="36" spans="1:14" ht="39" customHeight="1" x14ac:dyDescent="0.25">
      <c r="A36" s="23" t="s">
        <v>104</v>
      </c>
      <c r="B36" s="24" t="s">
        <v>105</v>
      </c>
      <c r="C36" s="25" t="s">
        <v>22</v>
      </c>
      <c r="D36" s="25" t="s">
        <v>106</v>
      </c>
      <c r="E36" s="26" t="s">
        <v>40</v>
      </c>
      <c r="F36" s="27">
        <v>439.50052026771795</v>
      </c>
      <c r="G36" s="29">
        <v>36.840000000000003</v>
      </c>
      <c r="H36" s="29">
        <v>46.76</v>
      </c>
      <c r="I36" s="29">
        <v>20551.04</v>
      </c>
      <c r="J36" s="30">
        <v>8.7041518871929235E-3</v>
      </c>
      <c r="K36" s="31"/>
      <c r="L36" s="32"/>
      <c r="M36" s="9"/>
      <c r="N36" s="9"/>
    </row>
    <row r="37" spans="1:14" ht="39" customHeight="1" x14ac:dyDescent="0.25">
      <c r="A37" s="23" t="s">
        <v>107</v>
      </c>
      <c r="B37" s="24" t="s">
        <v>108</v>
      </c>
      <c r="C37" s="25" t="s">
        <v>22</v>
      </c>
      <c r="D37" s="25" t="s">
        <v>109</v>
      </c>
      <c r="E37" s="26" t="s">
        <v>40</v>
      </c>
      <c r="F37" s="27">
        <v>439.50052026771795</v>
      </c>
      <c r="G37" s="29">
        <v>29.64</v>
      </c>
      <c r="H37" s="29">
        <v>37.619999999999997</v>
      </c>
      <c r="I37" s="29">
        <v>16534</v>
      </c>
      <c r="J37" s="30">
        <v>7.0027817231073358E-3</v>
      </c>
      <c r="K37" s="31"/>
      <c r="L37" s="32"/>
      <c r="M37" s="9"/>
      <c r="N37" s="9"/>
    </row>
    <row r="38" spans="1:14" ht="51.95" customHeight="1" x14ac:dyDescent="0.25">
      <c r="A38" s="23" t="s">
        <v>110</v>
      </c>
      <c r="B38" s="24" t="s">
        <v>111</v>
      </c>
      <c r="C38" s="25" t="s">
        <v>22</v>
      </c>
      <c r="D38" s="25" t="s">
        <v>112</v>
      </c>
      <c r="E38" s="26" t="s">
        <v>35</v>
      </c>
      <c r="F38" s="27">
        <v>324.79121221872373</v>
      </c>
      <c r="G38" s="29">
        <v>28.94</v>
      </c>
      <c r="H38" s="29">
        <v>36.729999999999997</v>
      </c>
      <c r="I38" s="29">
        <v>11929.58</v>
      </c>
      <c r="J38" s="30">
        <v>5.0526336511640749E-3</v>
      </c>
      <c r="K38" s="31"/>
      <c r="L38" s="32"/>
      <c r="M38" s="9"/>
      <c r="N38" s="9"/>
    </row>
    <row r="39" spans="1:14" ht="51.95" customHeight="1" x14ac:dyDescent="0.25">
      <c r="A39" s="23" t="s">
        <v>113</v>
      </c>
      <c r="B39" s="24" t="s">
        <v>114</v>
      </c>
      <c r="C39" s="25" t="s">
        <v>22</v>
      </c>
      <c r="D39" s="25" t="s">
        <v>115</v>
      </c>
      <c r="E39" s="26" t="s">
        <v>35</v>
      </c>
      <c r="F39" s="27">
        <v>90.456482918635459</v>
      </c>
      <c r="G39" s="29">
        <v>15.85</v>
      </c>
      <c r="H39" s="29">
        <v>20.11</v>
      </c>
      <c r="I39" s="29">
        <v>1819.07</v>
      </c>
      <c r="J39" s="30">
        <v>7.7044575717024688E-4</v>
      </c>
      <c r="K39" s="31"/>
      <c r="L39" s="32"/>
      <c r="M39" s="9"/>
      <c r="N39" s="9"/>
    </row>
    <row r="40" spans="1:14" ht="51.95" customHeight="1" x14ac:dyDescent="0.25">
      <c r="A40" s="23" t="s">
        <v>116</v>
      </c>
      <c r="B40" s="24" t="s">
        <v>117</v>
      </c>
      <c r="C40" s="25" t="s">
        <v>22</v>
      </c>
      <c r="D40" s="25" t="s">
        <v>118</v>
      </c>
      <c r="E40" s="26" t="s">
        <v>35</v>
      </c>
      <c r="F40" s="27">
        <v>54.404986103237277</v>
      </c>
      <c r="G40" s="29">
        <v>29.79</v>
      </c>
      <c r="H40" s="29">
        <v>37.81</v>
      </c>
      <c r="I40" s="29">
        <v>2057.0500000000002</v>
      </c>
      <c r="J40" s="30">
        <v>8.7123939418881982E-4</v>
      </c>
      <c r="K40" s="31"/>
      <c r="L40" s="32"/>
      <c r="M40" s="9"/>
      <c r="N40" s="9"/>
    </row>
    <row r="41" spans="1:14" ht="51.95" customHeight="1" x14ac:dyDescent="0.25">
      <c r="A41" s="23" t="s">
        <v>119</v>
      </c>
      <c r="B41" s="24" t="s">
        <v>120</v>
      </c>
      <c r="C41" s="25" t="s">
        <v>22</v>
      </c>
      <c r="D41" s="25" t="s">
        <v>121</v>
      </c>
      <c r="E41" s="26" t="s">
        <v>35</v>
      </c>
      <c r="F41" s="27">
        <v>90.456482918635459</v>
      </c>
      <c r="G41" s="29">
        <v>42.5</v>
      </c>
      <c r="H41" s="29">
        <v>53.94</v>
      </c>
      <c r="I41" s="29">
        <v>4879.22</v>
      </c>
      <c r="J41" s="30">
        <v>2.0665363879895839E-3</v>
      </c>
      <c r="K41" s="31"/>
      <c r="L41" s="32"/>
      <c r="M41" s="9"/>
      <c r="N41" s="9"/>
    </row>
    <row r="42" spans="1:14" ht="51.95" customHeight="1" x14ac:dyDescent="0.25">
      <c r="A42" s="23" t="s">
        <v>122</v>
      </c>
      <c r="B42" s="24" t="s">
        <v>123</v>
      </c>
      <c r="C42" s="25" t="s">
        <v>22</v>
      </c>
      <c r="D42" s="25" t="s">
        <v>124</v>
      </c>
      <c r="E42" s="26" t="s">
        <v>35</v>
      </c>
      <c r="F42" s="27">
        <v>54.404986103237277</v>
      </c>
      <c r="G42" s="29">
        <v>55.27</v>
      </c>
      <c r="H42" s="29">
        <v>70.150000000000006</v>
      </c>
      <c r="I42" s="29">
        <v>3816.5</v>
      </c>
      <c r="J42" s="30">
        <v>1.6164337998209235E-3</v>
      </c>
      <c r="K42" s="31"/>
      <c r="L42" s="32"/>
      <c r="M42" s="9"/>
      <c r="N42" s="9"/>
    </row>
    <row r="43" spans="1:14" ht="51.95" customHeight="1" x14ac:dyDescent="0.25">
      <c r="A43" s="23" t="s">
        <v>125</v>
      </c>
      <c r="B43" s="24" t="s">
        <v>126</v>
      </c>
      <c r="C43" s="25" t="s">
        <v>22</v>
      </c>
      <c r="D43" s="25" t="s">
        <v>127</v>
      </c>
      <c r="E43" s="26" t="s">
        <v>35</v>
      </c>
      <c r="F43" s="27">
        <v>90.456482918635459</v>
      </c>
      <c r="G43" s="29">
        <v>59.93</v>
      </c>
      <c r="H43" s="29">
        <v>76.06</v>
      </c>
      <c r="I43" s="29">
        <v>6880.12</v>
      </c>
      <c r="J43" s="30">
        <v>2.9139941084302193E-3</v>
      </c>
      <c r="K43" s="31"/>
      <c r="L43" s="32"/>
      <c r="M43" s="9"/>
      <c r="N43" s="9"/>
    </row>
    <row r="44" spans="1:14" ht="51.95" customHeight="1" x14ac:dyDescent="0.25">
      <c r="A44" s="23" t="s">
        <v>128</v>
      </c>
      <c r="B44" s="24" t="s">
        <v>129</v>
      </c>
      <c r="C44" s="25" t="s">
        <v>22</v>
      </c>
      <c r="D44" s="25" t="s">
        <v>130</v>
      </c>
      <c r="E44" s="26" t="s">
        <v>35</v>
      </c>
      <c r="F44" s="27">
        <v>90.456482918635459</v>
      </c>
      <c r="G44" s="29">
        <v>22.5</v>
      </c>
      <c r="H44" s="29">
        <v>28.55</v>
      </c>
      <c r="I44" s="29">
        <v>2582.5300000000002</v>
      </c>
      <c r="J44" s="30">
        <v>1.0938002832573115E-3</v>
      </c>
      <c r="K44" s="31"/>
      <c r="L44" s="32"/>
      <c r="M44" s="9"/>
      <c r="N44" s="9"/>
    </row>
    <row r="45" spans="1:14" ht="65.099999999999994" customHeight="1" x14ac:dyDescent="0.25">
      <c r="A45" s="23" t="s">
        <v>131</v>
      </c>
      <c r="B45" s="24" t="s">
        <v>132</v>
      </c>
      <c r="C45" s="25" t="s">
        <v>22</v>
      </c>
      <c r="D45" s="25" t="s">
        <v>133</v>
      </c>
      <c r="E45" s="26" t="s">
        <v>40</v>
      </c>
      <c r="F45" s="27">
        <v>250.72177330708746</v>
      </c>
      <c r="G45" s="29">
        <v>50.34</v>
      </c>
      <c r="H45" s="29">
        <v>63.89</v>
      </c>
      <c r="I45" s="29">
        <v>16018.61</v>
      </c>
      <c r="J45" s="30">
        <v>6.7844943351629619E-3</v>
      </c>
      <c r="K45" s="31"/>
      <c r="L45" s="32"/>
      <c r="M45" s="9"/>
      <c r="N45" s="9"/>
    </row>
    <row r="46" spans="1:14" ht="65.099999999999994" customHeight="1" x14ac:dyDescent="0.25">
      <c r="A46" s="23" t="s">
        <v>134</v>
      </c>
      <c r="B46" s="24" t="s">
        <v>135</v>
      </c>
      <c r="C46" s="25" t="s">
        <v>22</v>
      </c>
      <c r="D46" s="25" t="s">
        <v>136</v>
      </c>
      <c r="E46" s="26" t="s">
        <v>40</v>
      </c>
      <c r="F46" s="27">
        <v>137.97891053893309</v>
      </c>
      <c r="G46" s="29">
        <v>88.12</v>
      </c>
      <c r="H46" s="29">
        <v>111.85</v>
      </c>
      <c r="I46" s="29">
        <v>15432.94</v>
      </c>
      <c r="J46" s="30">
        <v>6.5364406777435671E-3</v>
      </c>
      <c r="K46" s="31"/>
      <c r="L46" s="32"/>
      <c r="M46" s="9"/>
      <c r="N46" s="9"/>
    </row>
    <row r="47" spans="1:14" ht="51.95" customHeight="1" x14ac:dyDescent="0.25">
      <c r="A47" s="23" t="s">
        <v>137</v>
      </c>
      <c r="B47" s="24" t="s">
        <v>138</v>
      </c>
      <c r="C47" s="25" t="s">
        <v>22</v>
      </c>
      <c r="D47" s="25" t="s">
        <v>139</v>
      </c>
      <c r="E47" s="26" t="s">
        <v>35</v>
      </c>
      <c r="F47" s="27">
        <v>90.456482918635459</v>
      </c>
      <c r="G47" s="29">
        <v>24.8</v>
      </c>
      <c r="H47" s="29">
        <v>31.47</v>
      </c>
      <c r="I47" s="29">
        <v>2846.66</v>
      </c>
      <c r="J47" s="30">
        <v>1.2056694459840769E-3</v>
      </c>
      <c r="K47" s="31"/>
      <c r="L47" s="32"/>
      <c r="M47" s="9"/>
      <c r="N47" s="9"/>
    </row>
    <row r="48" spans="1:14" ht="51.95" customHeight="1" x14ac:dyDescent="0.25">
      <c r="A48" s="23" t="s">
        <v>140</v>
      </c>
      <c r="B48" s="24" t="s">
        <v>141</v>
      </c>
      <c r="C48" s="25" t="s">
        <v>22</v>
      </c>
      <c r="D48" s="25" t="s">
        <v>142</v>
      </c>
      <c r="E48" s="26" t="s">
        <v>35</v>
      </c>
      <c r="F48" s="27">
        <v>54.404986103237277</v>
      </c>
      <c r="G48" s="29">
        <v>45.21</v>
      </c>
      <c r="H48" s="29">
        <v>57.38</v>
      </c>
      <c r="I48" s="29">
        <v>3121.75</v>
      </c>
      <c r="J48" s="30">
        <v>1.3221805881281194E-3</v>
      </c>
      <c r="K48" s="31"/>
      <c r="L48" s="32"/>
      <c r="M48" s="9"/>
      <c r="N48" s="9"/>
    </row>
    <row r="49" spans="1:14" ht="51.95" customHeight="1" x14ac:dyDescent="0.25">
      <c r="A49" s="23" t="s">
        <v>143</v>
      </c>
      <c r="B49" s="24" t="s">
        <v>144</v>
      </c>
      <c r="C49" s="25" t="s">
        <v>22</v>
      </c>
      <c r="D49" s="25" t="s">
        <v>145</v>
      </c>
      <c r="E49" s="26" t="s">
        <v>35</v>
      </c>
      <c r="F49" s="27">
        <v>54.404986103237277</v>
      </c>
      <c r="G49" s="29">
        <v>80.040000000000006</v>
      </c>
      <c r="H49" s="29">
        <v>101.59</v>
      </c>
      <c r="I49" s="29">
        <v>5527</v>
      </c>
      <c r="J49" s="30">
        <v>2.3408960072344408E-3</v>
      </c>
      <c r="K49" s="31"/>
      <c r="L49" s="32"/>
      <c r="M49" s="9"/>
      <c r="N49" s="9"/>
    </row>
    <row r="50" spans="1:14" ht="39" customHeight="1" x14ac:dyDescent="0.25">
      <c r="A50" s="23" t="s">
        <v>146</v>
      </c>
      <c r="B50" s="24" t="s">
        <v>147</v>
      </c>
      <c r="C50" s="25" t="s">
        <v>22</v>
      </c>
      <c r="D50" s="25" t="s">
        <v>148</v>
      </c>
      <c r="E50" s="26" t="s">
        <v>35</v>
      </c>
      <c r="F50" s="27">
        <v>90.456482918635459</v>
      </c>
      <c r="G50" s="29">
        <v>65.260000000000005</v>
      </c>
      <c r="H50" s="29">
        <v>82.83</v>
      </c>
      <c r="I50" s="29">
        <v>7492.51</v>
      </c>
      <c r="J50" s="30">
        <v>3.1733647083705668E-3</v>
      </c>
      <c r="K50" s="31"/>
      <c r="L50" s="32"/>
      <c r="M50" s="9"/>
      <c r="N50" s="9"/>
    </row>
    <row r="51" spans="1:14" ht="39" customHeight="1" x14ac:dyDescent="0.25">
      <c r="A51" s="23" t="s">
        <v>149</v>
      </c>
      <c r="B51" s="24" t="s">
        <v>150</v>
      </c>
      <c r="C51" s="25" t="s">
        <v>22</v>
      </c>
      <c r="D51" s="25" t="s">
        <v>151</v>
      </c>
      <c r="E51" s="26" t="s">
        <v>35</v>
      </c>
      <c r="F51" s="27">
        <v>90.456482918635459</v>
      </c>
      <c r="G51" s="29">
        <v>11.47</v>
      </c>
      <c r="H51" s="29">
        <v>14.55</v>
      </c>
      <c r="I51" s="29">
        <v>1316.14</v>
      </c>
      <c r="J51" s="30">
        <v>5.5743565604514877E-4</v>
      </c>
      <c r="K51" s="31"/>
      <c r="L51" s="32"/>
      <c r="M51" s="9"/>
      <c r="N51" s="9"/>
    </row>
    <row r="52" spans="1:14" ht="51.95" customHeight="1" x14ac:dyDescent="0.25">
      <c r="A52" s="23" t="s">
        <v>152</v>
      </c>
      <c r="B52" s="24" t="s">
        <v>153</v>
      </c>
      <c r="C52" s="25" t="s">
        <v>22</v>
      </c>
      <c r="D52" s="25" t="s">
        <v>154</v>
      </c>
      <c r="E52" s="26" t="s">
        <v>35</v>
      </c>
      <c r="F52" s="27">
        <v>166.16462623097166</v>
      </c>
      <c r="G52" s="29">
        <v>10.72</v>
      </c>
      <c r="H52" s="29">
        <v>13.6</v>
      </c>
      <c r="I52" s="29">
        <v>2259.83</v>
      </c>
      <c r="J52" s="30">
        <v>9.5712448417380246E-4</v>
      </c>
      <c r="K52" s="31"/>
      <c r="L52" s="32"/>
      <c r="M52" s="9"/>
      <c r="N52" s="9"/>
    </row>
    <row r="53" spans="1:14" ht="51.95" customHeight="1" x14ac:dyDescent="0.25">
      <c r="A53" s="23" t="s">
        <v>155</v>
      </c>
      <c r="B53" s="24" t="s">
        <v>156</v>
      </c>
      <c r="C53" s="25" t="s">
        <v>22</v>
      </c>
      <c r="D53" s="25" t="s">
        <v>157</v>
      </c>
      <c r="E53" s="26" t="s">
        <v>35</v>
      </c>
      <c r="F53" s="27">
        <v>72.75847539107636</v>
      </c>
      <c r="G53" s="29">
        <v>16.670000000000002</v>
      </c>
      <c r="H53" s="29">
        <v>21.15</v>
      </c>
      <c r="I53" s="29">
        <v>1538.84</v>
      </c>
      <c r="J53" s="30">
        <v>6.5175762832868583E-4</v>
      </c>
      <c r="K53" s="31"/>
      <c r="L53" s="32"/>
      <c r="M53" s="9"/>
      <c r="N53" s="9"/>
    </row>
    <row r="54" spans="1:14" ht="51.95" customHeight="1" x14ac:dyDescent="0.25">
      <c r="A54" s="23" t="s">
        <v>158</v>
      </c>
      <c r="B54" s="24" t="s">
        <v>120</v>
      </c>
      <c r="C54" s="25" t="s">
        <v>22</v>
      </c>
      <c r="D54" s="25" t="s">
        <v>121</v>
      </c>
      <c r="E54" s="26" t="s">
        <v>35</v>
      </c>
      <c r="F54" s="27">
        <v>37.034719455818141</v>
      </c>
      <c r="G54" s="29">
        <v>42.5</v>
      </c>
      <c r="H54" s="29">
        <v>53.94</v>
      </c>
      <c r="I54" s="29">
        <v>1997.65</v>
      </c>
      <c r="J54" s="30">
        <v>8.4608122106963649E-4</v>
      </c>
      <c r="K54" s="31"/>
      <c r="L54" s="32"/>
      <c r="M54" s="9"/>
      <c r="N54" s="9"/>
    </row>
    <row r="55" spans="1:14" ht="39" customHeight="1" x14ac:dyDescent="0.25">
      <c r="A55" s="23" t="s">
        <v>159</v>
      </c>
      <c r="B55" s="24" t="s">
        <v>147</v>
      </c>
      <c r="C55" s="25" t="s">
        <v>22</v>
      </c>
      <c r="D55" s="25" t="s">
        <v>148</v>
      </c>
      <c r="E55" s="26" t="s">
        <v>35</v>
      </c>
      <c r="F55" s="27">
        <v>37.034719455818141</v>
      </c>
      <c r="G55" s="29">
        <v>65.260000000000005</v>
      </c>
      <c r="H55" s="29">
        <v>82.83</v>
      </c>
      <c r="I55" s="29">
        <v>3067.58</v>
      </c>
      <c r="J55" s="30">
        <v>1.2992375201505747E-3</v>
      </c>
      <c r="K55" s="31"/>
      <c r="L55" s="32"/>
      <c r="M55" s="9"/>
      <c r="N55" s="9"/>
    </row>
    <row r="56" spans="1:14" ht="51.95" customHeight="1" x14ac:dyDescent="0.25">
      <c r="A56" s="23" t="s">
        <v>160</v>
      </c>
      <c r="B56" s="24" t="s">
        <v>161</v>
      </c>
      <c r="C56" s="25" t="s">
        <v>22</v>
      </c>
      <c r="D56" s="25" t="s">
        <v>162</v>
      </c>
      <c r="E56" s="26" t="s">
        <v>35</v>
      </c>
      <c r="F56" s="27">
        <v>18.353489287839079</v>
      </c>
      <c r="G56" s="29">
        <v>25.46</v>
      </c>
      <c r="H56" s="29">
        <v>32.31</v>
      </c>
      <c r="I56" s="29">
        <v>593</v>
      </c>
      <c r="J56" s="30">
        <v>2.5115819292383275E-4</v>
      </c>
      <c r="K56" s="31"/>
      <c r="L56" s="32"/>
      <c r="M56" s="9"/>
      <c r="N56" s="9"/>
    </row>
    <row r="57" spans="1:14" ht="39" customHeight="1" x14ac:dyDescent="0.25">
      <c r="A57" s="23" t="s">
        <v>163</v>
      </c>
      <c r="B57" s="24" t="s">
        <v>164</v>
      </c>
      <c r="C57" s="25" t="s">
        <v>22</v>
      </c>
      <c r="D57" s="25" t="s">
        <v>165</v>
      </c>
      <c r="E57" s="26" t="s">
        <v>35</v>
      </c>
      <c r="F57" s="27">
        <v>90.456482918635459</v>
      </c>
      <c r="G57" s="29">
        <v>32.409999999999997</v>
      </c>
      <c r="H57" s="29">
        <v>41.13</v>
      </c>
      <c r="I57" s="29">
        <v>3720.47</v>
      </c>
      <c r="J57" s="30">
        <v>1.5757614199449104E-3</v>
      </c>
      <c r="K57" s="31"/>
      <c r="L57" s="32"/>
      <c r="M57" s="9"/>
      <c r="N57" s="9"/>
    </row>
    <row r="58" spans="1:14" ht="39" customHeight="1" x14ac:dyDescent="0.25">
      <c r="A58" s="23" t="s">
        <v>166</v>
      </c>
      <c r="B58" s="24" t="s">
        <v>167</v>
      </c>
      <c r="C58" s="25" t="s">
        <v>22</v>
      </c>
      <c r="D58" s="25" t="s">
        <v>168</v>
      </c>
      <c r="E58" s="26" t="s">
        <v>35</v>
      </c>
      <c r="F58" s="27">
        <v>37.034719455818141</v>
      </c>
      <c r="G58" s="29">
        <v>54.04</v>
      </c>
      <c r="H58" s="29">
        <v>68.59</v>
      </c>
      <c r="I58" s="29">
        <v>2540.21</v>
      </c>
      <c r="J58" s="30">
        <v>1.0758761437555634E-3</v>
      </c>
      <c r="K58" s="31"/>
      <c r="L58" s="32"/>
      <c r="M58" s="9"/>
      <c r="N58" s="9"/>
    </row>
    <row r="59" spans="1:14" ht="39" customHeight="1" x14ac:dyDescent="0.25">
      <c r="A59" s="23" t="s">
        <v>169</v>
      </c>
      <c r="B59" s="24" t="s">
        <v>170</v>
      </c>
      <c r="C59" s="25" t="s">
        <v>22</v>
      </c>
      <c r="D59" s="25" t="s">
        <v>171</v>
      </c>
      <c r="E59" s="26" t="s">
        <v>35</v>
      </c>
      <c r="F59" s="27">
        <v>90.456482918635459</v>
      </c>
      <c r="G59" s="29">
        <v>114.11</v>
      </c>
      <c r="H59" s="29">
        <v>144.83000000000001</v>
      </c>
      <c r="I59" s="29">
        <v>13100.81</v>
      </c>
      <c r="J59" s="30">
        <v>5.5486943767933845E-3</v>
      </c>
      <c r="K59" s="31"/>
      <c r="L59" s="32"/>
      <c r="M59" s="9"/>
      <c r="N59" s="9"/>
    </row>
    <row r="60" spans="1:14" ht="26.1" customHeight="1" x14ac:dyDescent="0.25">
      <c r="A60" s="23" t="s">
        <v>172</v>
      </c>
      <c r="B60" s="24" t="s">
        <v>173</v>
      </c>
      <c r="C60" s="25" t="s">
        <v>22</v>
      </c>
      <c r="D60" s="25" t="s">
        <v>174</v>
      </c>
      <c r="E60" s="26" t="s">
        <v>35</v>
      </c>
      <c r="F60" s="27">
        <v>18.353489287839079</v>
      </c>
      <c r="G60" s="29">
        <v>422.43</v>
      </c>
      <c r="H60" s="29">
        <v>536.19000000000005</v>
      </c>
      <c r="I60" s="29">
        <v>9840.9500000000007</v>
      </c>
      <c r="J60" s="30">
        <v>4.1680189184718245E-3</v>
      </c>
      <c r="K60" s="31"/>
      <c r="L60" s="32"/>
      <c r="M60" s="9"/>
      <c r="N60" s="9"/>
    </row>
    <row r="61" spans="1:14" ht="51.95" customHeight="1" x14ac:dyDescent="0.25">
      <c r="A61" s="23" t="s">
        <v>175</v>
      </c>
      <c r="B61" s="24" t="s">
        <v>176</v>
      </c>
      <c r="C61" s="25" t="s">
        <v>22</v>
      </c>
      <c r="D61" s="25" t="s">
        <v>177</v>
      </c>
      <c r="E61" s="26" t="s">
        <v>35</v>
      </c>
      <c r="F61" s="27">
        <v>3.9328905616798031</v>
      </c>
      <c r="G61" s="29">
        <v>699.82</v>
      </c>
      <c r="H61" s="29">
        <v>888.28</v>
      </c>
      <c r="I61" s="29">
        <v>3493.5</v>
      </c>
      <c r="J61" s="30">
        <v>1.4796309392570146E-3</v>
      </c>
      <c r="K61" s="31"/>
      <c r="L61" s="32"/>
      <c r="M61" s="9"/>
      <c r="N61" s="9"/>
    </row>
    <row r="62" spans="1:14" ht="39" customHeight="1" x14ac:dyDescent="0.25">
      <c r="A62" s="23" t="s">
        <v>178</v>
      </c>
      <c r="B62" s="24" t="s">
        <v>179</v>
      </c>
      <c r="C62" s="25" t="s">
        <v>22</v>
      </c>
      <c r="D62" s="25" t="s">
        <v>180</v>
      </c>
      <c r="E62" s="26" t="s">
        <v>35</v>
      </c>
      <c r="F62" s="27">
        <v>6.8825584829396558</v>
      </c>
      <c r="G62" s="29">
        <v>1019.1</v>
      </c>
      <c r="H62" s="29">
        <v>1293.54</v>
      </c>
      <c r="I62" s="29">
        <v>8902.86</v>
      </c>
      <c r="J62" s="30">
        <v>3.7707019046439687E-3</v>
      </c>
      <c r="K62" s="31"/>
      <c r="L62" s="32"/>
      <c r="M62" s="9"/>
      <c r="N62" s="9"/>
    </row>
    <row r="63" spans="1:14" ht="26.1" customHeight="1" x14ac:dyDescent="0.25">
      <c r="A63" s="23" t="s">
        <v>181</v>
      </c>
      <c r="B63" s="24" t="s">
        <v>182</v>
      </c>
      <c r="C63" s="25" t="s">
        <v>22</v>
      </c>
      <c r="D63" s="25" t="s">
        <v>183</v>
      </c>
      <c r="E63" s="26" t="s">
        <v>40</v>
      </c>
      <c r="F63" s="27">
        <v>119.62542125109397</v>
      </c>
      <c r="G63" s="29">
        <v>17.690000000000001</v>
      </c>
      <c r="H63" s="29">
        <v>22.45</v>
      </c>
      <c r="I63" s="29">
        <v>2685.59</v>
      </c>
      <c r="J63" s="30">
        <v>1.1374501371573624E-3</v>
      </c>
      <c r="K63" s="31"/>
      <c r="L63" s="32"/>
      <c r="M63" s="9"/>
      <c r="N63" s="9"/>
    </row>
    <row r="64" spans="1:14" ht="51.95" customHeight="1" x14ac:dyDescent="0.25">
      <c r="A64" s="23" t="s">
        <v>184</v>
      </c>
      <c r="B64" s="24" t="s">
        <v>185</v>
      </c>
      <c r="C64" s="25" t="s">
        <v>22</v>
      </c>
      <c r="D64" s="25" t="s">
        <v>186</v>
      </c>
      <c r="E64" s="26" t="s">
        <v>35</v>
      </c>
      <c r="F64" s="27">
        <v>13.437376085739325</v>
      </c>
      <c r="G64" s="29">
        <v>156.47999999999999</v>
      </c>
      <c r="H64" s="29">
        <v>198.62</v>
      </c>
      <c r="I64" s="29">
        <v>2668.93</v>
      </c>
      <c r="J64" s="30">
        <v>1.1303939896124872E-3</v>
      </c>
      <c r="K64" s="31"/>
      <c r="L64" s="32"/>
      <c r="M64" s="9"/>
      <c r="N64" s="9"/>
    </row>
    <row r="65" spans="1:14" ht="26.1" customHeight="1" x14ac:dyDescent="0.25">
      <c r="A65" s="23" t="s">
        <v>187</v>
      </c>
      <c r="B65" s="24" t="s">
        <v>188</v>
      </c>
      <c r="C65" s="25" t="s">
        <v>22</v>
      </c>
      <c r="D65" s="25" t="s">
        <v>189</v>
      </c>
      <c r="E65" s="26" t="s">
        <v>35</v>
      </c>
      <c r="F65" s="27">
        <v>21.303157209098931</v>
      </c>
      <c r="G65" s="29">
        <v>144.9</v>
      </c>
      <c r="H65" s="29">
        <v>183.92</v>
      </c>
      <c r="I65" s="29">
        <v>3918.07</v>
      </c>
      <c r="J65" s="30">
        <v>1.6594525817016548E-3</v>
      </c>
      <c r="K65" s="31"/>
      <c r="L65" s="32"/>
      <c r="M65" s="9"/>
      <c r="N65" s="9"/>
    </row>
    <row r="66" spans="1:14" ht="39" customHeight="1" x14ac:dyDescent="0.25">
      <c r="A66" s="23" t="s">
        <v>190</v>
      </c>
      <c r="B66" s="24" t="s">
        <v>191</v>
      </c>
      <c r="C66" s="25" t="s">
        <v>22</v>
      </c>
      <c r="D66" s="25" t="s">
        <v>192</v>
      </c>
      <c r="E66" s="26" t="s">
        <v>35</v>
      </c>
      <c r="F66" s="27">
        <v>18.353489287839079</v>
      </c>
      <c r="G66" s="29">
        <v>530.09</v>
      </c>
      <c r="H66" s="29">
        <v>672.84</v>
      </c>
      <c r="I66" s="29">
        <v>12348.96</v>
      </c>
      <c r="J66" s="30">
        <v>5.2302571299977958E-3</v>
      </c>
      <c r="K66" s="31"/>
      <c r="L66" s="32"/>
      <c r="M66" s="9"/>
      <c r="N66" s="9"/>
    </row>
    <row r="67" spans="1:14" ht="26.1" customHeight="1" x14ac:dyDescent="0.25">
      <c r="A67" s="23" t="s">
        <v>193</v>
      </c>
      <c r="B67" s="24" t="s">
        <v>194</v>
      </c>
      <c r="C67" s="25" t="s">
        <v>22</v>
      </c>
      <c r="D67" s="25" t="s">
        <v>195</v>
      </c>
      <c r="E67" s="26" t="s">
        <v>35</v>
      </c>
      <c r="F67" s="27">
        <v>21.303157209098931</v>
      </c>
      <c r="G67" s="29">
        <v>412.27</v>
      </c>
      <c r="H67" s="29">
        <v>523.29</v>
      </c>
      <c r="I67" s="29">
        <v>11147.72</v>
      </c>
      <c r="J67" s="30">
        <v>4.721486020945815E-3</v>
      </c>
      <c r="K67" s="31"/>
      <c r="L67" s="32"/>
      <c r="M67" s="9"/>
      <c r="N67" s="9"/>
    </row>
    <row r="68" spans="1:14" ht="51.95" customHeight="1" x14ac:dyDescent="0.25">
      <c r="A68" s="23" t="s">
        <v>196</v>
      </c>
      <c r="B68" s="24" t="s">
        <v>197</v>
      </c>
      <c r="C68" s="25" t="s">
        <v>22</v>
      </c>
      <c r="D68" s="25" t="s">
        <v>198</v>
      </c>
      <c r="E68" s="26" t="s">
        <v>35</v>
      </c>
      <c r="F68" s="27">
        <v>18.353489287839079</v>
      </c>
      <c r="G68" s="29">
        <v>468.36</v>
      </c>
      <c r="H68" s="29">
        <v>594.48</v>
      </c>
      <c r="I68" s="29">
        <v>10910.78</v>
      </c>
      <c r="J68" s="30">
        <v>4.6211328637259623E-3</v>
      </c>
      <c r="K68" s="31"/>
      <c r="L68" s="32"/>
      <c r="M68" s="9"/>
      <c r="N68" s="9"/>
    </row>
    <row r="69" spans="1:14" ht="26.1" customHeight="1" x14ac:dyDescent="0.25">
      <c r="A69" s="23" t="s">
        <v>199</v>
      </c>
      <c r="B69" s="24" t="s">
        <v>200</v>
      </c>
      <c r="C69" s="25" t="s">
        <v>22</v>
      </c>
      <c r="D69" s="25" t="s">
        <v>201</v>
      </c>
      <c r="E69" s="26" t="s">
        <v>35</v>
      </c>
      <c r="F69" s="27">
        <v>54.404986103237277</v>
      </c>
      <c r="G69" s="29">
        <v>61.32</v>
      </c>
      <c r="H69" s="29">
        <v>77.83</v>
      </c>
      <c r="I69" s="29">
        <v>4234.34</v>
      </c>
      <c r="J69" s="30">
        <v>1.7934050297219255E-3</v>
      </c>
      <c r="K69" s="31"/>
      <c r="L69" s="32"/>
      <c r="M69" s="9"/>
      <c r="N69" s="9"/>
    </row>
    <row r="70" spans="1:14" ht="26.1" customHeight="1" x14ac:dyDescent="0.25">
      <c r="A70" s="23" t="s">
        <v>202</v>
      </c>
      <c r="B70" s="24" t="s">
        <v>203</v>
      </c>
      <c r="C70" s="25" t="s">
        <v>22</v>
      </c>
      <c r="D70" s="25" t="s">
        <v>204</v>
      </c>
      <c r="E70" s="26" t="s">
        <v>35</v>
      </c>
      <c r="F70" s="27">
        <v>18.353489287839079</v>
      </c>
      <c r="G70" s="29">
        <v>12.75</v>
      </c>
      <c r="H70" s="29">
        <v>16.18</v>
      </c>
      <c r="I70" s="29">
        <v>296.95</v>
      </c>
      <c r="J70" s="30">
        <v>1.2576968868251623E-4</v>
      </c>
      <c r="K70" s="31"/>
      <c r="L70" s="32"/>
      <c r="M70" s="9"/>
      <c r="N70" s="9"/>
    </row>
    <row r="71" spans="1:14" ht="26.1" customHeight="1" x14ac:dyDescent="0.25">
      <c r="A71" s="23" t="s">
        <v>205</v>
      </c>
      <c r="B71" s="24" t="s">
        <v>206</v>
      </c>
      <c r="C71" s="25" t="s">
        <v>22</v>
      </c>
      <c r="D71" s="25" t="s">
        <v>207</v>
      </c>
      <c r="E71" s="26" t="s">
        <v>35</v>
      </c>
      <c r="F71" s="27">
        <v>18.353489287839079</v>
      </c>
      <c r="G71" s="29">
        <v>14.35</v>
      </c>
      <c r="H71" s="29">
        <v>18.21</v>
      </c>
      <c r="I71" s="29">
        <v>334.21</v>
      </c>
      <c r="J71" s="30">
        <v>1.4155072454818572E-4</v>
      </c>
      <c r="K71" s="31"/>
      <c r="L71" s="32"/>
      <c r="M71" s="9"/>
      <c r="N71" s="9"/>
    </row>
    <row r="72" spans="1:14" ht="39" customHeight="1" x14ac:dyDescent="0.25">
      <c r="A72" s="23" t="s">
        <v>208</v>
      </c>
      <c r="B72" s="24" t="s">
        <v>209</v>
      </c>
      <c r="C72" s="25" t="s">
        <v>22</v>
      </c>
      <c r="D72" s="25" t="s">
        <v>210</v>
      </c>
      <c r="E72" s="26" t="s">
        <v>35</v>
      </c>
      <c r="F72" s="27">
        <v>18.353489287839079</v>
      </c>
      <c r="G72" s="29">
        <v>132.99</v>
      </c>
      <c r="H72" s="29">
        <v>168.8</v>
      </c>
      <c r="I72" s="29">
        <v>3098.06</v>
      </c>
      <c r="J72" s="30">
        <v>1.3121469665592061E-3</v>
      </c>
      <c r="K72" s="31"/>
      <c r="L72" s="32"/>
      <c r="M72" s="9"/>
      <c r="N72" s="9"/>
    </row>
    <row r="73" spans="1:14" ht="26.1" customHeight="1" x14ac:dyDescent="0.25">
      <c r="A73" s="23" t="s">
        <v>211</v>
      </c>
      <c r="B73" s="24" t="s">
        <v>212</v>
      </c>
      <c r="C73" s="25" t="s">
        <v>22</v>
      </c>
      <c r="D73" s="25" t="s">
        <v>213</v>
      </c>
      <c r="E73" s="26" t="s">
        <v>35</v>
      </c>
      <c r="F73" s="27">
        <v>54.404986103237277</v>
      </c>
      <c r="G73" s="29">
        <v>48.84</v>
      </c>
      <c r="H73" s="29">
        <v>61.99</v>
      </c>
      <c r="I73" s="29">
        <v>3372.56</v>
      </c>
      <c r="J73" s="30">
        <v>1.4284082211251286E-3</v>
      </c>
      <c r="K73" s="31"/>
      <c r="L73" s="32"/>
      <c r="M73" s="9"/>
      <c r="N73" s="9"/>
    </row>
    <row r="74" spans="1:14" ht="39" customHeight="1" x14ac:dyDescent="0.25">
      <c r="A74" s="23" t="s">
        <v>214</v>
      </c>
      <c r="B74" s="24" t="s">
        <v>215</v>
      </c>
      <c r="C74" s="25" t="s">
        <v>22</v>
      </c>
      <c r="D74" s="25" t="s">
        <v>216</v>
      </c>
      <c r="E74" s="26" t="s">
        <v>35</v>
      </c>
      <c r="F74" s="27">
        <v>37.034719455818141</v>
      </c>
      <c r="G74" s="29">
        <v>145.4</v>
      </c>
      <c r="H74" s="29">
        <v>184.55</v>
      </c>
      <c r="I74" s="29">
        <v>6834.75</v>
      </c>
      <c r="J74" s="30">
        <v>2.894778177211072E-3</v>
      </c>
      <c r="K74" s="31"/>
      <c r="L74" s="32"/>
      <c r="M74" s="9"/>
      <c r="N74" s="9"/>
    </row>
    <row r="75" spans="1:14" ht="39" customHeight="1" x14ac:dyDescent="0.25">
      <c r="A75" s="23" t="s">
        <v>217</v>
      </c>
      <c r="B75" s="24" t="s">
        <v>218</v>
      </c>
      <c r="C75" s="25" t="s">
        <v>22</v>
      </c>
      <c r="D75" s="25" t="s">
        <v>219</v>
      </c>
      <c r="E75" s="26" t="s">
        <v>35</v>
      </c>
      <c r="F75" s="27">
        <v>18.353489287839079</v>
      </c>
      <c r="G75" s="29">
        <v>339.95</v>
      </c>
      <c r="H75" s="29">
        <v>431.49</v>
      </c>
      <c r="I75" s="29">
        <v>7919.34</v>
      </c>
      <c r="J75" s="30">
        <v>3.354143547300886E-3</v>
      </c>
      <c r="K75" s="31"/>
      <c r="L75" s="32"/>
      <c r="M75" s="9"/>
      <c r="N75" s="9"/>
    </row>
    <row r="76" spans="1:14" ht="39" customHeight="1" x14ac:dyDescent="0.25">
      <c r="A76" s="23" t="s">
        <v>220</v>
      </c>
      <c r="B76" s="24" t="s">
        <v>221</v>
      </c>
      <c r="C76" s="25" t="s">
        <v>22</v>
      </c>
      <c r="D76" s="25" t="s">
        <v>222</v>
      </c>
      <c r="E76" s="26" t="s">
        <v>35</v>
      </c>
      <c r="F76" s="27">
        <v>54.404986103237277</v>
      </c>
      <c r="G76" s="29">
        <v>76.39</v>
      </c>
      <c r="H76" s="29">
        <v>96.96</v>
      </c>
      <c r="I76" s="29">
        <v>5275.1</v>
      </c>
      <c r="J76" s="30">
        <v>2.234206717525312E-3</v>
      </c>
      <c r="K76" s="31"/>
      <c r="L76" s="32"/>
      <c r="M76" s="9"/>
      <c r="N76" s="9"/>
    </row>
    <row r="77" spans="1:14" ht="26.1" customHeight="1" x14ac:dyDescent="0.25">
      <c r="A77" s="23" t="s">
        <v>223</v>
      </c>
      <c r="B77" s="24" t="s">
        <v>224</v>
      </c>
      <c r="C77" s="25" t="s">
        <v>22</v>
      </c>
      <c r="D77" s="25" t="s">
        <v>225</v>
      </c>
      <c r="E77" s="26" t="s">
        <v>35</v>
      </c>
      <c r="F77" s="27">
        <v>54.404986103237277</v>
      </c>
      <c r="G77" s="29">
        <v>163.49</v>
      </c>
      <c r="H77" s="29">
        <v>207.51</v>
      </c>
      <c r="I77" s="29">
        <v>11289.57</v>
      </c>
      <c r="J77" s="30">
        <v>4.7815649242615756E-3</v>
      </c>
      <c r="K77" s="31"/>
      <c r="L77" s="32"/>
      <c r="M77" s="9"/>
      <c r="N77" s="9"/>
    </row>
    <row r="78" spans="1:14" ht="26.1" customHeight="1" x14ac:dyDescent="0.25">
      <c r="A78" s="23" t="s">
        <v>226</v>
      </c>
      <c r="B78" s="24" t="s">
        <v>227</v>
      </c>
      <c r="C78" s="25" t="s">
        <v>22</v>
      </c>
      <c r="D78" s="25" t="s">
        <v>228</v>
      </c>
      <c r="E78" s="26" t="s">
        <v>35</v>
      </c>
      <c r="F78" s="27">
        <v>18.353489287839079</v>
      </c>
      <c r="G78" s="29">
        <v>812.2</v>
      </c>
      <c r="H78" s="29">
        <v>1030.92</v>
      </c>
      <c r="I78" s="29">
        <v>18920.97</v>
      </c>
      <c r="J78" s="30">
        <v>8.0137548626746224E-3</v>
      </c>
      <c r="K78" s="31"/>
      <c r="L78" s="32"/>
      <c r="M78" s="9"/>
      <c r="N78" s="9"/>
    </row>
    <row r="79" spans="1:14" ht="65.099999999999994" customHeight="1" x14ac:dyDescent="0.25">
      <c r="A79" s="23" t="s">
        <v>229</v>
      </c>
      <c r="B79" s="24" t="s">
        <v>230</v>
      </c>
      <c r="C79" s="25" t="s">
        <v>22</v>
      </c>
      <c r="D79" s="25" t="s">
        <v>231</v>
      </c>
      <c r="E79" s="26" t="s">
        <v>35</v>
      </c>
      <c r="F79" s="27">
        <v>18.353489287839079</v>
      </c>
      <c r="G79" s="29">
        <v>279.7</v>
      </c>
      <c r="H79" s="29">
        <v>355.02</v>
      </c>
      <c r="I79" s="29">
        <v>6515.85</v>
      </c>
      <c r="J79" s="30">
        <v>2.7597118235459621E-3</v>
      </c>
      <c r="K79" s="31"/>
      <c r="L79" s="32"/>
      <c r="M79" s="9"/>
      <c r="N79" s="9"/>
    </row>
    <row r="80" spans="1:14" ht="51.95" customHeight="1" x14ac:dyDescent="0.25">
      <c r="A80" s="23" t="s">
        <v>232</v>
      </c>
      <c r="B80" s="24" t="s">
        <v>233</v>
      </c>
      <c r="C80" s="25" t="s">
        <v>22</v>
      </c>
      <c r="D80" s="25" t="s">
        <v>234</v>
      </c>
      <c r="E80" s="26" t="s">
        <v>35</v>
      </c>
      <c r="F80" s="27">
        <v>21.303157209098931</v>
      </c>
      <c r="G80" s="29">
        <v>894.28</v>
      </c>
      <c r="H80" s="29">
        <v>1135.0999999999999</v>
      </c>
      <c r="I80" s="29">
        <v>24181.21</v>
      </c>
      <c r="J80" s="30">
        <v>1.0241667801537459E-2</v>
      </c>
      <c r="K80" s="31"/>
      <c r="L80" s="32"/>
      <c r="M80" s="9"/>
      <c r="N80" s="9"/>
    </row>
    <row r="81" spans="1:14" ht="26.1" customHeight="1" x14ac:dyDescent="0.25">
      <c r="A81" s="23" t="s">
        <v>235</v>
      </c>
      <c r="B81" s="24" t="s">
        <v>236</v>
      </c>
      <c r="C81" s="25" t="s">
        <v>22</v>
      </c>
      <c r="D81" s="25" t="s">
        <v>237</v>
      </c>
      <c r="E81" s="26" t="s">
        <v>35</v>
      </c>
      <c r="F81" s="27">
        <v>18.353489287839079</v>
      </c>
      <c r="G81" s="29">
        <v>100.96</v>
      </c>
      <c r="H81" s="29">
        <v>128.13999999999999</v>
      </c>
      <c r="I81" s="29">
        <v>2351.81</v>
      </c>
      <c r="J81" s="30">
        <v>9.9608153406441661E-4</v>
      </c>
      <c r="K81" s="31"/>
      <c r="L81" s="32"/>
      <c r="M81" s="9"/>
      <c r="N81" s="9"/>
    </row>
    <row r="82" spans="1:14" ht="39" customHeight="1" x14ac:dyDescent="0.25">
      <c r="A82" s="23" t="s">
        <v>238</v>
      </c>
      <c r="B82" s="24" t="s">
        <v>239</v>
      </c>
      <c r="C82" s="25" t="s">
        <v>22</v>
      </c>
      <c r="D82" s="25" t="s">
        <v>240</v>
      </c>
      <c r="E82" s="26" t="s">
        <v>35</v>
      </c>
      <c r="F82" s="27">
        <v>21.303157209098931</v>
      </c>
      <c r="G82" s="29">
        <v>138.41999999999999</v>
      </c>
      <c r="H82" s="29">
        <v>175.69</v>
      </c>
      <c r="I82" s="29">
        <v>3742.75</v>
      </c>
      <c r="J82" s="30">
        <v>1.5851978525559442E-3</v>
      </c>
      <c r="K82" s="31"/>
      <c r="L82" s="32"/>
      <c r="M82" s="9"/>
      <c r="N82" s="9"/>
    </row>
    <row r="83" spans="1:14" ht="26.1" customHeight="1" x14ac:dyDescent="0.25">
      <c r="A83" s="23" t="s">
        <v>241</v>
      </c>
      <c r="B83" s="24" t="s">
        <v>242</v>
      </c>
      <c r="C83" s="25" t="s">
        <v>22</v>
      </c>
      <c r="D83" s="25" t="s">
        <v>243</v>
      </c>
      <c r="E83" s="26" t="s">
        <v>35</v>
      </c>
      <c r="F83" s="27">
        <v>52.438540822397364</v>
      </c>
      <c r="G83" s="29">
        <v>129.25</v>
      </c>
      <c r="H83" s="29">
        <v>164.05</v>
      </c>
      <c r="I83" s="29">
        <v>8602.5400000000009</v>
      </c>
      <c r="J83" s="30">
        <v>3.6435048919982939E-3</v>
      </c>
      <c r="K83" s="31"/>
      <c r="L83" s="32"/>
      <c r="M83" s="9"/>
      <c r="N83" s="9"/>
    </row>
    <row r="84" spans="1:14" ht="39" customHeight="1" x14ac:dyDescent="0.25">
      <c r="A84" s="23" t="s">
        <v>244</v>
      </c>
      <c r="B84" s="24" t="s">
        <v>245</v>
      </c>
      <c r="C84" s="25" t="s">
        <v>22</v>
      </c>
      <c r="D84" s="25" t="s">
        <v>246</v>
      </c>
      <c r="E84" s="26" t="s">
        <v>35</v>
      </c>
      <c r="F84" s="27">
        <v>21.303157209098931</v>
      </c>
      <c r="G84" s="29">
        <v>146</v>
      </c>
      <c r="H84" s="29">
        <v>185.31</v>
      </c>
      <c r="I84" s="29">
        <v>3947.68</v>
      </c>
      <c r="J84" s="30">
        <v>1.6719935498171264E-3</v>
      </c>
      <c r="K84" s="31"/>
      <c r="L84" s="32"/>
      <c r="M84" s="9"/>
      <c r="N84" s="9"/>
    </row>
    <row r="85" spans="1:14" ht="39" customHeight="1" x14ac:dyDescent="0.25">
      <c r="A85" s="23" t="s">
        <v>247</v>
      </c>
      <c r="B85" s="24" t="s">
        <v>248</v>
      </c>
      <c r="C85" s="25" t="s">
        <v>22</v>
      </c>
      <c r="D85" s="25" t="s">
        <v>249</v>
      </c>
      <c r="E85" s="26" t="s">
        <v>35</v>
      </c>
      <c r="F85" s="27">
        <v>37.034719455818141</v>
      </c>
      <c r="G85" s="29">
        <v>628.79</v>
      </c>
      <c r="H85" s="29">
        <v>798.12</v>
      </c>
      <c r="I85" s="29">
        <v>29558.15</v>
      </c>
      <c r="J85" s="30">
        <v>1.2519007656275862E-2</v>
      </c>
      <c r="K85" s="31"/>
      <c r="L85" s="32"/>
      <c r="M85" s="9"/>
      <c r="N85" s="9"/>
    </row>
    <row r="86" spans="1:14" ht="39" customHeight="1" x14ac:dyDescent="0.25">
      <c r="A86" s="23" t="s">
        <v>250</v>
      </c>
      <c r="B86" s="24" t="s">
        <v>251</v>
      </c>
      <c r="C86" s="25" t="s">
        <v>22</v>
      </c>
      <c r="D86" s="25" t="s">
        <v>252</v>
      </c>
      <c r="E86" s="26" t="s">
        <v>40</v>
      </c>
      <c r="F86" s="27">
        <v>118.64219861067407</v>
      </c>
      <c r="G86" s="29">
        <v>22.96</v>
      </c>
      <c r="H86" s="29">
        <v>29.14</v>
      </c>
      <c r="I86" s="29">
        <v>3457.23</v>
      </c>
      <c r="J86" s="30">
        <v>1.4642692062766648E-3</v>
      </c>
      <c r="K86" s="31"/>
      <c r="L86" s="32"/>
      <c r="M86" s="9"/>
      <c r="N86" s="9"/>
    </row>
    <row r="87" spans="1:14" ht="39" customHeight="1" x14ac:dyDescent="0.25">
      <c r="A87" s="23" t="s">
        <v>253</v>
      </c>
      <c r="B87" s="24" t="s">
        <v>254</v>
      </c>
      <c r="C87" s="25" t="s">
        <v>22</v>
      </c>
      <c r="D87" s="25" t="s">
        <v>255</v>
      </c>
      <c r="E87" s="26" t="s">
        <v>40</v>
      </c>
      <c r="F87" s="27">
        <v>147.4833960629926</v>
      </c>
      <c r="G87" s="29">
        <v>26.49</v>
      </c>
      <c r="H87" s="29">
        <v>33.619999999999997</v>
      </c>
      <c r="I87" s="29">
        <v>4958.3900000000003</v>
      </c>
      <c r="J87" s="30">
        <v>2.1000679126671213E-3</v>
      </c>
      <c r="K87" s="31"/>
      <c r="L87" s="32"/>
      <c r="M87" s="9"/>
      <c r="N87" s="9"/>
    </row>
    <row r="88" spans="1:14" ht="39" customHeight="1" x14ac:dyDescent="0.25">
      <c r="A88" s="23" t="s">
        <v>256</v>
      </c>
      <c r="B88" s="24" t="s">
        <v>257</v>
      </c>
      <c r="C88" s="25" t="s">
        <v>22</v>
      </c>
      <c r="D88" s="25" t="s">
        <v>258</v>
      </c>
      <c r="E88" s="26" t="s">
        <v>40</v>
      </c>
      <c r="F88" s="27">
        <v>94.389373480315271</v>
      </c>
      <c r="G88" s="29">
        <v>36.18</v>
      </c>
      <c r="H88" s="29">
        <v>45.92</v>
      </c>
      <c r="I88" s="29">
        <v>4334.3599999999997</v>
      </c>
      <c r="J88" s="30">
        <v>1.8357673272872573E-3</v>
      </c>
      <c r="K88" s="31"/>
      <c r="L88" s="32"/>
      <c r="M88" s="9"/>
      <c r="N88" s="9"/>
    </row>
    <row r="89" spans="1:14" ht="39" customHeight="1" x14ac:dyDescent="0.25">
      <c r="A89" s="23" t="s">
        <v>259</v>
      </c>
      <c r="B89" s="24" t="s">
        <v>260</v>
      </c>
      <c r="C89" s="25" t="s">
        <v>22</v>
      </c>
      <c r="D89" s="25" t="s">
        <v>261</v>
      </c>
      <c r="E89" s="26" t="s">
        <v>40</v>
      </c>
      <c r="F89" s="27">
        <v>37.69020121609811</v>
      </c>
      <c r="G89" s="29">
        <v>32.89</v>
      </c>
      <c r="H89" s="29">
        <v>41.74</v>
      </c>
      <c r="I89" s="29">
        <v>1573.18</v>
      </c>
      <c r="J89" s="30">
        <v>6.6630193245179623E-4</v>
      </c>
      <c r="K89" s="31"/>
      <c r="L89" s="32"/>
      <c r="M89" s="9"/>
      <c r="N89" s="9"/>
    </row>
    <row r="90" spans="1:14" ht="26.1" customHeight="1" x14ac:dyDescent="0.25">
      <c r="A90" s="23" t="s">
        <v>262</v>
      </c>
      <c r="B90" s="24" t="s">
        <v>263</v>
      </c>
      <c r="C90" s="25" t="s">
        <v>22</v>
      </c>
      <c r="D90" s="25" t="s">
        <v>264</v>
      </c>
      <c r="E90" s="26" t="s">
        <v>40</v>
      </c>
      <c r="F90" s="27">
        <v>27.857974811898604</v>
      </c>
      <c r="G90" s="29">
        <v>31.34</v>
      </c>
      <c r="H90" s="29">
        <v>39.770000000000003</v>
      </c>
      <c r="I90" s="29">
        <v>1107.9100000000001</v>
      </c>
      <c r="J90" s="30">
        <v>4.692422824995675E-4</v>
      </c>
      <c r="K90" s="31"/>
      <c r="L90" s="32"/>
      <c r="M90" s="9"/>
      <c r="N90" s="9"/>
    </row>
    <row r="91" spans="1:14" ht="39" customHeight="1" x14ac:dyDescent="0.25">
      <c r="A91" s="23" t="s">
        <v>265</v>
      </c>
      <c r="B91" s="24" t="s">
        <v>266</v>
      </c>
      <c r="C91" s="25" t="s">
        <v>22</v>
      </c>
      <c r="D91" s="25" t="s">
        <v>267</v>
      </c>
      <c r="E91" s="26" t="s">
        <v>40</v>
      </c>
      <c r="F91" s="27">
        <v>88.490037637795581</v>
      </c>
      <c r="G91" s="29">
        <v>23.63</v>
      </c>
      <c r="H91" s="29">
        <v>29.99</v>
      </c>
      <c r="I91" s="29">
        <v>2653.81</v>
      </c>
      <c r="J91" s="30">
        <v>1.1239900910003315E-3</v>
      </c>
      <c r="K91" s="31"/>
      <c r="L91" s="32"/>
      <c r="M91" s="9"/>
      <c r="N91" s="9"/>
    </row>
    <row r="92" spans="1:14" ht="26.1" customHeight="1" x14ac:dyDescent="0.25">
      <c r="A92" s="16" t="s">
        <v>268</v>
      </c>
      <c r="B92" s="17"/>
      <c r="C92" s="17"/>
      <c r="D92" s="17" t="s">
        <v>269</v>
      </c>
      <c r="E92" s="17"/>
      <c r="F92" s="17"/>
      <c r="G92" s="17"/>
      <c r="H92" s="17"/>
      <c r="I92" s="20">
        <v>255004.77999999991</v>
      </c>
      <c r="J92" s="21">
        <v>0.10800428285284908</v>
      </c>
      <c r="K92" s="9"/>
      <c r="L92" s="9"/>
      <c r="M92" s="9"/>
      <c r="N92" s="9"/>
    </row>
    <row r="93" spans="1:14" ht="39" customHeight="1" x14ac:dyDescent="0.25">
      <c r="A93" s="23" t="s">
        <v>270</v>
      </c>
      <c r="B93" s="24" t="s">
        <v>271</v>
      </c>
      <c r="C93" s="25" t="s">
        <v>22</v>
      </c>
      <c r="D93" s="25" t="s">
        <v>272</v>
      </c>
      <c r="E93" s="26" t="s">
        <v>40</v>
      </c>
      <c r="F93" s="27">
        <v>1203.7922527541596</v>
      </c>
      <c r="G93" s="29">
        <v>10.62</v>
      </c>
      <c r="H93" s="29">
        <v>13.47</v>
      </c>
      <c r="I93" s="29">
        <v>16215.08</v>
      </c>
      <c r="J93" s="30">
        <v>6.8677068986768659E-3</v>
      </c>
      <c r="K93" s="31"/>
      <c r="L93" s="32"/>
      <c r="M93" s="9"/>
      <c r="N93" s="9"/>
    </row>
    <row r="94" spans="1:14" ht="39" customHeight="1" x14ac:dyDescent="0.25">
      <c r="A94" s="23" t="s">
        <v>273</v>
      </c>
      <c r="B94" s="24" t="s">
        <v>274</v>
      </c>
      <c r="C94" s="25" t="s">
        <v>22</v>
      </c>
      <c r="D94" s="25" t="s">
        <v>275</v>
      </c>
      <c r="E94" s="26" t="s">
        <v>40</v>
      </c>
      <c r="F94" s="27">
        <v>777.72910857218085</v>
      </c>
      <c r="G94" s="29">
        <v>16.86</v>
      </c>
      <c r="H94" s="29">
        <v>21.4</v>
      </c>
      <c r="I94" s="29">
        <v>16643.400000000001</v>
      </c>
      <c r="J94" s="30">
        <v>7.0491168096265058E-3</v>
      </c>
      <c r="K94" s="31"/>
      <c r="L94" s="32"/>
      <c r="M94" s="9"/>
      <c r="N94" s="9"/>
    </row>
    <row r="95" spans="1:14" ht="39" customHeight="1" x14ac:dyDescent="0.25">
      <c r="A95" s="23" t="s">
        <v>276</v>
      </c>
      <c r="B95" s="24" t="s">
        <v>277</v>
      </c>
      <c r="C95" s="25" t="s">
        <v>22</v>
      </c>
      <c r="D95" s="25" t="s">
        <v>278</v>
      </c>
      <c r="E95" s="26" t="s">
        <v>40</v>
      </c>
      <c r="F95" s="27">
        <v>3218.0877020944977</v>
      </c>
      <c r="G95" s="29">
        <v>4.97</v>
      </c>
      <c r="H95" s="29">
        <v>6.3</v>
      </c>
      <c r="I95" s="29">
        <v>20273.95</v>
      </c>
      <c r="J95" s="30">
        <v>8.586793668512881E-3</v>
      </c>
      <c r="K95" s="31"/>
      <c r="L95" s="32"/>
      <c r="M95" s="9"/>
      <c r="N95" s="9"/>
    </row>
    <row r="96" spans="1:14" ht="39" customHeight="1" x14ac:dyDescent="0.25">
      <c r="A96" s="23" t="s">
        <v>279</v>
      </c>
      <c r="B96" s="24" t="s">
        <v>280</v>
      </c>
      <c r="C96" s="25" t="s">
        <v>22</v>
      </c>
      <c r="D96" s="25" t="s">
        <v>281</v>
      </c>
      <c r="E96" s="26" t="s">
        <v>40</v>
      </c>
      <c r="F96" s="27">
        <v>1612.4851302887191</v>
      </c>
      <c r="G96" s="29">
        <v>10.72</v>
      </c>
      <c r="H96" s="29">
        <v>13.6</v>
      </c>
      <c r="I96" s="29">
        <v>21929.79</v>
      </c>
      <c r="J96" s="30">
        <v>9.2881052741975341E-3</v>
      </c>
      <c r="K96" s="31"/>
      <c r="L96" s="32"/>
      <c r="M96" s="9"/>
      <c r="N96" s="9"/>
    </row>
    <row r="97" spans="1:14" ht="39" customHeight="1" x14ac:dyDescent="0.25">
      <c r="A97" s="23" t="s">
        <v>282</v>
      </c>
      <c r="B97" s="24" t="s">
        <v>283</v>
      </c>
      <c r="C97" s="25" t="s">
        <v>22</v>
      </c>
      <c r="D97" s="25" t="s">
        <v>284</v>
      </c>
      <c r="E97" s="26" t="s">
        <v>40</v>
      </c>
      <c r="F97" s="27">
        <v>2441.6695570428778</v>
      </c>
      <c r="G97" s="29">
        <v>3.42</v>
      </c>
      <c r="H97" s="29">
        <v>4.34</v>
      </c>
      <c r="I97" s="29">
        <v>10596.84</v>
      </c>
      <c r="J97" s="30">
        <v>4.488167259870131E-3</v>
      </c>
      <c r="K97" s="31"/>
      <c r="L97" s="32"/>
      <c r="M97" s="9"/>
      <c r="N97" s="9"/>
    </row>
    <row r="98" spans="1:14" ht="39" customHeight="1" x14ac:dyDescent="0.25">
      <c r="A98" s="23" t="s">
        <v>285</v>
      </c>
      <c r="B98" s="24" t="s">
        <v>286</v>
      </c>
      <c r="C98" s="25" t="s">
        <v>22</v>
      </c>
      <c r="D98" s="25" t="s">
        <v>287</v>
      </c>
      <c r="E98" s="26" t="s">
        <v>40</v>
      </c>
      <c r="F98" s="27">
        <v>432.61796178477829</v>
      </c>
      <c r="G98" s="29">
        <v>18.510000000000002</v>
      </c>
      <c r="H98" s="29">
        <v>23.49</v>
      </c>
      <c r="I98" s="29">
        <v>10162.19</v>
      </c>
      <c r="J98" s="30">
        <v>4.3040763516840538E-3</v>
      </c>
      <c r="K98" s="31"/>
      <c r="L98" s="32"/>
      <c r="M98" s="9"/>
      <c r="N98" s="9"/>
    </row>
    <row r="99" spans="1:14" ht="39" customHeight="1" x14ac:dyDescent="0.25">
      <c r="A99" s="23" t="s">
        <v>288</v>
      </c>
      <c r="B99" s="24" t="s">
        <v>289</v>
      </c>
      <c r="C99" s="25" t="s">
        <v>22</v>
      </c>
      <c r="D99" s="25" t="s">
        <v>290</v>
      </c>
      <c r="E99" s="26" t="s">
        <v>35</v>
      </c>
      <c r="F99" s="27">
        <v>270.38622611548647</v>
      </c>
      <c r="G99" s="29">
        <v>35.82</v>
      </c>
      <c r="H99" s="29">
        <v>45.46</v>
      </c>
      <c r="I99" s="29">
        <v>12291.75</v>
      </c>
      <c r="J99" s="30">
        <v>5.2060265056855324E-3</v>
      </c>
      <c r="K99" s="31"/>
      <c r="L99" s="32"/>
      <c r="M99" s="9"/>
      <c r="N99" s="9"/>
    </row>
    <row r="100" spans="1:14" ht="39" customHeight="1" x14ac:dyDescent="0.25">
      <c r="A100" s="23" t="s">
        <v>291</v>
      </c>
      <c r="B100" s="24" t="s">
        <v>292</v>
      </c>
      <c r="C100" s="25" t="s">
        <v>22</v>
      </c>
      <c r="D100" s="25" t="s">
        <v>293</v>
      </c>
      <c r="E100" s="26" t="s">
        <v>35</v>
      </c>
      <c r="F100" s="27">
        <v>162.23173566929191</v>
      </c>
      <c r="G100" s="29">
        <v>20.62</v>
      </c>
      <c r="H100" s="29">
        <v>26.17</v>
      </c>
      <c r="I100" s="29">
        <v>4245.6000000000004</v>
      </c>
      <c r="J100" s="30">
        <v>1.7981740706196024E-3</v>
      </c>
      <c r="K100" s="31"/>
      <c r="L100" s="32"/>
      <c r="M100" s="9"/>
      <c r="N100" s="9"/>
    </row>
    <row r="101" spans="1:14" ht="39" customHeight="1" x14ac:dyDescent="0.25">
      <c r="A101" s="23" t="s">
        <v>294</v>
      </c>
      <c r="B101" s="24" t="s">
        <v>295</v>
      </c>
      <c r="C101" s="25" t="s">
        <v>22</v>
      </c>
      <c r="D101" s="25" t="s">
        <v>296</v>
      </c>
      <c r="E101" s="26" t="s">
        <v>35</v>
      </c>
      <c r="F101" s="27">
        <v>342.16147886614283</v>
      </c>
      <c r="G101" s="29">
        <v>13.17</v>
      </c>
      <c r="H101" s="29">
        <v>16.71</v>
      </c>
      <c r="I101" s="29">
        <v>5717.51</v>
      </c>
      <c r="J101" s="30">
        <v>2.4215842826710672E-3</v>
      </c>
      <c r="K101" s="31"/>
      <c r="L101" s="32"/>
      <c r="M101" s="9"/>
      <c r="N101" s="9"/>
    </row>
    <row r="102" spans="1:14" ht="39" customHeight="1" x14ac:dyDescent="0.25">
      <c r="A102" s="23" t="s">
        <v>297</v>
      </c>
      <c r="B102" s="24" t="s">
        <v>298</v>
      </c>
      <c r="C102" s="25" t="s">
        <v>22</v>
      </c>
      <c r="D102" s="25" t="s">
        <v>299</v>
      </c>
      <c r="E102" s="26" t="s">
        <v>35</v>
      </c>
      <c r="F102" s="27">
        <v>54.404986103237277</v>
      </c>
      <c r="G102" s="29">
        <v>40.01</v>
      </c>
      <c r="H102" s="29">
        <v>50.78</v>
      </c>
      <c r="I102" s="29">
        <v>2762.68</v>
      </c>
      <c r="J102" s="30">
        <v>1.1701007022374605E-3</v>
      </c>
      <c r="K102" s="31"/>
      <c r="L102" s="32"/>
      <c r="M102" s="9"/>
      <c r="N102" s="9"/>
    </row>
    <row r="103" spans="1:14" ht="26.1" customHeight="1" x14ac:dyDescent="0.25">
      <c r="A103" s="23" t="s">
        <v>300</v>
      </c>
      <c r="B103" s="24" t="s">
        <v>301</v>
      </c>
      <c r="C103" s="25" t="s">
        <v>22</v>
      </c>
      <c r="D103" s="25" t="s">
        <v>302</v>
      </c>
      <c r="E103" s="26" t="s">
        <v>35</v>
      </c>
      <c r="F103" s="27">
        <v>270.38622611548647</v>
      </c>
      <c r="G103" s="29">
        <v>18.190000000000001</v>
      </c>
      <c r="H103" s="29">
        <v>23.08</v>
      </c>
      <c r="I103" s="29">
        <v>6240.51</v>
      </c>
      <c r="J103" s="30">
        <v>2.6430947968349196E-3</v>
      </c>
      <c r="K103" s="31"/>
      <c r="L103" s="32"/>
      <c r="M103" s="9"/>
      <c r="N103" s="9"/>
    </row>
    <row r="104" spans="1:14" ht="39" customHeight="1" x14ac:dyDescent="0.25">
      <c r="A104" s="23" t="s">
        <v>303</v>
      </c>
      <c r="B104" s="24" t="s">
        <v>289</v>
      </c>
      <c r="C104" s="25" t="s">
        <v>22</v>
      </c>
      <c r="D104" s="25" t="s">
        <v>290</v>
      </c>
      <c r="E104" s="26" t="s">
        <v>35</v>
      </c>
      <c r="F104" s="27">
        <v>126.50797973403368</v>
      </c>
      <c r="G104" s="29">
        <v>35.82</v>
      </c>
      <c r="H104" s="29">
        <v>45.46</v>
      </c>
      <c r="I104" s="29">
        <v>5751.05</v>
      </c>
      <c r="J104" s="30">
        <v>2.4357897561797779E-3</v>
      </c>
      <c r="K104" s="31"/>
      <c r="L104" s="32"/>
      <c r="M104" s="9"/>
      <c r="N104" s="9"/>
    </row>
    <row r="105" spans="1:14" ht="39" customHeight="1" x14ac:dyDescent="0.25">
      <c r="A105" s="23" t="s">
        <v>304</v>
      </c>
      <c r="B105" s="24" t="s">
        <v>305</v>
      </c>
      <c r="C105" s="25" t="s">
        <v>22</v>
      </c>
      <c r="D105" s="25" t="s">
        <v>306</v>
      </c>
      <c r="E105" s="26" t="s">
        <v>35</v>
      </c>
      <c r="F105" s="27">
        <v>54.404986103237277</v>
      </c>
      <c r="G105" s="29">
        <v>24.29</v>
      </c>
      <c r="H105" s="29">
        <v>30.83</v>
      </c>
      <c r="I105" s="29">
        <v>1677.3</v>
      </c>
      <c r="J105" s="30">
        <v>7.1040073691592685E-4</v>
      </c>
      <c r="K105" s="31"/>
      <c r="L105" s="32"/>
      <c r="M105" s="9"/>
      <c r="N105" s="9"/>
    </row>
    <row r="106" spans="1:14" ht="39" customHeight="1" x14ac:dyDescent="0.25">
      <c r="A106" s="23" t="s">
        <v>307</v>
      </c>
      <c r="B106" s="24" t="s">
        <v>308</v>
      </c>
      <c r="C106" s="25" t="s">
        <v>22</v>
      </c>
      <c r="D106" s="25" t="s">
        <v>309</v>
      </c>
      <c r="E106" s="26" t="s">
        <v>35</v>
      </c>
      <c r="F106" s="27">
        <v>213.0315720909893</v>
      </c>
      <c r="G106" s="29">
        <v>32.299999999999997</v>
      </c>
      <c r="H106" s="29">
        <v>40.99</v>
      </c>
      <c r="I106" s="29">
        <v>8732.16</v>
      </c>
      <c r="J106" s="30">
        <v>3.6984039222964166E-3</v>
      </c>
      <c r="K106" s="31"/>
      <c r="L106" s="32"/>
      <c r="M106" s="9"/>
      <c r="N106" s="9"/>
    </row>
    <row r="107" spans="1:14" ht="39" customHeight="1" x14ac:dyDescent="0.25">
      <c r="A107" s="23" t="s">
        <v>310</v>
      </c>
      <c r="B107" s="24" t="s">
        <v>311</v>
      </c>
      <c r="C107" s="25" t="s">
        <v>22</v>
      </c>
      <c r="D107" s="25" t="s">
        <v>312</v>
      </c>
      <c r="E107" s="26" t="s">
        <v>35</v>
      </c>
      <c r="F107" s="27">
        <v>18.353489287839079</v>
      </c>
      <c r="G107" s="29">
        <v>39.340000000000003</v>
      </c>
      <c r="H107" s="29">
        <v>49.93</v>
      </c>
      <c r="I107" s="29">
        <v>916.38</v>
      </c>
      <c r="J107" s="30">
        <v>3.8812199802958151E-4</v>
      </c>
      <c r="K107" s="31"/>
      <c r="L107" s="32"/>
      <c r="M107" s="9"/>
      <c r="N107" s="9"/>
    </row>
    <row r="108" spans="1:14" ht="39" customHeight="1" x14ac:dyDescent="0.25">
      <c r="A108" s="23" t="s">
        <v>313</v>
      </c>
      <c r="B108" s="24" t="s">
        <v>314</v>
      </c>
      <c r="C108" s="25" t="s">
        <v>22</v>
      </c>
      <c r="D108" s="25" t="s">
        <v>315</v>
      </c>
      <c r="E108" s="26" t="s">
        <v>35</v>
      </c>
      <c r="F108" s="27">
        <v>54.404986103237277</v>
      </c>
      <c r="G108" s="29">
        <v>54.94</v>
      </c>
      <c r="H108" s="29">
        <v>69.73</v>
      </c>
      <c r="I108" s="29">
        <v>3793.65</v>
      </c>
      <c r="J108" s="30">
        <v>1.60675595039713E-3</v>
      </c>
      <c r="K108" s="31"/>
      <c r="L108" s="32"/>
      <c r="M108" s="9"/>
      <c r="N108" s="9"/>
    </row>
    <row r="109" spans="1:14" ht="39" customHeight="1" x14ac:dyDescent="0.25">
      <c r="A109" s="23" t="s">
        <v>316</v>
      </c>
      <c r="B109" s="24" t="s">
        <v>317</v>
      </c>
      <c r="C109" s="25" t="s">
        <v>22</v>
      </c>
      <c r="D109" s="25" t="s">
        <v>318</v>
      </c>
      <c r="E109" s="26" t="s">
        <v>35</v>
      </c>
      <c r="F109" s="27">
        <v>37.034719455818141</v>
      </c>
      <c r="G109" s="29">
        <v>35.21</v>
      </c>
      <c r="H109" s="29">
        <v>44.69</v>
      </c>
      <c r="I109" s="29">
        <v>1655.08</v>
      </c>
      <c r="J109" s="30">
        <v>7.0098971660097307E-4</v>
      </c>
      <c r="K109" s="31"/>
      <c r="L109" s="32"/>
      <c r="M109" s="9"/>
      <c r="N109" s="9"/>
    </row>
    <row r="110" spans="1:14" ht="39" customHeight="1" x14ac:dyDescent="0.25">
      <c r="A110" s="23" t="s">
        <v>319</v>
      </c>
      <c r="B110" s="24" t="s">
        <v>320</v>
      </c>
      <c r="C110" s="25" t="s">
        <v>22</v>
      </c>
      <c r="D110" s="25" t="s">
        <v>321</v>
      </c>
      <c r="E110" s="26" t="s">
        <v>35</v>
      </c>
      <c r="F110" s="27">
        <v>180.91296583727092</v>
      </c>
      <c r="G110" s="29">
        <v>62.04</v>
      </c>
      <c r="H110" s="29">
        <v>78.739999999999995</v>
      </c>
      <c r="I110" s="29">
        <v>14245.08</v>
      </c>
      <c r="J110" s="30">
        <v>6.0333365107174217E-3</v>
      </c>
      <c r="K110" s="31"/>
      <c r="L110" s="32"/>
      <c r="M110" s="9"/>
      <c r="N110" s="9"/>
    </row>
    <row r="111" spans="1:14" ht="39" customHeight="1" x14ac:dyDescent="0.25">
      <c r="A111" s="23" t="s">
        <v>322</v>
      </c>
      <c r="B111" s="24" t="s">
        <v>323</v>
      </c>
      <c r="C111" s="25" t="s">
        <v>22</v>
      </c>
      <c r="D111" s="25" t="s">
        <v>324</v>
      </c>
      <c r="E111" s="26" t="s">
        <v>35</v>
      </c>
      <c r="F111" s="27">
        <v>18.353489287839079</v>
      </c>
      <c r="G111" s="29">
        <v>85.8</v>
      </c>
      <c r="H111" s="29">
        <v>108.9</v>
      </c>
      <c r="I111" s="29">
        <v>1998.69</v>
      </c>
      <c r="J111" s="30">
        <v>8.4652170086835623E-4</v>
      </c>
      <c r="K111" s="31"/>
      <c r="L111" s="32"/>
      <c r="M111" s="9"/>
      <c r="N111" s="9"/>
    </row>
    <row r="112" spans="1:14" ht="39" customHeight="1" x14ac:dyDescent="0.25">
      <c r="A112" s="23" t="s">
        <v>325</v>
      </c>
      <c r="B112" s="24" t="s">
        <v>326</v>
      </c>
      <c r="C112" s="25" t="s">
        <v>22</v>
      </c>
      <c r="D112" s="25" t="s">
        <v>327</v>
      </c>
      <c r="E112" s="26" t="s">
        <v>35</v>
      </c>
      <c r="F112" s="27">
        <v>257.27659090988709</v>
      </c>
      <c r="G112" s="29">
        <v>33.82</v>
      </c>
      <c r="H112" s="29">
        <v>42.92</v>
      </c>
      <c r="I112" s="29">
        <v>11042.31</v>
      </c>
      <c r="J112" s="30">
        <v>4.6768408521159653E-3</v>
      </c>
      <c r="K112" s="31"/>
      <c r="L112" s="32"/>
      <c r="M112" s="9"/>
      <c r="N112" s="9"/>
    </row>
    <row r="113" spans="1:14" ht="26.1" customHeight="1" x14ac:dyDescent="0.25">
      <c r="A113" s="23" t="s">
        <v>328</v>
      </c>
      <c r="B113" s="24" t="s">
        <v>329</v>
      </c>
      <c r="C113" s="25" t="s">
        <v>22</v>
      </c>
      <c r="D113" s="25" t="s">
        <v>330</v>
      </c>
      <c r="E113" s="26" t="s">
        <v>35</v>
      </c>
      <c r="F113" s="27">
        <v>21.303157209098931</v>
      </c>
      <c r="G113" s="29">
        <v>42.53</v>
      </c>
      <c r="H113" s="29">
        <v>53.98</v>
      </c>
      <c r="I113" s="29">
        <v>1149.94</v>
      </c>
      <c r="J113" s="30">
        <v>4.8704359590359567E-4</v>
      </c>
      <c r="K113" s="31"/>
      <c r="L113" s="32"/>
      <c r="M113" s="9"/>
      <c r="N113" s="9"/>
    </row>
    <row r="114" spans="1:14" ht="26.1" customHeight="1" x14ac:dyDescent="0.25">
      <c r="A114" s="23" t="s">
        <v>331</v>
      </c>
      <c r="B114" s="24" t="s">
        <v>332</v>
      </c>
      <c r="C114" s="25" t="s">
        <v>22</v>
      </c>
      <c r="D114" s="25" t="s">
        <v>333</v>
      </c>
      <c r="E114" s="26" t="s">
        <v>35</v>
      </c>
      <c r="F114" s="27">
        <v>34.412792414698274</v>
      </c>
      <c r="G114" s="29">
        <v>57.88</v>
      </c>
      <c r="H114" s="29">
        <v>73.459999999999994</v>
      </c>
      <c r="I114" s="29">
        <v>2527.96</v>
      </c>
      <c r="J114" s="30">
        <v>1.070687799972567E-3</v>
      </c>
      <c r="K114" s="31"/>
      <c r="L114" s="32"/>
      <c r="M114" s="9"/>
      <c r="N114" s="9"/>
    </row>
    <row r="115" spans="1:14" ht="39" customHeight="1" x14ac:dyDescent="0.25">
      <c r="A115" s="23" t="s">
        <v>334</v>
      </c>
      <c r="B115" s="24" t="s">
        <v>335</v>
      </c>
      <c r="C115" s="25" t="s">
        <v>22</v>
      </c>
      <c r="D115" s="25" t="s">
        <v>336</v>
      </c>
      <c r="E115" s="26" t="s">
        <v>35</v>
      </c>
      <c r="F115" s="27">
        <v>18.353489287839079</v>
      </c>
      <c r="G115" s="29">
        <v>38.22</v>
      </c>
      <c r="H115" s="29">
        <v>48.51</v>
      </c>
      <c r="I115" s="29">
        <v>890.32</v>
      </c>
      <c r="J115" s="30">
        <v>3.7708459076550886E-4</v>
      </c>
      <c r="K115" s="31"/>
      <c r="L115" s="32"/>
      <c r="M115" s="9"/>
      <c r="N115" s="9"/>
    </row>
    <row r="116" spans="1:14" ht="39" customHeight="1" x14ac:dyDescent="0.25">
      <c r="A116" s="23" t="s">
        <v>337</v>
      </c>
      <c r="B116" s="24" t="s">
        <v>338</v>
      </c>
      <c r="C116" s="25" t="s">
        <v>22</v>
      </c>
      <c r="D116" s="25" t="s">
        <v>339</v>
      </c>
      <c r="E116" s="26" t="s">
        <v>35</v>
      </c>
      <c r="F116" s="27">
        <v>43.261796178477837</v>
      </c>
      <c r="G116" s="29">
        <v>49.59</v>
      </c>
      <c r="H116" s="29">
        <v>62.94</v>
      </c>
      <c r="I116" s="29">
        <v>2722.89</v>
      </c>
      <c r="J116" s="30">
        <v>1.1532481145537518E-3</v>
      </c>
      <c r="K116" s="31"/>
      <c r="L116" s="32"/>
      <c r="M116" s="9"/>
      <c r="N116" s="9"/>
    </row>
    <row r="117" spans="1:14" ht="39" customHeight="1" x14ac:dyDescent="0.25">
      <c r="A117" s="23" t="s">
        <v>340</v>
      </c>
      <c r="B117" s="24" t="s">
        <v>341</v>
      </c>
      <c r="C117" s="25" t="s">
        <v>22</v>
      </c>
      <c r="D117" s="25" t="s">
        <v>342</v>
      </c>
      <c r="E117" s="26" t="s">
        <v>35</v>
      </c>
      <c r="F117" s="27">
        <v>78.657811233596064</v>
      </c>
      <c r="G117" s="29">
        <v>60.92</v>
      </c>
      <c r="H117" s="29">
        <v>77.319999999999993</v>
      </c>
      <c r="I117" s="29">
        <v>6081.82</v>
      </c>
      <c r="J117" s="30">
        <v>2.5758835090860443E-3</v>
      </c>
      <c r="K117" s="31"/>
      <c r="L117" s="32"/>
      <c r="M117" s="9"/>
      <c r="N117" s="9"/>
    </row>
    <row r="118" spans="1:14" ht="39" customHeight="1" x14ac:dyDescent="0.25">
      <c r="A118" s="23" t="s">
        <v>343</v>
      </c>
      <c r="B118" s="24" t="s">
        <v>344</v>
      </c>
      <c r="C118" s="25" t="s">
        <v>22</v>
      </c>
      <c r="D118" s="25" t="s">
        <v>345</v>
      </c>
      <c r="E118" s="26" t="s">
        <v>35</v>
      </c>
      <c r="F118" s="27">
        <v>18.353489287839079</v>
      </c>
      <c r="G118" s="29">
        <v>51.3</v>
      </c>
      <c r="H118" s="29">
        <v>65.11</v>
      </c>
      <c r="I118" s="29">
        <v>1194.99</v>
      </c>
      <c r="J118" s="30">
        <v>5.0612399487698291E-4</v>
      </c>
      <c r="K118" s="31"/>
      <c r="L118" s="32"/>
      <c r="M118" s="9"/>
      <c r="N118" s="9"/>
    </row>
    <row r="119" spans="1:14" ht="39" customHeight="1" x14ac:dyDescent="0.25">
      <c r="A119" s="23" t="s">
        <v>346</v>
      </c>
      <c r="B119" s="24" t="s">
        <v>347</v>
      </c>
      <c r="C119" s="25" t="s">
        <v>22</v>
      </c>
      <c r="D119" s="25" t="s">
        <v>348</v>
      </c>
      <c r="E119" s="26" t="s">
        <v>35</v>
      </c>
      <c r="F119" s="27">
        <v>54.404986103237277</v>
      </c>
      <c r="G119" s="29">
        <v>72.84</v>
      </c>
      <c r="H119" s="29">
        <v>92.45</v>
      </c>
      <c r="I119" s="29">
        <v>5029.74</v>
      </c>
      <c r="J119" s="30">
        <v>2.1302873680889012E-3</v>
      </c>
      <c r="K119" s="31"/>
      <c r="L119" s="32"/>
      <c r="M119" s="9"/>
      <c r="N119" s="9"/>
    </row>
    <row r="120" spans="1:14" ht="39" customHeight="1" x14ac:dyDescent="0.25">
      <c r="A120" s="23" t="s">
        <v>349</v>
      </c>
      <c r="B120" s="24" t="s">
        <v>350</v>
      </c>
      <c r="C120" s="25" t="s">
        <v>22</v>
      </c>
      <c r="D120" s="25" t="s">
        <v>351</v>
      </c>
      <c r="E120" s="26" t="s">
        <v>35</v>
      </c>
      <c r="F120" s="27">
        <v>54.404986103237277</v>
      </c>
      <c r="G120" s="29">
        <v>94.96</v>
      </c>
      <c r="H120" s="29">
        <v>120.53</v>
      </c>
      <c r="I120" s="29">
        <v>6557.43</v>
      </c>
      <c r="J120" s="30">
        <v>2.7773225447293905E-3</v>
      </c>
      <c r="K120" s="31"/>
      <c r="L120" s="32"/>
      <c r="M120" s="9"/>
      <c r="N120" s="9"/>
    </row>
    <row r="121" spans="1:14" ht="39" customHeight="1" x14ac:dyDescent="0.25">
      <c r="A121" s="23" t="s">
        <v>352</v>
      </c>
      <c r="B121" s="24" t="s">
        <v>353</v>
      </c>
      <c r="C121" s="25" t="s">
        <v>22</v>
      </c>
      <c r="D121" s="25" t="s">
        <v>354</v>
      </c>
      <c r="E121" s="26" t="s">
        <v>35</v>
      </c>
      <c r="F121" s="27">
        <v>213.0315720909893</v>
      </c>
      <c r="G121" s="29">
        <v>30.88</v>
      </c>
      <c r="H121" s="29">
        <v>39.19</v>
      </c>
      <c r="I121" s="29">
        <v>8348.7000000000007</v>
      </c>
      <c r="J121" s="30">
        <v>3.5359939380492453E-3</v>
      </c>
      <c r="K121" s="31"/>
      <c r="L121" s="32"/>
      <c r="M121" s="9"/>
      <c r="N121" s="9"/>
    </row>
    <row r="122" spans="1:14" ht="26.1" customHeight="1" x14ac:dyDescent="0.25">
      <c r="A122" s="23" t="s">
        <v>355</v>
      </c>
      <c r="B122" s="24" t="s">
        <v>356</v>
      </c>
      <c r="C122" s="25" t="s">
        <v>22</v>
      </c>
      <c r="D122" s="25" t="s">
        <v>357</v>
      </c>
      <c r="E122" s="26" t="s">
        <v>35</v>
      </c>
      <c r="F122" s="27">
        <v>147.4833960629926</v>
      </c>
      <c r="G122" s="29">
        <v>14.1</v>
      </c>
      <c r="H122" s="29">
        <v>17.89</v>
      </c>
      <c r="I122" s="29">
        <v>2638.47</v>
      </c>
      <c r="J122" s="30">
        <v>1.1174930139692155E-3</v>
      </c>
      <c r="K122" s="31"/>
      <c r="L122" s="32"/>
      <c r="M122" s="9"/>
      <c r="N122" s="9"/>
    </row>
    <row r="123" spans="1:14" ht="26.1" customHeight="1" x14ac:dyDescent="0.25">
      <c r="A123" s="23" t="s">
        <v>358</v>
      </c>
      <c r="B123" s="24" t="s">
        <v>359</v>
      </c>
      <c r="C123" s="25" t="s">
        <v>22</v>
      </c>
      <c r="D123" s="25" t="s">
        <v>360</v>
      </c>
      <c r="E123" s="26" t="s">
        <v>35</v>
      </c>
      <c r="F123" s="27">
        <v>113.72608540857431</v>
      </c>
      <c r="G123" s="29">
        <v>17.96</v>
      </c>
      <c r="H123" s="29">
        <v>22.79</v>
      </c>
      <c r="I123" s="29">
        <v>2591.81</v>
      </c>
      <c r="J123" s="30">
        <v>1.0977307183843489E-3</v>
      </c>
      <c r="K123" s="31"/>
      <c r="L123" s="32"/>
      <c r="M123" s="9"/>
      <c r="N123" s="9"/>
    </row>
    <row r="124" spans="1:14" ht="26.1" customHeight="1" x14ac:dyDescent="0.25">
      <c r="A124" s="23" t="s">
        <v>361</v>
      </c>
      <c r="B124" s="24" t="s">
        <v>362</v>
      </c>
      <c r="C124" s="25" t="s">
        <v>22</v>
      </c>
      <c r="D124" s="25" t="s">
        <v>363</v>
      </c>
      <c r="E124" s="26" t="s">
        <v>35</v>
      </c>
      <c r="F124" s="27">
        <v>18.353489287839079</v>
      </c>
      <c r="G124" s="29">
        <v>104.09</v>
      </c>
      <c r="H124" s="29">
        <v>132.12</v>
      </c>
      <c r="I124" s="29">
        <v>2424.86</v>
      </c>
      <c r="J124" s="30">
        <v>1.0270210045417961E-3</v>
      </c>
      <c r="K124" s="31"/>
      <c r="L124" s="32"/>
      <c r="M124" s="9"/>
      <c r="N124" s="9"/>
    </row>
    <row r="125" spans="1:14" ht="26.1" customHeight="1" x14ac:dyDescent="0.25">
      <c r="A125" s="23" t="s">
        <v>364</v>
      </c>
      <c r="B125" s="24" t="s">
        <v>365</v>
      </c>
      <c r="C125" s="25" t="s">
        <v>22</v>
      </c>
      <c r="D125" s="25" t="s">
        <v>366</v>
      </c>
      <c r="E125" s="26" t="s">
        <v>35</v>
      </c>
      <c r="F125" s="27">
        <v>37.034719455818141</v>
      </c>
      <c r="G125" s="29">
        <v>14.1</v>
      </c>
      <c r="H125" s="29">
        <v>17.89</v>
      </c>
      <c r="I125" s="29">
        <v>662.55</v>
      </c>
      <c r="J125" s="30">
        <v>2.8061527946321311E-4</v>
      </c>
      <c r="K125" s="31"/>
      <c r="L125" s="32"/>
      <c r="M125" s="9"/>
      <c r="N125" s="9"/>
    </row>
    <row r="126" spans="1:14" ht="51.95" customHeight="1" x14ac:dyDescent="0.25">
      <c r="A126" s="23" t="s">
        <v>367</v>
      </c>
      <c r="B126" s="24" t="s">
        <v>368</v>
      </c>
      <c r="C126" s="25" t="s">
        <v>22</v>
      </c>
      <c r="D126" s="25" t="s">
        <v>369</v>
      </c>
      <c r="E126" s="26" t="s">
        <v>35</v>
      </c>
      <c r="F126" s="27">
        <v>11.470930804899425</v>
      </c>
      <c r="G126" s="29">
        <v>441.58</v>
      </c>
      <c r="H126" s="29">
        <v>560.49</v>
      </c>
      <c r="I126" s="29">
        <v>6429.34</v>
      </c>
      <c r="J126" s="30">
        <v>2.7230715279813063E-3</v>
      </c>
      <c r="K126" s="31"/>
      <c r="L126" s="32"/>
      <c r="M126" s="9"/>
      <c r="N126" s="9"/>
    </row>
    <row r="127" spans="1:14" ht="51.95" customHeight="1" x14ac:dyDescent="0.25">
      <c r="A127" s="23" t="s">
        <v>370</v>
      </c>
      <c r="B127" s="24" t="s">
        <v>371</v>
      </c>
      <c r="C127" s="25" t="s">
        <v>22</v>
      </c>
      <c r="D127" s="25" t="s">
        <v>372</v>
      </c>
      <c r="E127" s="26" t="s">
        <v>35</v>
      </c>
      <c r="F127" s="27">
        <v>9.832226404199508</v>
      </c>
      <c r="G127" s="29">
        <v>594.04</v>
      </c>
      <c r="H127" s="29">
        <v>754.01</v>
      </c>
      <c r="I127" s="29">
        <v>7413.59</v>
      </c>
      <c r="J127" s="30">
        <v>3.1399390682600287E-3</v>
      </c>
      <c r="K127" s="31"/>
      <c r="L127" s="32"/>
      <c r="M127" s="9"/>
      <c r="N127" s="9"/>
    </row>
    <row r="128" spans="1:14" ht="51.95" customHeight="1" x14ac:dyDescent="0.25">
      <c r="A128" s="23" t="s">
        <v>373</v>
      </c>
      <c r="B128" s="24" t="s">
        <v>374</v>
      </c>
      <c r="C128" s="25" t="s">
        <v>22</v>
      </c>
      <c r="D128" s="25" t="s">
        <v>375</v>
      </c>
      <c r="E128" s="26" t="s">
        <v>35</v>
      </c>
      <c r="F128" s="27">
        <v>14.748339606299263</v>
      </c>
      <c r="G128" s="29">
        <v>619.82000000000005</v>
      </c>
      <c r="H128" s="29">
        <v>786.73</v>
      </c>
      <c r="I128" s="29">
        <v>11602.96</v>
      </c>
      <c r="J128" s="30">
        <v>4.9142975820700065E-3</v>
      </c>
      <c r="K128" s="31"/>
      <c r="L128" s="32"/>
      <c r="M128" s="9"/>
      <c r="N128" s="9"/>
    </row>
    <row r="129" spans="1:14" ht="26.1" customHeight="1" x14ac:dyDescent="0.25">
      <c r="A129" s="23" t="s">
        <v>376</v>
      </c>
      <c r="B129" s="24" t="s">
        <v>377</v>
      </c>
      <c r="C129" s="25" t="s">
        <v>22</v>
      </c>
      <c r="D129" s="25" t="s">
        <v>378</v>
      </c>
      <c r="E129" s="26" t="s">
        <v>35</v>
      </c>
      <c r="F129" s="27">
        <v>18.353489287839079</v>
      </c>
      <c r="G129" s="29">
        <v>114.14</v>
      </c>
      <c r="H129" s="29">
        <v>144.87</v>
      </c>
      <c r="I129" s="29">
        <v>2658.86</v>
      </c>
      <c r="J129" s="30">
        <v>1.1261289592537299E-3</v>
      </c>
      <c r="K129" s="31"/>
      <c r="L129" s="32"/>
      <c r="M129" s="9"/>
      <c r="N129" s="9"/>
    </row>
    <row r="130" spans="1:14" ht="26.1" customHeight="1" x14ac:dyDescent="0.25">
      <c r="A130" s="23" t="s">
        <v>379</v>
      </c>
      <c r="B130" s="24" t="s">
        <v>380</v>
      </c>
      <c r="C130" s="25" t="s">
        <v>22</v>
      </c>
      <c r="D130" s="25" t="s">
        <v>381</v>
      </c>
      <c r="E130" s="26" t="s">
        <v>35</v>
      </c>
      <c r="F130" s="27">
        <v>18.353489287839079</v>
      </c>
      <c r="G130" s="29">
        <v>86.3</v>
      </c>
      <c r="H130" s="29">
        <v>109.54</v>
      </c>
      <c r="I130" s="29">
        <v>2010.44</v>
      </c>
      <c r="J130" s="30">
        <v>8.5149827551735287E-4</v>
      </c>
      <c r="K130" s="31"/>
      <c r="L130" s="32"/>
      <c r="M130" s="9"/>
      <c r="N130" s="9"/>
    </row>
    <row r="131" spans="1:14" ht="26.1" customHeight="1" x14ac:dyDescent="0.25">
      <c r="A131" s="23" t="s">
        <v>382</v>
      </c>
      <c r="B131" s="24" t="s">
        <v>383</v>
      </c>
      <c r="C131" s="25" t="s">
        <v>22</v>
      </c>
      <c r="D131" s="25" t="s">
        <v>384</v>
      </c>
      <c r="E131" s="26" t="s">
        <v>35</v>
      </c>
      <c r="F131" s="27">
        <v>11.470930804899425</v>
      </c>
      <c r="G131" s="29">
        <v>57.98</v>
      </c>
      <c r="H131" s="29">
        <v>73.59</v>
      </c>
      <c r="I131" s="29">
        <v>844.14</v>
      </c>
      <c r="J131" s="30">
        <v>3.5752559354928186E-4</v>
      </c>
      <c r="K131" s="31"/>
      <c r="L131" s="32"/>
      <c r="M131" s="9"/>
      <c r="N131" s="9"/>
    </row>
    <row r="132" spans="1:14" ht="26.1" customHeight="1" x14ac:dyDescent="0.25">
      <c r="A132" s="23" t="s">
        <v>385</v>
      </c>
      <c r="B132" s="24" t="s">
        <v>386</v>
      </c>
      <c r="C132" s="25" t="s">
        <v>22</v>
      </c>
      <c r="D132" s="25" t="s">
        <v>387</v>
      </c>
      <c r="E132" s="26" t="s">
        <v>35</v>
      </c>
      <c r="F132" s="27">
        <v>11.470930804899425</v>
      </c>
      <c r="G132" s="29">
        <v>96.77</v>
      </c>
      <c r="H132" s="29">
        <v>122.83</v>
      </c>
      <c r="I132" s="29">
        <v>1408.97</v>
      </c>
      <c r="J132" s="30">
        <v>5.9675271346356252E-4</v>
      </c>
      <c r="K132" s="31"/>
      <c r="L132" s="32"/>
      <c r="M132" s="9"/>
      <c r="N132" s="9"/>
    </row>
    <row r="133" spans="1:14" ht="26.1" customHeight="1" x14ac:dyDescent="0.25">
      <c r="A133" s="23" t="s">
        <v>388</v>
      </c>
      <c r="B133" s="24" t="s">
        <v>389</v>
      </c>
      <c r="C133" s="25" t="s">
        <v>22</v>
      </c>
      <c r="D133" s="25" t="s">
        <v>390</v>
      </c>
      <c r="E133" s="26" t="s">
        <v>40</v>
      </c>
      <c r="F133" s="27">
        <v>29.496679212598526</v>
      </c>
      <c r="G133" s="29">
        <v>78.099999999999994</v>
      </c>
      <c r="H133" s="29">
        <v>99.13</v>
      </c>
      <c r="I133" s="29">
        <v>2924</v>
      </c>
      <c r="J133" s="30">
        <v>1.2384258956311752E-3</v>
      </c>
      <c r="K133" s="31"/>
      <c r="L133" s="32"/>
      <c r="M133" s="9"/>
      <c r="N133" s="9"/>
    </row>
    <row r="134" spans="1:14" ht="24" customHeight="1" x14ac:dyDescent="0.25">
      <c r="A134" s="16" t="s">
        <v>391</v>
      </c>
      <c r="B134" s="17"/>
      <c r="C134" s="17"/>
      <c r="D134" s="17" t="s">
        <v>392</v>
      </c>
      <c r="E134" s="17"/>
      <c r="F134" s="17"/>
      <c r="G134" s="17"/>
      <c r="H134" s="17"/>
      <c r="I134" s="20">
        <v>170578.57</v>
      </c>
      <c r="J134" s="21">
        <v>7.2246552095668645E-2</v>
      </c>
      <c r="K134" s="9"/>
      <c r="L134" s="9"/>
      <c r="M134" s="9"/>
      <c r="N134" s="9"/>
    </row>
    <row r="135" spans="1:14" ht="65.099999999999994" customHeight="1" x14ac:dyDescent="0.25">
      <c r="A135" s="23" t="s">
        <v>393</v>
      </c>
      <c r="B135" s="24" t="s">
        <v>394</v>
      </c>
      <c r="C135" s="25" t="s">
        <v>22</v>
      </c>
      <c r="D135" s="25" t="s">
        <v>395</v>
      </c>
      <c r="E135" s="26" t="s">
        <v>31</v>
      </c>
      <c r="F135" s="27">
        <v>216.30898089238914</v>
      </c>
      <c r="G135" s="29">
        <v>108.09</v>
      </c>
      <c r="H135" s="29">
        <v>137.19</v>
      </c>
      <c r="I135" s="29">
        <v>29675.42</v>
      </c>
      <c r="J135" s="30">
        <v>1.2568675988964188E-2</v>
      </c>
      <c r="K135" s="31"/>
      <c r="L135" s="32"/>
      <c r="M135" s="9"/>
      <c r="N135" s="9"/>
    </row>
    <row r="136" spans="1:14" ht="51.95" customHeight="1" x14ac:dyDescent="0.25">
      <c r="A136" s="23" t="s">
        <v>396</v>
      </c>
      <c r="B136" s="24" t="s">
        <v>397</v>
      </c>
      <c r="C136" s="25" t="s">
        <v>22</v>
      </c>
      <c r="D136" s="25" t="s">
        <v>398</v>
      </c>
      <c r="E136" s="26" t="s">
        <v>31</v>
      </c>
      <c r="F136" s="27">
        <v>432.61796178477829</v>
      </c>
      <c r="G136" s="29">
        <v>5.04</v>
      </c>
      <c r="H136" s="29">
        <v>6.39</v>
      </c>
      <c r="I136" s="29">
        <v>2764.42</v>
      </c>
      <c r="J136" s="30">
        <v>1.1708376588237801E-3</v>
      </c>
      <c r="K136" s="31"/>
      <c r="L136" s="32"/>
      <c r="M136" s="9"/>
      <c r="N136" s="9"/>
    </row>
    <row r="137" spans="1:14" ht="51.95" customHeight="1" x14ac:dyDescent="0.25">
      <c r="A137" s="23" t="s">
        <v>399</v>
      </c>
      <c r="B137" s="24" t="s">
        <v>400</v>
      </c>
      <c r="C137" s="25" t="s">
        <v>22</v>
      </c>
      <c r="D137" s="25" t="s">
        <v>401</v>
      </c>
      <c r="E137" s="26" t="s">
        <v>31</v>
      </c>
      <c r="F137" s="27">
        <v>363.31619999999998</v>
      </c>
      <c r="G137" s="29">
        <v>63.87</v>
      </c>
      <c r="H137" s="29">
        <v>81.069999999999993</v>
      </c>
      <c r="I137" s="29">
        <v>29454.04</v>
      </c>
      <c r="J137" s="30">
        <v>1.2474913087194412E-2</v>
      </c>
      <c r="K137" s="31"/>
      <c r="L137" s="32"/>
      <c r="M137" s="9"/>
      <c r="N137" s="9"/>
    </row>
    <row r="138" spans="1:14" ht="39" customHeight="1" x14ac:dyDescent="0.25">
      <c r="A138" s="23" t="s">
        <v>402</v>
      </c>
      <c r="B138" s="24" t="s">
        <v>403</v>
      </c>
      <c r="C138" s="25" t="s">
        <v>22</v>
      </c>
      <c r="D138" s="25" t="s">
        <v>404</v>
      </c>
      <c r="E138" s="26" t="s">
        <v>31</v>
      </c>
      <c r="F138" s="27">
        <v>105.6964338451447</v>
      </c>
      <c r="G138" s="29">
        <v>94.27</v>
      </c>
      <c r="H138" s="29">
        <v>119.65</v>
      </c>
      <c r="I138" s="29">
        <v>12646.57</v>
      </c>
      <c r="J138" s="30">
        <v>5.3563063539371928E-3</v>
      </c>
      <c r="K138" s="31"/>
      <c r="L138" s="32"/>
      <c r="M138" s="9"/>
      <c r="N138" s="9"/>
    </row>
    <row r="139" spans="1:14" ht="51.95" customHeight="1" x14ac:dyDescent="0.25">
      <c r="A139" s="23" t="s">
        <v>405</v>
      </c>
      <c r="B139" s="24" t="s">
        <v>406</v>
      </c>
      <c r="C139" s="25" t="s">
        <v>22</v>
      </c>
      <c r="D139" s="25" t="s">
        <v>407</v>
      </c>
      <c r="E139" s="26" t="s">
        <v>31</v>
      </c>
      <c r="F139" s="27">
        <v>103.59699999999999</v>
      </c>
      <c r="G139" s="29">
        <v>360.86</v>
      </c>
      <c r="H139" s="29">
        <v>458.03</v>
      </c>
      <c r="I139" s="29">
        <v>47450.53</v>
      </c>
      <c r="J139" s="30">
        <v>2.0097115291868653E-2</v>
      </c>
      <c r="K139" s="31"/>
      <c r="L139" s="32"/>
      <c r="M139" s="9"/>
      <c r="N139" s="9"/>
    </row>
    <row r="140" spans="1:14" ht="51.95" customHeight="1" x14ac:dyDescent="0.25">
      <c r="A140" s="23" t="s">
        <v>408</v>
      </c>
      <c r="B140" s="24" t="s">
        <v>409</v>
      </c>
      <c r="C140" s="25" t="s">
        <v>22</v>
      </c>
      <c r="D140" s="25" t="s">
        <v>410</v>
      </c>
      <c r="E140" s="26" t="s">
        <v>31</v>
      </c>
      <c r="F140" s="27">
        <v>176.16072307524121</v>
      </c>
      <c r="G140" s="29">
        <v>140.96</v>
      </c>
      <c r="H140" s="29">
        <v>178.92</v>
      </c>
      <c r="I140" s="29">
        <v>31518.67</v>
      </c>
      <c r="J140" s="30">
        <v>1.3349362901454668E-2</v>
      </c>
      <c r="K140" s="31"/>
      <c r="L140" s="32"/>
      <c r="M140" s="9"/>
      <c r="N140" s="9"/>
    </row>
    <row r="141" spans="1:14" ht="39" customHeight="1" x14ac:dyDescent="0.25">
      <c r="A141" s="23" t="s">
        <v>411</v>
      </c>
      <c r="B141" s="24" t="s">
        <v>412</v>
      </c>
      <c r="C141" s="25" t="s">
        <v>22</v>
      </c>
      <c r="D141" s="25" t="s">
        <v>413</v>
      </c>
      <c r="E141" s="26" t="s">
        <v>31</v>
      </c>
      <c r="F141" s="27">
        <v>18.353489287839079</v>
      </c>
      <c r="G141" s="29">
        <v>732.7</v>
      </c>
      <c r="H141" s="29">
        <v>930.01</v>
      </c>
      <c r="I141" s="29">
        <v>17068.919999999998</v>
      </c>
      <c r="J141" s="30">
        <v>7.2293408134257442E-3</v>
      </c>
      <c r="K141" s="31"/>
      <c r="L141" s="32"/>
      <c r="M141" s="9"/>
      <c r="N141" s="9"/>
    </row>
    <row r="142" spans="1:14" ht="26.1" customHeight="1" x14ac:dyDescent="0.25">
      <c r="A142" s="16" t="s">
        <v>414</v>
      </c>
      <c r="B142" s="17"/>
      <c r="C142" s="17"/>
      <c r="D142" s="17" t="s">
        <v>415</v>
      </c>
      <c r="E142" s="17"/>
      <c r="F142" s="17"/>
      <c r="G142" s="17"/>
      <c r="H142" s="17"/>
      <c r="I142" s="20">
        <v>73805.08</v>
      </c>
      <c r="J142" s="21">
        <v>3.1259275752780619E-2</v>
      </c>
      <c r="K142" s="9"/>
      <c r="L142" s="9"/>
      <c r="M142" s="9"/>
      <c r="N142" s="9"/>
    </row>
    <row r="143" spans="1:14" ht="26.1" customHeight="1" x14ac:dyDescent="0.25">
      <c r="A143" s="23" t="s">
        <v>416</v>
      </c>
      <c r="B143" s="24" t="s">
        <v>417</v>
      </c>
      <c r="C143" s="25" t="s">
        <v>22</v>
      </c>
      <c r="D143" s="25" t="s">
        <v>418</v>
      </c>
      <c r="E143" s="26" t="s">
        <v>31</v>
      </c>
      <c r="F143" s="27">
        <v>312.99254053368435</v>
      </c>
      <c r="G143" s="29">
        <v>33.07</v>
      </c>
      <c r="H143" s="29">
        <v>41.97</v>
      </c>
      <c r="I143" s="29">
        <v>13136.29</v>
      </c>
      <c r="J143" s="30">
        <v>5.5637215145420147E-3</v>
      </c>
      <c r="K143" s="31"/>
      <c r="L143" s="32"/>
      <c r="M143" s="9"/>
      <c r="N143" s="9"/>
    </row>
    <row r="144" spans="1:14" ht="39" customHeight="1" x14ac:dyDescent="0.25">
      <c r="A144" s="23" t="s">
        <v>419</v>
      </c>
      <c r="B144" s="24" t="s">
        <v>420</v>
      </c>
      <c r="C144" s="25" t="s">
        <v>22</v>
      </c>
      <c r="D144" s="25" t="s">
        <v>421</v>
      </c>
      <c r="E144" s="26" t="s">
        <v>31</v>
      </c>
      <c r="F144" s="27">
        <v>121.00399999999999</v>
      </c>
      <c r="G144" s="29">
        <v>194</v>
      </c>
      <c r="H144" s="29">
        <v>246.24</v>
      </c>
      <c r="I144" s="29">
        <v>29796.02</v>
      </c>
      <c r="J144" s="30">
        <v>1.2619754704084956E-2</v>
      </c>
      <c r="K144" s="31"/>
      <c r="L144" s="32"/>
      <c r="M144" s="9"/>
      <c r="N144" s="9"/>
    </row>
    <row r="145" spans="1:14" ht="39" customHeight="1" x14ac:dyDescent="0.25">
      <c r="A145" s="23" t="s">
        <v>422</v>
      </c>
      <c r="B145" s="24" t="s">
        <v>423</v>
      </c>
      <c r="C145" s="25" t="s">
        <v>22</v>
      </c>
      <c r="D145" s="25" t="s">
        <v>424</v>
      </c>
      <c r="E145" s="26" t="s">
        <v>40</v>
      </c>
      <c r="F145" s="27">
        <v>150.76080486439244</v>
      </c>
      <c r="G145" s="29">
        <v>72.28</v>
      </c>
      <c r="H145" s="29">
        <v>91.74</v>
      </c>
      <c r="I145" s="29">
        <v>13830.79</v>
      </c>
      <c r="J145" s="30">
        <v>5.8578688416678192E-3</v>
      </c>
      <c r="K145" s="31"/>
      <c r="L145" s="32"/>
      <c r="M145" s="9"/>
      <c r="N145" s="9"/>
    </row>
    <row r="146" spans="1:14" ht="39" customHeight="1" x14ac:dyDescent="0.25">
      <c r="A146" s="23" t="s">
        <v>425</v>
      </c>
      <c r="B146" s="24" t="s">
        <v>426</v>
      </c>
      <c r="C146" s="25" t="s">
        <v>22</v>
      </c>
      <c r="D146" s="25" t="s">
        <v>427</v>
      </c>
      <c r="E146" s="26" t="s">
        <v>31</v>
      </c>
      <c r="F146" s="27">
        <v>224.50250289588874</v>
      </c>
      <c r="G146" s="29">
        <v>59.81</v>
      </c>
      <c r="H146" s="29">
        <v>75.91</v>
      </c>
      <c r="I146" s="29">
        <v>17041.98</v>
      </c>
      <c r="J146" s="30">
        <v>7.2179306924858326E-3</v>
      </c>
      <c r="K146" s="31"/>
      <c r="L146" s="32"/>
      <c r="M146" s="9"/>
      <c r="N146" s="9"/>
    </row>
    <row r="147" spans="1:14" ht="24" customHeight="1" x14ac:dyDescent="0.25">
      <c r="A147" s="16" t="s">
        <v>428</v>
      </c>
      <c r="B147" s="17"/>
      <c r="C147" s="17"/>
      <c r="D147" s="17" t="s">
        <v>429</v>
      </c>
      <c r="E147" s="17"/>
      <c r="F147" s="17"/>
      <c r="G147" s="17"/>
      <c r="H147" s="17"/>
      <c r="I147" s="20">
        <v>315636.45</v>
      </c>
      <c r="J147" s="21">
        <v>0.13368411535057956</v>
      </c>
      <c r="K147" s="9"/>
      <c r="L147" s="9"/>
      <c r="M147" s="9"/>
      <c r="N147" s="9"/>
    </row>
    <row r="148" spans="1:14" ht="65.099999999999994" customHeight="1" x14ac:dyDescent="0.25">
      <c r="A148" s="23" t="s">
        <v>430</v>
      </c>
      <c r="B148" s="24" t="s">
        <v>431</v>
      </c>
      <c r="C148" s="25" t="s">
        <v>22</v>
      </c>
      <c r="D148" s="25" t="s">
        <v>432</v>
      </c>
      <c r="E148" s="26" t="s">
        <v>35</v>
      </c>
      <c r="F148" s="27">
        <v>21.303157209098931</v>
      </c>
      <c r="G148" s="29">
        <v>1111.7</v>
      </c>
      <c r="H148" s="29">
        <v>1411.08</v>
      </c>
      <c r="I148" s="29">
        <v>30060.45</v>
      </c>
      <c r="J148" s="30">
        <v>1.273175092829212E-2</v>
      </c>
      <c r="K148" s="31"/>
      <c r="L148" s="32"/>
      <c r="M148" s="9"/>
      <c r="N148" s="9"/>
    </row>
    <row r="149" spans="1:14" ht="65.099999999999994" customHeight="1" x14ac:dyDescent="0.25">
      <c r="A149" s="23" t="s">
        <v>733</v>
      </c>
      <c r="B149" s="24" t="s">
        <v>434</v>
      </c>
      <c r="C149" s="25" t="s">
        <v>22</v>
      </c>
      <c r="D149" s="25" t="s">
        <v>435</v>
      </c>
      <c r="E149" s="26" t="s">
        <v>35</v>
      </c>
      <c r="F149" s="27">
        <v>21.303157209098931</v>
      </c>
      <c r="G149" s="29">
        <v>1123.71</v>
      </c>
      <c r="H149" s="29">
        <v>1426.32</v>
      </c>
      <c r="I149" s="29">
        <v>30385.11</v>
      </c>
      <c r="J149" s="30">
        <v>1.2869256862380909E-2</v>
      </c>
      <c r="K149" s="31"/>
      <c r="L149" s="32"/>
      <c r="M149" s="9"/>
      <c r="N149" s="9"/>
    </row>
    <row r="150" spans="1:14" ht="65.099999999999994" customHeight="1" x14ac:dyDescent="0.25">
      <c r="A150" s="23" t="s">
        <v>734</v>
      </c>
      <c r="B150" s="24" t="s">
        <v>437</v>
      </c>
      <c r="C150" s="25" t="s">
        <v>22</v>
      </c>
      <c r="D150" s="25" t="s">
        <v>438</v>
      </c>
      <c r="E150" s="26" t="s">
        <v>35</v>
      </c>
      <c r="F150" s="27">
        <v>21.303157209098931</v>
      </c>
      <c r="G150" s="29">
        <v>1177.8599999999999</v>
      </c>
      <c r="H150" s="29">
        <v>1495.05</v>
      </c>
      <c r="I150" s="29">
        <v>31849.279999999999</v>
      </c>
      <c r="J150" s="30">
        <v>1.3489388888238056E-2</v>
      </c>
      <c r="K150" s="31"/>
      <c r="L150" s="32"/>
      <c r="M150" s="9"/>
      <c r="N150" s="9"/>
    </row>
    <row r="151" spans="1:14" ht="65.099999999999994" customHeight="1" x14ac:dyDescent="0.25">
      <c r="A151" s="23" t="s">
        <v>735</v>
      </c>
      <c r="B151" s="24" t="s">
        <v>440</v>
      </c>
      <c r="C151" s="25" t="s">
        <v>22</v>
      </c>
      <c r="D151" s="25" t="s">
        <v>441</v>
      </c>
      <c r="E151" s="26" t="s">
        <v>35</v>
      </c>
      <c r="F151" s="27">
        <v>21.303157209098931</v>
      </c>
      <c r="G151" s="29">
        <v>1256.25</v>
      </c>
      <c r="H151" s="29">
        <v>1594.55</v>
      </c>
      <c r="I151" s="29">
        <v>33968.94</v>
      </c>
      <c r="J151" s="30">
        <v>1.4387146013386339E-2</v>
      </c>
      <c r="K151" s="31"/>
      <c r="L151" s="32"/>
      <c r="M151" s="9"/>
      <c r="N151" s="9"/>
    </row>
    <row r="152" spans="1:14" ht="51.95" customHeight="1" x14ac:dyDescent="0.25">
      <c r="A152" s="23" t="s">
        <v>736</v>
      </c>
      <c r="B152" s="24" t="s">
        <v>443</v>
      </c>
      <c r="C152" s="25" t="s">
        <v>22</v>
      </c>
      <c r="D152" s="25" t="s">
        <v>444</v>
      </c>
      <c r="E152" s="26" t="s">
        <v>35</v>
      </c>
      <c r="F152" s="27">
        <v>23.26960248993883</v>
      </c>
      <c r="G152" s="29">
        <v>167.16</v>
      </c>
      <c r="H152" s="29">
        <v>212.17</v>
      </c>
      <c r="I152" s="29">
        <v>4937.1099999999997</v>
      </c>
      <c r="J152" s="30">
        <v>2.0910550183240871E-3</v>
      </c>
      <c r="K152" s="31"/>
      <c r="L152" s="32"/>
      <c r="M152" s="9"/>
      <c r="N152" s="9"/>
    </row>
    <row r="153" spans="1:14" ht="51.95" customHeight="1" x14ac:dyDescent="0.25">
      <c r="A153" s="23" t="s">
        <v>737</v>
      </c>
      <c r="B153" s="24" t="s">
        <v>446</v>
      </c>
      <c r="C153" s="25" t="s">
        <v>22</v>
      </c>
      <c r="D153" s="25" t="s">
        <v>447</v>
      </c>
      <c r="E153" s="26" t="s">
        <v>35</v>
      </c>
      <c r="F153" s="27">
        <v>28.841197452318557</v>
      </c>
      <c r="G153" s="29">
        <v>106.44</v>
      </c>
      <c r="H153" s="29">
        <v>135.1</v>
      </c>
      <c r="I153" s="29">
        <v>3896.44</v>
      </c>
      <c r="J153" s="30">
        <v>1.650291448964821E-3</v>
      </c>
      <c r="K153" s="31"/>
      <c r="L153" s="32"/>
      <c r="M153" s="9"/>
      <c r="N153" s="9"/>
    </row>
    <row r="154" spans="1:14" ht="39" customHeight="1" x14ac:dyDescent="0.25">
      <c r="A154" s="23" t="s">
        <v>738</v>
      </c>
      <c r="B154" s="24" t="s">
        <v>449</v>
      </c>
      <c r="C154" s="25" t="s">
        <v>22</v>
      </c>
      <c r="D154" s="25" t="s">
        <v>450</v>
      </c>
      <c r="E154" s="26" t="s">
        <v>35</v>
      </c>
      <c r="F154" s="27">
        <v>15.731562246719212</v>
      </c>
      <c r="G154" s="29">
        <v>193.83</v>
      </c>
      <c r="H154" s="29">
        <v>246.02</v>
      </c>
      <c r="I154" s="29">
        <v>3870.27</v>
      </c>
      <c r="J154" s="30">
        <v>1.6392074524912681E-3</v>
      </c>
      <c r="K154" s="31"/>
      <c r="L154" s="32"/>
      <c r="M154" s="9"/>
      <c r="N154" s="9"/>
    </row>
    <row r="155" spans="1:14" ht="26.1" customHeight="1" x14ac:dyDescent="0.25">
      <c r="A155" s="23" t="s">
        <v>739</v>
      </c>
      <c r="B155" s="24" t="s">
        <v>452</v>
      </c>
      <c r="C155" s="25" t="s">
        <v>22</v>
      </c>
      <c r="D155" s="25" t="s">
        <v>453</v>
      </c>
      <c r="E155" s="26" t="s">
        <v>31</v>
      </c>
      <c r="F155" s="27">
        <v>28.841197452318557</v>
      </c>
      <c r="G155" s="29">
        <v>571.26</v>
      </c>
      <c r="H155" s="29">
        <v>725.1</v>
      </c>
      <c r="I155" s="29">
        <v>20912.75</v>
      </c>
      <c r="J155" s="30">
        <v>8.8573499141111015E-3</v>
      </c>
      <c r="K155" s="31"/>
      <c r="L155" s="32"/>
      <c r="M155" s="9"/>
      <c r="N155" s="9"/>
    </row>
    <row r="156" spans="1:14" ht="65.099999999999994" customHeight="1" x14ac:dyDescent="0.25">
      <c r="A156" s="23" t="s">
        <v>740</v>
      </c>
      <c r="B156" s="24" t="s">
        <v>455</v>
      </c>
      <c r="C156" s="25" t="s">
        <v>22</v>
      </c>
      <c r="D156" s="25" t="s">
        <v>456</v>
      </c>
      <c r="E156" s="26" t="s">
        <v>31</v>
      </c>
      <c r="F156" s="27">
        <v>14.748339606299263</v>
      </c>
      <c r="G156" s="29">
        <v>932.69</v>
      </c>
      <c r="H156" s="29">
        <v>1183.8599999999999</v>
      </c>
      <c r="I156" s="29">
        <v>17459.96</v>
      </c>
      <c r="J156" s="30">
        <v>7.394961217744354E-3</v>
      </c>
      <c r="K156" s="31"/>
      <c r="L156" s="32"/>
      <c r="M156" s="9"/>
      <c r="N156" s="9"/>
    </row>
    <row r="157" spans="1:14" ht="78" customHeight="1" x14ac:dyDescent="0.25">
      <c r="A157" s="23" t="s">
        <v>741</v>
      </c>
      <c r="B157" s="24" t="s">
        <v>458</v>
      </c>
      <c r="C157" s="25" t="s">
        <v>22</v>
      </c>
      <c r="D157" s="25" t="s">
        <v>459</v>
      </c>
      <c r="E157" s="26" t="s">
        <v>31</v>
      </c>
      <c r="F157" s="27">
        <v>20.319934568678981</v>
      </c>
      <c r="G157" s="29">
        <v>664.41</v>
      </c>
      <c r="H157" s="29">
        <v>843.33</v>
      </c>
      <c r="I157" s="29">
        <v>17136.41</v>
      </c>
      <c r="J157" s="30">
        <v>7.2579254111330462E-3</v>
      </c>
      <c r="K157" s="31"/>
      <c r="L157" s="32"/>
      <c r="M157" s="9"/>
      <c r="N157" s="9"/>
    </row>
    <row r="158" spans="1:14" ht="39" customHeight="1" x14ac:dyDescent="0.25">
      <c r="A158" s="23" t="s">
        <v>742</v>
      </c>
      <c r="B158" s="24" t="s">
        <v>461</v>
      </c>
      <c r="C158" s="25" t="s">
        <v>22</v>
      </c>
      <c r="D158" s="25" t="s">
        <v>462</v>
      </c>
      <c r="E158" s="26" t="s">
        <v>35</v>
      </c>
      <c r="F158" s="27">
        <v>20.319934568678981</v>
      </c>
      <c r="G158" s="29">
        <v>902.84</v>
      </c>
      <c r="H158" s="29">
        <v>1145.97</v>
      </c>
      <c r="I158" s="29">
        <v>23286.03</v>
      </c>
      <c r="J158" s="30">
        <v>9.8625248147894713E-3</v>
      </c>
      <c r="K158" s="31"/>
      <c r="L158" s="32"/>
      <c r="M158" s="9"/>
      <c r="N158" s="9"/>
    </row>
    <row r="159" spans="1:14" ht="39" customHeight="1" x14ac:dyDescent="0.25">
      <c r="A159" s="23" t="s">
        <v>743</v>
      </c>
      <c r="B159" s="24" t="s">
        <v>464</v>
      </c>
      <c r="C159" s="25" t="s">
        <v>22</v>
      </c>
      <c r="D159" s="25" t="s">
        <v>465</v>
      </c>
      <c r="E159" s="26" t="s">
        <v>31</v>
      </c>
      <c r="F159" s="27">
        <v>14.748339606299263</v>
      </c>
      <c r="G159" s="29">
        <v>874.09</v>
      </c>
      <c r="H159" s="29">
        <v>1109.48</v>
      </c>
      <c r="I159" s="29">
        <v>16362.98</v>
      </c>
      <c r="J159" s="30">
        <v>6.930348208514024E-3</v>
      </c>
      <c r="K159" s="31"/>
      <c r="L159" s="32"/>
      <c r="M159" s="9"/>
      <c r="N159" s="9"/>
    </row>
    <row r="160" spans="1:14" ht="78" customHeight="1" x14ac:dyDescent="0.25">
      <c r="A160" s="23" t="s">
        <v>744</v>
      </c>
      <c r="B160" s="24" t="s">
        <v>467</v>
      </c>
      <c r="C160" s="25" t="s">
        <v>22</v>
      </c>
      <c r="D160" s="25" t="s">
        <v>468</v>
      </c>
      <c r="E160" s="26" t="s">
        <v>31</v>
      </c>
      <c r="F160" s="27">
        <v>21.303157209098931</v>
      </c>
      <c r="G160" s="29">
        <v>446.91</v>
      </c>
      <c r="H160" s="29">
        <v>567.26</v>
      </c>
      <c r="I160" s="29">
        <v>12084.42</v>
      </c>
      <c r="J160" s="30">
        <v>5.1182143165811513E-3</v>
      </c>
      <c r="K160" s="31"/>
      <c r="L160" s="32"/>
      <c r="M160" s="9"/>
      <c r="N160" s="9"/>
    </row>
    <row r="161" spans="1:14" ht="78" customHeight="1" x14ac:dyDescent="0.25">
      <c r="A161" s="23" t="s">
        <v>745</v>
      </c>
      <c r="B161" s="24" t="s">
        <v>467</v>
      </c>
      <c r="C161" s="25" t="s">
        <v>22</v>
      </c>
      <c r="D161" s="25" t="s">
        <v>468</v>
      </c>
      <c r="E161" s="26" t="s">
        <v>31</v>
      </c>
      <c r="F161" s="27">
        <v>21.303157209098931</v>
      </c>
      <c r="G161" s="29">
        <v>446.91</v>
      </c>
      <c r="H161" s="29">
        <v>567.26</v>
      </c>
      <c r="I161" s="29">
        <v>12084.42</v>
      </c>
      <c r="J161" s="30">
        <v>5.1182143165811513E-3</v>
      </c>
      <c r="K161" s="31"/>
      <c r="L161" s="32"/>
      <c r="M161" s="9"/>
      <c r="N161" s="9"/>
    </row>
    <row r="162" spans="1:14" ht="39" customHeight="1" x14ac:dyDescent="0.25">
      <c r="A162" s="23" t="s">
        <v>746</v>
      </c>
      <c r="B162" s="24" t="s">
        <v>471</v>
      </c>
      <c r="C162" s="25" t="s">
        <v>22</v>
      </c>
      <c r="D162" s="25" t="s">
        <v>472</v>
      </c>
      <c r="E162" s="26" t="s">
        <v>31</v>
      </c>
      <c r="F162" s="27">
        <v>18.025748407699094</v>
      </c>
      <c r="G162" s="29">
        <v>104.25</v>
      </c>
      <c r="H162" s="29">
        <v>132.32</v>
      </c>
      <c r="I162" s="29">
        <v>2385.16</v>
      </c>
      <c r="J162" s="30">
        <v>1.0102065353022071E-3</v>
      </c>
      <c r="K162" s="31"/>
      <c r="L162" s="32"/>
      <c r="M162" s="9"/>
      <c r="N162" s="9"/>
    </row>
    <row r="163" spans="1:14" ht="26.1" customHeight="1" x14ac:dyDescent="0.25">
      <c r="A163" s="23" t="s">
        <v>747</v>
      </c>
      <c r="B163" s="24" t="s">
        <v>474</v>
      </c>
      <c r="C163" s="25" t="s">
        <v>22</v>
      </c>
      <c r="D163" s="25" t="s">
        <v>475</v>
      </c>
      <c r="E163" s="26" t="s">
        <v>31</v>
      </c>
      <c r="F163" s="27">
        <v>8.1935220034995897</v>
      </c>
      <c r="G163" s="29">
        <v>314.14999999999998</v>
      </c>
      <c r="H163" s="29">
        <v>398.75</v>
      </c>
      <c r="I163" s="29">
        <v>3267.16</v>
      </c>
      <c r="J163" s="30">
        <v>1.3837672876779582E-3</v>
      </c>
      <c r="K163" s="31"/>
      <c r="L163" s="32"/>
      <c r="M163" s="9"/>
      <c r="N163" s="9"/>
    </row>
    <row r="164" spans="1:14" ht="26.1" customHeight="1" x14ac:dyDescent="0.25">
      <c r="A164" s="23" t="s">
        <v>748</v>
      </c>
      <c r="B164" s="24" t="s">
        <v>477</v>
      </c>
      <c r="C164" s="25" t="s">
        <v>22</v>
      </c>
      <c r="D164" s="25" t="s">
        <v>478</v>
      </c>
      <c r="E164" s="26" t="s">
        <v>31</v>
      </c>
      <c r="F164" s="27">
        <v>44.572759699037768</v>
      </c>
      <c r="G164" s="29">
        <v>301.94</v>
      </c>
      <c r="H164" s="29">
        <v>383.25</v>
      </c>
      <c r="I164" s="29">
        <v>17082.509999999998</v>
      </c>
      <c r="J164" s="30">
        <v>7.2350966984878603E-3</v>
      </c>
      <c r="K164" s="31"/>
      <c r="L164" s="32"/>
      <c r="M164" s="9"/>
      <c r="N164" s="9"/>
    </row>
    <row r="165" spans="1:14" ht="26.1" customHeight="1" x14ac:dyDescent="0.25">
      <c r="A165" s="23" t="s">
        <v>750</v>
      </c>
      <c r="B165" s="24" t="s">
        <v>480</v>
      </c>
      <c r="C165" s="25" t="s">
        <v>22</v>
      </c>
      <c r="D165" s="25" t="s">
        <v>481</v>
      </c>
      <c r="E165" s="26" t="s">
        <v>31</v>
      </c>
      <c r="F165" s="27">
        <v>40.96761001749794</v>
      </c>
      <c r="G165" s="29">
        <v>341.05</v>
      </c>
      <c r="H165" s="29">
        <v>432.89</v>
      </c>
      <c r="I165" s="29">
        <v>17734.46</v>
      </c>
      <c r="J165" s="30">
        <v>7.5112224723102774E-3</v>
      </c>
      <c r="K165" s="31"/>
      <c r="L165" s="32"/>
      <c r="M165" s="9"/>
      <c r="N165" s="9"/>
    </row>
    <row r="166" spans="1:14" ht="51.95" customHeight="1" x14ac:dyDescent="0.25">
      <c r="A166" s="23" t="s">
        <v>751</v>
      </c>
      <c r="B166" s="24" t="s">
        <v>483</v>
      </c>
      <c r="C166" s="25" t="s">
        <v>22</v>
      </c>
      <c r="D166" s="25" t="s">
        <v>484</v>
      </c>
      <c r="E166" s="26" t="s">
        <v>35</v>
      </c>
      <c r="F166" s="27">
        <v>11.470930804899425</v>
      </c>
      <c r="G166" s="29">
        <v>239.55</v>
      </c>
      <c r="H166" s="29">
        <v>304.06</v>
      </c>
      <c r="I166" s="29">
        <v>3487.85</v>
      </c>
      <c r="J166" s="30">
        <v>1.4772379480428161E-3</v>
      </c>
      <c r="K166" s="31"/>
      <c r="L166" s="32"/>
      <c r="M166" s="9"/>
      <c r="N166" s="9"/>
    </row>
    <row r="167" spans="1:14" ht="26.1" customHeight="1" x14ac:dyDescent="0.25">
      <c r="A167" s="23" t="s">
        <v>752</v>
      </c>
      <c r="B167" s="24" t="s">
        <v>486</v>
      </c>
      <c r="C167" s="25" t="s">
        <v>22</v>
      </c>
      <c r="D167" s="25" t="s">
        <v>487</v>
      </c>
      <c r="E167" s="26" t="s">
        <v>35</v>
      </c>
      <c r="F167" s="27">
        <v>11.470930804899425</v>
      </c>
      <c r="G167" s="29">
        <v>919.28</v>
      </c>
      <c r="H167" s="29">
        <v>1166.8399999999999</v>
      </c>
      <c r="I167" s="29">
        <v>13384.74</v>
      </c>
      <c r="J167" s="30">
        <v>5.6689495972265446E-3</v>
      </c>
      <c r="K167" s="31"/>
      <c r="L167" s="32"/>
      <c r="M167" s="9"/>
      <c r="N167" s="9"/>
    </row>
    <row r="168" spans="1:14" ht="24" customHeight="1" x14ac:dyDescent="0.25">
      <c r="A168" s="16" t="s">
        <v>488</v>
      </c>
      <c r="B168" s="17"/>
      <c r="C168" s="17"/>
      <c r="D168" s="17" t="s">
        <v>489</v>
      </c>
      <c r="E168" s="17"/>
      <c r="F168" s="17"/>
      <c r="G168" s="17"/>
      <c r="H168" s="17"/>
      <c r="I168" s="20">
        <v>107811.90000000001</v>
      </c>
      <c r="J168" s="21">
        <v>4.5662465395758793E-2</v>
      </c>
      <c r="K168" s="9"/>
      <c r="L168" s="9"/>
      <c r="M168" s="9"/>
      <c r="N168" s="9"/>
    </row>
    <row r="169" spans="1:14" ht="51.95" customHeight="1" x14ac:dyDescent="0.25">
      <c r="A169" s="23" t="s">
        <v>490</v>
      </c>
      <c r="B169" s="24" t="s">
        <v>491</v>
      </c>
      <c r="C169" s="25" t="s">
        <v>22</v>
      </c>
      <c r="D169" s="25" t="s">
        <v>492</v>
      </c>
      <c r="E169" s="26" t="s">
        <v>31</v>
      </c>
      <c r="F169" s="27">
        <v>354.9</v>
      </c>
      <c r="G169" s="29">
        <v>65.77</v>
      </c>
      <c r="H169" s="29">
        <v>83.48</v>
      </c>
      <c r="I169" s="29">
        <v>29627.05</v>
      </c>
      <c r="J169" s="30">
        <v>1.2548189442941043E-2</v>
      </c>
      <c r="K169" s="31"/>
      <c r="L169" s="32"/>
      <c r="M169" s="9"/>
      <c r="N169" s="9"/>
    </row>
    <row r="170" spans="1:14" ht="39" customHeight="1" x14ac:dyDescent="0.25">
      <c r="A170" s="23" t="s">
        <v>493</v>
      </c>
      <c r="B170" s="24" t="s">
        <v>494</v>
      </c>
      <c r="C170" s="25" t="s">
        <v>22</v>
      </c>
      <c r="D170" s="25" t="s">
        <v>495</v>
      </c>
      <c r="E170" s="26" t="s">
        <v>31</v>
      </c>
      <c r="F170" s="27">
        <v>192.13809098206539</v>
      </c>
      <c r="G170" s="29">
        <v>110.52</v>
      </c>
      <c r="H170" s="29">
        <v>140.28</v>
      </c>
      <c r="I170" s="29">
        <v>26953.13</v>
      </c>
      <c r="J170" s="30">
        <v>1.1415681997371238E-2</v>
      </c>
      <c r="K170" s="31"/>
      <c r="L170" s="32"/>
      <c r="M170" s="9"/>
      <c r="N170" s="9"/>
    </row>
    <row r="171" spans="1:14" ht="51.95" customHeight="1" x14ac:dyDescent="0.25">
      <c r="A171" s="23" t="s">
        <v>496</v>
      </c>
      <c r="B171" s="24" t="s">
        <v>497</v>
      </c>
      <c r="C171" s="25" t="s">
        <v>22</v>
      </c>
      <c r="D171" s="25" t="s">
        <v>498</v>
      </c>
      <c r="E171" s="26" t="s">
        <v>31</v>
      </c>
      <c r="F171" s="27">
        <v>287.26619999999997</v>
      </c>
      <c r="G171" s="29">
        <v>105.54</v>
      </c>
      <c r="H171" s="29">
        <v>133.96</v>
      </c>
      <c r="I171" s="29">
        <v>38482.18</v>
      </c>
      <c r="J171" s="30">
        <v>1.6298675866053384E-2</v>
      </c>
      <c r="K171" s="31"/>
      <c r="L171" s="32"/>
      <c r="M171" s="9"/>
      <c r="N171" s="9"/>
    </row>
    <row r="172" spans="1:14" ht="26.1" customHeight="1" x14ac:dyDescent="0.25">
      <c r="A172" s="23" t="s">
        <v>499</v>
      </c>
      <c r="B172" s="24" t="s">
        <v>500</v>
      </c>
      <c r="C172" s="25" t="s">
        <v>22</v>
      </c>
      <c r="D172" s="25" t="s">
        <v>501</v>
      </c>
      <c r="E172" s="26" t="s">
        <v>40</v>
      </c>
      <c r="F172" s="27">
        <v>267.10881731408659</v>
      </c>
      <c r="G172" s="29">
        <v>11.84</v>
      </c>
      <c r="H172" s="29">
        <v>15.02</v>
      </c>
      <c r="I172" s="29">
        <v>4011.97</v>
      </c>
      <c r="J172" s="30">
        <v>1.6992228250668282E-3</v>
      </c>
      <c r="K172" s="31"/>
      <c r="L172" s="32"/>
      <c r="M172" s="9"/>
      <c r="N172" s="9"/>
    </row>
    <row r="173" spans="1:14" ht="26.1" customHeight="1" x14ac:dyDescent="0.25">
      <c r="A173" s="23" t="s">
        <v>502</v>
      </c>
      <c r="B173" s="24" t="s">
        <v>503</v>
      </c>
      <c r="C173" s="25" t="s">
        <v>22</v>
      </c>
      <c r="D173" s="25" t="s">
        <v>504</v>
      </c>
      <c r="E173" s="26" t="s">
        <v>40</v>
      </c>
      <c r="F173" s="27">
        <v>28.841197452318557</v>
      </c>
      <c r="G173" s="29">
        <v>108.35</v>
      </c>
      <c r="H173" s="29">
        <v>137.52000000000001</v>
      </c>
      <c r="I173" s="29">
        <v>3966.24</v>
      </c>
      <c r="J173" s="30">
        <v>1.6798544200712011E-3</v>
      </c>
      <c r="K173" s="31"/>
      <c r="L173" s="32"/>
      <c r="M173" s="9"/>
      <c r="N173" s="9"/>
    </row>
    <row r="174" spans="1:14" ht="39" customHeight="1" x14ac:dyDescent="0.25">
      <c r="A174" s="23" t="s">
        <v>505</v>
      </c>
      <c r="B174" s="24" t="s">
        <v>506</v>
      </c>
      <c r="C174" s="25" t="s">
        <v>22</v>
      </c>
      <c r="D174" s="25" t="s">
        <v>507</v>
      </c>
      <c r="E174" s="26" t="s">
        <v>40</v>
      </c>
      <c r="F174" s="27">
        <v>34.412792414698274</v>
      </c>
      <c r="G174" s="29">
        <v>109.24</v>
      </c>
      <c r="H174" s="29">
        <v>138.65</v>
      </c>
      <c r="I174" s="29">
        <v>4771.33</v>
      </c>
      <c r="J174" s="30">
        <v>2.0208408442550941E-3</v>
      </c>
      <c r="K174" s="31"/>
      <c r="L174" s="32"/>
      <c r="M174" s="9"/>
      <c r="N174" s="9"/>
    </row>
    <row r="175" spans="1:14" ht="24" customHeight="1" x14ac:dyDescent="0.25">
      <c r="A175" s="16" t="s">
        <v>508</v>
      </c>
      <c r="B175" s="17"/>
      <c r="C175" s="17"/>
      <c r="D175" s="17" t="s">
        <v>509</v>
      </c>
      <c r="E175" s="17"/>
      <c r="F175" s="17"/>
      <c r="G175" s="17"/>
      <c r="H175" s="17"/>
      <c r="I175" s="20">
        <v>234577.69999999995</v>
      </c>
      <c r="J175" s="21">
        <v>9.9352632769357407E-2</v>
      </c>
      <c r="K175" s="9"/>
      <c r="L175" s="9"/>
      <c r="M175" s="9"/>
      <c r="N175" s="9"/>
    </row>
    <row r="176" spans="1:14" ht="26.1" customHeight="1" x14ac:dyDescent="0.25">
      <c r="A176" s="23" t="s">
        <v>510</v>
      </c>
      <c r="B176" s="24" t="s">
        <v>511</v>
      </c>
      <c r="C176" s="25" t="s">
        <v>22</v>
      </c>
      <c r="D176" s="25" t="s">
        <v>512</v>
      </c>
      <c r="E176" s="26" t="s">
        <v>31</v>
      </c>
      <c r="F176" s="27">
        <v>1200.7112</v>
      </c>
      <c r="G176" s="29">
        <v>13.06</v>
      </c>
      <c r="H176" s="29">
        <v>16.57</v>
      </c>
      <c r="I176" s="29">
        <v>19895.78</v>
      </c>
      <c r="J176" s="30">
        <v>8.4266242017034271E-3</v>
      </c>
      <c r="K176" s="31"/>
      <c r="L176" s="32"/>
      <c r="M176" s="9"/>
      <c r="N176" s="9"/>
    </row>
    <row r="177" spans="1:14" ht="26.1" customHeight="1" x14ac:dyDescent="0.25">
      <c r="A177" s="23" t="s">
        <v>513</v>
      </c>
      <c r="B177" s="24" t="s">
        <v>514</v>
      </c>
      <c r="C177" s="25" t="s">
        <v>22</v>
      </c>
      <c r="D177" s="25" t="s">
        <v>515</v>
      </c>
      <c r="E177" s="26" t="s">
        <v>31</v>
      </c>
      <c r="F177" s="27">
        <v>4052.7213999999994</v>
      </c>
      <c r="G177" s="29">
        <v>14.38</v>
      </c>
      <c r="H177" s="29">
        <v>18.25</v>
      </c>
      <c r="I177" s="29">
        <v>73962.16</v>
      </c>
      <c r="J177" s="30">
        <v>3.1325805143918015E-2</v>
      </c>
      <c r="K177" s="31"/>
      <c r="L177" s="32"/>
      <c r="M177" s="9"/>
      <c r="N177" s="9"/>
    </row>
    <row r="178" spans="1:14" ht="26.1" customHeight="1" x14ac:dyDescent="0.25">
      <c r="A178" s="23" t="s">
        <v>516</v>
      </c>
      <c r="B178" s="24" t="s">
        <v>517</v>
      </c>
      <c r="C178" s="25" t="s">
        <v>22</v>
      </c>
      <c r="D178" s="25" t="s">
        <v>518</v>
      </c>
      <c r="E178" s="26" t="s">
        <v>31</v>
      </c>
      <c r="F178" s="27">
        <v>4052.7213999999994</v>
      </c>
      <c r="G178" s="29">
        <v>4.87</v>
      </c>
      <c r="H178" s="29">
        <v>6.18</v>
      </c>
      <c r="I178" s="29">
        <v>25045.81</v>
      </c>
      <c r="J178" s="30">
        <v>1.0607858988050016E-2</v>
      </c>
      <c r="K178" s="31"/>
      <c r="L178" s="32"/>
      <c r="M178" s="9"/>
      <c r="N178" s="9"/>
    </row>
    <row r="179" spans="1:14" ht="26.1" customHeight="1" x14ac:dyDescent="0.25">
      <c r="A179" s="23" t="s">
        <v>519</v>
      </c>
      <c r="B179" s="24" t="s">
        <v>520</v>
      </c>
      <c r="C179" s="25" t="s">
        <v>22</v>
      </c>
      <c r="D179" s="25" t="s">
        <v>521</v>
      </c>
      <c r="E179" s="26" t="s">
        <v>31</v>
      </c>
      <c r="F179" s="27">
        <v>336.07339999999999</v>
      </c>
      <c r="G179" s="29">
        <v>35.99</v>
      </c>
      <c r="H179" s="29">
        <v>45.68</v>
      </c>
      <c r="I179" s="29">
        <v>15351.83</v>
      </c>
      <c r="J179" s="30">
        <v>6.5020874888261091E-3</v>
      </c>
      <c r="K179" s="31"/>
      <c r="L179" s="32"/>
      <c r="M179" s="9"/>
      <c r="N179" s="9"/>
    </row>
    <row r="180" spans="1:14" ht="26.1" customHeight="1" x14ac:dyDescent="0.25">
      <c r="A180" s="23" t="s">
        <v>522</v>
      </c>
      <c r="B180" s="24" t="s">
        <v>523</v>
      </c>
      <c r="C180" s="25" t="s">
        <v>22</v>
      </c>
      <c r="D180" s="25" t="s">
        <v>524</v>
      </c>
      <c r="E180" s="26" t="s">
        <v>31</v>
      </c>
      <c r="F180" s="27">
        <v>1061.8945999999999</v>
      </c>
      <c r="G180" s="29">
        <v>17.010000000000002</v>
      </c>
      <c r="H180" s="29">
        <v>21.59</v>
      </c>
      <c r="I180" s="29">
        <v>22926.3</v>
      </c>
      <c r="J180" s="30">
        <v>9.7101653936419331E-3</v>
      </c>
      <c r="K180" s="31"/>
      <c r="L180" s="32"/>
      <c r="M180" s="9"/>
      <c r="N180" s="9"/>
    </row>
    <row r="181" spans="1:14" ht="26.1" customHeight="1" x14ac:dyDescent="0.25">
      <c r="A181" s="23" t="s">
        <v>525</v>
      </c>
      <c r="B181" s="24" t="s">
        <v>526</v>
      </c>
      <c r="C181" s="25" t="s">
        <v>22</v>
      </c>
      <c r="D181" s="25" t="s">
        <v>527</v>
      </c>
      <c r="E181" s="26" t="s">
        <v>31</v>
      </c>
      <c r="F181" s="27">
        <v>1061.8945999999999</v>
      </c>
      <c r="G181" s="29">
        <v>5.94</v>
      </c>
      <c r="H181" s="29">
        <v>7.53</v>
      </c>
      <c r="I181" s="29">
        <v>7996.06</v>
      </c>
      <c r="J181" s="30">
        <v>3.3866374032218245E-3</v>
      </c>
      <c r="K181" s="31"/>
      <c r="L181" s="32"/>
      <c r="M181" s="9"/>
      <c r="N181" s="9"/>
    </row>
    <row r="182" spans="1:14" ht="26.1" customHeight="1" x14ac:dyDescent="0.25">
      <c r="A182" s="23" t="s">
        <v>528</v>
      </c>
      <c r="B182" s="24" t="s">
        <v>529</v>
      </c>
      <c r="C182" s="25" t="s">
        <v>22</v>
      </c>
      <c r="D182" s="25" t="s">
        <v>530</v>
      </c>
      <c r="E182" s="26" t="s">
        <v>31</v>
      </c>
      <c r="F182" s="27">
        <v>316.59769021522413</v>
      </c>
      <c r="G182" s="29">
        <v>2.33</v>
      </c>
      <c r="H182" s="29">
        <v>2.95</v>
      </c>
      <c r="I182" s="29">
        <v>933.96</v>
      </c>
      <c r="J182" s="30">
        <v>3.9556780078101657E-4</v>
      </c>
      <c r="K182" s="31"/>
      <c r="L182" s="32"/>
      <c r="M182" s="9"/>
      <c r="N182" s="9"/>
    </row>
    <row r="183" spans="1:14" ht="26.1" customHeight="1" x14ac:dyDescent="0.25">
      <c r="A183" s="23" t="s">
        <v>531</v>
      </c>
      <c r="B183" s="24" t="s">
        <v>532</v>
      </c>
      <c r="C183" s="25" t="s">
        <v>22</v>
      </c>
      <c r="D183" s="25" t="s">
        <v>533</v>
      </c>
      <c r="E183" s="26" t="s">
        <v>31</v>
      </c>
      <c r="F183" s="27">
        <v>316.59769021522413</v>
      </c>
      <c r="G183" s="29">
        <v>20.59</v>
      </c>
      <c r="H183" s="29">
        <v>26.13</v>
      </c>
      <c r="I183" s="29">
        <v>8272.69</v>
      </c>
      <c r="J183" s="30">
        <v>3.5038007942985866E-3</v>
      </c>
      <c r="K183" s="31"/>
      <c r="L183" s="32"/>
      <c r="M183" s="9"/>
      <c r="N183" s="9"/>
    </row>
    <row r="184" spans="1:14" ht="39" customHeight="1" x14ac:dyDescent="0.25">
      <c r="A184" s="23" t="s">
        <v>534</v>
      </c>
      <c r="B184" s="24" t="s">
        <v>535</v>
      </c>
      <c r="C184" s="25" t="s">
        <v>22</v>
      </c>
      <c r="D184" s="25" t="s">
        <v>536</v>
      </c>
      <c r="E184" s="26" t="s">
        <v>31</v>
      </c>
      <c r="F184" s="27">
        <v>316.59769021522413</v>
      </c>
      <c r="G184" s="29">
        <v>22.11</v>
      </c>
      <c r="H184" s="29">
        <v>28.06</v>
      </c>
      <c r="I184" s="29">
        <v>8883.73</v>
      </c>
      <c r="J184" s="30">
        <v>3.7625996175771337E-3</v>
      </c>
      <c r="K184" s="31"/>
      <c r="L184" s="32"/>
      <c r="M184" s="9"/>
      <c r="N184" s="9"/>
    </row>
    <row r="185" spans="1:14" ht="26.1" customHeight="1" x14ac:dyDescent="0.25">
      <c r="A185" s="23" t="s">
        <v>537</v>
      </c>
      <c r="B185" s="24" t="s">
        <v>538</v>
      </c>
      <c r="C185" s="25" t="s">
        <v>22</v>
      </c>
      <c r="D185" s="25" t="s">
        <v>539</v>
      </c>
      <c r="E185" s="26" t="s">
        <v>31</v>
      </c>
      <c r="F185" s="27">
        <v>499.42879999999997</v>
      </c>
      <c r="G185" s="29">
        <v>23.33</v>
      </c>
      <c r="H185" s="29">
        <v>29.61</v>
      </c>
      <c r="I185" s="29">
        <v>14788.08</v>
      </c>
      <c r="J185" s="30">
        <v>6.2633177902412683E-3</v>
      </c>
      <c r="K185" s="31"/>
      <c r="L185" s="32"/>
      <c r="M185" s="9"/>
      <c r="N185" s="9"/>
    </row>
    <row r="186" spans="1:14" ht="26.1" customHeight="1" x14ac:dyDescent="0.25">
      <c r="A186" s="23" t="s">
        <v>540</v>
      </c>
      <c r="B186" s="24" t="s">
        <v>541</v>
      </c>
      <c r="C186" s="25" t="s">
        <v>22</v>
      </c>
      <c r="D186" s="25" t="s">
        <v>542</v>
      </c>
      <c r="E186" s="26" t="s">
        <v>31</v>
      </c>
      <c r="F186" s="27">
        <v>409.67610017497947</v>
      </c>
      <c r="G186" s="29">
        <v>11.16</v>
      </c>
      <c r="H186" s="29">
        <v>14.16</v>
      </c>
      <c r="I186" s="29">
        <v>5801.01</v>
      </c>
      <c r="J186" s="30">
        <v>2.4569497280490437E-3</v>
      </c>
      <c r="K186" s="31"/>
      <c r="L186" s="32"/>
      <c r="M186" s="9"/>
      <c r="N186" s="9"/>
    </row>
    <row r="187" spans="1:14" ht="39" customHeight="1" x14ac:dyDescent="0.25">
      <c r="A187" s="23" t="s">
        <v>543</v>
      </c>
      <c r="B187" s="24" t="s">
        <v>544</v>
      </c>
      <c r="C187" s="25" t="s">
        <v>22</v>
      </c>
      <c r="D187" s="25" t="s">
        <v>545</v>
      </c>
      <c r="E187" s="26" t="s">
        <v>31</v>
      </c>
      <c r="F187" s="27">
        <v>409.67610017497947</v>
      </c>
      <c r="G187" s="29">
        <v>13.08</v>
      </c>
      <c r="H187" s="29">
        <v>16.600000000000001</v>
      </c>
      <c r="I187" s="29">
        <v>6800.62</v>
      </c>
      <c r="J187" s="30">
        <v>2.8803228161242418E-3</v>
      </c>
      <c r="K187" s="31"/>
      <c r="L187" s="32"/>
      <c r="M187" s="9"/>
      <c r="N187" s="9"/>
    </row>
    <row r="188" spans="1:14" ht="51.95" customHeight="1" x14ac:dyDescent="0.25">
      <c r="A188" s="23" t="s">
        <v>546</v>
      </c>
      <c r="B188" s="24" t="s">
        <v>547</v>
      </c>
      <c r="C188" s="25" t="s">
        <v>22</v>
      </c>
      <c r="D188" s="25" t="s">
        <v>548</v>
      </c>
      <c r="E188" s="26" t="s">
        <v>31</v>
      </c>
      <c r="F188" s="27">
        <v>409.67610017497947</v>
      </c>
      <c r="G188" s="29">
        <v>29.6</v>
      </c>
      <c r="H188" s="29">
        <v>37.57</v>
      </c>
      <c r="I188" s="29">
        <v>15391.53</v>
      </c>
      <c r="J188" s="30">
        <v>6.5189019580656985E-3</v>
      </c>
      <c r="K188" s="31"/>
      <c r="L188" s="32"/>
      <c r="M188" s="9"/>
      <c r="N188" s="9"/>
    </row>
    <row r="189" spans="1:14" ht="39" customHeight="1" x14ac:dyDescent="0.25">
      <c r="A189" s="23" t="s">
        <v>549</v>
      </c>
      <c r="B189" s="24" t="s">
        <v>550</v>
      </c>
      <c r="C189" s="25" t="s">
        <v>22</v>
      </c>
      <c r="D189" s="25" t="s">
        <v>551</v>
      </c>
      <c r="E189" s="26" t="s">
        <v>31</v>
      </c>
      <c r="F189" s="27">
        <v>355.33939999999996</v>
      </c>
      <c r="G189" s="29">
        <v>18.91</v>
      </c>
      <c r="H189" s="29">
        <v>24</v>
      </c>
      <c r="I189" s="29">
        <v>8528.14</v>
      </c>
      <c r="J189" s="30">
        <v>3.611993644859114E-3</v>
      </c>
      <c r="K189" s="31"/>
      <c r="L189" s="32"/>
      <c r="M189" s="9"/>
      <c r="N189" s="9"/>
    </row>
    <row r="190" spans="1:14" ht="24" customHeight="1" x14ac:dyDescent="0.25">
      <c r="A190" s="16" t="s">
        <v>552</v>
      </c>
      <c r="B190" s="17"/>
      <c r="C190" s="17"/>
      <c r="D190" s="17" t="s">
        <v>553</v>
      </c>
      <c r="E190" s="17"/>
      <c r="F190" s="17"/>
      <c r="G190" s="17"/>
      <c r="H190" s="17"/>
      <c r="I190" s="20">
        <v>239619.54</v>
      </c>
      <c r="J190" s="21">
        <v>0.10148804495048913</v>
      </c>
      <c r="K190" s="9"/>
      <c r="L190" s="9"/>
      <c r="M190" s="9"/>
      <c r="N190" s="9"/>
    </row>
    <row r="191" spans="1:14" ht="51.95" customHeight="1" x14ac:dyDescent="0.25">
      <c r="A191" s="23" t="s">
        <v>554</v>
      </c>
      <c r="B191" s="24" t="s">
        <v>555</v>
      </c>
      <c r="C191" s="25" t="s">
        <v>22</v>
      </c>
      <c r="D191" s="25" t="s">
        <v>556</v>
      </c>
      <c r="E191" s="26" t="s">
        <v>31</v>
      </c>
      <c r="F191" s="27">
        <v>466.43999999999994</v>
      </c>
      <c r="G191" s="29">
        <v>49.71</v>
      </c>
      <c r="H191" s="29">
        <v>63.09</v>
      </c>
      <c r="I191" s="29">
        <v>29427.69</v>
      </c>
      <c r="J191" s="30">
        <v>1.2463752853832619E-2</v>
      </c>
      <c r="K191" s="31"/>
      <c r="L191" s="32"/>
      <c r="M191" s="9"/>
      <c r="N191" s="9"/>
    </row>
    <row r="192" spans="1:14" ht="51.95" customHeight="1" x14ac:dyDescent="0.25">
      <c r="A192" s="23" t="s">
        <v>557</v>
      </c>
      <c r="B192" s="24" t="s">
        <v>558</v>
      </c>
      <c r="C192" s="25" t="s">
        <v>22</v>
      </c>
      <c r="D192" s="25" t="s">
        <v>559</v>
      </c>
      <c r="E192" s="26" t="s">
        <v>31</v>
      </c>
      <c r="F192" s="27">
        <v>565.84579999999994</v>
      </c>
      <c r="G192" s="29">
        <v>34.96</v>
      </c>
      <c r="H192" s="29">
        <v>44.37</v>
      </c>
      <c r="I192" s="29">
        <v>25106.57</v>
      </c>
      <c r="J192" s="30">
        <v>1.0633593173213678E-2</v>
      </c>
      <c r="K192" s="31"/>
      <c r="L192" s="32"/>
      <c r="M192" s="9"/>
      <c r="N192" s="9"/>
    </row>
    <row r="193" spans="1:14" ht="51.95" customHeight="1" x14ac:dyDescent="0.25">
      <c r="A193" s="23" t="s">
        <v>560</v>
      </c>
      <c r="B193" s="24" t="s">
        <v>561</v>
      </c>
      <c r="C193" s="25" t="s">
        <v>22</v>
      </c>
      <c r="D193" s="25" t="s">
        <v>562</v>
      </c>
      <c r="E193" s="26" t="s">
        <v>31</v>
      </c>
      <c r="F193" s="27">
        <v>385.15099999999995</v>
      </c>
      <c r="G193" s="29">
        <v>46.05</v>
      </c>
      <c r="H193" s="29">
        <v>58.45</v>
      </c>
      <c r="I193" s="29">
        <v>22512.07</v>
      </c>
      <c r="J193" s="30">
        <v>9.5347231368884088E-3</v>
      </c>
      <c r="K193" s="31"/>
      <c r="L193" s="32"/>
      <c r="M193" s="9"/>
      <c r="N193" s="9"/>
    </row>
    <row r="194" spans="1:14" ht="39" customHeight="1" x14ac:dyDescent="0.25">
      <c r="A194" s="23" t="s">
        <v>563</v>
      </c>
      <c r="B194" s="24" t="s">
        <v>564</v>
      </c>
      <c r="C194" s="25" t="s">
        <v>22</v>
      </c>
      <c r="D194" s="25" t="s">
        <v>565</v>
      </c>
      <c r="E194" s="26" t="s">
        <v>40</v>
      </c>
      <c r="F194" s="27">
        <v>289.32799999999997</v>
      </c>
      <c r="G194" s="29">
        <v>73.02</v>
      </c>
      <c r="H194" s="29">
        <v>92.68</v>
      </c>
      <c r="I194" s="29">
        <v>26814.91</v>
      </c>
      <c r="J194" s="30">
        <v>1.1357140537968316E-2</v>
      </c>
      <c r="K194" s="31"/>
      <c r="L194" s="32"/>
      <c r="M194" s="9"/>
      <c r="N194" s="9"/>
    </row>
    <row r="195" spans="1:14" ht="39" customHeight="1" x14ac:dyDescent="0.25">
      <c r="A195" s="23" t="s">
        <v>566</v>
      </c>
      <c r="B195" s="24" t="s">
        <v>567</v>
      </c>
      <c r="C195" s="25" t="s">
        <v>22</v>
      </c>
      <c r="D195" s="25" t="s">
        <v>568</v>
      </c>
      <c r="E195" s="26" t="s">
        <v>31</v>
      </c>
      <c r="F195" s="27">
        <v>393.33059999999995</v>
      </c>
      <c r="G195" s="29">
        <v>108.64</v>
      </c>
      <c r="H195" s="29">
        <v>137.88999999999999</v>
      </c>
      <c r="I195" s="29">
        <v>54236.35</v>
      </c>
      <c r="J195" s="30">
        <v>2.2971169741626499E-2</v>
      </c>
      <c r="K195" s="31"/>
      <c r="L195" s="32"/>
      <c r="M195" s="9"/>
      <c r="N195" s="9"/>
    </row>
    <row r="196" spans="1:14" ht="26.1" customHeight="1" x14ac:dyDescent="0.25">
      <c r="A196" s="23" t="s">
        <v>569</v>
      </c>
      <c r="B196" s="24" t="s">
        <v>570</v>
      </c>
      <c r="C196" s="25" t="s">
        <v>22</v>
      </c>
      <c r="D196" s="25" t="s">
        <v>571</v>
      </c>
      <c r="E196" s="26" t="s">
        <v>31</v>
      </c>
      <c r="F196" s="27">
        <v>134.69299999999998</v>
      </c>
      <c r="G196" s="29">
        <v>55.84</v>
      </c>
      <c r="H196" s="29">
        <v>70.87</v>
      </c>
      <c r="I196" s="29">
        <v>9545.69</v>
      </c>
      <c r="J196" s="30">
        <v>4.0429650094622278E-3</v>
      </c>
      <c r="K196" s="31"/>
      <c r="L196" s="32"/>
      <c r="M196" s="9"/>
      <c r="N196" s="9"/>
    </row>
    <row r="197" spans="1:14" ht="39" customHeight="1" x14ac:dyDescent="0.25">
      <c r="A197" s="23" t="s">
        <v>572</v>
      </c>
      <c r="B197" s="24" t="s">
        <v>573</v>
      </c>
      <c r="C197" s="25" t="s">
        <v>22</v>
      </c>
      <c r="D197" s="25" t="s">
        <v>574</v>
      </c>
      <c r="E197" s="26" t="s">
        <v>31</v>
      </c>
      <c r="F197" s="27">
        <v>134.69299999999998</v>
      </c>
      <c r="G197" s="29">
        <v>152.58000000000001</v>
      </c>
      <c r="H197" s="29">
        <v>193.66</v>
      </c>
      <c r="I197" s="29">
        <v>26084.639999999999</v>
      </c>
      <c r="J197" s="30">
        <v>1.1047843246996161E-2</v>
      </c>
      <c r="K197" s="31"/>
      <c r="L197" s="32"/>
      <c r="M197" s="9"/>
      <c r="N197" s="9"/>
    </row>
    <row r="198" spans="1:14" ht="39" customHeight="1" x14ac:dyDescent="0.25">
      <c r="A198" s="23" t="s">
        <v>575</v>
      </c>
      <c r="B198" s="24" t="s">
        <v>576</v>
      </c>
      <c r="C198" s="25" t="s">
        <v>22</v>
      </c>
      <c r="D198" s="25" t="s">
        <v>577</v>
      </c>
      <c r="E198" s="26" t="s">
        <v>31</v>
      </c>
      <c r="F198" s="27">
        <v>31.028399999999998</v>
      </c>
      <c r="G198" s="29">
        <v>93.6</v>
      </c>
      <c r="H198" s="29">
        <v>118.8</v>
      </c>
      <c r="I198" s="29">
        <v>3686.17</v>
      </c>
      <c r="J198" s="30">
        <v>1.5612340573525202E-3</v>
      </c>
      <c r="K198" s="31"/>
      <c r="L198" s="32"/>
      <c r="M198" s="9"/>
      <c r="N198" s="9"/>
    </row>
    <row r="199" spans="1:14" ht="39" customHeight="1" x14ac:dyDescent="0.25">
      <c r="A199" s="23" t="s">
        <v>578</v>
      </c>
      <c r="B199" s="24" t="s">
        <v>579</v>
      </c>
      <c r="C199" s="25" t="s">
        <v>22</v>
      </c>
      <c r="D199" s="25" t="s">
        <v>580</v>
      </c>
      <c r="E199" s="26" t="s">
        <v>31</v>
      </c>
      <c r="F199" s="27">
        <v>31.028399999999998</v>
      </c>
      <c r="G199" s="29">
        <v>100.19</v>
      </c>
      <c r="H199" s="29">
        <v>127.17</v>
      </c>
      <c r="I199" s="29">
        <v>3945.88</v>
      </c>
      <c r="J199" s="30">
        <v>1.6712311809347271E-3</v>
      </c>
      <c r="K199" s="31"/>
      <c r="L199" s="32"/>
      <c r="M199" s="9"/>
      <c r="N199" s="9"/>
    </row>
    <row r="200" spans="1:14" ht="39" customHeight="1" x14ac:dyDescent="0.25">
      <c r="A200" s="23" t="s">
        <v>581</v>
      </c>
      <c r="B200" s="24" t="s">
        <v>582</v>
      </c>
      <c r="C200" s="25" t="s">
        <v>22</v>
      </c>
      <c r="D200" s="25" t="s">
        <v>583</v>
      </c>
      <c r="E200" s="26" t="s">
        <v>31</v>
      </c>
      <c r="F200" s="27">
        <v>31.028399999999998</v>
      </c>
      <c r="G200" s="29">
        <v>28.35</v>
      </c>
      <c r="H200" s="29">
        <v>35.979999999999997</v>
      </c>
      <c r="I200" s="29">
        <v>1116.4000000000001</v>
      </c>
      <c r="J200" s="30">
        <v>4.7283812239488514E-4</v>
      </c>
      <c r="K200" s="31"/>
      <c r="L200" s="32"/>
      <c r="M200" s="9"/>
      <c r="N200" s="9"/>
    </row>
    <row r="201" spans="1:14" ht="51.95" customHeight="1" x14ac:dyDescent="0.25">
      <c r="A201" s="23" t="s">
        <v>584</v>
      </c>
      <c r="B201" s="24" t="s">
        <v>585</v>
      </c>
      <c r="C201" s="25" t="s">
        <v>22</v>
      </c>
      <c r="D201" s="25" t="s">
        <v>586</v>
      </c>
      <c r="E201" s="26" t="s">
        <v>31</v>
      </c>
      <c r="F201" s="27">
        <v>31.028399999999998</v>
      </c>
      <c r="G201" s="29">
        <v>20.23</v>
      </c>
      <c r="H201" s="29">
        <v>25.67</v>
      </c>
      <c r="I201" s="29">
        <v>796.49</v>
      </c>
      <c r="J201" s="30">
        <v>3.3734399507909533E-4</v>
      </c>
      <c r="K201" s="31"/>
      <c r="L201" s="32"/>
      <c r="M201" s="9"/>
      <c r="N201" s="9"/>
    </row>
    <row r="202" spans="1:14" ht="39" customHeight="1" x14ac:dyDescent="0.25">
      <c r="A202" s="23" t="s">
        <v>587</v>
      </c>
      <c r="B202" s="24" t="s">
        <v>588</v>
      </c>
      <c r="C202" s="25" t="s">
        <v>22</v>
      </c>
      <c r="D202" s="25" t="s">
        <v>589</v>
      </c>
      <c r="E202" s="26" t="s">
        <v>31</v>
      </c>
      <c r="F202" s="27">
        <v>31.028399999999998</v>
      </c>
      <c r="G202" s="29">
        <v>20.2</v>
      </c>
      <c r="H202" s="29">
        <v>25.63</v>
      </c>
      <c r="I202" s="29">
        <v>795.25</v>
      </c>
      <c r="J202" s="30">
        <v>3.3681880762677569E-4</v>
      </c>
      <c r="K202" s="31"/>
      <c r="L202" s="32"/>
      <c r="M202" s="9"/>
      <c r="N202" s="9"/>
    </row>
    <row r="203" spans="1:14" ht="39" customHeight="1" x14ac:dyDescent="0.25">
      <c r="A203" s="23" t="s">
        <v>590</v>
      </c>
      <c r="B203" s="24" t="s">
        <v>591</v>
      </c>
      <c r="C203" s="25" t="s">
        <v>22</v>
      </c>
      <c r="D203" s="25" t="s">
        <v>592</v>
      </c>
      <c r="E203" s="26" t="s">
        <v>40</v>
      </c>
      <c r="F203" s="27">
        <v>143.64999999999998</v>
      </c>
      <c r="G203" s="29">
        <v>97.87</v>
      </c>
      <c r="H203" s="29">
        <v>124.22</v>
      </c>
      <c r="I203" s="29">
        <v>17844.2</v>
      </c>
      <c r="J203" s="30">
        <v>7.5577015618405671E-3</v>
      </c>
      <c r="K203" s="31"/>
      <c r="L203" s="32"/>
      <c r="M203" s="9"/>
      <c r="N203" s="9"/>
    </row>
    <row r="204" spans="1:14" ht="39" customHeight="1" x14ac:dyDescent="0.25">
      <c r="A204" s="23" t="s">
        <v>593</v>
      </c>
      <c r="B204" s="24" t="s">
        <v>594</v>
      </c>
      <c r="C204" s="25" t="s">
        <v>22</v>
      </c>
      <c r="D204" s="25" t="s">
        <v>595</v>
      </c>
      <c r="E204" s="26" t="s">
        <v>40</v>
      </c>
      <c r="F204" s="27">
        <v>130.80599999999998</v>
      </c>
      <c r="G204" s="29">
        <v>65.150000000000006</v>
      </c>
      <c r="H204" s="29">
        <v>82.69</v>
      </c>
      <c r="I204" s="29">
        <v>10816.34</v>
      </c>
      <c r="J204" s="30">
        <v>4.5811339096960687E-3</v>
      </c>
      <c r="K204" s="31"/>
      <c r="L204" s="32"/>
      <c r="M204" s="9"/>
      <c r="N204" s="9"/>
    </row>
    <row r="205" spans="1:14" ht="51.95" customHeight="1" x14ac:dyDescent="0.25">
      <c r="A205" s="23" t="s">
        <v>596</v>
      </c>
      <c r="B205" s="24" t="s">
        <v>597</v>
      </c>
      <c r="C205" s="25" t="s">
        <v>22</v>
      </c>
      <c r="D205" s="25" t="s">
        <v>598</v>
      </c>
      <c r="E205" s="26" t="s">
        <v>40</v>
      </c>
      <c r="F205" s="27">
        <v>134.69299999999998</v>
      </c>
      <c r="G205" s="29">
        <v>40.31</v>
      </c>
      <c r="H205" s="29">
        <v>51.16</v>
      </c>
      <c r="I205" s="29">
        <v>6890.89</v>
      </c>
      <c r="J205" s="30">
        <v>2.9185556155765765E-3</v>
      </c>
      <c r="K205" s="31"/>
      <c r="L205" s="32"/>
      <c r="M205" s="9"/>
      <c r="N205" s="9"/>
    </row>
    <row r="206" spans="1:14" ht="24" customHeight="1" x14ac:dyDescent="0.25">
      <c r="A206" s="16" t="s">
        <v>599</v>
      </c>
      <c r="B206" s="17"/>
      <c r="C206" s="17"/>
      <c r="D206" s="17" t="s">
        <v>600</v>
      </c>
      <c r="E206" s="17"/>
      <c r="F206" s="17"/>
      <c r="G206" s="17"/>
      <c r="H206" s="17"/>
      <c r="I206" s="20">
        <v>149963.11000000002</v>
      </c>
      <c r="J206" s="21">
        <v>6.3515115873251191E-2</v>
      </c>
      <c r="K206" s="9"/>
      <c r="L206" s="9"/>
      <c r="M206" s="9"/>
      <c r="N206" s="9"/>
    </row>
    <row r="207" spans="1:14" ht="26.1" customHeight="1" x14ac:dyDescent="0.25">
      <c r="A207" s="16" t="s">
        <v>601</v>
      </c>
      <c r="B207" s="17"/>
      <c r="C207" s="17"/>
      <c r="D207" s="17" t="s">
        <v>602</v>
      </c>
      <c r="E207" s="17"/>
      <c r="F207" s="17"/>
      <c r="G207" s="17"/>
      <c r="H207" s="17"/>
      <c r="I207" s="20">
        <v>78022.340000000011</v>
      </c>
      <c r="J207" s="21">
        <v>3.3045446748885113E-2</v>
      </c>
      <c r="K207" s="9"/>
      <c r="L207" s="9"/>
      <c r="M207" s="9"/>
      <c r="N207" s="9"/>
    </row>
    <row r="208" spans="1:14" ht="26.1" customHeight="1" x14ac:dyDescent="0.25">
      <c r="A208" s="23" t="s">
        <v>603</v>
      </c>
      <c r="B208" s="24" t="s">
        <v>604</v>
      </c>
      <c r="C208" s="25" t="s">
        <v>22</v>
      </c>
      <c r="D208" s="25" t="s">
        <v>605</v>
      </c>
      <c r="E208" s="26" t="s">
        <v>35</v>
      </c>
      <c r="F208" s="27">
        <v>32.11860625371839</v>
      </c>
      <c r="G208" s="29">
        <v>196.62</v>
      </c>
      <c r="H208" s="29">
        <v>249.56</v>
      </c>
      <c r="I208" s="29">
        <v>8015.51</v>
      </c>
      <c r="J208" s="30">
        <v>3.3948752225344192E-3</v>
      </c>
      <c r="K208" s="31"/>
      <c r="L208" s="32"/>
      <c r="M208" s="9"/>
      <c r="N208" s="9"/>
    </row>
    <row r="209" spans="1:14" ht="24" customHeight="1" x14ac:dyDescent="0.25">
      <c r="A209" s="23" t="s">
        <v>606</v>
      </c>
      <c r="B209" s="24" t="s">
        <v>607</v>
      </c>
      <c r="C209" s="25" t="s">
        <v>22</v>
      </c>
      <c r="D209" s="25" t="s">
        <v>608</v>
      </c>
      <c r="E209" s="26" t="s">
        <v>35</v>
      </c>
      <c r="F209" s="27">
        <v>6.5548176027996705</v>
      </c>
      <c r="G209" s="29">
        <v>524.13</v>
      </c>
      <c r="H209" s="29">
        <v>665.27</v>
      </c>
      <c r="I209" s="29">
        <v>4360.72</v>
      </c>
      <c r="J209" s="30">
        <v>1.8469317960317299E-3</v>
      </c>
      <c r="K209" s="31"/>
      <c r="L209" s="32"/>
      <c r="M209" s="9"/>
      <c r="N209" s="9"/>
    </row>
    <row r="210" spans="1:14" ht="51.95" customHeight="1" x14ac:dyDescent="0.25">
      <c r="A210" s="23" t="s">
        <v>609</v>
      </c>
      <c r="B210" s="24" t="s">
        <v>610</v>
      </c>
      <c r="C210" s="25" t="s">
        <v>22</v>
      </c>
      <c r="D210" s="25" t="s">
        <v>611</v>
      </c>
      <c r="E210" s="26" t="s">
        <v>40</v>
      </c>
      <c r="F210" s="27">
        <v>47.52242762029762</v>
      </c>
      <c r="G210" s="29">
        <v>130.37</v>
      </c>
      <c r="H210" s="29">
        <v>165.47</v>
      </c>
      <c r="I210" s="29">
        <v>7863.53</v>
      </c>
      <c r="J210" s="30">
        <v>3.3305058765638216E-3</v>
      </c>
      <c r="K210" s="31"/>
      <c r="L210" s="32"/>
      <c r="M210" s="9"/>
      <c r="N210" s="9"/>
    </row>
    <row r="211" spans="1:14" ht="39" customHeight="1" x14ac:dyDescent="0.25">
      <c r="A211" s="23" t="s">
        <v>612</v>
      </c>
      <c r="B211" s="24" t="s">
        <v>613</v>
      </c>
      <c r="C211" s="25" t="s">
        <v>22</v>
      </c>
      <c r="D211" s="25" t="s">
        <v>614</v>
      </c>
      <c r="E211" s="26" t="s">
        <v>35</v>
      </c>
      <c r="F211" s="27">
        <v>21.303157209098931</v>
      </c>
      <c r="G211" s="29">
        <v>208.2</v>
      </c>
      <c r="H211" s="29">
        <v>264.26</v>
      </c>
      <c r="I211" s="29">
        <v>5629.57</v>
      </c>
      <c r="J211" s="30">
        <v>2.384338327383172E-3</v>
      </c>
      <c r="K211" s="31"/>
      <c r="L211" s="32"/>
      <c r="M211" s="9"/>
      <c r="N211" s="9"/>
    </row>
    <row r="212" spans="1:14" ht="51.95" customHeight="1" x14ac:dyDescent="0.25">
      <c r="A212" s="23" t="s">
        <v>615</v>
      </c>
      <c r="B212" s="24" t="s">
        <v>616</v>
      </c>
      <c r="C212" s="25" t="s">
        <v>22</v>
      </c>
      <c r="D212" s="25" t="s">
        <v>617</v>
      </c>
      <c r="E212" s="26" t="s">
        <v>35</v>
      </c>
      <c r="F212" s="27">
        <v>21.303157209098931</v>
      </c>
      <c r="G212" s="29">
        <v>152.37</v>
      </c>
      <c r="H212" s="29">
        <v>193.4</v>
      </c>
      <c r="I212" s="29">
        <v>4120.03</v>
      </c>
      <c r="J212" s="30">
        <v>1.7449903703068777E-3</v>
      </c>
      <c r="K212" s="31"/>
      <c r="L212" s="32"/>
      <c r="M212" s="9"/>
      <c r="N212" s="9"/>
    </row>
    <row r="213" spans="1:14" ht="51.95" customHeight="1" x14ac:dyDescent="0.25">
      <c r="A213" s="23" t="s">
        <v>618</v>
      </c>
      <c r="B213" s="24" t="s">
        <v>619</v>
      </c>
      <c r="C213" s="25" t="s">
        <v>22</v>
      </c>
      <c r="D213" s="25" t="s">
        <v>620</v>
      </c>
      <c r="E213" s="26" t="s">
        <v>35</v>
      </c>
      <c r="F213" s="27">
        <v>8.1935220034995897</v>
      </c>
      <c r="G213" s="29">
        <v>95.13</v>
      </c>
      <c r="H213" s="29">
        <v>120.74</v>
      </c>
      <c r="I213" s="29">
        <v>989.28</v>
      </c>
      <c r="J213" s="30">
        <v>4.1899793776676095E-4</v>
      </c>
      <c r="K213" s="31"/>
      <c r="L213" s="32"/>
      <c r="M213" s="9"/>
      <c r="N213" s="9"/>
    </row>
    <row r="214" spans="1:14" ht="51.95" customHeight="1" x14ac:dyDescent="0.25">
      <c r="A214" s="23" t="s">
        <v>621</v>
      </c>
      <c r="B214" s="24" t="s">
        <v>622</v>
      </c>
      <c r="C214" s="25" t="s">
        <v>22</v>
      </c>
      <c r="D214" s="25" t="s">
        <v>623</v>
      </c>
      <c r="E214" s="26" t="s">
        <v>35</v>
      </c>
      <c r="F214" s="27">
        <v>8.1935220034995897</v>
      </c>
      <c r="G214" s="29">
        <v>209.78</v>
      </c>
      <c r="H214" s="29">
        <v>266.27</v>
      </c>
      <c r="I214" s="29">
        <v>2181.6799999999998</v>
      </c>
      <c r="J214" s="30">
        <v>9.2402496852962452E-4</v>
      </c>
      <c r="K214" s="31"/>
      <c r="L214" s="32"/>
      <c r="M214" s="9"/>
      <c r="N214" s="9"/>
    </row>
    <row r="215" spans="1:14" ht="39" customHeight="1" x14ac:dyDescent="0.25">
      <c r="A215" s="23" t="s">
        <v>624</v>
      </c>
      <c r="B215" s="24" t="s">
        <v>625</v>
      </c>
      <c r="C215" s="25" t="s">
        <v>22</v>
      </c>
      <c r="D215" s="25" t="s">
        <v>626</v>
      </c>
      <c r="E215" s="26" t="s">
        <v>35</v>
      </c>
      <c r="F215" s="27">
        <v>6.5548176027996705</v>
      </c>
      <c r="G215" s="29">
        <v>251.47</v>
      </c>
      <c r="H215" s="29">
        <v>319.19</v>
      </c>
      <c r="I215" s="29">
        <v>2092.23</v>
      </c>
      <c r="J215" s="30">
        <v>8.8613947045704982E-4</v>
      </c>
      <c r="K215" s="31"/>
      <c r="L215" s="32"/>
      <c r="M215" s="9"/>
      <c r="N215" s="9"/>
    </row>
    <row r="216" spans="1:14" ht="26.1" customHeight="1" x14ac:dyDescent="0.25">
      <c r="A216" s="23" t="s">
        <v>627</v>
      </c>
      <c r="B216" s="24" t="s">
        <v>628</v>
      </c>
      <c r="C216" s="25" t="s">
        <v>22</v>
      </c>
      <c r="D216" s="25" t="s">
        <v>629</v>
      </c>
      <c r="E216" s="26" t="s">
        <v>35</v>
      </c>
      <c r="F216" s="27">
        <v>4.916113202099754</v>
      </c>
      <c r="G216" s="29">
        <v>454.96</v>
      </c>
      <c r="H216" s="29">
        <v>577.48</v>
      </c>
      <c r="I216" s="29">
        <v>2838.95</v>
      </c>
      <c r="J216" s="30">
        <v>1.202403965937799E-3</v>
      </c>
      <c r="K216" s="31"/>
      <c r="L216" s="32"/>
      <c r="M216" s="9"/>
      <c r="N216" s="9"/>
    </row>
    <row r="217" spans="1:14" ht="26.1" customHeight="1" x14ac:dyDescent="0.25">
      <c r="A217" s="23" t="s">
        <v>630</v>
      </c>
      <c r="B217" s="24" t="s">
        <v>631</v>
      </c>
      <c r="C217" s="25" t="s">
        <v>22</v>
      </c>
      <c r="D217" s="25" t="s">
        <v>632</v>
      </c>
      <c r="E217" s="26" t="s">
        <v>35</v>
      </c>
      <c r="F217" s="27">
        <v>4.916113202099754</v>
      </c>
      <c r="G217" s="29">
        <v>681.53</v>
      </c>
      <c r="H217" s="29">
        <v>865.06</v>
      </c>
      <c r="I217" s="29">
        <v>4252.7299999999996</v>
      </c>
      <c r="J217" s="30">
        <v>1.8011938984704402E-3</v>
      </c>
      <c r="K217" s="31"/>
      <c r="L217" s="32"/>
      <c r="M217" s="9"/>
      <c r="N217" s="9"/>
    </row>
    <row r="218" spans="1:14" ht="65.099999999999994" customHeight="1" x14ac:dyDescent="0.25">
      <c r="A218" s="23" t="s">
        <v>633</v>
      </c>
      <c r="B218" s="24" t="s">
        <v>634</v>
      </c>
      <c r="C218" s="25" t="s">
        <v>22</v>
      </c>
      <c r="D218" s="25" t="s">
        <v>635</v>
      </c>
      <c r="E218" s="26" t="s">
        <v>35</v>
      </c>
      <c r="F218" s="27">
        <v>14.748339606299263</v>
      </c>
      <c r="G218" s="29">
        <v>1353.16</v>
      </c>
      <c r="H218" s="29">
        <v>1717.56</v>
      </c>
      <c r="I218" s="29">
        <v>25331.15</v>
      </c>
      <c r="J218" s="30">
        <v>1.0728711397441056E-2</v>
      </c>
      <c r="K218" s="31"/>
      <c r="L218" s="32"/>
      <c r="M218" s="9"/>
      <c r="N218" s="9"/>
    </row>
    <row r="219" spans="1:14" ht="39" customHeight="1" x14ac:dyDescent="0.25">
      <c r="A219" s="23" t="s">
        <v>636</v>
      </c>
      <c r="B219" s="24" t="s">
        <v>637</v>
      </c>
      <c r="C219" s="25" t="s">
        <v>22</v>
      </c>
      <c r="D219" s="25" t="s">
        <v>638</v>
      </c>
      <c r="E219" s="26" t="s">
        <v>35</v>
      </c>
      <c r="F219" s="27">
        <v>1.9664452808399016</v>
      </c>
      <c r="G219" s="29">
        <v>3933.57</v>
      </c>
      <c r="H219" s="29">
        <v>4992.88</v>
      </c>
      <c r="I219" s="29">
        <v>9818.2199999999993</v>
      </c>
      <c r="J219" s="30">
        <v>4.1583918936401905E-3</v>
      </c>
      <c r="K219" s="31"/>
      <c r="L219" s="32"/>
      <c r="M219" s="9"/>
      <c r="N219" s="9"/>
    </row>
    <row r="220" spans="1:14" ht="39" customHeight="1" x14ac:dyDescent="0.25">
      <c r="A220" s="23" t="s">
        <v>639</v>
      </c>
      <c r="B220" s="24" t="s">
        <v>640</v>
      </c>
      <c r="C220" s="25" t="s">
        <v>22</v>
      </c>
      <c r="D220" s="25" t="s">
        <v>641</v>
      </c>
      <c r="E220" s="26" t="s">
        <v>35</v>
      </c>
      <c r="F220" s="27">
        <v>21.303157209098931</v>
      </c>
      <c r="G220" s="29">
        <v>19.559999999999999</v>
      </c>
      <c r="H220" s="29">
        <v>24.82</v>
      </c>
      <c r="I220" s="29">
        <v>528.74</v>
      </c>
      <c r="J220" s="30">
        <v>2.2394162382217086E-4</v>
      </c>
      <c r="K220" s="31"/>
      <c r="L220" s="32"/>
      <c r="M220" s="9"/>
      <c r="N220" s="9"/>
    </row>
    <row r="221" spans="1:14" ht="26.1" customHeight="1" x14ac:dyDescent="0.25">
      <c r="A221" s="16" t="s">
        <v>642</v>
      </c>
      <c r="B221" s="17"/>
      <c r="C221" s="17"/>
      <c r="D221" s="17" t="s">
        <v>643</v>
      </c>
      <c r="E221" s="17"/>
      <c r="F221" s="17"/>
      <c r="G221" s="17"/>
      <c r="H221" s="17"/>
      <c r="I221" s="20">
        <v>53855.42</v>
      </c>
      <c r="J221" s="21">
        <v>2.2809831309197368E-2</v>
      </c>
      <c r="K221" s="9"/>
      <c r="L221" s="9"/>
      <c r="M221" s="9"/>
      <c r="N221" s="9"/>
    </row>
    <row r="222" spans="1:14" ht="26.1" customHeight="1" x14ac:dyDescent="0.25">
      <c r="A222" s="23" t="s">
        <v>644</v>
      </c>
      <c r="B222" s="24" t="s">
        <v>645</v>
      </c>
      <c r="C222" s="25" t="s">
        <v>22</v>
      </c>
      <c r="D222" s="25" t="s">
        <v>646</v>
      </c>
      <c r="E222" s="26" t="s">
        <v>35</v>
      </c>
      <c r="F222" s="27">
        <v>1.6387044006999176</v>
      </c>
      <c r="G222" s="29">
        <v>137.03</v>
      </c>
      <c r="H222" s="29">
        <v>173.93</v>
      </c>
      <c r="I222" s="29">
        <v>285.01</v>
      </c>
      <c r="J222" s="30">
        <v>1.207126417625996E-4</v>
      </c>
      <c r="K222" s="31"/>
      <c r="L222" s="32"/>
      <c r="M222" s="9"/>
      <c r="N222" s="9"/>
    </row>
    <row r="223" spans="1:14" ht="26.1" customHeight="1" x14ac:dyDescent="0.25">
      <c r="A223" s="23" t="s">
        <v>647</v>
      </c>
      <c r="B223" s="24" t="s">
        <v>648</v>
      </c>
      <c r="C223" s="25" t="s">
        <v>22</v>
      </c>
      <c r="D223" s="25" t="s">
        <v>649</v>
      </c>
      <c r="E223" s="26" t="s">
        <v>35</v>
      </c>
      <c r="F223" s="27">
        <v>20.319934568678981</v>
      </c>
      <c r="G223" s="29">
        <v>27.91</v>
      </c>
      <c r="H223" s="29">
        <v>35.42</v>
      </c>
      <c r="I223" s="29">
        <v>719.73</v>
      </c>
      <c r="J223" s="30">
        <v>3.04833197627437E-4</v>
      </c>
      <c r="K223" s="31"/>
      <c r="L223" s="32"/>
      <c r="M223" s="9"/>
      <c r="N223" s="9"/>
    </row>
    <row r="224" spans="1:14" ht="26.1" customHeight="1" x14ac:dyDescent="0.25">
      <c r="A224" s="23" t="s">
        <v>650</v>
      </c>
      <c r="B224" s="24" t="s">
        <v>651</v>
      </c>
      <c r="C224" s="25" t="s">
        <v>22</v>
      </c>
      <c r="D224" s="25" t="s">
        <v>652</v>
      </c>
      <c r="E224" s="26" t="s">
        <v>35</v>
      </c>
      <c r="F224" s="27">
        <v>19.664452808399016</v>
      </c>
      <c r="G224" s="29">
        <v>25.44</v>
      </c>
      <c r="H224" s="29">
        <v>32.29</v>
      </c>
      <c r="I224" s="29">
        <v>634.96</v>
      </c>
      <c r="J224" s="30">
        <v>2.6892985864910088E-4</v>
      </c>
      <c r="K224" s="31"/>
      <c r="L224" s="32"/>
      <c r="M224" s="9"/>
      <c r="N224" s="9"/>
    </row>
    <row r="225" spans="1:14" ht="26.1" customHeight="1" x14ac:dyDescent="0.25">
      <c r="A225" s="23" t="s">
        <v>653</v>
      </c>
      <c r="B225" s="24" t="s">
        <v>654</v>
      </c>
      <c r="C225" s="25" t="s">
        <v>22</v>
      </c>
      <c r="D225" s="25" t="s">
        <v>655</v>
      </c>
      <c r="E225" s="26" t="s">
        <v>35</v>
      </c>
      <c r="F225" s="27">
        <v>19.664452808399016</v>
      </c>
      <c r="G225" s="29">
        <v>31.29</v>
      </c>
      <c r="H225" s="29">
        <v>39.71</v>
      </c>
      <c r="I225" s="29">
        <v>780.87</v>
      </c>
      <c r="J225" s="30">
        <v>3.3072832733293975E-4</v>
      </c>
      <c r="K225" s="31"/>
      <c r="L225" s="32"/>
      <c r="M225" s="9"/>
      <c r="N225" s="9"/>
    </row>
    <row r="226" spans="1:14" ht="26.1" customHeight="1" x14ac:dyDescent="0.25">
      <c r="A226" s="23" t="s">
        <v>656</v>
      </c>
      <c r="B226" s="24" t="s">
        <v>657</v>
      </c>
      <c r="C226" s="25" t="s">
        <v>22</v>
      </c>
      <c r="D226" s="25" t="s">
        <v>658</v>
      </c>
      <c r="E226" s="26" t="s">
        <v>35</v>
      </c>
      <c r="F226" s="27">
        <v>1.6387044006999176</v>
      </c>
      <c r="G226" s="29">
        <v>163.75</v>
      </c>
      <c r="H226" s="29">
        <v>207.84</v>
      </c>
      <c r="I226" s="29">
        <v>340.58</v>
      </c>
      <c r="J226" s="30">
        <v>1.4424866331534393E-4</v>
      </c>
      <c r="K226" s="31"/>
      <c r="L226" s="32"/>
      <c r="M226" s="9"/>
      <c r="N226" s="9"/>
    </row>
    <row r="227" spans="1:14" ht="26.1" customHeight="1" x14ac:dyDescent="0.25">
      <c r="A227" s="23" t="s">
        <v>659</v>
      </c>
      <c r="B227" s="24" t="s">
        <v>660</v>
      </c>
      <c r="C227" s="25" t="s">
        <v>22</v>
      </c>
      <c r="D227" s="25" t="s">
        <v>661</v>
      </c>
      <c r="E227" s="26" t="s">
        <v>35</v>
      </c>
      <c r="F227" s="27">
        <v>1.6387044006999176</v>
      </c>
      <c r="G227" s="29">
        <v>129.44</v>
      </c>
      <c r="H227" s="29">
        <v>164.29</v>
      </c>
      <c r="I227" s="29">
        <v>269.22000000000003</v>
      </c>
      <c r="J227" s="30">
        <v>1.1402497251088407E-4</v>
      </c>
      <c r="K227" s="31"/>
      <c r="L227" s="32"/>
      <c r="M227" s="9"/>
      <c r="N227" s="9"/>
    </row>
    <row r="228" spans="1:14" ht="39" customHeight="1" x14ac:dyDescent="0.25">
      <c r="A228" s="23" t="s">
        <v>662</v>
      </c>
      <c r="B228" s="24" t="s">
        <v>663</v>
      </c>
      <c r="C228" s="25" t="s">
        <v>22</v>
      </c>
      <c r="D228" s="25" t="s">
        <v>664</v>
      </c>
      <c r="E228" s="26" t="s">
        <v>35</v>
      </c>
      <c r="F228" s="27">
        <v>4.916113202099754</v>
      </c>
      <c r="G228" s="29">
        <v>63.25</v>
      </c>
      <c r="H228" s="29">
        <v>80.28</v>
      </c>
      <c r="I228" s="29">
        <v>394.66</v>
      </c>
      <c r="J228" s="30">
        <v>1.6715361284876868E-4</v>
      </c>
      <c r="K228" s="31"/>
      <c r="L228" s="32"/>
      <c r="M228" s="9"/>
      <c r="N228" s="9"/>
    </row>
    <row r="229" spans="1:14" ht="39" customHeight="1" x14ac:dyDescent="0.25">
      <c r="A229" s="23" t="s">
        <v>665</v>
      </c>
      <c r="B229" s="24" t="s">
        <v>666</v>
      </c>
      <c r="C229" s="25" t="s">
        <v>22</v>
      </c>
      <c r="D229" s="25" t="s">
        <v>667</v>
      </c>
      <c r="E229" s="26" t="s">
        <v>35</v>
      </c>
      <c r="F229" s="27">
        <v>1.6387044006999176</v>
      </c>
      <c r="G229" s="29">
        <v>374.81</v>
      </c>
      <c r="H229" s="29">
        <v>475.74</v>
      </c>
      <c r="I229" s="29">
        <v>779.59</v>
      </c>
      <c r="J229" s="30">
        <v>3.3018619834990009E-4</v>
      </c>
      <c r="K229" s="31"/>
      <c r="L229" s="32"/>
      <c r="M229" s="9"/>
      <c r="N229" s="9"/>
    </row>
    <row r="230" spans="1:14" ht="39" customHeight="1" x14ac:dyDescent="0.25">
      <c r="A230" s="23" t="s">
        <v>668</v>
      </c>
      <c r="B230" s="24" t="s">
        <v>669</v>
      </c>
      <c r="C230" s="25" t="s">
        <v>22</v>
      </c>
      <c r="D230" s="25" t="s">
        <v>670</v>
      </c>
      <c r="E230" s="26" t="s">
        <v>35</v>
      </c>
      <c r="F230" s="27">
        <v>16.387044006999179</v>
      </c>
      <c r="G230" s="29">
        <v>26.45</v>
      </c>
      <c r="H230" s="29">
        <v>33.57</v>
      </c>
      <c r="I230" s="29">
        <v>550.11</v>
      </c>
      <c r="J230" s="30">
        <v>2.3299263660932483E-4</v>
      </c>
      <c r="K230" s="31"/>
      <c r="L230" s="32"/>
      <c r="M230" s="9"/>
      <c r="N230" s="9"/>
    </row>
    <row r="231" spans="1:14" ht="26.1" customHeight="1" x14ac:dyDescent="0.25">
      <c r="A231" s="23" t="s">
        <v>671</v>
      </c>
      <c r="B231" s="24" t="s">
        <v>672</v>
      </c>
      <c r="C231" s="25" t="s">
        <v>22</v>
      </c>
      <c r="D231" s="25" t="s">
        <v>673</v>
      </c>
      <c r="E231" s="26" t="s">
        <v>35</v>
      </c>
      <c r="F231" s="27">
        <v>104.87708164479473</v>
      </c>
      <c r="G231" s="29">
        <v>98.51</v>
      </c>
      <c r="H231" s="29">
        <v>125.03</v>
      </c>
      <c r="I231" s="29">
        <v>13112.78</v>
      </c>
      <c r="J231" s="30">
        <v>5.5537641298613414E-3</v>
      </c>
      <c r="K231" s="31"/>
      <c r="L231" s="32"/>
      <c r="M231" s="9"/>
      <c r="N231" s="9"/>
    </row>
    <row r="232" spans="1:14" ht="26.1" customHeight="1" x14ac:dyDescent="0.25">
      <c r="A232" s="23" t="s">
        <v>674</v>
      </c>
      <c r="B232" s="24" t="s">
        <v>675</v>
      </c>
      <c r="C232" s="25" t="s">
        <v>22</v>
      </c>
      <c r="D232" s="25" t="s">
        <v>676</v>
      </c>
      <c r="E232" s="26" t="s">
        <v>40</v>
      </c>
      <c r="F232" s="27">
        <v>196.64452808399011</v>
      </c>
      <c r="G232" s="29">
        <v>66.09</v>
      </c>
      <c r="H232" s="29">
        <v>83.88</v>
      </c>
      <c r="I232" s="29">
        <v>16494.54</v>
      </c>
      <c r="J232" s="30">
        <v>6.9860689030520678E-3</v>
      </c>
      <c r="K232" s="31"/>
      <c r="L232" s="32"/>
      <c r="M232" s="9"/>
      <c r="N232" s="9"/>
    </row>
    <row r="233" spans="1:14" ht="26.1" customHeight="1" x14ac:dyDescent="0.25">
      <c r="A233" s="23" t="s">
        <v>677</v>
      </c>
      <c r="B233" s="24" t="s">
        <v>389</v>
      </c>
      <c r="C233" s="25" t="s">
        <v>22</v>
      </c>
      <c r="D233" s="25" t="s">
        <v>390</v>
      </c>
      <c r="E233" s="26" t="s">
        <v>40</v>
      </c>
      <c r="F233" s="27">
        <v>196.64452808399011</v>
      </c>
      <c r="G233" s="29">
        <v>78.099999999999994</v>
      </c>
      <c r="H233" s="29">
        <v>99.13</v>
      </c>
      <c r="I233" s="29">
        <v>19493.37</v>
      </c>
      <c r="J233" s="30">
        <v>8.2561881672776616E-3</v>
      </c>
      <c r="K233" s="31"/>
      <c r="L233" s="32"/>
      <c r="M233" s="9"/>
      <c r="N233" s="9"/>
    </row>
    <row r="234" spans="1:14" ht="24" customHeight="1" x14ac:dyDescent="0.25">
      <c r="A234" s="16" t="s">
        <v>678</v>
      </c>
      <c r="B234" s="17"/>
      <c r="C234" s="17"/>
      <c r="D234" s="17" t="s">
        <v>679</v>
      </c>
      <c r="E234" s="17"/>
      <c r="F234" s="17"/>
      <c r="G234" s="17"/>
      <c r="H234" s="17"/>
      <c r="I234" s="20">
        <v>8273.6</v>
      </c>
      <c r="J234" s="21">
        <v>3.5041862141224661E-3</v>
      </c>
      <c r="K234" s="9"/>
      <c r="L234" s="9"/>
      <c r="M234" s="9"/>
      <c r="N234" s="9"/>
    </row>
    <row r="235" spans="1:14" ht="39" customHeight="1" x14ac:dyDescent="0.25">
      <c r="A235" s="23" t="s">
        <v>680</v>
      </c>
      <c r="B235" s="24" t="s">
        <v>681</v>
      </c>
      <c r="C235" s="25" t="s">
        <v>22</v>
      </c>
      <c r="D235" s="25" t="s">
        <v>682</v>
      </c>
      <c r="E235" s="26" t="s">
        <v>40</v>
      </c>
      <c r="F235" s="27">
        <v>52.438540822397364</v>
      </c>
      <c r="G235" s="29">
        <v>67.099999999999994</v>
      </c>
      <c r="H235" s="29">
        <v>85.17</v>
      </c>
      <c r="I235" s="29">
        <v>4466.1899999999996</v>
      </c>
      <c r="J235" s="30">
        <v>1.89160237715766E-3</v>
      </c>
      <c r="K235" s="31"/>
      <c r="L235" s="32"/>
      <c r="M235" s="9"/>
      <c r="N235" s="9"/>
    </row>
    <row r="236" spans="1:14" ht="39" customHeight="1" x14ac:dyDescent="0.25">
      <c r="A236" s="23" t="s">
        <v>683</v>
      </c>
      <c r="B236" s="24" t="s">
        <v>684</v>
      </c>
      <c r="C236" s="25" t="s">
        <v>22</v>
      </c>
      <c r="D236" s="25" t="s">
        <v>685</v>
      </c>
      <c r="E236" s="26" t="s">
        <v>40</v>
      </c>
      <c r="F236" s="27">
        <v>52.438540822397364</v>
      </c>
      <c r="G236" s="29">
        <v>33.729999999999997</v>
      </c>
      <c r="H236" s="29">
        <v>42.81</v>
      </c>
      <c r="I236" s="29">
        <v>2244.89</v>
      </c>
      <c r="J236" s="30">
        <v>9.5079682244988669E-4</v>
      </c>
      <c r="K236" s="31"/>
      <c r="L236" s="32"/>
      <c r="M236" s="9"/>
      <c r="N236" s="9"/>
    </row>
    <row r="237" spans="1:14" ht="39" customHeight="1" x14ac:dyDescent="0.25">
      <c r="A237" s="23" t="s">
        <v>686</v>
      </c>
      <c r="B237" s="24" t="s">
        <v>687</v>
      </c>
      <c r="C237" s="25" t="s">
        <v>22</v>
      </c>
      <c r="D237" s="25" t="s">
        <v>688</v>
      </c>
      <c r="E237" s="26" t="s">
        <v>40</v>
      </c>
      <c r="F237" s="27">
        <v>49.161132020997528</v>
      </c>
      <c r="G237" s="29">
        <v>19.239999999999998</v>
      </c>
      <c r="H237" s="29">
        <v>24.42</v>
      </c>
      <c r="I237" s="29">
        <v>1200.51</v>
      </c>
      <c r="J237" s="30">
        <v>5.0846192611634137E-4</v>
      </c>
      <c r="K237" s="31"/>
      <c r="L237" s="32"/>
      <c r="M237" s="9"/>
      <c r="N237" s="9"/>
    </row>
    <row r="238" spans="1:14" ht="39" customHeight="1" x14ac:dyDescent="0.25">
      <c r="A238" s="23" t="s">
        <v>689</v>
      </c>
      <c r="B238" s="24" t="s">
        <v>690</v>
      </c>
      <c r="C238" s="25" t="s">
        <v>22</v>
      </c>
      <c r="D238" s="25" t="s">
        <v>691</v>
      </c>
      <c r="E238" s="26" t="s">
        <v>35</v>
      </c>
      <c r="F238" s="27">
        <v>19.664452808399016</v>
      </c>
      <c r="G238" s="29">
        <v>8.25</v>
      </c>
      <c r="H238" s="29">
        <v>10.47</v>
      </c>
      <c r="I238" s="29">
        <v>205.88</v>
      </c>
      <c r="J238" s="30">
        <v>8.7198058615781921E-5</v>
      </c>
      <c r="K238" s="31"/>
      <c r="L238" s="32"/>
      <c r="M238" s="9"/>
      <c r="N238" s="9"/>
    </row>
    <row r="239" spans="1:14" ht="39" customHeight="1" x14ac:dyDescent="0.25">
      <c r="A239" s="23" t="s">
        <v>692</v>
      </c>
      <c r="B239" s="24" t="s">
        <v>693</v>
      </c>
      <c r="C239" s="25" t="s">
        <v>22</v>
      </c>
      <c r="D239" s="25" t="s">
        <v>694</v>
      </c>
      <c r="E239" s="26" t="s">
        <v>35</v>
      </c>
      <c r="F239" s="27">
        <v>19.664452808399016</v>
      </c>
      <c r="G239" s="29">
        <v>6.26</v>
      </c>
      <c r="H239" s="29">
        <v>7.94</v>
      </c>
      <c r="I239" s="29">
        <v>156.13</v>
      </c>
      <c r="J239" s="30">
        <v>6.6127029782795952E-5</v>
      </c>
      <c r="K239" s="31"/>
      <c r="L239" s="32"/>
      <c r="M239" s="9"/>
      <c r="N239" s="9"/>
    </row>
    <row r="240" spans="1:14" ht="24" customHeight="1" x14ac:dyDescent="0.25">
      <c r="A240" s="16" t="s">
        <v>695</v>
      </c>
      <c r="B240" s="17"/>
      <c r="C240" s="17"/>
      <c r="D240" s="17" t="s">
        <v>696</v>
      </c>
      <c r="E240" s="17"/>
      <c r="F240" s="17"/>
      <c r="G240" s="17"/>
      <c r="H240" s="17"/>
      <c r="I240" s="20">
        <v>9811.75</v>
      </c>
      <c r="J240" s="21">
        <v>4.1556516010462325E-3</v>
      </c>
      <c r="K240" s="9"/>
      <c r="L240" s="9"/>
      <c r="M240" s="9"/>
      <c r="N240" s="9"/>
    </row>
    <row r="241" spans="1:14" ht="51.95" customHeight="1" x14ac:dyDescent="0.25">
      <c r="A241" s="23" t="s">
        <v>697</v>
      </c>
      <c r="B241" s="24" t="s">
        <v>698</v>
      </c>
      <c r="C241" s="25" t="s">
        <v>22</v>
      </c>
      <c r="D241" s="25" t="s">
        <v>699</v>
      </c>
      <c r="E241" s="26" t="s">
        <v>40</v>
      </c>
      <c r="F241" s="27">
        <v>52.438540822397364</v>
      </c>
      <c r="G241" s="29">
        <v>69.819999999999993</v>
      </c>
      <c r="H241" s="29">
        <v>88.62</v>
      </c>
      <c r="I241" s="29">
        <v>4647.1000000000004</v>
      </c>
      <c r="J241" s="30">
        <v>1.9682246852214891E-3</v>
      </c>
      <c r="K241" s="31"/>
      <c r="L241" s="32"/>
      <c r="M241" s="9"/>
      <c r="N241" s="9"/>
    </row>
    <row r="242" spans="1:14" ht="39" customHeight="1" x14ac:dyDescent="0.25">
      <c r="A242" s="23" t="s">
        <v>700</v>
      </c>
      <c r="B242" s="24" t="s">
        <v>701</v>
      </c>
      <c r="C242" s="25" t="s">
        <v>22</v>
      </c>
      <c r="D242" s="25" t="s">
        <v>702</v>
      </c>
      <c r="E242" s="26" t="s">
        <v>35</v>
      </c>
      <c r="F242" s="27">
        <v>19.664452808399016</v>
      </c>
      <c r="G242" s="29">
        <v>54.54</v>
      </c>
      <c r="H242" s="29">
        <v>69.22</v>
      </c>
      <c r="I242" s="29">
        <v>1361.17</v>
      </c>
      <c r="J242" s="30">
        <v>5.7650758425317609E-4</v>
      </c>
      <c r="K242" s="31"/>
      <c r="L242" s="32"/>
      <c r="M242" s="9"/>
      <c r="N242" s="9"/>
    </row>
    <row r="243" spans="1:14" ht="39" customHeight="1" x14ac:dyDescent="0.25">
      <c r="A243" s="23" t="s">
        <v>703</v>
      </c>
      <c r="B243" s="24" t="s">
        <v>704</v>
      </c>
      <c r="C243" s="25" t="s">
        <v>22</v>
      </c>
      <c r="D243" s="25" t="s">
        <v>705</v>
      </c>
      <c r="E243" s="26" t="s">
        <v>35</v>
      </c>
      <c r="F243" s="27">
        <v>19.664452808399016</v>
      </c>
      <c r="G243" s="29">
        <v>56.39</v>
      </c>
      <c r="H243" s="29">
        <v>71.569999999999993</v>
      </c>
      <c r="I243" s="29">
        <v>1407.38</v>
      </c>
      <c r="J243" s="30">
        <v>5.96079287617443E-4</v>
      </c>
      <c r="K243" s="31"/>
      <c r="L243" s="32"/>
      <c r="M243" s="9"/>
      <c r="N243" s="9"/>
    </row>
    <row r="244" spans="1:14" ht="26.1" customHeight="1" x14ac:dyDescent="0.25">
      <c r="A244" s="23" t="s">
        <v>706</v>
      </c>
      <c r="B244" s="24" t="s">
        <v>707</v>
      </c>
      <c r="C244" s="25" t="s">
        <v>22</v>
      </c>
      <c r="D244" s="25" t="s">
        <v>708</v>
      </c>
      <c r="E244" s="26" t="s">
        <v>35</v>
      </c>
      <c r="F244" s="27">
        <v>19.664452808399016</v>
      </c>
      <c r="G244" s="29">
        <v>54.35</v>
      </c>
      <c r="H244" s="29">
        <v>68.98</v>
      </c>
      <c r="I244" s="29">
        <v>1356.45</v>
      </c>
      <c r="J244" s="30">
        <v>5.7450848362821738E-4</v>
      </c>
      <c r="K244" s="31"/>
      <c r="L244" s="32"/>
      <c r="M244" s="9"/>
      <c r="N244" s="9"/>
    </row>
    <row r="245" spans="1:14" ht="26.1" customHeight="1" x14ac:dyDescent="0.25">
      <c r="A245" s="23" t="s">
        <v>709</v>
      </c>
      <c r="B245" s="24" t="s">
        <v>710</v>
      </c>
      <c r="C245" s="25" t="s">
        <v>22</v>
      </c>
      <c r="D245" s="25" t="s">
        <v>711</v>
      </c>
      <c r="E245" s="26" t="s">
        <v>35</v>
      </c>
      <c r="F245" s="27">
        <v>19.664452808399016</v>
      </c>
      <c r="G245" s="29">
        <v>41.66</v>
      </c>
      <c r="H245" s="29">
        <v>52.87</v>
      </c>
      <c r="I245" s="29">
        <v>1039.6500000000001</v>
      </c>
      <c r="J245" s="30">
        <v>4.4033156032590679E-4</v>
      </c>
      <c r="K245" s="31"/>
      <c r="L245" s="32"/>
      <c r="M245" s="9"/>
      <c r="N245" s="9"/>
    </row>
    <row r="246" spans="1:14" ht="24" customHeight="1" x14ac:dyDescent="0.25">
      <c r="A246" s="16" t="s">
        <v>712</v>
      </c>
      <c r="B246" s="17"/>
      <c r="C246" s="17"/>
      <c r="D246" s="17" t="s">
        <v>713</v>
      </c>
      <c r="E246" s="17"/>
      <c r="F246" s="17"/>
      <c r="G246" s="17"/>
      <c r="H246" s="17"/>
      <c r="I246" s="20">
        <v>4494.96</v>
      </c>
      <c r="J246" s="21">
        <v>1.9037875731280119E-3</v>
      </c>
      <c r="K246" s="9"/>
      <c r="L246" s="9"/>
      <c r="M246" s="9"/>
      <c r="N246" s="9"/>
    </row>
    <row r="247" spans="1:14" ht="26.1" customHeight="1" x14ac:dyDescent="0.25">
      <c r="A247" s="23" t="s">
        <v>714</v>
      </c>
      <c r="B247" s="24" t="s">
        <v>715</v>
      </c>
      <c r="C247" s="25" t="s">
        <v>22</v>
      </c>
      <c r="D247" s="25" t="s">
        <v>716</v>
      </c>
      <c r="E247" s="26" t="s">
        <v>31</v>
      </c>
      <c r="F247" s="27">
        <v>2130.3157209098927</v>
      </c>
      <c r="G247" s="29">
        <v>1.67</v>
      </c>
      <c r="H247" s="29">
        <v>2.11</v>
      </c>
      <c r="I247" s="29">
        <v>4494.96</v>
      </c>
      <c r="J247" s="30">
        <v>1.9037875731280119E-3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1860439.8800000006</v>
      </c>
      <c r="J249" s="42"/>
      <c r="K249" s="9"/>
      <c r="L249" s="43"/>
      <c r="M249" s="9"/>
      <c r="N249" s="9"/>
    </row>
    <row r="250" spans="1:14" x14ac:dyDescent="0.25">
      <c r="A250" s="74"/>
      <c r="B250" s="75"/>
      <c r="C250" s="75"/>
      <c r="D250" s="39"/>
      <c r="E250" s="40"/>
      <c r="F250" s="76" t="s">
        <v>718</v>
      </c>
      <c r="G250" s="75"/>
      <c r="H250" s="41"/>
      <c r="I250" s="41">
        <v>500621.85999999871</v>
      </c>
      <c r="J250" s="42"/>
      <c r="K250" s="9"/>
      <c r="L250" s="9"/>
      <c r="M250" s="9"/>
      <c r="N250" s="9"/>
    </row>
    <row r="251" spans="1:14" x14ac:dyDescent="0.25">
      <c r="A251" s="74"/>
      <c r="B251" s="75"/>
      <c r="C251" s="75"/>
      <c r="D251" s="39"/>
      <c r="E251" s="40"/>
      <c r="F251" s="76" t="s">
        <v>719</v>
      </c>
      <c r="G251" s="75"/>
      <c r="H251" s="41"/>
      <c r="I251" s="41">
        <v>2361061.7399999993</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8FFC4-47E3-4597-8D51-8CB9C18C11AE}">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756</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v>202830.35</v>
      </c>
      <c r="J5" s="21">
        <v>8.0929432812457333E-2</v>
      </c>
      <c r="K5" s="9"/>
      <c r="L5" s="9"/>
      <c r="M5" s="9"/>
      <c r="N5" s="9"/>
    </row>
    <row r="6" spans="1:14" ht="26.1" customHeight="1" x14ac:dyDescent="0.25">
      <c r="A6" s="23" t="s">
        <v>21</v>
      </c>
      <c r="B6" s="24" t="s">
        <v>722</v>
      </c>
      <c r="C6" s="25" t="s">
        <v>22</v>
      </c>
      <c r="D6" s="25" t="s">
        <v>23</v>
      </c>
      <c r="E6" s="26" t="s">
        <v>24</v>
      </c>
      <c r="F6" s="27">
        <v>592.49360000000001</v>
      </c>
      <c r="G6" s="29">
        <v>136.69</v>
      </c>
      <c r="H6" s="29">
        <v>173.5</v>
      </c>
      <c r="I6" s="29">
        <v>102797.63</v>
      </c>
      <c r="J6" s="30">
        <v>4.1016316790681719E-2</v>
      </c>
      <c r="K6" s="31"/>
      <c r="L6" s="32"/>
      <c r="M6" s="9"/>
      <c r="N6" s="9"/>
    </row>
    <row r="7" spans="1:14" ht="24" customHeight="1" x14ac:dyDescent="0.25">
      <c r="A7" s="23" t="s">
        <v>25</v>
      </c>
      <c r="B7" s="24" t="s">
        <v>723</v>
      </c>
      <c r="C7" s="25" t="s">
        <v>22</v>
      </c>
      <c r="D7" s="25" t="s">
        <v>26</v>
      </c>
      <c r="E7" s="26" t="s">
        <v>24</v>
      </c>
      <c r="F7" s="27">
        <v>1265.116</v>
      </c>
      <c r="G7" s="29">
        <v>62.3</v>
      </c>
      <c r="H7" s="29">
        <v>79.069999999999993</v>
      </c>
      <c r="I7" s="29">
        <v>100032.72</v>
      </c>
      <c r="J7" s="30">
        <v>3.9913116021775621E-2</v>
      </c>
      <c r="K7" s="31"/>
      <c r="L7" s="32"/>
      <c r="M7" s="9"/>
      <c r="N7" s="9"/>
    </row>
    <row r="8" spans="1:14" ht="24" customHeight="1" x14ac:dyDescent="0.25">
      <c r="A8" s="16" t="s">
        <v>27</v>
      </c>
      <c r="B8" s="17"/>
      <c r="C8" s="17"/>
      <c r="D8" s="17" t="s">
        <v>28</v>
      </c>
      <c r="E8" s="17"/>
      <c r="F8" s="17"/>
      <c r="G8" s="17"/>
      <c r="H8" s="17"/>
      <c r="I8" s="20">
        <v>206770.99</v>
      </c>
      <c r="J8" s="21">
        <v>8.2501750565289106E-2</v>
      </c>
      <c r="K8" s="9"/>
      <c r="L8" s="9"/>
      <c r="M8" s="9"/>
      <c r="N8" s="9"/>
    </row>
    <row r="9" spans="1:14" ht="26.1" customHeight="1" x14ac:dyDescent="0.25">
      <c r="A9" s="23" t="s">
        <v>29</v>
      </c>
      <c r="B9" s="24" t="s">
        <v>724</v>
      </c>
      <c r="C9" s="25" t="s">
        <v>22</v>
      </c>
      <c r="D9" s="25" t="s">
        <v>30</v>
      </c>
      <c r="E9" s="26" t="s">
        <v>31</v>
      </c>
      <c r="F9" s="27">
        <v>610.72138428794642</v>
      </c>
      <c r="G9" s="29">
        <v>25.97</v>
      </c>
      <c r="H9" s="29">
        <v>32.96</v>
      </c>
      <c r="I9" s="29">
        <v>20129.37</v>
      </c>
      <c r="J9" s="30">
        <v>8.0316308529374148E-3</v>
      </c>
      <c r="K9" s="31"/>
      <c r="L9" s="32"/>
      <c r="M9" s="9"/>
      <c r="N9" s="9"/>
    </row>
    <row r="10" spans="1:14" ht="26.1" customHeight="1" x14ac:dyDescent="0.25">
      <c r="A10" s="23" t="s">
        <v>32</v>
      </c>
      <c r="B10" s="24" t="s">
        <v>33</v>
      </c>
      <c r="C10" s="25" t="s">
        <v>22</v>
      </c>
      <c r="D10" s="25" t="s">
        <v>34</v>
      </c>
      <c r="E10" s="26" t="s">
        <v>35</v>
      </c>
      <c r="F10" s="27">
        <v>191.98075405862551</v>
      </c>
      <c r="G10" s="29">
        <v>14.14</v>
      </c>
      <c r="H10" s="29">
        <v>17.940000000000001</v>
      </c>
      <c r="I10" s="29">
        <v>3444.13</v>
      </c>
      <c r="J10" s="30">
        <v>1.37420996134143E-3</v>
      </c>
      <c r="K10" s="31"/>
      <c r="L10" s="32"/>
      <c r="M10" s="9"/>
      <c r="N10" s="9"/>
    </row>
    <row r="11" spans="1:14" ht="26.1" customHeight="1" x14ac:dyDescent="0.25">
      <c r="A11" s="23" t="s">
        <v>36</v>
      </c>
      <c r="B11" s="24" t="s">
        <v>725</v>
      </c>
      <c r="C11" s="25" t="s">
        <v>22</v>
      </c>
      <c r="D11" s="25" t="s">
        <v>37</v>
      </c>
      <c r="E11" s="26" t="s">
        <v>35</v>
      </c>
      <c r="F11" s="27">
        <v>229.88999716078158</v>
      </c>
      <c r="G11" s="29">
        <v>1.76</v>
      </c>
      <c r="H11" s="29">
        <v>2.23</v>
      </c>
      <c r="I11" s="29">
        <v>512.65</v>
      </c>
      <c r="J11" s="30">
        <v>2.0454766129085835E-4</v>
      </c>
      <c r="K11" s="31"/>
      <c r="L11" s="32"/>
      <c r="M11" s="9"/>
      <c r="N11" s="9"/>
    </row>
    <row r="12" spans="1:14" ht="26.1" customHeight="1" x14ac:dyDescent="0.25">
      <c r="A12" s="23" t="s">
        <v>38</v>
      </c>
      <c r="B12" s="24" t="s">
        <v>726</v>
      </c>
      <c r="C12" s="25" t="s">
        <v>22</v>
      </c>
      <c r="D12" s="25" t="s">
        <v>39</v>
      </c>
      <c r="E12" s="26" t="s">
        <v>40</v>
      </c>
      <c r="F12" s="27">
        <v>491.77678666466744</v>
      </c>
      <c r="G12" s="29">
        <v>9.2799999999999994</v>
      </c>
      <c r="H12" s="29">
        <v>11.77</v>
      </c>
      <c r="I12" s="29">
        <v>5788.21</v>
      </c>
      <c r="J12" s="30">
        <v>2.3094993047115173E-3</v>
      </c>
      <c r="K12" s="31"/>
      <c r="L12" s="32"/>
      <c r="M12" s="9"/>
      <c r="N12" s="9"/>
    </row>
    <row r="13" spans="1:14" ht="26.1" customHeight="1" x14ac:dyDescent="0.25">
      <c r="A13" s="23" t="s">
        <v>41</v>
      </c>
      <c r="B13" s="24" t="s">
        <v>727</v>
      </c>
      <c r="C13" s="25" t="s">
        <v>22</v>
      </c>
      <c r="D13" s="25" t="s">
        <v>42</v>
      </c>
      <c r="E13" s="26" t="s">
        <v>35</v>
      </c>
      <c r="F13" s="27">
        <v>1449.2460184099493</v>
      </c>
      <c r="G13" s="29">
        <v>0.74</v>
      </c>
      <c r="H13" s="29">
        <v>0.93</v>
      </c>
      <c r="I13" s="29">
        <v>1347.79</v>
      </c>
      <c r="J13" s="30">
        <v>5.3776902840379592E-4</v>
      </c>
      <c r="K13" s="31"/>
      <c r="L13" s="32"/>
      <c r="M13" s="9"/>
      <c r="N13" s="9"/>
    </row>
    <row r="14" spans="1:14" ht="26.1" customHeight="1" x14ac:dyDescent="0.25">
      <c r="A14" s="23" t="s">
        <v>43</v>
      </c>
      <c r="B14" s="24" t="s">
        <v>728</v>
      </c>
      <c r="C14" s="25" t="s">
        <v>22</v>
      </c>
      <c r="D14" s="25" t="s">
        <v>44</v>
      </c>
      <c r="E14" s="26" t="s">
        <v>40</v>
      </c>
      <c r="F14" s="27">
        <v>21850.67904935011</v>
      </c>
      <c r="G14" s="29">
        <v>0.8</v>
      </c>
      <c r="H14" s="29">
        <v>1.01</v>
      </c>
      <c r="I14" s="29">
        <v>22069.18</v>
      </c>
      <c r="J14" s="30">
        <v>8.8056162208270464E-3</v>
      </c>
      <c r="K14" s="31"/>
      <c r="L14" s="32"/>
      <c r="M14" s="9"/>
      <c r="N14" s="9"/>
    </row>
    <row r="15" spans="1:14" ht="26.1" customHeight="1" x14ac:dyDescent="0.25">
      <c r="A15" s="23" t="s">
        <v>45</v>
      </c>
      <c r="B15" s="24" t="s">
        <v>729</v>
      </c>
      <c r="C15" s="25" t="s">
        <v>22</v>
      </c>
      <c r="D15" s="25" t="s">
        <v>46</v>
      </c>
      <c r="E15" s="26" t="s">
        <v>35</v>
      </c>
      <c r="F15" s="27">
        <v>286.92775742457616</v>
      </c>
      <c r="G15" s="29">
        <v>2.0099999999999998</v>
      </c>
      <c r="H15" s="29">
        <v>2.5499999999999998</v>
      </c>
      <c r="I15" s="29">
        <v>731.66</v>
      </c>
      <c r="J15" s="30">
        <v>2.9193278427790776E-4</v>
      </c>
      <c r="K15" s="31"/>
      <c r="L15" s="32"/>
      <c r="M15" s="9"/>
      <c r="N15" s="9"/>
    </row>
    <row r="16" spans="1:14" ht="26.1" customHeight="1" x14ac:dyDescent="0.25">
      <c r="A16" s="23" t="s">
        <v>47</v>
      </c>
      <c r="B16" s="24" t="s">
        <v>730</v>
      </c>
      <c r="C16" s="25" t="s">
        <v>22</v>
      </c>
      <c r="D16" s="25" t="s">
        <v>48</v>
      </c>
      <c r="E16" s="26" t="s">
        <v>31</v>
      </c>
      <c r="F16" s="27">
        <v>284.84101009785189</v>
      </c>
      <c r="G16" s="29">
        <v>10.69</v>
      </c>
      <c r="H16" s="29">
        <v>13.56</v>
      </c>
      <c r="I16" s="29">
        <v>3862.44</v>
      </c>
      <c r="J16" s="30">
        <v>1.5411159053472408E-3</v>
      </c>
      <c r="K16" s="31"/>
      <c r="L16" s="32"/>
      <c r="M16" s="9"/>
      <c r="N16" s="9"/>
    </row>
    <row r="17" spans="1:14" ht="26.1" customHeight="1" x14ac:dyDescent="0.25">
      <c r="A17" s="23" t="s">
        <v>49</v>
      </c>
      <c r="B17" s="24" t="s">
        <v>731</v>
      </c>
      <c r="C17" s="25" t="s">
        <v>22</v>
      </c>
      <c r="D17" s="25" t="s">
        <v>50</v>
      </c>
      <c r="E17" s="26" t="s">
        <v>31</v>
      </c>
      <c r="F17" s="27">
        <v>623.93745069053284</v>
      </c>
      <c r="G17" s="29">
        <v>27.59</v>
      </c>
      <c r="H17" s="29">
        <v>35.01</v>
      </c>
      <c r="I17" s="29">
        <v>21844.05</v>
      </c>
      <c r="J17" s="30">
        <v>8.7157892141238157E-3</v>
      </c>
      <c r="K17" s="31"/>
      <c r="L17" s="32"/>
      <c r="M17" s="9"/>
      <c r="N17" s="9"/>
    </row>
    <row r="18" spans="1:14" ht="51.95" customHeight="1" x14ac:dyDescent="0.25">
      <c r="A18" s="23" t="s">
        <v>51</v>
      </c>
      <c r="B18" s="24" t="s">
        <v>732</v>
      </c>
      <c r="C18" s="25" t="s">
        <v>22</v>
      </c>
      <c r="D18" s="25" t="s">
        <v>52</v>
      </c>
      <c r="E18" s="26" t="s">
        <v>35</v>
      </c>
      <c r="F18" s="27">
        <v>153.72371973534868</v>
      </c>
      <c r="G18" s="29">
        <v>10.130000000000001</v>
      </c>
      <c r="H18" s="29">
        <v>12.85</v>
      </c>
      <c r="I18" s="29">
        <v>1975.34</v>
      </c>
      <c r="J18" s="30">
        <v>7.8816185946412596E-4</v>
      </c>
      <c r="K18" s="31"/>
      <c r="L18" s="32"/>
      <c r="M18" s="9"/>
      <c r="N18" s="9"/>
    </row>
    <row r="19" spans="1:14" ht="26.1" customHeight="1" x14ac:dyDescent="0.25">
      <c r="A19" s="23" t="s">
        <v>53</v>
      </c>
      <c r="B19" s="24" t="s">
        <v>54</v>
      </c>
      <c r="C19" s="25" t="s">
        <v>22</v>
      </c>
      <c r="D19" s="25" t="s">
        <v>55</v>
      </c>
      <c r="E19" s="26" t="s">
        <v>31</v>
      </c>
      <c r="F19" s="27">
        <v>310.57756046078356</v>
      </c>
      <c r="G19" s="29">
        <v>12.77</v>
      </c>
      <c r="H19" s="29">
        <v>16.2</v>
      </c>
      <c r="I19" s="29">
        <v>5031.3500000000004</v>
      </c>
      <c r="J19" s="30">
        <v>2.0075117051316887E-3</v>
      </c>
      <c r="K19" s="31"/>
      <c r="L19" s="32"/>
      <c r="M19" s="9"/>
      <c r="N19" s="9"/>
    </row>
    <row r="20" spans="1:14" ht="26.1" customHeight="1" x14ac:dyDescent="0.25">
      <c r="A20" s="23" t="s">
        <v>56</v>
      </c>
      <c r="B20" s="24" t="s">
        <v>57</v>
      </c>
      <c r="C20" s="25" t="s">
        <v>22</v>
      </c>
      <c r="D20" s="25" t="s">
        <v>58</v>
      </c>
      <c r="E20" s="26" t="s">
        <v>31</v>
      </c>
      <c r="F20" s="27">
        <v>144.3333567650898</v>
      </c>
      <c r="G20" s="29">
        <v>28.2</v>
      </c>
      <c r="H20" s="29">
        <v>35.79</v>
      </c>
      <c r="I20" s="29">
        <v>5165.6899999999996</v>
      </c>
      <c r="J20" s="30">
        <v>2.0611134467054988E-3</v>
      </c>
      <c r="K20" s="31"/>
      <c r="L20" s="32"/>
      <c r="M20" s="9"/>
      <c r="N20" s="9"/>
    </row>
    <row r="21" spans="1:14" ht="26.1" customHeight="1" x14ac:dyDescent="0.25">
      <c r="A21" s="23" t="s">
        <v>59</v>
      </c>
      <c r="B21" s="24" t="s">
        <v>60</v>
      </c>
      <c r="C21" s="25" t="s">
        <v>22</v>
      </c>
      <c r="D21" s="25" t="s">
        <v>61</v>
      </c>
      <c r="E21" s="26" t="s">
        <v>62</v>
      </c>
      <c r="F21" s="27">
        <v>198.93657848103942</v>
      </c>
      <c r="G21" s="29">
        <v>62.98</v>
      </c>
      <c r="H21" s="29">
        <v>79.94</v>
      </c>
      <c r="I21" s="29">
        <v>15902.99</v>
      </c>
      <c r="J21" s="30">
        <v>6.3453026665988644E-3</v>
      </c>
      <c r="K21" s="31"/>
      <c r="L21" s="32"/>
      <c r="M21" s="9"/>
      <c r="N21" s="9"/>
    </row>
    <row r="22" spans="1:14" ht="26.1" customHeight="1" x14ac:dyDescent="0.25">
      <c r="A22" s="23" t="s">
        <v>63</v>
      </c>
      <c r="B22" s="24" t="s">
        <v>64</v>
      </c>
      <c r="C22" s="25" t="s">
        <v>22</v>
      </c>
      <c r="D22" s="25" t="s">
        <v>65</v>
      </c>
      <c r="E22" s="26" t="s">
        <v>31</v>
      </c>
      <c r="F22" s="27">
        <v>663.58564989829244</v>
      </c>
      <c r="G22" s="29">
        <v>35.369999999999997</v>
      </c>
      <c r="H22" s="29">
        <v>44.89</v>
      </c>
      <c r="I22" s="29">
        <v>29788.35</v>
      </c>
      <c r="J22" s="30">
        <v>1.1885569738054307E-2</v>
      </c>
      <c r="K22" s="31"/>
      <c r="L22" s="32"/>
      <c r="M22" s="9"/>
      <c r="N22" s="9"/>
    </row>
    <row r="23" spans="1:14" ht="26.1" customHeight="1" x14ac:dyDescent="0.25">
      <c r="A23" s="23" t="s">
        <v>66</v>
      </c>
      <c r="B23" s="24" t="s">
        <v>67</v>
      </c>
      <c r="C23" s="25" t="s">
        <v>22</v>
      </c>
      <c r="D23" s="25" t="s">
        <v>68</v>
      </c>
      <c r="E23" s="26" t="s">
        <v>62</v>
      </c>
      <c r="F23" s="27">
        <v>22.60642937284539</v>
      </c>
      <c r="G23" s="29">
        <v>294.77999999999997</v>
      </c>
      <c r="H23" s="29">
        <v>374.16</v>
      </c>
      <c r="I23" s="29">
        <v>8458.42</v>
      </c>
      <c r="J23" s="30">
        <v>3.3749147161139612E-3</v>
      </c>
      <c r="K23" s="31"/>
      <c r="L23" s="32"/>
      <c r="M23" s="9"/>
      <c r="N23" s="9"/>
    </row>
    <row r="24" spans="1:14" ht="39" customHeight="1" x14ac:dyDescent="0.25">
      <c r="A24" s="23" t="s">
        <v>69</v>
      </c>
      <c r="B24" s="24" t="s">
        <v>70</v>
      </c>
      <c r="C24" s="25" t="s">
        <v>22</v>
      </c>
      <c r="D24" s="25" t="s">
        <v>71</v>
      </c>
      <c r="E24" s="26" t="s">
        <v>31</v>
      </c>
      <c r="F24" s="27">
        <v>1096.9335114146827</v>
      </c>
      <c r="G24" s="29">
        <v>4.99</v>
      </c>
      <c r="H24" s="29">
        <v>6.33</v>
      </c>
      <c r="I24" s="29">
        <v>6943.58</v>
      </c>
      <c r="J24" s="30">
        <v>2.7704926362742189E-3</v>
      </c>
      <c r="K24" s="31"/>
      <c r="L24" s="32"/>
      <c r="M24" s="9"/>
      <c r="N24" s="9"/>
    </row>
    <row r="25" spans="1:14" ht="26.1" customHeight="1" x14ac:dyDescent="0.25">
      <c r="A25" s="23" t="s">
        <v>72</v>
      </c>
      <c r="B25" s="24" t="s">
        <v>73</v>
      </c>
      <c r="C25" s="25" t="s">
        <v>22</v>
      </c>
      <c r="D25" s="25" t="s">
        <v>74</v>
      </c>
      <c r="E25" s="26" t="s">
        <v>31</v>
      </c>
      <c r="F25" s="27">
        <v>1096.9335114146827</v>
      </c>
      <c r="G25" s="29">
        <v>8.5500000000000007</v>
      </c>
      <c r="H25" s="29">
        <v>10.85</v>
      </c>
      <c r="I25" s="29">
        <v>11901.72</v>
      </c>
      <c r="J25" s="30">
        <v>4.7487935069513987E-3</v>
      </c>
      <c r="K25" s="31"/>
      <c r="L25" s="32"/>
      <c r="M25" s="9"/>
      <c r="N25" s="9"/>
    </row>
    <row r="26" spans="1:14" ht="26.1" customHeight="1" x14ac:dyDescent="0.25">
      <c r="A26" s="23" t="s">
        <v>75</v>
      </c>
      <c r="B26" s="24" t="s">
        <v>76</v>
      </c>
      <c r="C26" s="25" t="s">
        <v>22</v>
      </c>
      <c r="D26" s="25" t="s">
        <v>77</v>
      </c>
      <c r="E26" s="26" t="s">
        <v>31</v>
      </c>
      <c r="F26" s="27">
        <v>1430.8130836905527</v>
      </c>
      <c r="G26" s="29">
        <v>8.98</v>
      </c>
      <c r="H26" s="29">
        <v>11.39</v>
      </c>
      <c r="I26" s="29">
        <v>16296.96</v>
      </c>
      <c r="J26" s="30">
        <v>6.5024969358249626E-3</v>
      </c>
      <c r="K26" s="31"/>
      <c r="L26" s="32"/>
      <c r="M26" s="9"/>
      <c r="N26" s="9"/>
    </row>
    <row r="27" spans="1:14" ht="51.95" customHeight="1" x14ac:dyDescent="0.25">
      <c r="A27" s="23" t="s">
        <v>78</v>
      </c>
      <c r="B27" s="24" t="s">
        <v>79</v>
      </c>
      <c r="C27" s="25" t="s">
        <v>22</v>
      </c>
      <c r="D27" s="25" t="s">
        <v>80</v>
      </c>
      <c r="E27" s="26" t="s">
        <v>31</v>
      </c>
      <c r="F27" s="27">
        <v>762.35835669657081</v>
      </c>
      <c r="G27" s="29">
        <v>20.04</v>
      </c>
      <c r="H27" s="29">
        <v>25.43</v>
      </c>
      <c r="I27" s="29">
        <v>19386.77</v>
      </c>
      <c r="J27" s="30">
        <v>7.7353330020165307E-3</v>
      </c>
      <c r="K27" s="31"/>
      <c r="L27" s="32"/>
      <c r="M27" s="9"/>
      <c r="N27" s="9"/>
    </row>
    <row r="28" spans="1:14" ht="26.1" customHeight="1" x14ac:dyDescent="0.25">
      <c r="A28" s="23" t="s">
        <v>81</v>
      </c>
      <c r="B28" s="24" t="s">
        <v>82</v>
      </c>
      <c r="C28" s="25" t="s">
        <v>22</v>
      </c>
      <c r="D28" s="25" t="s">
        <v>83</v>
      </c>
      <c r="E28" s="26" t="s">
        <v>31</v>
      </c>
      <c r="F28" s="27">
        <v>762.35835669657081</v>
      </c>
      <c r="G28" s="29">
        <v>6.4</v>
      </c>
      <c r="H28" s="29">
        <v>8.1199999999999992</v>
      </c>
      <c r="I28" s="29">
        <v>6190.34</v>
      </c>
      <c r="J28" s="30">
        <v>2.4699494188925235E-3</v>
      </c>
      <c r="K28" s="31"/>
      <c r="L28" s="32"/>
      <c r="M28" s="9"/>
      <c r="N28" s="9"/>
    </row>
    <row r="29" spans="1:14" ht="26.1" customHeight="1" x14ac:dyDescent="0.25">
      <c r="A29" s="16" t="s">
        <v>84</v>
      </c>
      <c r="B29" s="17"/>
      <c r="C29" s="17"/>
      <c r="D29" s="17" t="s">
        <v>85</v>
      </c>
      <c r="E29" s="17"/>
      <c r="F29" s="17"/>
      <c r="G29" s="17"/>
      <c r="H29" s="17"/>
      <c r="I29" s="20">
        <v>40092.639999999999</v>
      </c>
      <c r="J29" s="21">
        <v>1.5996987705015741E-2</v>
      </c>
      <c r="K29" s="9"/>
      <c r="L29" s="9"/>
      <c r="M29" s="9"/>
      <c r="N29" s="9"/>
    </row>
    <row r="30" spans="1:14" ht="51.95" customHeight="1" x14ac:dyDescent="0.25">
      <c r="A30" s="23" t="s">
        <v>86</v>
      </c>
      <c r="B30" s="24" t="s">
        <v>87</v>
      </c>
      <c r="C30" s="25" t="s">
        <v>22</v>
      </c>
      <c r="D30" s="25" t="s">
        <v>88</v>
      </c>
      <c r="E30" s="26" t="s">
        <v>62</v>
      </c>
      <c r="F30" s="27">
        <v>814.87483108579602</v>
      </c>
      <c r="G30" s="29">
        <v>9.0299999999999994</v>
      </c>
      <c r="H30" s="29">
        <v>11.46</v>
      </c>
      <c r="I30" s="29">
        <v>9338.4599999999991</v>
      </c>
      <c r="J30" s="30">
        <v>3.7260512104910349E-3</v>
      </c>
      <c r="K30" s="31"/>
      <c r="L30" s="32"/>
      <c r="M30" s="9"/>
      <c r="N30" s="9"/>
    </row>
    <row r="31" spans="1:14" ht="39" customHeight="1" x14ac:dyDescent="0.25">
      <c r="A31" s="23" t="s">
        <v>89</v>
      </c>
      <c r="B31" s="24" t="s">
        <v>90</v>
      </c>
      <c r="C31" s="25" t="s">
        <v>22</v>
      </c>
      <c r="D31" s="25" t="s">
        <v>91</v>
      </c>
      <c r="E31" s="26" t="s">
        <v>92</v>
      </c>
      <c r="F31" s="27">
        <v>1937.4057763749622</v>
      </c>
      <c r="G31" s="29">
        <v>2.61</v>
      </c>
      <c r="H31" s="29">
        <v>3.31</v>
      </c>
      <c r="I31" s="29">
        <v>6412.81</v>
      </c>
      <c r="J31" s="30">
        <v>2.5587150839805513E-3</v>
      </c>
      <c r="K31" s="31"/>
      <c r="L31" s="32"/>
      <c r="M31" s="9"/>
      <c r="N31" s="9"/>
    </row>
    <row r="32" spans="1:14" ht="24" customHeight="1" x14ac:dyDescent="0.25">
      <c r="A32" s="23" t="s">
        <v>93</v>
      </c>
      <c r="B32" s="24" t="s">
        <v>94</v>
      </c>
      <c r="C32" s="25" t="s">
        <v>22</v>
      </c>
      <c r="D32" s="25" t="s">
        <v>95</v>
      </c>
      <c r="E32" s="26" t="s">
        <v>62</v>
      </c>
      <c r="F32" s="27">
        <v>156.50604950431421</v>
      </c>
      <c r="G32" s="29">
        <v>93.27</v>
      </c>
      <c r="H32" s="29">
        <v>118.38</v>
      </c>
      <c r="I32" s="29">
        <v>18527.18</v>
      </c>
      <c r="J32" s="30">
        <v>7.3923560700570861E-3</v>
      </c>
      <c r="K32" s="31"/>
      <c r="L32" s="32"/>
      <c r="M32" s="9"/>
      <c r="N32" s="9"/>
    </row>
    <row r="33" spans="1:14" ht="26.1" customHeight="1" x14ac:dyDescent="0.25">
      <c r="A33" s="23" t="s">
        <v>96</v>
      </c>
      <c r="B33" s="24" t="s">
        <v>97</v>
      </c>
      <c r="C33" s="25" t="s">
        <v>22</v>
      </c>
      <c r="D33" s="25" t="s">
        <v>98</v>
      </c>
      <c r="E33" s="26" t="s">
        <v>62</v>
      </c>
      <c r="F33" s="27">
        <v>156.50604950431421</v>
      </c>
      <c r="G33" s="29">
        <v>29.27</v>
      </c>
      <c r="H33" s="29">
        <v>37.15</v>
      </c>
      <c r="I33" s="29">
        <v>5814.19</v>
      </c>
      <c r="J33" s="30">
        <v>2.3198653404870686E-3</v>
      </c>
      <c r="K33" s="31"/>
      <c r="L33" s="32"/>
      <c r="M33" s="9"/>
      <c r="N33" s="9"/>
    </row>
    <row r="34" spans="1:14" ht="24" customHeight="1" x14ac:dyDescent="0.25">
      <c r="A34" s="16" t="s">
        <v>99</v>
      </c>
      <c r="B34" s="17"/>
      <c r="C34" s="17"/>
      <c r="D34" s="17" t="s">
        <v>100</v>
      </c>
      <c r="E34" s="17"/>
      <c r="F34" s="17"/>
      <c r="G34" s="17"/>
      <c r="H34" s="17"/>
      <c r="I34" s="20">
        <v>409585.00999999989</v>
      </c>
      <c r="J34" s="21">
        <v>0.16342466769783051</v>
      </c>
      <c r="K34" s="9"/>
      <c r="L34" s="9"/>
      <c r="M34" s="9"/>
      <c r="N34" s="9"/>
    </row>
    <row r="35" spans="1:14" ht="39" customHeight="1" x14ac:dyDescent="0.25">
      <c r="A35" s="23" t="s">
        <v>101</v>
      </c>
      <c r="B35" s="24" t="s">
        <v>102</v>
      </c>
      <c r="C35" s="25" t="s">
        <v>22</v>
      </c>
      <c r="D35" s="25" t="s">
        <v>103</v>
      </c>
      <c r="E35" s="26" t="s">
        <v>40</v>
      </c>
      <c r="F35" s="27">
        <v>199.97995214440155</v>
      </c>
      <c r="G35" s="29">
        <v>41.27</v>
      </c>
      <c r="H35" s="29">
        <v>52.38</v>
      </c>
      <c r="I35" s="29">
        <v>10474.94</v>
      </c>
      <c r="J35" s="30">
        <v>4.1795074205833692E-3</v>
      </c>
      <c r="K35" s="31"/>
      <c r="L35" s="32"/>
      <c r="M35" s="9"/>
      <c r="N35" s="9"/>
    </row>
    <row r="36" spans="1:14" ht="39" customHeight="1" x14ac:dyDescent="0.25">
      <c r="A36" s="23" t="s">
        <v>104</v>
      </c>
      <c r="B36" s="24" t="s">
        <v>105</v>
      </c>
      <c r="C36" s="25" t="s">
        <v>22</v>
      </c>
      <c r="D36" s="25" t="s">
        <v>106</v>
      </c>
      <c r="E36" s="26" t="s">
        <v>40</v>
      </c>
      <c r="F36" s="27">
        <v>466.38802752285642</v>
      </c>
      <c r="G36" s="29">
        <v>36.840000000000003</v>
      </c>
      <c r="H36" s="29">
        <v>46.76</v>
      </c>
      <c r="I36" s="29">
        <v>21808.3</v>
      </c>
      <c r="J36" s="30">
        <v>8.7015249424157344E-3</v>
      </c>
      <c r="K36" s="31"/>
      <c r="L36" s="32"/>
      <c r="M36" s="9"/>
      <c r="N36" s="9"/>
    </row>
    <row r="37" spans="1:14" ht="39" customHeight="1" x14ac:dyDescent="0.25">
      <c r="A37" s="23" t="s">
        <v>107</v>
      </c>
      <c r="B37" s="24" t="s">
        <v>108</v>
      </c>
      <c r="C37" s="25" t="s">
        <v>22</v>
      </c>
      <c r="D37" s="25" t="s">
        <v>109</v>
      </c>
      <c r="E37" s="26" t="s">
        <v>40</v>
      </c>
      <c r="F37" s="27">
        <v>466.38802752285642</v>
      </c>
      <c r="G37" s="29">
        <v>29.64</v>
      </c>
      <c r="H37" s="29">
        <v>37.619999999999997</v>
      </c>
      <c r="I37" s="29">
        <v>17545.509999999998</v>
      </c>
      <c r="J37" s="30">
        <v>7.0006691439683374E-3</v>
      </c>
      <c r="K37" s="31"/>
      <c r="L37" s="32"/>
      <c r="M37" s="9"/>
      <c r="N37" s="9"/>
    </row>
    <row r="38" spans="1:14" ht="51.95" customHeight="1" x14ac:dyDescent="0.25">
      <c r="A38" s="23" t="s">
        <v>110</v>
      </c>
      <c r="B38" s="24" t="s">
        <v>111</v>
      </c>
      <c r="C38" s="25" t="s">
        <v>22</v>
      </c>
      <c r="D38" s="25" t="s">
        <v>112</v>
      </c>
      <c r="E38" s="26" t="s">
        <v>35</v>
      </c>
      <c r="F38" s="27">
        <v>344.66110013061206</v>
      </c>
      <c r="G38" s="29">
        <v>28.94</v>
      </c>
      <c r="H38" s="29">
        <v>36.729999999999997</v>
      </c>
      <c r="I38" s="29">
        <v>12659.4</v>
      </c>
      <c r="J38" s="30">
        <v>5.0511082870291473E-3</v>
      </c>
      <c r="K38" s="31"/>
      <c r="L38" s="32"/>
      <c r="M38" s="9"/>
      <c r="N38" s="9"/>
    </row>
    <row r="39" spans="1:14" ht="51.95" customHeight="1" x14ac:dyDescent="0.25">
      <c r="A39" s="23" t="s">
        <v>113</v>
      </c>
      <c r="B39" s="24" t="s">
        <v>114</v>
      </c>
      <c r="C39" s="25" t="s">
        <v>22</v>
      </c>
      <c r="D39" s="25" t="s">
        <v>115</v>
      </c>
      <c r="E39" s="26" t="s">
        <v>35</v>
      </c>
      <c r="F39" s="27">
        <v>95.990377029312754</v>
      </c>
      <c r="G39" s="29">
        <v>15.85</v>
      </c>
      <c r="H39" s="29">
        <v>20.11</v>
      </c>
      <c r="I39" s="29">
        <v>1930.36</v>
      </c>
      <c r="J39" s="30">
        <v>7.7021481215141195E-4</v>
      </c>
      <c r="K39" s="31"/>
      <c r="L39" s="32"/>
      <c r="M39" s="9"/>
      <c r="N39" s="9"/>
    </row>
    <row r="40" spans="1:14" ht="51.95" customHeight="1" x14ac:dyDescent="0.25">
      <c r="A40" s="23" t="s">
        <v>116</v>
      </c>
      <c r="B40" s="24" t="s">
        <v>117</v>
      </c>
      <c r="C40" s="25" t="s">
        <v>22</v>
      </c>
      <c r="D40" s="25" t="s">
        <v>118</v>
      </c>
      <c r="E40" s="26" t="s">
        <v>35</v>
      </c>
      <c r="F40" s="27">
        <v>57.73334270603592</v>
      </c>
      <c r="G40" s="29">
        <v>29.79</v>
      </c>
      <c r="H40" s="29">
        <v>37.81</v>
      </c>
      <c r="I40" s="29">
        <v>2182.89</v>
      </c>
      <c r="J40" s="30">
        <v>8.7097443549244479E-4</v>
      </c>
      <c r="K40" s="31"/>
      <c r="L40" s="32"/>
      <c r="M40" s="9"/>
      <c r="N40" s="9"/>
    </row>
    <row r="41" spans="1:14" ht="51.95" customHeight="1" x14ac:dyDescent="0.25">
      <c r="A41" s="23" t="s">
        <v>119</v>
      </c>
      <c r="B41" s="24" t="s">
        <v>120</v>
      </c>
      <c r="C41" s="25" t="s">
        <v>22</v>
      </c>
      <c r="D41" s="25" t="s">
        <v>121</v>
      </c>
      <c r="E41" s="26" t="s">
        <v>35</v>
      </c>
      <c r="F41" s="27">
        <v>95.990377029312754</v>
      </c>
      <c r="G41" s="29">
        <v>42.5</v>
      </c>
      <c r="H41" s="29">
        <v>53.94</v>
      </c>
      <c r="I41" s="29">
        <v>5177.72</v>
      </c>
      <c r="J41" s="30">
        <v>2.0659134240103446E-3</v>
      </c>
      <c r="K41" s="31"/>
      <c r="L41" s="32"/>
      <c r="M41" s="9"/>
      <c r="N41" s="9"/>
    </row>
    <row r="42" spans="1:14" ht="51.95" customHeight="1" x14ac:dyDescent="0.25">
      <c r="A42" s="23" t="s">
        <v>122</v>
      </c>
      <c r="B42" s="24" t="s">
        <v>123</v>
      </c>
      <c r="C42" s="25" t="s">
        <v>22</v>
      </c>
      <c r="D42" s="25" t="s">
        <v>124</v>
      </c>
      <c r="E42" s="26" t="s">
        <v>35</v>
      </c>
      <c r="F42" s="27">
        <v>57.73334270603592</v>
      </c>
      <c r="G42" s="29">
        <v>55.27</v>
      </c>
      <c r="H42" s="29">
        <v>70.150000000000006</v>
      </c>
      <c r="I42" s="29">
        <v>4049.99</v>
      </c>
      <c r="J42" s="30">
        <v>1.6159484692311781E-3</v>
      </c>
      <c r="K42" s="31"/>
      <c r="L42" s="32"/>
      <c r="M42" s="9"/>
      <c r="N42" s="9"/>
    </row>
    <row r="43" spans="1:14" ht="51.95" customHeight="1" x14ac:dyDescent="0.25">
      <c r="A43" s="23" t="s">
        <v>125</v>
      </c>
      <c r="B43" s="24" t="s">
        <v>126</v>
      </c>
      <c r="C43" s="25" t="s">
        <v>22</v>
      </c>
      <c r="D43" s="25" t="s">
        <v>127</v>
      </c>
      <c r="E43" s="26" t="s">
        <v>35</v>
      </c>
      <c r="F43" s="27">
        <v>95.990377029312754</v>
      </c>
      <c r="G43" s="29">
        <v>59.93</v>
      </c>
      <c r="H43" s="29">
        <v>76.06</v>
      </c>
      <c r="I43" s="29">
        <v>7301.02</v>
      </c>
      <c r="J43" s="30">
        <v>2.9131114133186049E-3</v>
      </c>
      <c r="K43" s="31"/>
      <c r="L43" s="32"/>
      <c r="M43" s="9"/>
      <c r="N43" s="9"/>
    </row>
    <row r="44" spans="1:14" ht="51.95" customHeight="1" x14ac:dyDescent="0.25">
      <c r="A44" s="23" t="s">
        <v>128</v>
      </c>
      <c r="B44" s="24" t="s">
        <v>129</v>
      </c>
      <c r="C44" s="25" t="s">
        <v>22</v>
      </c>
      <c r="D44" s="25" t="s">
        <v>130</v>
      </c>
      <c r="E44" s="26" t="s">
        <v>35</v>
      </c>
      <c r="F44" s="27">
        <v>95.990377029312754</v>
      </c>
      <c r="G44" s="29">
        <v>22.5</v>
      </c>
      <c r="H44" s="29">
        <v>28.55</v>
      </c>
      <c r="I44" s="29">
        <v>2740.52</v>
      </c>
      <c r="J44" s="30">
        <v>1.0934691440960171E-3</v>
      </c>
      <c r="K44" s="31"/>
      <c r="L44" s="32"/>
      <c r="M44" s="9"/>
      <c r="N44" s="9"/>
    </row>
    <row r="45" spans="1:14" ht="65.099999999999994" customHeight="1" x14ac:dyDescent="0.25">
      <c r="A45" s="23" t="s">
        <v>131</v>
      </c>
      <c r="B45" s="24" t="s">
        <v>132</v>
      </c>
      <c r="C45" s="25" t="s">
        <v>22</v>
      </c>
      <c r="D45" s="25" t="s">
        <v>133</v>
      </c>
      <c r="E45" s="26" t="s">
        <v>40</v>
      </c>
      <c r="F45" s="27">
        <v>266.06028415733425</v>
      </c>
      <c r="G45" s="29">
        <v>50.34</v>
      </c>
      <c r="H45" s="29">
        <v>63.89</v>
      </c>
      <c r="I45" s="29">
        <v>16998.59</v>
      </c>
      <c r="J45" s="30">
        <v>6.7824477318680822E-3</v>
      </c>
      <c r="K45" s="31"/>
      <c r="L45" s="32"/>
      <c r="M45" s="9"/>
      <c r="N45" s="9"/>
    </row>
    <row r="46" spans="1:14" ht="65.099999999999994" customHeight="1" x14ac:dyDescent="0.25">
      <c r="A46" s="23" t="s">
        <v>134</v>
      </c>
      <c r="B46" s="24" t="s">
        <v>135</v>
      </c>
      <c r="C46" s="25" t="s">
        <v>22</v>
      </c>
      <c r="D46" s="25" t="s">
        <v>136</v>
      </c>
      <c r="E46" s="26" t="s">
        <v>40</v>
      </c>
      <c r="F46" s="27">
        <v>146.42010409181398</v>
      </c>
      <c r="G46" s="29">
        <v>88.12</v>
      </c>
      <c r="H46" s="29">
        <v>111.85</v>
      </c>
      <c r="I46" s="29">
        <v>16377.08</v>
      </c>
      <c r="J46" s="30">
        <v>6.5344648644753553E-3</v>
      </c>
      <c r="K46" s="31"/>
      <c r="L46" s="32"/>
      <c r="M46" s="9"/>
      <c r="N46" s="9"/>
    </row>
    <row r="47" spans="1:14" ht="51.95" customHeight="1" x14ac:dyDescent="0.25">
      <c r="A47" s="23" t="s">
        <v>137</v>
      </c>
      <c r="B47" s="24" t="s">
        <v>138</v>
      </c>
      <c r="C47" s="25" t="s">
        <v>22</v>
      </c>
      <c r="D47" s="25" t="s">
        <v>139</v>
      </c>
      <c r="E47" s="26" t="s">
        <v>35</v>
      </c>
      <c r="F47" s="27">
        <v>95.990377029312754</v>
      </c>
      <c r="G47" s="29">
        <v>24.8</v>
      </c>
      <c r="H47" s="29">
        <v>31.47</v>
      </c>
      <c r="I47" s="29">
        <v>3020.81</v>
      </c>
      <c r="J47" s="30">
        <v>1.2053050242934514E-3</v>
      </c>
      <c r="K47" s="31"/>
      <c r="L47" s="32"/>
      <c r="M47" s="9"/>
      <c r="N47" s="9"/>
    </row>
    <row r="48" spans="1:14" ht="51.95" customHeight="1" x14ac:dyDescent="0.25">
      <c r="A48" s="23" t="s">
        <v>140</v>
      </c>
      <c r="B48" s="24" t="s">
        <v>141</v>
      </c>
      <c r="C48" s="25" t="s">
        <v>22</v>
      </c>
      <c r="D48" s="25" t="s">
        <v>142</v>
      </c>
      <c r="E48" s="26" t="s">
        <v>35</v>
      </c>
      <c r="F48" s="27">
        <v>57.73334270603592</v>
      </c>
      <c r="G48" s="29">
        <v>45.21</v>
      </c>
      <c r="H48" s="29">
        <v>57.38</v>
      </c>
      <c r="I48" s="29">
        <v>3312.73</v>
      </c>
      <c r="J48" s="30">
        <v>1.3217812815528435E-3</v>
      </c>
      <c r="K48" s="31"/>
      <c r="L48" s="32"/>
      <c r="M48" s="9"/>
      <c r="N48" s="9"/>
    </row>
    <row r="49" spans="1:14" ht="51.95" customHeight="1" x14ac:dyDescent="0.25">
      <c r="A49" s="23" t="s">
        <v>143</v>
      </c>
      <c r="B49" s="24" t="s">
        <v>144</v>
      </c>
      <c r="C49" s="25" t="s">
        <v>22</v>
      </c>
      <c r="D49" s="25" t="s">
        <v>145</v>
      </c>
      <c r="E49" s="26" t="s">
        <v>35</v>
      </c>
      <c r="F49" s="27">
        <v>57.73334270603592</v>
      </c>
      <c r="G49" s="29">
        <v>80.040000000000006</v>
      </c>
      <c r="H49" s="29">
        <v>101.59</v>
      </c>
      <c r="I49" s="29">
        <v>5865.13</v>
      </c>
      <c r="J49" s="30">
        <v>2.3401904314188085E-3</v>
      </c>
      <c r="K49" s="31"/>
      <c r="L49" s="32"/>
      <c r="M49" s="9"/>
      <c r="N49" s="9"/>
    </row>
    <row r="50" spans="1:14" ht="39" customHeight="1" x14ac:dyDescent="0.25">
      <c r="A50" s="23" t="s">
        <v>146</v>
      </c>
      <c r="B50" s="24" t="s">
        <v>147</v>
      </c>
      <c r="C50" s="25" t="s">
        <v>22</v>
      </c>
      <c r="D50" s="25" t="s">
        <v>148</v>
      </c>
      <c r="E50" s="26" t="s">
        <v>35</v>
      </c>
      <c r="F50" s="27">
        <v>95.990377029312754</v>
      </c>
      <c r="G50" s="29">
        <v>65.260000000000005</v>
      </c>
      <c r="H50" s="29">
        <v>82.83</v>
      </c>
      <c r="I50" s="29">
        <v>7950.88</v>
      </c>
      <c r="J50" s="30">
        <v>3.1724059479259926E-3</v>
      </c>
      <c r="K50" s="31"/>
      <c r="L50" s="32"/>
      <c r="M50" s="9"/>
      <c r="N50" s="9"/>
    </row>
    <row r="51" spans="1:14" ht="39" customHeight="1" x14ac:dyDescent="0.25">
      <c r="A51" s="23" t="s">
        <v>149</v>
      </c>
      <c r="B51" s="24" t="s">
        <v>150</v>
      </c>
      <c r="C51" s="25" t="s">
        <v>22</v>
      </c>
      <c r="D51" s="25" t="s">
        <v>151</v>
      </c>
      <c r="E51" s="26" t="s">
        <v>35</v>
      </c>
      <c r="F51" s="27">
        <v>95.990377029312754</v>
      </c>
      <c r="G51" s="29">
        <v>11.47</v>
      </c>
      <c r="H51" s="29">
        <v>14.55</v>
      </c>
      <c r="I51" s="29">
        <v>1396.65</v>
      </c>
      <c r="J51" s="30">
        <v>5.5726419807252E-4</v>
      </c>
      <c r="K51" s="31"/>
      <c r="L51" s="32"/>
      <c r="M51" s="9"/>
      <c r="N51" s="9"/>
    </row>
    <row r="52" spans="1:14" ht="51.95" customHeight="1" x14ac:dyDescent="0.25">
      <c r="A52" s="23" t="s">
        <v>152</v>
      </c>
      <c r="B52" s="24" t="s">
        <v>153</v>
      </c>
      <c r="C52" s="25" t="s">
        <v>22</v>
      </c>
      <c r="D52" s="25" t="s">
        <v>154</v>
      </c>
      <c r="E52" s="26" t="s">
        <v>35</v>
      </c>
      <c r="F52" s="27">
        <v>176.33014910819406</v>
      </c>
      <c r="G52" s="29">
        <v>10.72</v>
      </c>
      <c r="H52" s="29">
        <v>13.6</v>
      </c>
      <c r="I52" s="29">
        <v>2398.09</v>
      </c>
      <c r="J52" s="30">
        <v>9.5683936616598958E-4</v>
      </c>
      <c r="K52" s="31"/>
      <c r="L52" s="32"/>
      <c r="M52" s="9"/>
      <c r="N52" s="9"/>
    </row>
    <row r="53" spans="1:14" ht="51.95" customHeight="1" x14ac:dyDescent="0.25">
      <c r="A53" s="23" t="s">
        <v>155</v>
      </c>
      <c r="B53" s="24" t="s">
        <v>156</v>
      </c>
      <c r="C53" s="25" t="s">
        <v>22</v>
      </c>
      <c r="D53" s="25" t="s">
        <v>157</v>
      </c>
      <c r="E53" s="26" t="s">
        <v>35</v>
      </c>
      <c r="F53" s="27">
        <v>77.209651088795042</v>
      </c>
      <c r="G53" s="29">
        <v>16.670000000000002</v>
      </c>
      <c r="H53" s="29">
        <v>21.15</v>
      </c>
      <c r="I53" s="29">
        <v>1632.98</v>
      </c>
      <c r="J53" s="30">
        <v>6.5156001157660375E-4</v>
      </c>
      <c r="K53" s="31"/>
      <c r="L53" s="32"/>
      <c r="M53" s="9"/>
      <c r="N53" s="9"/>
    </row>
    <row r="54" spans="1:14" ht="51.95" customHeight="1" x14ac:dyDescent="0.25">
      <c r="A54" s="23" t="s">
        <v>158</v>
      </c>
      <c r="B54" s="24" t="s">
        <v>120</v>
      </c>
      <c r="C54" s="25" t="s">
        <v>22</v>
      </c>
      <c r="D54" s="25" t="s">
        <v>121</v>
      </c>
      <c r="E54" s="26" t="s">
        <v>35</v>
      </c>
      <c r="F54" s="27">
        <v>39.300407986638902</v>
      </c>
      <c r="G54" s="29">
        <v>42.5</v>
      </c>
      <c r="H54" s="29">
        <v>53.94</v>
      </c>
      <c r="I54" s="29">
        <v>2119.86</v>
      </c>
      <c r="J54" s="30">
        <v>8.4582542721942664E-4</v>
      </c>
      <c r="K54" s="31"/>
      <c r="L54" s="32"/>
      <c r="M54" s="9"/>
      <c r="N54" s="9"/>
    </row>
    <row r="55" spans="1:14" ht="39" customHeight="1" x14ac:dyDescent="0.25">
      <c r="A55" s="23" t="s">
        <v>159</v>
      </c>
      <c r="B55" s="24" t="s">
        <v>147</v>
      </c>
      <c r="C55" s="25" t="s">
        <v>22</v>
      </c>
      <c r="D55" s="25" t="s">
        <v>148</v>
      </c>
      <c r="E55" s="26" t="s">
        <v>35</v>
      </c>
      <c r="F55" s="27">
        <v>39.300407986638902</v>
      </c>
      <c r="G55" s="29">
        <v>65.260000000000005</v>
      </c>
      <c r="H55" s="29">
        <v>82.83</v>
      </c>
      <c r="I55" s="29">
        <v>3255.25</v>
      </c>
      <c r="J55" s="30">
        <v>1.2988467266498911E-3</v>
      </c>
      <c r="K55" s="31"/>
      <c r="L55" s="32"/>
      <c r="M55" s="9"/>
      <c r="N55" s="9"/>
    </row>
    <row r="56" spans="1:14" ht="51.95" customHeight="1" x14ac:dyDescent="0.25">
      <c r="A56" s="23" t="s">
        <v>160</v>
      </c>
      <c r="B56" s="24" t="s">
        <v>161</v>
      </c>
      <c r="C56" s="25" t="s">
        <v>22</v>
      </c>
      <c r="D56" s="25" t="s">
        <v>162</v>
      </c>
      <c r="E56" s="26" t="s">
        <v>35</v>
      </c>
      <c r="F56" s="27">
        <v>19.476308382759107</v>
      </c>
      <c r="G56" s="29">
        <v>25.46</v>
      </c>
      <c r="H56" s="29">
        <v>32.31</v>
      </c>
      <c r="I56" s="29">
        <v>629.27</v>
      </c>
      <c r="J56" s="30">
        <v>2.5107911210474679E-4</v>
      </c>
      <c r="K56" s="31"/>
      <c r="L56" s="32"/>
      <c r="M56" s="9"/>
      <c r="N56" s="9"/>
    </row>
    <row r="57" spans="1:14" ht="39" customHeight="1" x14ac:dyDescent="0.25">
      <c r="A57" s="23" t="s">
        <v>163</v>
      </c>
      <c r="B57" s="24" t="s">
        <v>164</v>
      </c>
      <c r="C57" s="25" t="s">
        <v>22</v>
      </c>
      <c r="D57" s="25" t="s">
        <v>165</v>
      </c>
      <c r="E57" s="26" t="s">
        <v>35</v>
      </c>
      <c r="F57" s="27">
        <v>95.990377029312754</v>
      </c>
      <c r="G57" s="29">
        <v>32.409999999999997</v>
      </c>
      <c r="H57" s="29">
        <v>41.13</v>
      </c>
      <c r="I57" s="29">
        <v>3948.08</v>
      </c>
      <c r="J57" s="30">
        <v>1.5752863173494822E-3</v>
      </c>
      <c r="K57" s="31"/>
      <c r="L57" s="32"/>
      <c r="M57" s="9"/>
      <c r="N57" s="9"/>
    </row>
    <row r="58" spans="1:14" ht="39" customHeight="1" x14ac:dyDescent="0.25">
      <c r="A58" s="23" t="s">
        <v>166</v>
      </c>
      <c r="B58" s="24" t="s">
        <v>167</v>
      </c>
      <c r="C58" s="25" t="s">
        <v>22</v>
      </c>
      <c r="D58" s="25" t="s">
        <v>168</v>
      </c>
      <c r="E58" s="26" t="s">
        <v>35</v>
      </c>
      <c r="F58" s="27">
        <v>39.300407986638902</v>
      </c>
      <c r="G58" s="29">
        <v>54.04</v>
      </c>
      <c r="H58" s="29">
        <v>68.59</v>
      </c>
      <c r="I58" s="29">
        <v>2695.61</v>
      </c>
      <c r="J58" s="30">
        <v>1.0755500268258085E-3</v>
      </c>
      <c r="K58" s="31"/>
      <c r="L58" s="32"/>
      <c r="M58" s="9"/>
      <c r="N58" s="9"/>
    </row>
    <row r="59" spans="1:14" ht="39" customHeight="1" x14ac:dyDescent="0.25">
      <c r="A59" s="23" t="s">
        <v>169</v>
      </c>
      <c r="B59" s="24" t="s">
        <v>170</v>
      </c>
      <c r="C59" s="25" t="s">
        <v>22</v>
      </c>
      <c r="D59" s="25" t="s">
        <v>171</v>
      </c>
      <c r="E59" s="26" t="s">
        <v>35</v>
      </c>
      <c r="F59" s="27">
        <v>95.990377029312754</v>
      </c>
      <c r="G59" s="29">
        <v>114.11</v>
      </c>
      <c r="H59" s="29">
        <v>144.83000000000001</v>
      </c>
      <c r="I59" s="29">
        <v>13902.28</v>
      </c>
      <c r="J59" s="30">
        <v>5.5470181617295906E-3</v>
      </c>
      <c r="K59" s="31"/>
      <c r="L59" s="32"/>
      <c r="M59" s="9"/>
      <c r="N59" s="9"/>
    </row>
    <row r="60" spans="1:14" ht="26.1" customHeight="1" x14ac:dyDescent="0.25">
      <c r="A60" s="23" t="s">
        <v>172</v>
      </c>
      <c r="B60" s="24" t="s">
        <v>173</v>
      </c>
      <c r="C60" s="25" t="s">
        <v>22</v>
      </c>
      <c r="D60" s="25" t="s">
        <v>174</v>
      </c>
      <c r="E60" s="26" t="s">
        <v>35</v>
      </c>
      <c r="F60" s="27">
        <v>19.476308382759107</v>
      </c>
      <c r="G60" s="29">
        <v>422.43</v>
      </c>
      <c r="H60" s="29">
        <v>536.19000000000005</v>
      </c>
      <c r="I60" s="29">
        <v>10443</v>
      </c>
      <c r="J60" s="30">
        <v>4.1667633411887912E-3</v>
      </c>
      <c r="K60" s="31"/>
      <c r="L60" s="32"/>
      <c r="M60" s="9"/>
      <c r="N60" s="9"/>
    </row>
    <row r="61" spans="1:14" ht="51.95" customHeight="1" x14ac:dyDescent="0.25">
      <c r="A61" s="23" t="s">
        <v>175</v>
      </c>
      <c r="B61" s="24" t="s">
        <v>176</v>
      </c>
      <c r="C61" s="25" t="s">
        <v>22</v>
      </c>
      <c r="D61" s="25" t="s">
        <v>177</v>
      </c>
      <c r="E61" s="26" t="s">
        <v>35</v>
      </c>
      <c r="F61" s="27">
        <v>4.1734946534483797</v>
      </c>
      <c r="G61" s="29">
        <v>699.82</v>
      </c>
      <c r="H61" s="29">
        <v>888.28</v>
      </c>
      <c r="I61" s="29">
        <v>3707.23</v>
      </c>
      <c r="J61" s="30">
        <v>1.4791870211007683E-3</v>
      </c>
      <c r="K61" s="31"/>
      <c r="L61" s="32"/>
      <c r="M61" s="9"/>
      <c r="N61" s="9"/>
    </row>
    <row r="62" spans="1:14" ht="39" customHeight="1" x14ac:dyDescent="0.25">
      <c r="A62" s="23" t="s">
        <v>178</v>
      </c>
      <c r="B62" s="24" t="s">
        <v>179</v>
      </c>
      <c r="C62" s="25" t="s">
        <v>22</v>
      </c>
      <c r="D62" s="25" t="s">
        <v>180</v>
      </c>
      <c r="E62" s="26" t="s">
        <v>35</v>
      </c>
      <c r="F62" s="27">
        <v>7.3036156435346644</v>
      </c>
      <c r="G62" s="29">
        <v>1019.1</v>
      </c>
      <c r="H62" s="29">
        <v>1293.54</v>
      </c>
      <c r="I62" s="29">
        <v>9447.51</v>
      </c>
      <c r="J62" s="30">
        <v>3.7695622267082752E-3</v>
      </c>
      <c r="K62" s="31"/>
      <c r="L62" s="32"/>
      <c r="M62" s="9"/>
      <c r="N62" s="9"/>
    </row>
    <row r="63" spans="1:14" ht="26.1" customHeight="1" x14ac:dyDescent="0.25">
      <c r="A63" s="23" t="s">
        <v>181</v>
      </c>
      <c r="B63" s="24" t="s">
        <v>182</v>
      </c>
      <c r="C63" s="25" t="s">
        <v>22</v>
      </c>
      <c r="D63" s="25" t="s">
        <v>183</v>
      </c>
      <c r="E63" s="26" t="s">
        <v>40</v>
      </c>
      <c r="F63" s="27">
        <v>126.94379570905487</v>
      </c>
      <c r="G63" s="29">
        <v>17.690000000000001</v>
      </c>
      <c r="H63" s="29">
        <v>22.45</v>
      </c>
      <c r="I63" s="29">
        <v>2849.88</v>
      </c>
      <c r="J63" s="30">
        <v>1.1371038505014952E-3</v>
      </c>
      <c r="K63" s="31"/>
      <c r="L63" s="32"/>
      <c r="M63" s="9"/>
      <c r="N63" s="9"/>
    </row>
    <row r="64" spans="1:14" ht="51.95" customHeight="1" x14ac:dyDescent="0.25">
      <c r="A64" s="23" t="s">
        <v>184</v>
      </c>
      <c r="B64" s="24" t="s">
        <v>185</v>
      </c>
      <c r="C64" s="25" t="s">
        <v>22</v>
      </c>
      <c r="D64" s="25" t="s">
        <v>186</v>
      </c>
      <c r="E64" s="26" t="s">
        <v>35</v>
      </c>
      <c r="F64" s="27">
        <v>14.259440065948633</v>
      </c>
      <c r="G64" s="29">
        <v>156.47999999999999</v>
      </c>
      <c r="H64" s="29">
        <v>198.62</v>
      </c>
      <c r="I64" s="29">
        <v>2832.2</v>
      </c>
      <c r="J64" s="30">
        <v>1.1300495197658618E-3</v>
      </c>
      <c r="K64" s="31"/>
      <c r="L64" s="32"/>
      <c r="M64" s="9"/>
      <c r="N64" s="9"/>
    </row>
    <row r="65" spans="1:14" ht="26.1" customHeight="1" x14ac:dyDescent="0.25">
      <c r="A65" s="23" t="s">
        <v>187</v>
      </c>
      <c r="B65" s="24" t="s">
        <v>188</v>
      </c>
      <c r="C65" s="25" t="s">
        <v>22</v>
      </c>
      <c r="D65" s="25" t="s">
        <v>189</v>
      </c>
      <c r="E65" s="26" t="s">
        <v>35</v>
      </c>
      <c r="F65" s="27">
        <v>22.60642937284539</v>
      </c>
      <c r="G65" s="29">
        <v>144.9</v>
      </c>
      <c r="H65" s="29">
        <v>183.92</v>
      </c>
      <c r="I65" s="29">
        <v>4157.7700000000004</v>
      </c>
      <c r="J65" s="30">
        <v>1.6589527546772502E-3</v>
      </c>
      <c r="K65" s="31"/>
      <c r="L65" s="32"/>
      <c r="M65" s="9"/>
      <c r="N65" s="9"/>
    </row>
    <row r="66" spans="1:14" ht="39" customHeight="1" x14ac:dyDescent="0.25">
      <c r="A66" s="23" t="s">
        <v>190</v>
      </c>
      <c r="B66" s="24" t="s">
        <v>191</v>
      </c>
      <c r="C66" s="25" t="s">
        <v>22</v>
      </c>
      <c r="D66" s="25" t="s">
        <v>192</v>
      </c>
      <c r="E66" s="26" t="s">
        <v>35</v>
      </c>
      <c r="F66" s="27">
        <v>19.476308382759107</v>
      </c>
      <c r="G66" s="29">
        <v>530.09</v>
      </c>
      <c r="H66" s="29">
        <v>672.84</v>
      </c>
      <c r="I66" s="29">
        <v>13104.43</v>
      </c>
      <c r="J66" s="30">
        <v>5.2286755272598524E-3</v>
      </c>
      <c r="K66" s="31"/>
      <c r="L66" s="32"/>
      <c r="M66" s="9"/>
      <c r="N66" s="9"/>
    </row>
    <row r="67" spans="1:14" ht="26.1" customHeight="1" x14ac:dyDescent="0.25">
      <c r="A67" s="23" t="s">
        <v>193</v>
      </c>
      <c r="B67" s="24" t="s">
        <v>194</v>
      </c>
      <c r="C67" s="25" t="s">
        <v>22</v>
      </c>
      <c r="D67" s="25" t="s">
        <v>195</v>
      </c>
      <c r="E67" s="26" t="s">
        <v>35</v>
      </c>
      <c r="F67" s="27">
        <v>22.60642937284539</v>
      </c>
      <c r="G67" s="29">
        <v>412.27</v>
      </c>
      <c r="H67" s="29">
        <v>523.29</v>
      </c>
      <c r="I67" s="29">
        <v>11829.71</v>
      </c>
      <c r="J67" s="30">
        <v>4.7200614732255536E-3</v>
      </c>
      <c r="K67" s="31"/>
      <c r="L67" s="32"/>
      <c r="M67" s="9"/>
      <c r="N67" s="9"/>
    </row>
    <row r="68" spans="1:14" ht="51.95" customHeight="1" x14ac:dyDescent="0.25">
      <c r="A68" s="23" t="s">
        <v>196</v>
      </c>
      <c r="B68" s="24" t="s">
        <v>197</v>
      </c>
      <c r="C68" s="25" t="s">
        <v>22</v>
      </c>
      <c r="D68" s="25" t="s">
        <v>198</v>
      </c>
      <c r="E68" s="26" t="s">
        <v>35</v>
      </c>
      <c r="F68" s="27">
        <v>19.476308382759107</v>
      </c>
      <c r="G68" s="29">
        <v>468.36</v>
      </c>
      <c r="H68" s="29">
        <v>594.48</v>
      </c>
      <c r="I68" s="29">
        <v>11578.27</v>
      </c>
      <c r="J68" s="30">
        <v>4.6197367605463899E-3</v>
      </c>
      <c r="K68" s="31"/>
      <c r="L68" s="32"/>
      <c r="M68" s="9"/>
      <c r="N68" s="9"/>
    </row>
    <row r="69" spans="1:14" ht="26.1" customHeight="1" x14ac:dyDescent="0.25">
      <c r="A69" s="23" t="s">
        <v>199</v>
      </c>
      <c r="B69" s="24" t="s">
        <v>200</v>
      </c>
      <c r="C69" s="25" t="s">
        <v>22</v>
      </c>
      <c r="D69" s="25" t="s">
        <v>201</v>
      </c>
      <c r="E69" s="26" t="s">
        <v>35</v>
      </c>
      <c r="F69" s="27">
        <v>57.73334270603592</v>
      </c>
      <c r="G69" s="29">
        <v>61.32</v>
      </c>
      <c r="H69" s="29">
        <v>77.83</v>
      </c>
      <c r="I69" s="29">
        <v>4493.38</v>
      </c>
      <c r="J69" s="30">
        <v>1.7928613484660435E-3</v>
      </c>
      <c r="K69" s="31"/>
      <c r="L69" s="32"/>
      <c r="M69" s="9"/>
      <c r="N69" s="9"/>
    </row>
    <row r="70" spans="1:14" ht="26.1" customHeight="1" x14ac:dyDescent="0.25">
      <c r="A70" s="23" t="s">
        <v>202</v>
      </c>
      <c r="B70" s="24" t="s">
        <v>203</v>
      </c>
      <c r="C70" s="25" t="s">
        <v>22</v>
      </c>
      <c r="D70" s="25" t="s">
        <v>204</v>
      </c>
      <c r="E70" s="26" t="s">
        <v>35</v>
      </c>
      <c r="F70" s="27">
        <v>19.476308382759107</v>
      </c>
      <c r="G70" s="29">
        <v>12.75</v>
      </c>
      <c r="H70" s="29">
        <v>16.18</v>
      </c>
      <c r="I70" s="29">
        <v>315.12</v>
      </c>
      <c r="J70" s="30">
        <v>1.2573307134687464E-4</v>
      </c>
      <c r="K70" s="31"/>
      <c r="L70" s="32"/>
      <c r="M70" s="9"/>
      <c r="N70" s="9"/>
    </row>
    <row r="71" spans="1:14" ht="26.1" customHeight="1" x14ac:dyDescent="0.25">
      <c r="A71" s="23" t="s">
        <v>205</v>
      </c>
      <c r="B71" s="24" t="s">
        <v>206</v>
      </c>
      <c r="C71" s="25" t="s">
        <v>22</v>
      </c>
      <c r="D71" s="25" t="s">
        <v>207</v>
      </c>
      <c r="E71" s="26" t="s">
        <v>35</v>
      </c>
      <c r="F71" s="27">
        <v>19.476308382759107</v>
      </c>
      <c r="G71" s="29">
        <v>14.35</v>
      </c>
      <c r="H71" s="29">
        <v>18.21</v>
      </c>
      <c r="I71" s="29">
        <v>354.66</v>
      </c>
      <c r="J71" s="30">
        <v>1.4150955535631685E-4</v>
      </c>
      <c r="K71" s="31"/>
      <c r="L71" s="32"/>
      <c r="M71" s="9"/>
      <c r="N71" s="9"/>
    </row>
    <row r="72" spans="1:14" ht="39" customHeight="1" x14ac:dyDescent="0.25">
      <c r="A72" s="23" t="s">
        <v>208</v>
      </c>
      <c r="B72" s="24" t="s">
        <v>209</v>
      </c>
      <c r="C72" s="25" t="s">
        <v>22</v>
      </c>
      <c r="D72" s="25" t="s">
        <v>210</v>
      </c>
      <c r="E72" s="26" t="s">
        <v>35</v>
      </c>
      <c r="F72" s="27">
        <v>19.476308382759107</v>
      </c>
      <c r="G72" s="29">
        <v>132.99</v>
      </c>
      <c r="H72" s="29">
        <v>168.8</v>
      </c>
      <c r="I72" s="29">
        <v>3287.6</v>
      </c>
      <c r="J72" s="30">
        <v>1.3117543962934282E-3</v>
      </c>
      <c r="K72" s="31"/>
      <c r="L72" s="32"/>
      <c r="M72" s="9"/>
      <c r="N72" s="9"/>
    </row>
    <row r="73" spans="1:14" ht="26.1" customHeight="1" x14ac:dyDescent="0.25">
      <c r="A73" s="23" t="s">
        <v>211</v>
      </c>
      <c r="B73" s="24" t="s">
        <v>212</v>
      </c>
      <c r="C73" s="25" t="s">
        <v>22</v>
      </c>
      <c r="D73" s="25" t="s">
        <v>213</v>
      </c>
      <c r="E73" s="26" t="s">
        <v>35</v>
      </c>
      <c r="F73" s="27">
        <v>57.73334270603592</v>
      </c>
      <c r="G73" s="29">
        <v>48.84</v>
      </c>
      <c r="H73" s="29">
        <v>61.99</v>
      </c>
      <c r="I73" s="29">
        <v>3578.88</v>
      </c>
      <c r="J73" s="30">
        <v>1.4279752931642001E-3</v>
      </c>
      <c r="K73" s="31"/>
      <c r="L73" s="32"/>
      <c r="M73" s="9"/>
      <c r="N73" s="9"/>
    </row>
    <row r="74" spans="1:14" ht="39" customHeight="1" x14ac:dyDescent="0.25">
      <c r="A74" s="23" t="s">
        <v>214</v>
      </c>
      <c r="B74" s="24" t="s">
        <v>215</v>
      </c>
      <c r="C74" s="25" t="s">
        <v>22</v>
      </c>
      <c r="D74" s="25" t="s">
        <v>216</v>
      </c>
      <c r="E74" s="26" t="s">
        <v>35</v>
      </c>
      <c r="F74" s="27">
        <v>39.300407986638902</v>
      </c>
      <c r="G74" s="29">
        <v>145.4</v>
      </c>
      <c r="H74" s="29">
        <v>184.55</v>
      </c>
      <c r="I74" s="29">
        <v>7252.89</v>
      </c>
      <c r="J74" s="30">
        <v>2.8939075140931507E-3</v>
      </c>
      <c r="K74" s="31"/>
      <c r="L74" s="32"/>
      <c r="M74" s="9"/>
      <c r="N74" s="9"/>
    </row>
    <row r="75" spans="1:14" ht="39" customHeight="1" x14ac:dyDescent="0.25">
      <c r="A75" s="23" t="s">
        <v>217</v>
      </c>
      <c r="B75" s="24" t="s">
        <v>218</v>
      </c>
      <c r="C75" s="25" t="s">
        <v>22</v>
      </c>
      <c r="D75" s="25" t="s">
        <v>219</v>
      </c>
      <c r="E75" s="26" t="s">
        <v>35</v>
      </c>
      <c r="F75" s="27">
        <v>19.476308382759107</v>
      </c>
      <c r="G75" s="29">
        <v>339.95</v>
      </c>
      <c r="H75" s="29">
        <v>431.49</v>
      </c>
      <c r="I75" s="29">
        <v>8403.83</v>
      </c>
      <c r="J75" s="30">
        <v>3.353133272965872E-3</v>
      </c>
      <c r="K75" s="31"/>
      <c r="L75" s="32"/>
      <c r="M75" s="9"/>
      <c r="N75" s="9"/>
    </row>
    <row r="76" spans="1:14" ht="39" customHeight="1" x14ac:dyDescent="0.25">
      <c r="A76" s="23" t="s">
        <v>220</v>
      </c>
      <c r="B76" s="24" t="s">
        <v>221</v>
      </c>
      <c r="C76" s="25" t="s">
        <v>22</v>
      </c>
      <c r="D76" s="25" t="s">
        <v>222</v>
      </c>
      <c r="E76" s="26" t="s">
        <v>35</v>
      </c>
      <c r="F76" s="27">
        <v>57.73334270603592</v>
      </c>
      <c r="G76" s="29">
        <v>76.39</v>
      </c>
      <c r="H76" s="29">
        <v>96.96</v>
      </c>
      <c r="I76" s="29">
        <v>5597.82</v>
      </c>
      <c r="J76" s="30">
        <v>2.2335335791030778E-3</v>
      </c>
      <c r="K76" s="31"/>
      <c r="L76" s="32"/>
      <c r="M76" s="9"/>
      <c r="N76" s="9"/>
    </row>
    <row r="77" spans="1:14" ht="26.1" customHeight="1" x14ac:dyDescent="0.25">
      <c r="A77" s="23" t="s">
        <v>223</v>
      </c>
      <c r="B77" s="24" t="s">
        <v>224</v>
      </c>
      <c r="C77" s="25" t="s">
        <v>22</v>
      </c>
      <c r="D77" s="25" t="s">
        <v>225</v>
      </c>
      <c r="E77" s="26" t="s">
        <v>35</v>
      </c>
      <c r="F77" s="27">
        <v>57.73334270603592</v>
      </c>
      <c r="G77" s="29">
        <v>163.49</v>
      </c>
      <c r="H77" s="29">
        <v>207.51</v>
      </c>
      <c r="I77" s="29">
        <v>11980.24</v>
      </c>
      <c r="J77" s="30">
        <v>4.7801230346302412E-3</v>
      </c>
      <c r="K77" s="31"/>
      <c r="L77" s="32"/>
      <c r="M77" s="9"/>
      <c r="N77" s="9"/>
    </row>
    <row r="78" spans="1:14" ht="26.1" customHeight="1" x14ac:dyDescent="0.25">
      <c r="A78" s="23" t="s">
        <v>226</v>
      </c>
      <c r="B78" s="24" t="s">
        <v>227</v>
      </c>
      <c r="C78" s="25" t="s">
        <v>22</v>
      </c>
      <c r="D78" s="25" t="s">
        <v>228</v>
      </c>
      <c r="E78" s="26" t="s">
        <v>35</v>
      </c>
      <c r="F78" s="27">
        <v>19.476308382759107</v>
      </c>
      <c r="G78" s="29">
        <v>812.2</v>
      </c>
      <c r="H78" s="29">
        <v>1030.92</v>
      </c>
      <c r="I78" s="29">
        <v>20078.509999999998</v>
      </c>
      <c r="J78" s="30">
        <v>8.0113376820542519E-3</v>
      </c>
      <c r="K78" s="31"/>
      <c r="L78" s="32"/>
      <c r="M78" s="9"/>
      <c r="N78" s="9"/>
    </row>
    <row r="79" spans="1:14" ht="65.099999999999994" customHeight="1" x14ac:dyDescent="0.25">
      <c r="A79" s="23" t="s">
        <v>229</v>
      </c>
      <c r="B79" s="24" t="s">
        <v>230</v>
      </c>
      <c r="C79" s="25" t="s">
        <v>22</v>
      </c>
      <c r="D79" s="25" t="s">
        <v>231</v>
      </c>
      <c r="E79" s="26" t="s">
        <v>35</v>
      </c>
      <c r="F79" s="27">
        <v>19.476308382759107</v>
      </c>
      <c r="G79" s="29">
        <v>279.7</v>
      </c>
      <c r="H79" s="29">
        <v>355.02</v>
      </c>
      <c r="I79" s="29">
        <v>6914.47</v>
      </c>
      <c r="J79" s="30">
        <v>2.7588777285980719E-3</v>
      </c>
      <c r="K79" s="31"/>
      <c r="L79" s="32"/>
      <c r="M79" s="9"/>
      <c r="N79" s="9"/>
    </row>
    <row r="80" spans="1:14" ht="51.95" customHeight="1" x14ac:dyDescent="0.25">
      <c r="A80" s="23" t="s">
        <v>232</v>
      </c>
      <c r="B80" s="24" t="s">
        <v>233</v>
      </c>
      <c r="C80" s="25" t="s">
        <v>22</v>
      </c>
      <c r="D80" s="25" t="s">
        <v>234</v>
      </c>
      <c r="E80" s="26" t="s">
        <v>35</v>
      </c>
      <c r="F80" s="27">
        <v>22.60642937284539</v>
      </c>
      <c r="G80" s="29">
        <v>894.28</v>
      </c>
      <c r="H80" s="29">
        <v>1135.0999999999999</v>
      </c>
      <c r="I80" s="29">
        <v>25660.55</v>
      </c>
      <c r="J80" s="30">
        <v>1.0238575031575412E-2</v>
      </c>
      <c r="K80" s="31"/>
      <c r="L80" s="32"/>
      <c r="M80" s="9"/>
      <c r="N80" s="9"/>
    </row>
    <row r="81" spans="1:14" ht="26.1" customHeight="1" x14ac:dyDescent="0.25">
      <c r="A81" s="23" t="s">
        <v>235</v>
      </c>
      <c r="B81" s="24" t="s">
        <v>236</v>
      </c>
      <c r="C81" s="25" t="s">
        <v>22</v>
      </c>
      <c r="D81" s="25" t="s">
        <v>237</v>
      </c>
      <c r="E81" s="26" t="s">
        <v>35</v>
      </c>
      <c r="F81" s="27">
        <v>19.476308382759107</v>
      </c>
      <c r="G81" s="29">
        <v>100.96</v>
      </c>
      <c r="H81" s="29">
        <v>128.13999999999999</v>
      </c>
      <c r="I81" s="29">
        <v>2495.69</v>
      </c>
      <c r="J81" s="30">
        <v>9.9578182543057117E-4</v>
      </c>
      <c r="K81" s="31"/>
      <c r="L81" s="32"/>
      <c r="M81" s="9"/>
      <c r="N81" s="9"/>
    </row>
    <row r="82" spans="1:14" ht="39" customHeight="1" x14ac:dyDescent="0.25">
      <c r="A82" s="23" t="s">
        <v>238</v>
      </c>
      <c r="B82" s="24" t="s">
        <v>239</v>
      </c>
      <c r="C82" s="25" t="s">
        <v>22</v>
      </c>
      <c r="D82" s="25" t="s">
        <v>240</v>
      </c>
      <c r="E82" s="26" t="s">
        <v>35</v>
      </c>
      <c r="F82" s="27">
        <v>22.60642937284539</v>
      </c>
      <c r="G82" s="29">
        <v>138.41999999999999</v>
      </c>
      <c r="H82" s="29">
        <v>175.69</v>
      </c>
      <c r="I82" s="29">
        <v>3971.72</v>
      </c>
      <c r="J82" s="30">
        <v>1.5847186917041412E-3</v>
      </c>
      <c r="K82" s="31"/>
      <c r="L82" s="32"/>
      <c r="M82" s="9"/>
      <c r="N82" s="9"/>
    </row>
    <row r="83" spans="1:14" ht="26.1" customHeight="1" x14ac:dyDescent="0.25">
      <c r="A83" s="23" t="s">
        <v>241</v>
      </c>
      <c r="B83" s="24" t="s">
        <v>242</v>
      </c>
      <c r="C83" s="25" t="s">
        <v>22</v>
      </c>
      <c r="D83" s="25" t="s">
        <v>243</v>
      </c>
      <c r="E83" s="26" t="s">
        <v>35</v>
      </c>
      <c r="F83" s="27">
        <v>55.646595379311719</v>
      </c>
      <c r="G83" s="29">
        <v>129.25</v>
      </c>
      <c r="H83" s="29">
        <v>164.05</v>
      </c>
      <c r="I83" s="29">
        <v>9128.82</v>
      </c>
      <c r="J83" s="30">
        <v>3.6424047231936284E-3</v>
      </c>
      <c r="K83" s="31"/>
      <c r="L83" s="32"/>
      <c r="M83" s="9"/>
      <c r="N83" s="9"/>
    </row>
    <row r="84" spans="1:14" ht="39" customHeight="1" x14ac:dyDescent="0.25">
      <c r="A84" s="23" t="s">
        <v>244</v>
      </c>
      <c r="B84" s="24" t="s">
        <v>245</v>
      </c>
      <c r="C84" s="25" t="s">
        <v>22</v>
      </c>
      <c r="D84" s="25" t="s">
        <v>246</v>
      </c>
      <c r="E84" s="26" t="s">
        <v>35</v>
      </c>
      <c r="F84" s="27">
        <v>22.60642937284539</v>
      </c>
      <c r="G84" s="29">
        <v>146</v>
      </c>
      <c r="H84" s="29">
        <v>185.31</v>
      </c>
      <c r="I84" s="29">
        <v>4189.1899999999996</v>
      </c>
      <c r="J84" s="30">
        <v>1.671489353756073E-3</v>
      </c>
      <c r="K84" s="31"/>
      <c r="L84" s="32"/>
      <c r="M84" s="9"/>
      <c r="N84" s="9"/>
    </row>
    <row r="85" spans="1:14" ht="39" customHeight="1" x14ac:dyDescent="0.25">
      <c r="A85" s="23" t="s">
        <v>247</v>
      </c>
      <c r="B85" s="24" t="s">
        <v>248</v>
      </c>
      <c r="C85" s="25" t="s">
        <v>22</v>
      </c>
      <c r="D85" s="25" t="s">
        <v>249</v>
      </c>
      <c r="E85" s="26" t="s">
        <v>35</v>
      </c>
      <c r="F85" s="27">
        <v>39.300407986638902</v>
      </c>
      <c r="G85" s="29">
        <v>628.79</v>
      </c>
      <c r="H85" s="29">
        <v>798.12</v>
      </c>
      <c r="I85" s="29">
        <v>31366.44</v>
      </c>
      <c r="J85" s="30">
        <v>1.2515228606300655E-2</v>
      </c>
      <c r="K85" s="31"/>
      <c r="L85" s="32"/>
      <c r="M85" s="9"/>
      <c r="N85" s="9"/>
    </row>
    <row r="86" spans="1:14" ht="39" customHeight="1" x14ac:dyDescent="0.25">
      <c r="A86" s="23" t="s">
        <v>250</v>
      </c>
      <c r="B86" s="24" t="s">
        <v>251</v>
      </c>
      <c r="C86" s="25" t="s">
        <v>22</v>
      </c>
      <c r="D86" s="25" t="s">
        <v>252</v>
      </c>
      <c r="E86" s="26" t="s">
        <v>40</v>
      </c>
      <c r="F86" s="27">
        <v>125.90042204569279</v>
      </c>
      <c r="G86" s="29">
        <v>22.96</v>
      </c>
      <c r="H86" s="29">
        <v>29.14</v>
      </c>
      <c r="I86" s="29">
        <v>3668.73</v>
      </c>
      <c r="J86" s="30">
        <v>1.4638254977228338E-3</v>
      </c>
      <c r="K86" s="31"/>
      <c r="L86" s="32"/>
      <c r="M86" s="9"/>
      <c r="N86" s="9"/>
    </row>
    <row r="87" spans="1:14" ht="39" customHeight="1" x14ac:dyDescent="0.25">
      <c r="A87" s="23" t="s">
        <v>253</v>
      </c>
      <c r="B87" s="24" t="s">
        <v>254</v>
      </c>
      <c r="C87" s="25" t="s">
        <v>22</v>
      </c>
      <c r="D87" s="25" t="s">
        <v>255</v>
      </c>
      <c r="E87" s="26" t="s">
        <v>40</v>
      </c>
      <c r="F87" s="27">
        <v>156.50604950431421</v>
      </c>
      <c r="G87" s="29">
        <v>26.49</v>
      </c>
      <c r="H87" s="29">
        <v>33.619999999999997</v>
      </c>
      <c r="I87" s="29">
        <v>5261.73</v>
      </c>
      <c r="J87" s="30">
        <v>2.0994334650228188E-3</v>
      </c>
      <c r="K87" s="31"/>
      <c r="L87" s="32"/>
      <c r="M87" s="9"/>
      <c r="N87" s="9"/>
    </row>
    <row r="88" spans="1:14" ht="39" customHeight="1" x14ac:dyDescent="0.25">
      <c r="A88" s="23" t="s">
        <v>256</v>
      </c>
      <c r="B88" s="24" t="s">
        <v>257</v>
      </c>
      <c r="C88" s="25" t="s">
        <v>22</v>
      </c>
      <c r="D88" s="25" t="s">
        <v>258</v>
      </c>
      <c r="E88" s="26" t="s">
        <v>40</v>
      </c>
      <c r="F88" s="27">
        <v>100.16387168276113</v>
      </c>
      <c r="G88" s="29">
        <v>36.18</v>
      </c>
      <c r="H88" s="29">
        <v>45.92</v>
      </c>
      <c r="I88" s="29">
        <v>4599.5200000000004</v>
      </c>
      <c r="J88" s="30">
        <v>1.8352112729162762E-3</v>
      </c>
      <c r="K88" s="31"/>
      <c r="L88" s="32"/>
      <c r="M88" s="9"/>
      <c r="N88" s="9"/>
    </row>
    <row r="89" spans="1:14" ht="39" customHeight="1" x14ac:dyDescent="0.25">
      <c r="A89" s="23" t="s">
        <v>259</v>
      </c>
      <c r="B89" s="24" t="s">
        <v>260</v>
      </c>
      <c r="C89" s="25" t="s">
        <v>22</v>
      </c>
      <c r="D89" s="25" t="s">
        <v>261</v>
      </c>
      <c r="E89" s="26" t="s">
        <v>40</v>
      </c>
      <c r="F89" s="27">
        <v>39.995990428880305</v>
      </c>
      <c r="G89" s="29">
        <v>32.89</v>
      </c>
      <c r="H89" s="29">
        <v>41.74</v>
      </c>
      <c r="I89" s="29">
        <v>1669.43</v>
      </c>
      <c r="J89" s="30">
        <v>6.6610358370973899E-4</v>
      </c>
      <c r="K89" s="31"/>
      <c r="L89" s="32"/>
      <c r="M89" s="9"/>
      <c r="N89" s="9"/>
    </row>
    <row r="90" spans="1:14" ht="26.1" customHeight="1" x14ac:dyDescent="0.25">
      <c r="A90" s="23" t="s">
        <v>262</v>
      </c>
      <c r="B90" s="24" t="s">
        <v>263</v>
      </c>
      <c r="C90" s="25" t="s">
        <v>22</v>
      </c>
      <c r="D90" s="25" t="s">
        <v>264</v>
      </c>
      <c r="E90" s="26" t="s">
        <v>40</v>
      </c>
      <c r="F90" s="27">
        <v>29.562253795259355</v>
      </c>
      <c r="G90" s="29">
        <v>31.34</v>
      </c>
      <c r="H90" s="29">
        <v>39.770000000000003</v>
      </c>
      <c r="I90" s="29">
        <v>1175.69</v>
      </c>
      <c r="J90" s="30">
        <v>4.6910102390139332E-4</v>
      </c>
      <c r="K90" s="31"/>
      <c r="L90" s="32"/>
      <c r="M90" s="9"/>
      <c r="N90" s="9"/>
    </row>
    <row r="91" spans="1:14" ht="39" customHeight="1" x14ac:dyDescent="0.25">
      <c r="A91" s="23" t="s">
        <v>265</v>
      </c>
      <c r="B91" s="24" t="s">
        <v>266</v>
      </c>
      <c r="C91" s="25" t="s">
        <v>22</v>
      </c>
      <c r="D91" s="25" t="s">
        <v>267</v>
      </c>
      <c r="E91" s="26" t="s">
        <v>40</v>
      </c>
      <c r="F91" s="27">
        <v>93.903629702588546</v>
      </c>
      <c r="G91" s="29">
        <v>23.63</v>
      </c>
      <c r="H91" s="29">
        <v>29.99</v>
      </c>
      <c r="I91" s="29">
        <v>2816.16</v>
      </c>
      <c r="J91" s="30">
        <v>1.1236495500260679E-3</v>
      </c>
      <c r="K91" s="31"/>
      <c r="L91" s="32"/>
      <c r="M91" s="9"/>
      <c r="N91" s="9"/>
    </row>
    <row r="92" spans="1:14" ht="26.1" customHeight="1" x14ac:dyDescent="0.25">
      <c r="A92" s="16" t="s">
        <v>268</v>
      </c>
      <c r="B92" s="17"/>
      <c r="C92" s="17"/>
      <c r="D92" s="17" t="s">
        <v>269</v>
      </c>
      <c r="E92" s="17"/>
      <c r="F92" s="17"/>
      <c r="G92" s="17"/>
      <c r="H92" s="17"/>
      <c r="I92" s="20">
        <v>270605.31000000006</v>
      </c>
      <c r="J92" s="21">
        <v>0.10797168300670582</v>
      </c>
      <c r="K92" s="9"/>
      <c r="L92" s="9"/>
      <c r="M92" s="9"/>
      <c r="N92" s="9"/>
    </row>
    <row r="93" spans="1:14" ht="39" customHeight="1" x14ac:dyDescent="0.25">
      <c r="A93" s="23" t="s">
        <v>270</v>
      </c>
      <c r="B93" s="24" t="s">
        <v>271</v>
      </c>
      <c r="C93" s="25" t="s">
        <v>22</v>
      </c>
      <c r="D93" s="25" t="s">
        <v>272</v>
      </c>
      <c r="E93" s="26" t="s">
        <v>40</v>
      </c>
      <c r="F93" s="27">
        <v>1277.4371551763252</v>
      </c>
      <c r="G93" s="29">
        <v>10.62</v>
      </c>
      <c r="H93" s="29">
        <v>13.47</v>
      </c>
      <c r="I93" s="29">
        <v>17207.07</v>
      </c>
      <c r="J93" s="30">
        <v>6.8656313784611145E-3</v>
      </c>
      <c r="K93" s="31"/>
      <c r="L93" s="32"/>
      <c r="M93" s="9"/>
      <c r="N93" s="9"/>
    </row>
    <row r="94" spans="1:14" ht="39" customHeight="1" x14ac:dyDescent="0.25">
      <c r="A94" s="23" t="s">
        <v>273</v>
      </c>
      <c r="B94" s="24" t="s">
        <v>274</v>
      </c>
      <c r="C94" s="25" t="s">
        <v>22</v>
      </c>
      <c r="D94" s="25" t="s">
        <v>275</v>
      </c>
      <c r="E94" s="26" t="s">
        <v>40</v>
      </c>
      <c r="F94" s="27">
        <v>825.30856771941706</v>
      </c>
      <c r="G94" s="29">
        <v>16.86</v>
      </c>
      <c r="H94" s="29">
        <v>21.4</v>
      </c>
      <c r="I94" s="29">
        <v>17661.599999999999</v>
      </c>
      <c r="J94" s="30">
        <v>7.0469891244603995E-3</v>
      </c>
      <c r="K94" s="31"/>
      <c r="L94" s="32"/>
      <c r="M94" s="9"/>
      <c r="N94" s="9"/>
    </row>
    <row r="95" spans="1:14" ht="39" customHeight="1" x14ac:dyDescent="0.25">
      <c r="A95" s="23" t="s">
        <v>276</v>
      </c>
      <c r="B95" s="24" t="s">
        <v>277</v>
      </c>
      <c r="C95" s="25" t="s">
        <v>22</v>
      </c>
      <c r="D95" s="25" t="s">
        <v>278</v>
      </c>
      <c r="E95" s="26" t="s">
        <v>40</v>
      </c>
      <c r="F95" s="27">
        <v>3414.9620001841367</v>
      </c>
      <c r="G95" s="29">
        <v>4.97</v>
      </c>
      <c r="H95" s="29">
        <v>6.3</v>
      </c>
      <c r="I95" s="29">
        <v>21514.26</v>
      </c>
      <c r="J95" s="30">
        <v>8.5842028038690382E-3</v>
      </c>
      <c r="K95" s="31"/>
      <c r="L95" s="32"/>
      <c r="M95" s="9"/>
      <c r="N95" s="9"/>
    </row>
    <row r="96" spans="1:14" ht="39" customHeight="1" x14ac:dyDescent="0.25">
      <c r="A96" s="23" t="s">
        <v>279</v>
      </c>
      <c r="B96" s="24" t="s">
        <v>280</v>
      </c>
      <c r="C96" s="25" t="s">
        <v>22</v>
      </c>
      <c r="D96" s="25" t="s">
        <v>281</v>
      </c>
      <c r="E96" s="26" t="s">
        <v>40</v>
      </c>
      <c r="F96" s="27">
        <v>1711.1328079138357</v>
      </c>
      <c r="G96" s="29">
        <v>10.72</v>
      </c>
      <c r="H96" s="29">
        <v>13.6</v>
      </c>
      <c r="I96" s="29">
        <v>23271.4</v>
      </c>
      <c r="J96" s="30">
        <v>9.2853027308379636E-3</v>
      </c>
      <c r="K96" s="31"/>
      <c r="L96" s="32"/>
      <c r="M96" s="9"/>
      <c r="N96" s="9"/>
    </row>
    <row r="97" spans="1:14" ht="39" customHeight="1" x14ac:dyDescent="0.25">
      <c r="A97" s="23" t="s">
        <v>282</v>
      </c>
      <c r="B97" s="24" t="s">
        <v>283</v>
      </c>
      <c r="C97" s="25" t="s">
        <v>22</v>
      </c>
      <c r="D97" s="25" t="s">
        <v>284</v>
      </c>
      <c r="E97" s="26" t="s">
        <v>40</v>
      </c>
      <c r="F97" s="27">
        <v>2591.0445973492024</v>
      </c>
      <c r="G97" s="29">
        <v>3.42</v>
      </c>
      <c r="H97" s="29">
        <v>4.34</v>
      </c>
      <c r="I97" s="29">
        <v>11245.13</v>
      </c>
      <c r="J97" s="30">
        <v>4.4868136982574268E-3</v>
      </c>
      <c r="K97" s="31"/>
      <c r="L97" s="32"/>
      <c r="M97" s="9"/>
      <c r="N97" s="9"/>
    </row>
    <row r="98" spans="1:14" ht="39" customHeight="1" x14ac:dyDescent="0.25">
      <c r="A98" s="23" t="s">
        <v>285</v>
      </c>
      <c r="B98" s="24" t="s">
        <v>286</v>
      </c>
      <c r="C98" s="25" t="s">
        <v>22</v>
      </c>
      <c r="D98" s="25" t="s">
        <v>287</v>
      </c>
      <c r="E98" s="26" t="s">
        <v>40</v>
      </c>
      <c r="F98" s="27">
        <v>459.08441187932175</v>
      </c>
      <c r="G98" s="29">
        <v>18.510000000000002</v>
      </c>
      <c r="H98" s="29">
        <v>23.49</v>
      </c>
      <c r="I98" s="29">
        <v>10783.89</v>
      </c>
      <c r="J98" s="30">
        <v>4.3027786581837013E-3</v>
      </c>
      <c r="K98" s="31"/>
      <c r="L98" s="32"/>
      <c r="M98" s="9"/>
      <c r="N98" s="9"/>
    </row>
    <row r="99" spans="1:14" ht="39" customHeight="1" x14ac:dyDescent="0.25">
      <c r="A99" s="23" t="s">
        <v>288</v>
      </c>
      <c r="B99" s="24" t="s">
        <v>289</v>
      </c>
      <c r="C99" s="25" t="s">
        <v>22</v>
      </c>
      <c r="D99" s="25" t="s">
        <v>290</v>
      </c>
      <c r="E99" s="26" t="s">
        <v>35</v>
      </c>
      <c r="F99" s="27">
        <v>286.92775742457616</v>
      </c>
      <c r="G99" s="29">
        <v>35.82</v>
      </c>
      <c r="H99" s="29">
        <v>45.46</v>
      </c>
      <c r="I99" s="29">
        <v>13043.73</v>
      </c>
      <c r="J99" s="30">
        <v>5.2044561904016542E-3</v>
      </c>
      <c r="K99" s="31"/>
      <c r="L99" s="32"/>
      <c r="M99" s="9"/>
      <c r="N99" s="9"/>
    </row>
    <row r="100" spans="1:14" ht="39" customHeight="1" x14ac:dyDescent="0.25">
      <c r="A100" s="23" t="s">
        <v>291</v>
      </c>
      <c r="B100" s="24" t="s">
        <v>292</v>
      </c>
      <c r="C100" s="25" t="s">
        <v>22</v>
      </c>
      <c r="D100" s="25" t="s">
        <v>293</v>
      </c>
      <c r="E100" s="26" t="s">
        <v>35</v>
      </c>
      <c r="F100" s="27">
        <v>172.15665445474568</v>
      </c>
      <c r="G100" s="29">
        <v>20.62</v>
      </c>
      <c r="H100" s="29">
        <v>26.17</v>
      </c>
      <c r="I100" s="29">
        <v>4505.33</v>
      </c>
      <c r="J100" s="30">
        <v>1.7976294057223112E-3</v>
      </c>
      <c r="K100" s="31"/>
      <c r="L100" s="32"/>
      <c r="M100" s="9"/>
      <c r="N100" s="9"/>
    </row>
    <row r="101" spans="1:14" ht="39" customHeight="1" x14ac:dyDescent="0.25">
      <c r="A101" s="23" t="s">
        <v>294</v>
      </c>
      <c r="B101" s="24" t="s">
        <v>295</v>
      </c>
      <c r="C101" s="25" t="s">
        <v>22</v>
      </c>
      <c r="D101" s="25" t="s">
        <v>296</v>
      </c>
      <c r="E101" s="26" t="s">
        <v>35</v>
      </c>
      <c r="F101" s="27">
        <v>363.09403485000905</v>
      </c>
      <c r="G101" s="29">
        <v>13.17</v>
      </c>
      <c r="H101" s="29">
        <v>16.71</v>
      </c>
      <c r="I101" s="29">
        <v>6067.3</v>
      </c>
      <c r="J101" s="30">
        <v>2.4208563841802886E-3</v>
      </c>
      <c r="K101" s="31"/>
      <c r="L101" s="32"/>
      <c r="M101" s="9"/>
      <c r="N101" s="9"/>
    </row>
    <row r="102" spans="1:14" ht="39" customHeight="1" x14ac:dyDescent="0.25">
      <c r="A102" s="23" t="s">
        <v>297</v>
      </c>
      <c r="B102" s="24" t="s">
        <v>298</v>
      </c>
      <c r="C102" s="25" t="s">
        <v>22</v>
      </c>
      <c r="D102" s="25" t="s">
        <v>299</v>
      </c>
      <c r="E102" s="26" t="s">
        <v>35</v>
      </c>
      <c r="F102" s="27">
        <v>57.73334270603592</v>
      </c>
      <c r="G102" s="29">
        <v>40.01</v>
      </c>
      <c r="H102" s="29">
        <v>50.78</v>
      </c>
      <c r="I102" s="29">
        <v>2931.69</v>
      </c>
      <c r="J102" s="30">
        <v>1.1697460901780876E-3</v>
      </c>
      <c r="K102" s="31"/>
      <c r="L102" s="32"/>
      <c r="M102" s="9"/>
      <c r="N102" s="9"/>
    </row>
    <row r="103" spans="1:14" ht="26.1" customHeight="1" x14ac:dyDescent="0.25">
      <c r="A103" s="23" t="s">
        <v>300</v>
      </c>
      <c r="B103" s="24" t="s">
        <v>301</v>
      </c>
      <c r="C103" s="25" t="s">
        <v>22</v>
      </c>
      <c r="D103" s="25" t="s">
        <v>302</v>
      </c>
      <c r="E103" s="26" t="s">
        <v>35</v>
      </c>
      <c r="F103" s="27">
        <v>286.92775742457616</v>
      </c>
      <c r="G103" s="29">
        <v>18.190000000000001</v>
      </c>
      <c r="H103" s="29">
        <v>23.08</v>
      </c>
      <c r="I103" s="29">
        <v>6622.29</v>
      </c>
      <c r="J103" s="30">
        <v>2.6422977311808026E-3</v>
      </c>
      <c r="K103" s="31"/>
      <c r="L103" s="32"/>
      <c r="M103" s="9"/>
      <c r="N103" s="9"/>
    </row>
    <row r="104" spans="1:14" ht="39" customHeight="1" x14ac:dyDescent="0.25">
      <c r="A104" s="23" t="s">
        <v>303</v>
      </c>
      <c r="B104" s="24" t="s">
        <v>289</v>
      </c>
      <c r="C104" s="25" t="s">
        <v>22</v>
      </c>
      <c r="D104" s="25" t="s">
        <v>290</v>
      </c>
      <c r="E104" s="26" t="s">
        <v>35</v>
      </c>
      <c r="F104" s="27">
        <v>134.24741135258955</v>
      </c>
      <c r="G104" s="29">
        <v>35.82</v>
      </c>
      <c r="H104" s="29">
        <v>45.46</v>
      </c>
      <c r="I104" s="29">
        <v>6102.88</v>
      </c>
      <c r="J104" s="30">
        <v>2.4350528257851434E-3</v>
      </c>
      <c r="K104" s="31"/>
      <c r="L104" s="32"/>
      <c r="M104" s="9"/>
      <c r="N104" s="9"/>
    </row>
    <row r="105" spans="1:14" ht="39" customHeight="1" x14ac:dyDescent="0.25">
      <c r="A105" s="23" t="s">
        <v>304</v>
      </c>
      <c r="B105" s="24" t="s">
        <v>305</v>
      </c>
      <c r="C105" s="25" t="s">
        <v>22</v>
      </c>
      <c r="D105" s="25" t="s">
        <v>306</v>
      </c>
      <c r="E105" s="26" t="s">
        <v>35</v>
      </c>
      <c r="F105" s="27">
        <v>57.73334270603592</v>
      </c>
      <c r="G105" s="29">
        <v>24.29</v>
      </c>
      <c r="H105" s="29">
        <v>30.83</v>
      </c>
      <c r="I105" s="29">
        <v>1779.91</v>
      </c>
      <c r="J105" s="30">
        <v>7.1018517079530228E-4</v>
      </c>
      <c r="K105" s="31"/>
      <c r="L105" s="32"/>
      <c r="M105" s="9"/>
      <c r="N105" s="9"/>
    </row>
    <row r="106" spans="1:14" ht="39" customHeight="1" x14ac:dyDescent="0.25">
      <c r="A106" s="23" t="s">
        <v>307</v>
      </c>
      <c r="B106" s="24" t="s">
        <v>308</v>
      </c>
      <c r="C106" s="25" t="s">
        <v>22</v>
      </c>
      <c r="D106" s="25" t="s">
        <v>309</v>
      </c>
      <c r="E106" s="26" t="s">
        <v>35</v>
      </c>
      <c r="F106" s="27">
        <v>226.06429372845392</v>
      </c>
      <c r="G106" s="29">
        <v>32.299999999999997</v>
      </c>
      <c r="H106" s="29">
        <v>40.99</v>
      </c>
      <c r="I106" s="29">
        <v>9266.3700000000008</v>
      </c>
      <c r="J106" s="30">
        <v>3.6972872567166124E-3</v>
      </c>
      <c r="K106" s="31"/>
      <c r="L106" s="32"/>
      <c r="M106" s="9"/>
      <c r="N106" s="9"/>
    </row>
    <row r="107" spans="1:14" ht="39" customHeight="1" x14ac:dyDescent="0.25">
      <c r="A107" s="23" t="s">
        <v>310</v>
      </c>
      <c r="B107" s="24" t="s">
        <v>311</v>
      </c>
      <c r="C107" s="25" t="s">
        <v>22</v>
      </c>
      <c r="D107" s="25" t="s">
        <v>312</v>
      </c>
      <c r="E107" s="26" t="s">
        <v>35</v>
      </c>
      <c r="F107" s="27">
        <v>19.476308382759107</v>
      </c>
      <c r="G107" s="29">
        <v>39.340000000000003</v>
      </c>
      <c r="H107" s="29">
        <v>49.93</v>
      </c>
      <c r="I107" s="29">
        <v>972.45</v>
      </c>
      <c r="J107" s="30">
        <v>3.8800814049018867E-4</v>
      </c>
      <c r="K107" s="31"/>
      <c r="L107" s="32"/>
      <c r="M107" s="9"/>
      <c r="N107" s="9"/>
    </row>
    <row r="108" spans="1:14" ht="39" customHeight="1" x14ac:dyDescent="0.25">
      <c r="A108" s="23" t="s">
        <v>313</v>
      </c>
      <c r="B108" s="24" t="s">
        <v>314</v>
      </c>
      <c r="C108" s="25" t="s">
        <v>22</v>
      </c>
      <c r="D108" s="25" t="s">
        <v>315</v>
      </c>
      <c r="E108" s="26" t="s">
        <v>35</v>
      </c>
      <c r="F108" s="27">
        <v>57.73334270603592</v>
      </c>
      <c r="G108" s="29">
        <v>54.94</v>
      </c>
      <c r="H108" s="29">
        <v>69.73</v>
      </c>
      <c r="I108" s="29">
        <v>4025.74</v>
      </c>
      <c r="J108" s="30">
        <v>1.6062727045061155E-3</v>
      </c>
      <c r="K108" s="31"/>
      <c r="L108" s="32"/>
      <c r="M108" s="9"/>
      <c r="N108" s="9"/>
    </row>
    <row r="109" spans="1:14" ht="39" customHeight="1" x14ac:dyDescent="0.25">
      <c r="A109" s="23" t="s">
        <v>316</v>
      </c>
      <c r="B109" s="24" t="s">
        <v>317</v>
      </c>
      <c r="C109" s="25" t="s">
        <v>22</v>
      </c>
      <c r="D109" s="25" t="s">
        <v>318</v>
      </c>
      <c r="E109" s="26" t="s">
        <v>35</v>
      </c>
      <c r="F109" s="27">
        <v>39.300407986638902</v>
      </c>
      <c r="G109" s="29">
        <v>35.21</v>
      </c>
      <c r="H109" s="29">
        <v>44.69</v>
      </c>
      <c r="I109" s="29">
        <v>1756.33</v>
      </c>
      <c r="J109" s="30">
        <v>7.0077673647707644E-4</v>
      </c>
      <c r="K109" s="31"/>
      <c r="L109" s="32"/>
      <c r="M109" s="9"/>
      <c r="N109" s="9"/>
    </row>
    <row r="110" spans="1:14" ht="39" customHeight="1" x14ac:dyDescent="0.25">
      <c r="A110" s="23" t="s">
        <v>319</v>
      </c>
      <c r="B110" s="24" t="s">
        <v>320</v>
      </c>
      <c r="C110" s="25" t="s">
        <v>22</v>
      </c>
      <c r="D110" s="25" t="s">
        <v>321</v>
      </c>
      <c r="E110" s="26" t="s">
        <v>35</v>
      </c>
      <c r="F110" s="27">
        <v>191.98075405862551</v>
      </c>
      <c r="G110" s="29">
        <v>62.04</v>
      </c>
      <c r="H110" s="29">
        <v>78.739999999999995</v>
      </c>
      <c r="I110" s="29">
        <v>15116.56</v>
      </c>
      <c r="J110" s="30">
        <v>6.0315166190635676E-3</v>
      </c>
      <c r="K110" s="31"/>
      <c r="L110" s="32"/>
      <c r="M110" s="9"/>
      <c r="N110" s="9"/>
    </row>
    <row r="111" spans="1:14" ht="39" customHeight="1" x14ac:dyDescent="0.25">
      <c r="A111" s="23" t="s">
        <v>322</v>
      </c>
      <c r="B111" s="24" t="s">
        <v>323</v>
      </c>
      <c r="C111" s="25" t="s">
        <v>22</v>
      </c>
      <c r="D111" s="25" t="s">
        <v>324</v>
      </c>
      <c r="E111" s="26" t="s">
        <v>35</v>
      </c>
      <c r="F111" s="27">
        <v>19.476308382759107</v>
      </c>
      <c r="G111" s="29">
        <v>85.8</v>
      </c>
      <c r="H111" s="29">
        <v>108.9</v>
      </c>
      <c r="I111" s="29">
        <v>2120.96</v>
      </c>
      <c r="J111" s="30">
        <v>8.4626432788736754E-4</v>
      </c>
      <c r="K111" s="31"/>
      <c r="L111" s="32"/>
      <c r="M111" s="9"/>
      <c r="N111" s="9"/>
    </row>
    <row r="112" spans="1:14" ht="39" customHeight="1" x14ac:dyDescent="0.25">
      <c r="A112" s="23" t="s">
        <v>325</v>
      </c>
      <c r="B112" s="24" t="s">
        <v>326</v>
      </c>
      <c r="C112" s="25" t="s">
        <v>22</v>
      </c>
      <c r="D112" s="25" t="s">
        <v>327</v>
      </c>
      <c r="E112" s="26" t="s">
        <v>35</v>
      </c>
      <c r="F112" s="27">
        <v>273.01610857974816</v>
      </c>
      <c r="G112" s="29">
        <v>33.82</v>
      </c>
      <c r="H112" s="29">
        <v>42.92</v>
      </c>
      <c r="I112" s="29">
        <v>11717.85</v>
      </c>
      <c r="J112" s="30">
        <v>4.6754292653020287E-3</v>
      </c>
      <c r="K112" s="31"/>
      <c r="L112" s="32"/>
      <c r="M112" s="9"/>
      <c r="N112" s="9"/>
    </row>
    <row r="113" spans="1:14" ht="26.1" customHeight="1" x14ac:dyDescent="0.25">
      <c r="A113" s="23" t="s">
        <v>328</v>
      </c>
      <c r="B113" s="24" t="s">
        <v>329</v>
      </c>
      <c r="C113" s="25" t="s">
        <v>22</v>
      </c>
      <c r="D113" s="25" t="s">
        <v>330</v>
      </c>
      <c r="E113" s="26" t="s">
        <v>35</v>
      </c>
      <c r="F113" s="27">
        <v>22.60642937284539</v>
      </c>
      <c r="G113" s="29">
        <v>42.53</v>
      </c>
      <c r="H113" s="29">
        <v>53.98</v>
      </c>
      <c r="I113" s="29">
        <v>1220.29</v>
      </c>
      <c r="J113" s="30">
        <v>4.86896450983364E-4</v>
      </c>
      <c r="K113" s="31"/>
      <c r="L113" s="32"/>
      <c r="M113" s="9"/>
      <c r="N113" s="9"/>
    </row>
    <row r="114" spans="1:14" ht="26.1" customHeight="1" x14ac:dyDescent="0.25">
      <c r="A114" s="23" t="s">
        <v>331</v>
      </c>
      <c r="B114" s="24" t="s">
        <v>332</v>
      </c>
      <c r="C114" s="25" t="s">
        <v>22</v>
      </c>
      <c r="D114" s="25" t="s">
        <v>333</v>
      </c>
      <c r="E114" s="26" t="s">
        <v>35</v>
      </c>
      <c r="F114" s="27">
        <v>36.518078217673327</v>
      </c>
      <c r="G114" s="29">
        <v>57.88</v>
      </c>
      <c r="H114" s="29">
        <v>73.459999999999994</v>
      </c>
      <c r="I114" s="29">
        <v>2682.61</v>
      </c>
      <c r="J114" s="30">
        <v>1.0703630189319606E-3</v>
      </c>
      <c r="K114" s="31"/>
      <c r="L114" s="32"/>
      <c r="M114" s="9"/>
      <c r="N114" s="9"/>
    </row>
    <row r="115" spans="1:14" ht="39" customHeight="1" x14ac:dyDescent="0.25">
      <c r="A115" s="23" t="s">
        <v>334</v>
      </c>
      <c r="B115" s="24" t="s">
        <v>335</v>
      </c>
      <c r="C115" s="25" t="s">
        <v>22</v>
      </c>
      <c r="D115" s="25" t="s">
        <v>336</v>
      </c>
      <c r="E115" s="26" t="s">
        <v>35</v>
      </c>
      <c r="F115" s="27">
        <v>19.476308382759107</v>
      </c>
      <c r="G115" s="29">
        <v>38.22</v>
      </c>
      <c r="H115" s="29">
        <v>48.51</v>
      </c>
      <c r="I115" s="29">
        <v>944.79</v>
      </c>
      <c r="J115" s="30">
        <v>3.7697178369450906E-4</v>
      </c>
      <c r="K115" s="31"/>
      <c r="L115" s="32"/>
      <c r="M115" s="9"/>
      <c r="N115" s="9"/>
    </row>
    <row r="116" spans="1:14" ht="39" customHeight="1" x14ac:dyDescent="0.25">
      <c r="A116" s="23" t="s">
        <v>337</v>
      </c>
      <c r="B116" s="24" t="s">
        <v>338</v>
      </c>
      <c r="C116" s="25" t="s">
        <v>22</v>
      </c>
      <c r="D116" s="25" t="s">
        <v>339</v>
      </c>
      <c r="E116" s="26" t="s">
        <v>35</v>
      </c>
      <c r="F116" s="27">
        <v>45.908441187932176</v>
      </c>
      <c r="G116" s="29">
        <v>49.59</v>
      </c>
      <c r="H116" s="29">
        <v>62.94</v>
      </c>
      <c r="I116" s="29">
        <v>2889.47</v>
      </c>
      <c r="J116" s="30">
        <v>1.1529002845412982E-3</v>
      </c>
      <c r="K116" s="31"/>
      <c r="L116" s="32"/>
      <c r="M116" s="9"/>
      <c r="N116" s="9"/>
    </row>
    <row r="117" spans="1:14" ht="39" customHeight="1" x14ac:dyDescent="0.25">
      <c r="A117" s="23" t="s">
        <v>340</v>
      </c>
      <c r="B117" s="24" t="s">
        <v>341</v>
      </c>
      <c r="C117" s="25" t="s">
        <v>22</v>
      </c>
      <c r="D117" s="25" t="s">
        <v>342</v>
      </c>
      <c r="E117" s="26" t="s">
        <v>35</v>
      </c>
      <c r="F117" s="27">
        <v>83.469893068967608</v>
      </c>
      <c r="G117" s="29">
        <v>60.92</v>
      </c>
      <c r="H117" s="29">
        <v>77.319999999999993</v>
      </c>
      <c r="I117" s="29">
        <v>6453.89</v>
      </c>
      <c r="J117" s="30">
        <v>2.5751060289251108E-3</v>
      </c>
      <c r="K117" s="31"/>
      <c r="L117" s="32"/>
      <c r="M117" s="9"/>
      <c r="N117" s="9"/>
    </row>
    <row r="118" spans="1:14" ht="39" customHeight="1" x14ac:dyDescent="0.25">
      <c r="A118" s="23" t="s">
        <v>343</v>
      </c>
      <c r="B118" s="24" t="s">
        <v>344</v>
      </c>
      <c r="C118" s="25" t="s">
        <v>22</v>
      </c>
      <c r="D118" s="25" t="s">
        <v>345</v>
      </c>
      <c r="E118" s="26" t="s">
        <v>35</v>
      </c>
      <c r="F118" s="27">
        <v>19.476308382759107</v>
      </c>
      <c r="G118" s="29">
        <v>51.3</v>
      </c>
      <c r="H118" s="29">
        <v>65.11</v>
      </c>
      <c r="I118" s="29">
        <v>1268.0999999999999</v>
      </c>
      <c r="J118" s="30">
        <v>5.0597267001450789E-4</v>
      </c>
      <c r="K118" s="31"/>
      <c r="L118" s="32"/>
      <c r="M118" s="9"/>
      <c r="N118" s="9"/>
    </row>
    <row r="119" spans="1:14" ht="39" customHeight="1" x14ac:dyDescent="0.25">
      <c r="A119" s="23" t="s">
        <v>346</v>
      </c>
      <c r="B119" s="24" t="s">
        <v>347</v>
      </c>
      <c r="C119" s="25" t="s">
        <v>22</v>
      </c>
      <c r="D119" s="25" t="s">
        <v>348</v>
      </c>
      <c r="E119" s="26" t="s">
        <v>35</v>
      </c>
      <c r="F119" s="27">
        <v>57.73334270603592</v>
      </c>
      <c r="G119" s="29">
        <v>72.84</v>
      </c>
      <c r="H119" s="29">
        <v>92.45</v>
      </c>
      <c r="I119" s="29">
        <v>5337.44</v>
      </c>
      <c r="J119" s="30">
        <v>2.1296418009953749E-3</v>
      </c>
      <c r="K119" s="31"/>
      <c r="L119" s="32"/>
      <c r="M119" s="9"/>
      <c r="N119" s="9"/>
    </row>
    <row r="120" spans="1:14" ht="39" customHeight="1" x14ac:dyDescent="0.25">
      <c r="A120" s="23" t="s">
        <v>349</v>
      </c>
      <c r="B120" s="24" t="s">
        <v>350</v>
      </c>
      <c r="C120" s="25" t="s">
        <v>22</v>
      </c>
      <c r="D120" s="25" t="s">
        <v>351</v>
      </c>
      <c r="E120" s="26" t="s">
        <v>35</v>
      </c>
      <c r="F120" s="27">
        <v>57.73334270603592</v>
      </c>
      <c r="G120" s="29">
        <v>94.96</v>
      </c>
      <c r="H120" s="29">
        <v>120.53</v>
      </c>
      <c r="I120" s="29">
        <v>6958.59</v>
      </c>
      <c r="J120" s="30">
        <v>2.7764816353885772E-3</v>
      </c>
      <c r="K120" s="31"/>
      <c r="L120" s="32"/>
      <c r="M120" s="9"/>
      <c r="N120" s="9"/>
    </row>
    <row r="121" spans="1:14" ht="39" customHeight="1" x14ac:dyDescent="0.25">
      <c r="A121" s="23" t="s">
        <v>352</v>
      </c>
      <c r="B121" s="24" t="s">
        <v>353</v>
      </c>
      <c r="C121" s="25" t="s">
        <v>22</v>
      </c>
      <c r="D121" s="25" t="s">
        <v>354</v>
      </c>
      <c r="E121" s="26" t="s">
        <v>35</v>
      </c>
      <c r="F121" s="27">
        <v>226.06429372845392</v>
      </c>
      <c r="G121" s="29">
        <v>30.88</v>
      </c>
      <c r="H121" s="29">
        <v>39.19</v>
      </c>
      <c r="I121" s="29">
        <v>8859.4500000000007</v>
      </c>
      <c r="J121" s="30">
        <v>3.5349259296270268E-3</v>
      </c>
      <c r="K121" s="31"/>
      <c r="L121" s="32"/>
      <c r="M121" s="9"/>
      <c r="N121" s="9"/>
    </row>
    <row r="122" spans="1:14" ht="26.1" customHeight="1" x14ac:dyDescent="0.25">
      <c r="A122" s="23" t="s">
        <v>355</v>
      </c>
      <c r="B122" s="24" t="s">
        <v>356</v>
      </c>
      <c r="C122" s="25" t="s">
        <v>22</v>
      </c>
      <c r="D122" s="25" t="s">
        <v>357</v>
      </c>
      <c r="E122" s="26" t="s">
        <v>35</v>
      </c>
      <c r="F122" s="27">
        <v>156.50604950431421</v>
      </c>
      <c r="G122" s="29">
        <v>14.1</v>
      </c>
      <c r="H122" s="29">
        <v>17.89</v>
      </c>
      <c r="I122" s="29">
        <v>2799.89</v>
      </c>
      <c r="J122" s="30">
        <v>1.1171578101466136E-3</v>
      </c>
      <c r="K122" s="31"/>
      <c r="L122" s="32"/>
      <c r="M122" s="9"/>
      <c r="N122" s="9"/>
    </row>
    <row r="123" spans="1:14" ht="26.1" customHeight="1" x14ac:dyDescent="0.25">
      <c r="A123" s="23" t="s">
        <v>358</v>
      </c>
      <c r="B123" s="24" t="s">
        <v>359</v>
      </c>
      <c r="C123" s="25" t="s">
        <v>22</v>
      </c>
      <c r="D123" s="25" t="s">
        <v>360</v>
      </c>
      <c r="E123" s="26" t="s">
        <v>35</v>
      </c>
      <c r="F123" s="27">
        <v>120.68355372888233</v>
      </c>
      <c r="G123" s="29">
        <v>17.96</v>
      </c>
      <c r="H123" s="29">
        <v>22.79</v>
      </c>
      <c r="I123" s="29">
        <v>2750.37</v>
      </c>
      <c r="J123" s="30">
        <v>1.097399300077125E-3</v>
      </c>
      <c r="K123" s="31"/>
      <c r="L123" s="32"/>
      <c r="M123" s="9"/>
      <c r="N123" s="9"/>
    </row>
    <row r="124" spans="1:14" ht="26.1" customHeight="1" x14ac:dyDescent="0.25">
      <c r="A124" s="23" t="s">
        <v>361</v>
      </c>
      <c r="B124" s="24" t="s">
        <v>362</v>
      </c>
      <c r="C124" s="25" t="s">
        <v>22</v>
      </c>
      <c r="D124" s="25" t="s">
        <v>363</v>
      </c>
      <c r="E124" s="26" t="s">
        <v>35</v>
      </c>
      <c r="F124" s="27">
        <v>19.476308382759107</v>
      </c>
      <c r="G124" s="29">
        <v>104.09</v>
      </c>
      <c r="H124" s="29">
        <v>132.12</v>
      </c>
      <c r="I124" s="29">
        <v>2573.1999999999998</v>
      </c>
      <c r="J124" s="30">
        <v>1.0267083624961215E-3</v>
      </c>
      <c r="K124" s="31"/>
      <c r="L124" s="32"/>
      <c r="M124" s="9"/>
      <c r="N124" s="9"/>
    </row>
    <row r="125" spans="1:14" ht="26.1" customHeight="1" x14ac:dyDescent="0.25">
      <c r="A125" s="23" t="s">
        <v>364</v>
      </c>
      <c r="B125" s="24" t="s">
        <v>365</v>
      </c>
      <c r="C125" s="25" t="s">
        <v>22</v>
      </c>
      <c r="D125" s="25" t="s">
        <v>366</v>
      </c>
      <c r="E125" s="26" t="s">
        <v>35</v>
      </c>
      <c r="F125" s="27">
        <v>39.300407986638902</v>
      </c>
      <c r="G125" s="29">
        <v>14.1</v>
      </c>
      <c r="H125" s="29">
        <v>17.89</v>
      </c>
      <c r="I125" s="29">
        <v>703.08</v>
      </c>
      <c r="J125" s="30">
        <v>2.8052934692358666E-4</v>
      </c>
      <c r="K125" s="31"/>
      <c r="L125" s="32"/>
      <c r="M125" s="9"/>
      <c r="N125" s="9"/>
    </row>
    <row r="126" spans="1:14" ht="51.95" customHeight="1" x14ac:dyDescent="0.25">
      <c r="A126" s="23" t="s">
        <v>367</v>
      </c>
      <c r="B126" s="24" t="s">
        <v>368</v>
      </c>
      <c r="C126" s="25" t="s">
        <v>22</v>
      </c>
      <c r="D126" s="25" t="s">
        <v>369</v>
      </c>
      <c r="E126" s="26" t="s">
        <v>35</v>
      </c>
      <c r="F126" s="27">
        <v>12.172692739224441</v>
      </c>
      <c r="G126" s="29">
        <v>441.58</v>
      </c>
      <c r="H126" s="29">
        <v>560.49</v>
      </c>
      <c r="I126" s="29">
        <v>6822.67</v>
      </c>
      <c r="J126" s="30">
        <v>2.7222494728553607E-3</v>
      </c>
      <c r="K126" s="31"/>
      <c r="L126" s="32"/>
      <c r="M126" s="9"/>
      <c r="N126" s="9"/>
    </row>
    <row r="127" spans="1:14" ht="51.95" customHeight="1" x14ac:dyDescent="0.25">
      <c r="A127" s="23" t="s">
        <v>370</v>
      </c>
      <c r="B127" s="24" t="s">
        <v>371</v>
      </c>
      <c r="C127" s="25" t="s">
        <v>22</v>
      </c>
      <c r="D127" s="25" t="s">
        <v>372</v>
      </c>
      <c r="E127" s="26" t="s">
        <v>35</v>
      </c>
      <c r="F127" s="27">
        <v>10.433736633620951</v>
      </c>
      <c r="G127" s="29">
        <v>594.04</v>
      </c>
      <c r="H127" s="29">
        <v>754.01</v>
      </c>
      <c r="I127" s="29">
        <v>7867.14</v>
      </c>
      <c r="J127" s="30">
        <v>3.1389936370774672E-3</v>
      </c>
      <c r="K127" s="31"/>
      <c r="L127" s="32"/>
      <c r="M127" s="9"/>
      <c r="N127" s="9"/>
    </row>
    <row r="128" spans="1:14" ht="51.95" customHeight="1" x14ac:dyDescent="0.25">
      <c r="A128" s="23" t="s">
        <v>373</v>
      </c>
      <c r="B128" s="24" t="s">
        <v>374</v>
      </c>
      <c r="C128" s="25" t="s">
        <v>22</v>
      </c>
      <c r="D128" s="25" t="s">
        <v>375</v>
      </c>
      <c r="E128" s="26" t="s">
        <v>35</v>
      </c>
      <c r="F128" s="27">
        <v>15.650604950431426</v>
      </c>
      <c r="G128" s="29">
        <v>619.82000000000005</v>
      </c>
      <c r="H128" s="29">
        <v>786.73</v>
      </c>
      <c r="I128" s="29">
        <v>12312.8</v>
      </c>
      <c r="J128" s="30">
        <v>4.9128146765670157E-3</v>
      </c>
      <c r="K128" s="31"/>
      <c r="L128" s="32"/>
      <c r="M128" s="9"/>
      <c r="N128" s="9"/>
    </row>
    <row r="129" spans="1:14" ht="26.1" customHeight="1" x14ac:dyDescent="0.25">
      <c r="A129" s="23" t="s">
        <v>376</v>
      </c>
      <c r="B129" s="24" t="s">
        <v>377</v>
      </c>
      <c r="C129" s="25" t="s">
        <v>22</v>
      </c>
      <c r="D129" s="25" t="s">
        <v>378</v>
      </c>
      <c r="E129" s="26" t="s">
        <v>35</v>
      </c>
      <c r="F129" s="27">
        <v>19.476308382759107</v>
      </c>
      <c r="G129" s="29">
        <v>114.14</v>
      </c>
      <c r="H129" s="29">
        <v>144.87</v>
      </c>
      <c r="I129" s="29">
        <v>2821.53</v>
      </c>
      <c r="J129" s="30">
        <v>1.1257921832868343E-3</v>
      </c>
      <c r="K129" s="31"/>
      <c r="L129" s="32"/>
      <c r="M129" s="9"/>
      <c r="N129" s="9"/>
    </row>
    <row r="130" spans="1:14" ht="26.1" customHeight="1" x14ac:dyDescent="0.25">
      <c r="A130" s="23" t="s">
        <v>379</v>
      </c>
      <c r="B130" s="24" t="s">
        <v>380</v>
      </c>
      <c r="C130" s="25" t="s">
        <v>22</v>
      </c>
      <c r="D130" s="25" t="s">
        <v>381</v>
      </c>
      <c r="E130" s="26" t="s">
        <v>35</v>
      </c>
      <c r="F130" s="27">
        <v>19.476308382759107</v>
      </c>
      <c r="G130" s="29">
        <v>86.3</v>
      </c>
      <c r="H130" s="29">
        <v>109.54</v>
      </c>
      <c r="I130" s="29">
        <v>2133.4299999999998</v>
      </c>
      <c r="J130" s="30">
        <v>8.5123986545938932E-4</v>
      </c>
      <c r="K130" s="31"/>
      <c r="L130" s="32"/>
      <c r="M130" s="9"/>
      <c r="N130" s="9"/>
    </row>
    <row r="131" spans="1:14" ht="26.1" customHeight="1" x14ac:dyDescent="0.25">
      <c r="A131" s="23" t="s">
        <v>382</v>
      </c>
      <c r="B131" s="24" t="s">
        <v>383</v>
      </c>
      <c r="C131" s="25" t="s">
        <v>22</v>
      </c>
      <c r="D131" s="25" t="s">
        <v>384</v>
      </c>
      <c r="E131" s="26" t="s">
        <v>35</v>
      </c>
      <c r="F131" s="27">
        <v>12.172692739224441</v>
      </c>
      <c r="G131" s="29">
        <v>57.98</v>
      </c>
      <c r="H131" s="29">
        <v>73.59</v>
      </c>
      <c r="I131" s="29">
        <v>895.78</v>
      </c>
      <c r="J131" s="30">
        <v>3.5741676393470222E-4</v>
      </c>
      <c r="K131" s="31"/>
      <c r="L131" s="32"/>
      <c r="M131" s="9"/>
      <c r="N131" s="9"/>
    </row>
    <row r="132" spans="1:14" ht="26.1" customHeight="1" x14ac:dyDescent="0.25">
      <c r="A132" s="23" t="s">
        <v>385</v>
      </c>
      <c r="B132" s="24" t="s">
        <v>386</v>
      </c>
      <c r="C132" s="25" t="s">
        <v>22</v>
      </c>
      <c r="D132" s="25" t="s">
        <v>387</v>
      </c>
      <c r="E132" s="26" t="s">
        <v>35</v>
      </c>
      <c r="F132" s="27">
        <v>12.172692739224441</v>
      </c>
      <c r="G132" s="29">
        <v>96.77</v>
      </c>
      <c r="H132" s="29">
        <v>122.83</v>
      </c>
      <c r="I132" s="29">
        <v>1495.17</v>
      </c>
      <c r="J132" s="30">
        <v>5.9657373789574319E-4</v>
      </c>
      <c r="K132" s="31"/>
      <c r="L132" s="32"/>
      <c r="M132" s="9"/>
      <c r="N132" s="9"/>
    </row>
    <row r="133" spans="1:14" ht="26.1" customHeight="1" x14ac:dyDescent="0.25">
      <c r="A133" s="23" t="s">
        <v>388</v>
      </c>
      <c r="B133" s="24" t="s">
        <v>389</v>
      </c>
      <c r="C133" s="25" t="s">
        <v>22</v>
      </c>
      <c r="D133" s="25" t="s">
        <v>390</v>
      </c>
      <c r="E133" s="26" t="s">
        <v>40</v>
      </c>
      <c r="F133" s="27">
        <v>31.301209900862851</v>
      </c>
      <c r="G133" s="29">
        <v>78.099999999999994</v>
      </c>
      <c r="H133" s="29">
        <v>99.13</v>
      </c>
      <c r="I133" s="29">
        <v>3102.88</v>
      </c>
      <c r="J133" s="30">
        <v>1.2380510041279209E-3</v>
      </c>
      <c r="K133" s="31"/>
      <c r="L133" s="32"/>
      <c r="M133" s="9"/>
      <c r="N133" s="9"/>
    </row>
    <row r="134" spans="1:14" ht="24" customHeight="1" x14ac:dyDescent="0.25">
      <c r="A134" s="16" t="s">
        <v>391</v>
      </c>
      <c r="B134" s="17"/>
      <c r="C134" s="17"/>
      <c r="D134" s="17" t="s">
        <v>392</v>
      </c>
      <c r="E134" s="17"/>
      <c r="F134" s="17"/>
      <c r="G134" s="17"/>
      <c r="H134" s="17"/>
      <c r="I134" s="20">
        <v>181087.41</v>
      </c>
      <c r="J134" s="21">
        <v>7.2253986549729449E-2</v>
      </c>
      <c r="K134" s="9"/>
      <c r="L134" s="9"/>
      <c r="M134" s="9"/>
      <c r="N134" s="9"/>
    </row>
    <row r="135" spans="1:14" ht="65.099999999999994" customHeight="1" x14ac:dyDescent="0.25">
      <c r="A135" s="23" t="s">
        <v>393</v>
      </c>
      <c r="B135" s="24" t="s">
        <v>394</v>
      </c>
      <c r="C135" s="25" t="s">
        <v>22</v>
      </c>
      <c r="D135" s="25" t="s">
        <v>395</v>
      </c>
      <c r="E135" s="26" t="s">
        <v>31</v>
      </c>
      <c r="F135" s="27">
        <v>229.54220593966087</v>
      </c>
      <c r="G135" s="29">
        <v>108.09</v>
      </c>
      <c r="H135" s="29">
        <v>137.19</v>
      </c>
      <c r="I135" s="29">
        <v>31490.89</v>
      </c>
      <c r="J135" s="30">
        <v>1.2564884231869069E-2</v>
      </c>
      <c r="K135" s="31"/>
      <c r="L135" s="32"/>
      <c r="M135" s="9"/>
      <c r="N135" s="9"/>
    </row>
    <row r="136" spans="1:14" ht="51.95" customHeight="1" x14ac:dyDescent="0.25">
      <c r="A136" s="23" t="s">
        <v>396</v>
      </c>
      <c r="B136" s="24" t="s">
        <v>397</v>
      </c>
      <c r="C136" s="25" t="s">
        <v>22</v>
      </c>
      <c r="D136" s="25" t="s">
        <v>398</v>
      </c>
      <c r="E136" s="26" t="s">
        <v>31</v>
      </c>
      <c r="F136" s="27">
        <v>459.08441187932175</v>
      </c>
      <c r="G136" s="29">
        <v>5.04</v>
      </c>
      <c r="H136" s="29">
        <v>6.39</v>
      </c>
      <c r="I136" s="29">
        <v>2933.54</v>
      </c>
      <c r="J136" s="30">
        <v>1.1704842413014429E-3</v>
      </c>
      <c r="K136" s="31"/>
      <c r="L136" s="32"/>
      <c r="M136" s="9"/>
      <c r="N136" s="9"/>
    </row>
    <row r="137" spans="1:14" ht="51.95" customHeight="1" x14ac:dyDescent="0.25">
      <c r="A137" s="23" t="s">
        <v>399</v>
      </c>
      <c r="B137" s="24" t="s">
        <v>400</v>
      </c>
      <c r="C137" s="25" t="s">
        <v>22</v>
      </c>
      <c r="D137" s="25" t="s">
        <v>401</v>
      </c>
      <c r="E137" s="26" t="s">
        <v>31</v>
      </c>
      <c r="F137" s="27">
        <v>385.88910000000004</v>
      </c>
      <c r="G137" s="29">
        <v>63.87</v>
      </c>
      <c r="H137" s="29">
        <v>81.069999999999993</v>
      </c>
      <c r="I137" s="29">
        <v>31284.02</v>
      </c>
      <c r="J137" s="30">
        <v>1.248234297625366E-2</v>
      </c>
      <c r="K137" s="31"/>
      <c r="L137" s="32"/>
      <c r="M137" s="9"/>
      <c r="N137" s="9"/>
    </row>
    <row r="138" spans="1:14" ht="39" customHeight="1" x14ac:dyDescent="0.25">
      <c r="A138" s="23" t="s">
        <v>402</v>
      </c>
      <c r="B138" s="24" t="s">
        <v>403</v>
      </c>
      <c r="C138" s="25" t="s">
        <v>22</v>
      </c>
      <c r="D138" s="25" t="s">
        <v>404</v>
      </c>
      <c r="E138" s="26" t="s">
        <v>31</v>
      </c>
      <c r="F138" s="27">
        <v>112.16266881142519</v>
      </c>
      <c r="G138" s="29">
        <v>94.27</v>
      </c>
      <c r="H138" s="29">
        <v>119.65</v>
      </c>
      <c r="I138" s="29">
        <v>13420.26</v>
      </c>
      <c r="J138" s="30">
        <v>5.354691889037852E-3</v>
      </c>
      <c r="K138" s="31"/>
      <c r="L138" s="32"/>
      <c r="M138" s="9"/>
      <c r="N138" s="9"/>
    </row>
    <row r="139" spans="1:14" ht="51.95" customHeight="1" x14ac:dyDescent="0.25">
      <c r="A139" s="23" t="s">
        <v>405</v>
      </c>
      <c r="B139" s="24" t="s">
        <v>406</v>
      </c>
      <c r="C139" s="25" t="s">
        <v>22</v>
      </c>
      <c r="D139" s="25" t="s">
        <v>407</v>
      </c>
      <c r="E139" s="26" t="s">
        <v>31</v>
      </c>
      <c r="F139" s="27">
        <v>110.0335</v>
      </c>
      <c r="G139" s="29">
        <v>360.86</v>
      </c>
      <c r="H139" s="29">
        <v>458.03</v>
      </c>
      <c r="I139" s="29">
        <v>50398.64</v>
      </c>
      <c r="J139" s="30">
        <v>2.0109087963015519E-2</v>
      </c>
      <c r="K139" s="31"/>
      <c r="L139" s="32"/>
      <c r="M139" s="9"/>
      <c r="N139" s="9"/>
    </row>
    <row r="140" spans="1:14" ht="51.95" customHeight="1" x14ac:dyDescent="0.25">
      <c r="A140" s="23" t="s">
        <v>408</v>
      </c>
      <c r="B140" s="24" t="s">
        <v>409</v>
      </c>
      <c r="C140" s="25" t="s">
        <v>22</v>
      </c>
      <c r="D140" s="25" t="s">
        <v>410</v>
      </c>
      <c r="E140" s="26" t="s">
        <v>31</v>
      </c>
      <c r="F140" s="27">
        <v>186.93778135237534</v>
      </c>
      <c r="G140" s="29">
        <v>140.96</v>
      </c>
      <c r="H140" s="29">
        <v>178.92</v>
      </c>
      <c r="I140" s="29">
        <v>33446.9</v>
      </c>
      <c r="J140" s="30">
        <v>1.3345333409595652E-2</v>
      </c>
      <c r="K140" s="31"/>
      <c r="L140" s="32"/>
      <c r="M140" s="9"/>
      <c r="N140" s="9"/>
    </row>
    <row r="141" spans="1:14" ht="39" customHeight="1" x14ac:dyDescent="0.25">
      <c r="A141" s="23" t="s">
        <v>411</v>
      </c>
      <c r="B141" s="24" t="s">
        <v>412</v>
      </c>
      <c r="C141" s="25" t="s">
        <v>22</v>
      </c>
      <c r="D141" s="25" t="s">
        <v>413</v>
      </c>
      <c r="E141" s="26" t="s">
        <v>31</v>
      </c>
      <c r="F141" s="27">
        <v>19.476308382759107</v>
      </c>
      <c r="G141" s="29">
        <v>732.7</v>
      </c>
      <c r="H141" s="29">
        <v>930.01</v>
      </c>
      <c r="I141" s="29">
        <v>18113.16</v>
      </c>
      <c r="J141" s="30">
        <v>7.2271618386562453E-3</v>
      </c>
      <c r="K141" s="31"/>
      <c r="L141" s="32"/>
      <c r="M141" s="9"/>
      <c r="N141" s="9"/>
    </row>
    <row r="142" spans="1:14" ht="26.1" customHeight="1" x14ac:dyDescent="0.25">
      <c r="A142" s="16" t="s">
        <v>414</v>
      </c>
      <c r="B142" s="17"/>
      <c r="C142" s="17"/>
      <c r="D142" s="17" t="s">
        <v>415</v>
      </c>
      <c r="E142" s="17"/>
      <c r="F142" s="17"/>
      <c r="G142" s="17"/>
      <c r="H142" s="17"/>
      <c r="I142" s="20">
        <v>78348.67</v>
      </c>
      <c r="J142" s="21">
        <v>3.1261166904806861E-2</v>
      </c>
      <c r="K142" s="9"/>
      <c r="L142" s="9"/>
      <c r="M142" s="9"/>
      <c r="N142" s="9"/>
    </row>
    <row r="143" spans="1:14" ht="26.1" customHeight="1" x14ac:dyDescent="0.25">
      <c r="A143" s="23" t="s">
        <v>416</v>
      </c>
      <c r="B143" s="24" t="s">
        <v>417</v>
      </c>
      <c r="C143" s="25" t="s">
        <v>22</v>
      </c>
      <c r="D143" s="25" t="s">
        <v>418</v>
      </c>
      <c r="E143" s="26" t="s">
        <v>31</v>
      </c>
      <c r="F143" s="27">
        <v>332.14061617026692</v>
      </c>
      <c r="G143" s="29">
        <v>33.07</v>
      </c>
      <c r="H143" s="29">
        <v>41.97</v>
      </c>
      <c r="I143" s="29">
        <v>13939.94</v>
      </c>
      <c r="J143" s="30">
        <v>5.5620445245974605E-3</v>
      </c>
      <c r="K143" s="31"/>
      <c r="L143" s="32"/>
      <c r="M143" s="9"/>
      <c r="N143" s="9"/>
    </row>
    <row r="144" spans="1:14" ht="39" customHeight="1" x14ac:dyDescent="0.25">
      <c r="A144" s="23" t="s">
        <v>419</v>
      </c>
      <c r="B144" s="24" t="s">
        <v>420</v>
      </c>
      <c r="C144" s="25" t="s">
        <v>22</v>
      </c>
      <c r="D144" s="25" t="s">
        <v>421</v>
      </c>
      <c r="E144" s="26" t="s">
        <v>31</v>
      </c>
      <c r="F144" s="27">
        <v>128.52199999999999</v>
      </c>
      <c r="G144" s="29">
        <v>194</v>
      </c>
      <c r="H144" s="29">
        <v>246.24</v>
      </c>
      <c r="I144" s="29">
        <v>31647.25</v>
      </c>
      <c r="J144" s="30">
        <v>1.2627271966813845E-2</v>
      </c>
      <c r="K144" s="31"/>
      <c r="L144" s="32"/>
      <c r="M144" s="9"/>
      <c r="N144" s="9"/>
    </row>
    <row r="145" spans="1:14" ht="39" customHeight="1" x14ac:dyDescent="0.25">
      <c r="A145" s="23" t="s">
        <v>422</v>
      </c>
      <c r="B145" s="24" t="s">
        <v>423</v>
      </c>
      <c r="C145" s="25" t="s">
        <v>22</v>
      </c>
      <c r="D145" s="25" t="s">
        <v>424</v>
      </c>
      <c r="E145" s="26" t="s">
        <v>40</v>
      </c>
      <c r="F145" s="27">
        <v>159.98396171552122</v>
      </c>
      <c r="G145" s="29">
        <v>72.28</v>
      </c>
      <c r="H145" s="29">
        <v>91.74</v>
      </c>
      <c r="I145" s="29">
        <v>14676.92</v>
      </c>
      <c r="J145" s="30">
        <v>5.8560999921057743E-3</v>
      </c>
      <c r="K145" s="31"/>
      <c r="L145" s="32"/>
      <c r="M145" s="9"/>
      <c r="N145" s="9"/>
    </row>
    <row r="146" spans="1:14" ht="39" customHeight="1" x14ac:dyDescent="0.25">
      <c r="A146" s="23" t="s">
        <v>425</v>
      </c>
      <c r="B146" s="24" t="s">
        <v>426</v>
      </c>
      <c r="C146" s="25" t="s">
        <v>22</v>
      </c>
      <c r="D146" s="25" t="s">
        <v>427</v>
      </c>
      <c r="E146" s="26" t="s">
        <v>31</v>
      </c>
      <c r="F146" s="27">
        <v>238.23698646767832</v>
      </c>
      <c r="G146" s="29">
        <v>59.81</v>
      </c>
      <c r="H146" s="29">
        <v>75.91</v>
      </c>
      <c r="I146" s="29">
        <v>18084.560000000001</v>
      </c>
      <c r="J146" s="30">
        <v>7.2157504212897799E-3</v>
      </c>
      <c r="K146" s="31"/>
      <c r="L146" s="32"/>
      <c r="M146" s="9"/>
      <c r="N146" s="9"/>
    </row>
    <row r="147" spans="1:14" ht="24" customHeight="1" x14ac:dyDescent="0.25">
      <c r="A147" s="16" t="s">
        <v>428</v>
      </c>
      <c r="B147" s="17"/>
      <c r="C147" s="17"/>
      <c r="D147" s="17" t="s">
        <v>429</v>
      </c>
      <c r="E147" s="17"/>
      <c r="F147" s="17"/>
      <c r="G147" s="17"/>
      <c r="H147" s="17"/>
      <c r="I147" s="20">
        <v>334946.3299999999</v>
      </c>
      <c r="J147" s="21">
        <v>0.13364378905580035</v>
      </c>
      <c r="K147" s="9"/>
      <c r="L147" s="9"/>
      <c r="M147" s="9"/>
      <c r="N147" s="9"/>
    </row>
    <row r="148" spans="1:14" ht="65.099999999999994" customHeight="1" x14ac:dyDescent="0.25">
      <c r="A148" s="23" t="s">
        <v>430</v>
      </c>
      <c r="B148" s="24" t="s">
        <v>431</v>
      </c>
      <c r="C148" s="25" t="s">
        <v>22</v>
      </c>
      <c r="D148" s="25" t="s">
        <v>432</v>
      </c>
      <c r="E148" s="26" t="s">
        <v>35</v>
      </c>
      <c r="F148" s="27">
        <v>22.60642937284539</v>
      </c>
      <c r="G148" s="29">
        <v>1111.7</v>
      </c>
      <c r="H148" s="29">
        <v>1411.08</v>
      </c>
      <c r="I148" s="29">
        <v>31899.48</v>
      </c>
      <c r="J148" s="30">
        <v>1.2727911889972712E-2</v>
      </c>
      <c r="K148" s="31"/>
      <c r="L148" s="32"/>
      <c r="M148" s="9"/>
      <c r="N148" s="9"/>
    </row>
    <row r="149" spans="1:14" ht="65.099999999999994" customHeight="1" x14ac:dyDescent="0.25">
      <c r="A149" s="23" t="s">
        <v>733</v>
      </c>
      <c r="B149" s="24" t="s">
        <v>434</v>
      </c>
      <c r="C149" s="25" t="s">
        <v>22</v>
      </c>
      <c r="D149" s="25" t="s">
        <v>435</v>
      </c>
      <c r="E149" s="26" t="s">
        <v>35</v>
      </c>
      <c r="F149" s="27">
        <v>22.60642937284539</v>
      </c>
      <c r="G149" s="29">
        <v>1123.71</v>
      </c>
      <c r="H149" s="29">
        <v>1426.32</v>
      </c>
      <c r="I149" s="29">
        <v>32244</v>
      </c>
      <c r="J149" s="30">
        <v>1.2865375579171827E-2</v>
      </c>
      <c r="K149" s="31"/>
      <c r="L149" s="32"/>
      <c r="M149" s="9"/>
      <c r="N149" s="9"/>
    </row>
    <row r="150" spans="1:14" ht="65.099999999999994" customHeight="1" x14ac:dyDescent="0.25">
      <c r="A150" s="23" t="s">
        <v>734</v>
      </c>
      <c r="B150" s="24" t="s">
        <v>437</v>
      </c>
      <c r="C150" s="25" t="s">
        <v>22</v>
      </c>
      <c r="D150" s="25" t="s">
        <v>438</v>
      </c>
      <c r="E150" s="26" t="s">
        <v>35</v>
      </c>
      <c r="F150" s="27">
        <v>22.60642937284539</v>
      </c>
      <c r="G150" s="29">
        <v>1177.8599999999999</v>
      </c>
      <c r="H150" s="29">
        <v>1495.05</v>
      </c>
      <c r="I150" s="29">
        <v>33797.74</v>
      </c>
      <c r="J150" s="30">
        <v>1.3485318782632391E-2</v>
      </c>
      <c r="K150" s="31"/>
      <c r="L150" s="32"/>
      <c r="M150" s="9"/>
      <c r="N150" s="9"/>
    </row>
    <row r="151" spans="1:14" ht="65.099999999999994" customHeight="1" x14ac:dyDescent="0.25">
      <c r="A151" s="23" t="s">
        <v>735</v>
      </c>
      <c r="B151" s="24" t="s">
        <v>440</v>
      </c>
      <c r="C151" s="25" t="s">
        <v>22</v>
      </c>
      <c r="D151" s="25" t="s">
        <v>441</v>
      </c>
      <c r="E151" s="26" t="s">
        <v>35</v>
      </c>
      <c r="F151" s="27">
        <v>22.60642937284539</v>
      </c>
      <c r="G151" s="29">
        <v>1256.25</v>
      </c>
      <c r="H151" s="29">
        <v>1594.55</v>
      </c>
      <c r="I151" s="29">
        <v>36047.08</v>
      </c>
      <c r="J151" s="30">
        <v>1.4382806808474544E-2</v>
      </c>
      <c r="K151" s="31"/>
      <c r="L151" s="32"/>
      <c r="M151" s="9"/>
      <c r="N151" s="9"/>
    </row>
    <row r="152" spans="1:14" ht="51.95" customHeight="1" x14ac:dyDescent="0.25">
      <c r="A152" s="23" t="s">
        <v>736</v>
      </c>
      <c r="B152" s="24" t="s">
        <v>443</v>
      </c>
      <c r="C152" s="25" t="s">
        <v>22</v>
      </c>
      <c r="D152" s="25" t="s">
        <v>444</v>
      </c>
      <c r="E152" s="26" t="s">
        <v>35</v>
      </c>
      <c r="F152" s="27">
        <v>24.69317669956958</v>
      </c>
      <c r="G152" s="29">
        <v>167.16</v>
      </c>
      <c r="H152" s="29">
        <v>212.17</v>
      </c>
      <c r="I152" s="29">
        <v>5239.1499999999996</v>
      </c>
      <c r="J152" s="30">
        <v>2.0904240313118121E-3</v>
      </c>
      <c r="K152" s="31"/>
      <c r="L152" s="32"/>
      <c r="M152" s="9"/>
      <c r="N152" s="9"/>
    </row>
    <row r="153" spans="1:14" ht="51.95" customHeight="1" x14ac:dyDescent="0.25">
      <c r="A153" s="23" t="s">
        <v>737</v>
      </c>
      <c r="B153" s="24" t="s">
        <v>446</v>
      </c>
      <c r="C153" s="25" t="s">
        <v>22</v>
      </c>
      <c r="D153" s="25" t="s">
        <v>447</v>
      </c>
      <c r="E153" s="26" t="s">
        <v>35</v>
      </c>
      <c r="F153" s="27">
        <v>30.605627458621456</v>
      </c>
      <c r="G153" s="29">
        <v>106.44</v>
      </c>
      <c r="H153" s="29">
        <v>135.1</v>
      </c>
      <c r="I153" s="29">
        <v>4134.82</v>
      </c>
      <c r="J153" s="30">
        <v>1.6497956907415721E-3</v>
      </c>
      <c r="K153" s="31"/>
      <c r="L153" s="32"/>
      <c r="M153" s="9"/>
      <c r="N153" s="9"/>
    </row>
    <row r="154" spans="1:14" ht="39" customHeight="1" x14ac:dyDescent="0.25">
      <c r="A154" s="23" t="s">
        <v>738</v>
      </c>
      <c r="B154" s="24" t="s">
        <v>449</v>
      </c>
      <c r="C154" s="25" t="s">
        <v>22</v>
      </c>
      <c r="D154" s="25" t="s">
        <v>450</v>
      </c>
      <c r="E154" s="26" t="s">
        <v>35</v>
      </c>
      <c r="F154" s="27">
        <v>16.693978613793519</v>
      </c>
      <c r="G154" s="29">
        <v>193.83</v>
      </c>
      <c r="H154" s="29">
        <v>246.02</v>
      </c>
      <c r="I154" s="29">
        <v>4107.05</v>
      </c>
      <c r="J154" s="30">
        <v>1.6387154438790986E-3</v>
      </c>
      <c r="K154" s="31"/>
      <c r="L154" s="32"/>
      <c r="M154" s="9"/>
      <c r="N154" s="9"/>
    </row>
    <row r="155" spans="1:14" ht="26.1" customHeight="1" x14ac:dyDescent="0.25">
      <c r="A155" s="23" t="s">
        <v>739</v>
      </c>
      <c r="B155" s="24" t="s">
        <v>452</v>
      </c>
      <c r="C155" s="25" t="s">
        <v>22</v>
      </c>
      <c r="D155" s="25" t="s">
        <v>453</v>
      </c>
      <c r="E155" s="26" t="s">
        <v>31</v>
      </c>
      <c r="F155" s="27">
        <v>30.605627458621456</v>
      </c>
      <c r="G155" s="29">
        <v>571.26</v>
      </c>
      <c r="H155" s="29">
        <v>725.1</v>
      </c>
      <c r="I155" s="29">
        <v>22192.14</v>
      </c>
      <c r="J155" s="30">
        <v>8.8546773354907047E-3</v>
      </c>
      <c r="K155" s="31"/>
      <c r="L155" s="32"/>
      <c r="M155" s="9"/>
      <c r="N155" s="9"/>
    </row>
    <row r="156" spans="1:14" ht="65.099999999999994" customHeight="1" x14ac:dyDescent="0.25">
      <c r="A156" s="23" t="s">
        <v>740</v>
      </c>
      <c r="B156" s="24" t="s">
        <v>455</v>
      </c>
      <c r="C156" s="25" t="s">
        <v>22</v>
      </c>
      <c r="D156" s="25" t="s">
        <v>456</v>
      </c>
      <c r="E156" s="26" t="s">
        <v>31</v>
      </c>
      <c r="F156" s="27">
        <v>15.650604950431426</v>
      </c>
      <c r="G156" s="29">
        <v>932.69</v>
      </c>
      <c r="H156" s="29">
        <v>1183.8599999999999</v>
      </c>
      <c r="I156" s="29">
        <v>18528.12</v>
      </c>
      <c r="J156" s="30">
        <v>7.3927311306278718E-3</v>
      </c>
      <c r="K156" s="31"/>
      <c r="L156" s="32"/>
      <c r="M156" s="9"/>
      <c r="N156" s="9"/>
    </row>
    <row r="157" spans="1:14" ht="78" customHeight="1" x14ac:dyDescent="0.25">
      <c r="A157" s="23" t="s">
        <v>741</v>
      </c>
      <c r="B157" s="24" t="s">
        <v>458</v>
      </c>
      <c r="C157" s="25" t="s">
        <v>22</v>
      </c>
      <c r="D157" s="25" t="s">
        <v>459</v>
      </c>
      <c r="E157" s="26" t="s">
        <v>31</v>
      </c>
      <c r="F157" s="27">
        <v>21.563055709483297</v>
      </c>
      <c r="G157" s="29">
        <v>664.41</v>
      </c>
      <c r="H157" s="29">
        <v>843.33</v>
      </c>
      <c r="I157" s="29">
        <v>18184.77</v>
      </c>
      <c r="J157" s="30">
        <v>7.2557342721392033E-3</v>
      </c>
      <c r="K157" s="31"/>
      <c r="L157" s="32"/>
      <c r="M157" s="9"/>
      <c r="N157" s="9"/>
    </row>
    <row r="158" spans="1:14" ht="39" customHeight="1" x14ac:dyDescent="0.25">
      <c r="A158" s="23" t="s">
        <v>742</v>
      </c>
      <c r="B158" s="24" t="s">
        <v>461</v>
      </c>
      <c r="C158" s="25" t="s">
        <v>22</v>
      </c>
      <c r="D158" s="25" t="s">
        <v>462</v>
      </c>
      <c r="E158" s="26" t="s">
        <v>35</v>
      </c>
      <c r="F158" s="27">
        <v>21.563055709483297</v>
      </c>
      <c r="G158" s="29">
        <v>902.84</v>
      </c>
      <c r="H158" s="29">
        <v>1145.97</v>
      </c>
      <c r="I158" s="29">
        <v>24710.61</v>
      </c>
      <c r="J158" s="30">
        <v>9.8595483947537255E-3</v>
      </c>
      <c r="K158" s="31"/>
      <c r="L158" s="32"/>
      <c r="M158" s="9"/>
      <c r="N158" s="9"/>
    </row>
    <row r="159" spans="1:14" ht="39" customHeight="1" x14ac:dyDescent="0.25">
      <c r="A159" s="23" t="s">
        <v>743</v>
      </c>
      <c r="B159" s="24" t="s">
        <v>464</v>
      </c>
      <c r="C159" s="25" t="s">
        <v>22</v>
      </c>
      <c r="D159" s="25" t="s">
        <v>465</v>
      </c>
      <c r="E159" s="26" t="s">
        <v>31</v>
      </c>
      <c r="F159" s="27">
        <v>15.650604950431426</v>
      </c>
      <c r="G159" s="29">
        <v>874.09</v>
      </c>
      <c r="H159" s="29">
        <v>1109.48</v>
      </c>
      <c r="I159" s="29">
        <v>17364.03</v>
      </c>
      <c r="J159" s="30">
        <v>6.9282585137702196E-3</v>
      </c>
      <c r="K159" s="31"/>
      <c r="L159" s="32"/>
      <c r="M159" s="9"/>
      <c r="N159" s="9"/>
    </row>
    <row r="160" spans="1:14" ht="78" customHeight="1" x14ac:dyDescent="0.25">
      <c r="A160" s="23" t="s">
        <v>744</v>
      </c>
      <c r="B160" s="24" t="s">
        <v>467</v>
      </c>
      <c r="C160" s="25" t="s">
        <v>22</v>
      </c>
      <c r="D160" s="25" t="s">
        <v>468</v>
      </c>
      <c r="E160" s="26" t="s">
        <v>31</v>
      </c>
      <c r="F160" s="27">
        <v>22.60642937284539</v>
      </c>
      <c r="G160" s="29">
        <v>446.91</v>
      </c>
      <c r="H160" s="29">
        <v>567.26</v>
      </c>
      <c r="I160" s="29">
        <v>12823.72</v>
      </c>
      <c r="J160" s="30">
        <v>5.1166720668073852E-3</v>
      </c>
      <c r="K160" s="31"/>
      <c r="L160" s="32"/>
      <c r="M160" s="9"/>
      <c r="N160" s="9"/>
    </row>
    <row r="161" spans="1:14" ht="78" customHeight="1" x14ac:dyDescent="0.25">
      <c r="A161" s="23" t="s">
        <v>745</v>
      </c>
      <c r="B161" s="24" t="s">
        <v>467</v>
      </c>
      <c r="C161" s="25" t="s">
        <v>22</v>
      </c>
      <c r="D161" s="25" t="s">
        <v>468</v>
      </c>
      <c r="E161" s="26" t="s">
        <v>31</v>
      </c>
      <c r="F161" s="27">
        <v>22.60642937284539</v>
      </c>
      <c r="G161" s="29">
        <v>446.91</v>
      </c>
      <c r="H161" s="29">
        <v>567.26</v>
      </c>
      <c r="I161" s="29">
        <v>12823.72</v>
      </c>
      <c r="J161" s="30">
        <v>5.1166720668073852E-3</v>
      </c>
      <c r="K161" s="31"/>
      <c r="L161" s="32"/>
      <c r="M161" s="9"/>
      <c r="N161" s="9"/>
    </row>
    <row r="162" spans="1:14" ht="39" customHeight="1" x14ac:dyDescent="0.25">
      <c r="A162" s="23" t="s">
        <v>746</v>
      </c>
      <c r="B162" s="24" t="s">
        <v>471</v>
      </c>
      <c r="C162" s="25" t="s">
        <v>22</v>
      </c>
      <c r="D162" s="25" t="s">
        <v>472</v>
      </c>
      <c r="E162" s="26" t="s">
        <v>31</v>
      </c>
      <c r="F162" s="27">
        <v>19.128517161638406</v>
      </c>
      <c r="G162" s="29">
        <v>104.25</v>
      </c>
      <c r="H162" s="29">
        <v>132.32</v>
      </c>
      <c r="I162" s="29">
        <v>2531.08</v>
      </c>
      <c r="J162" s="30">
        <v>1.0099024569200541E-3</v>
      </c>
      <c r="K162" s="31"/>
      <c r="L162" s="32"/>
      <c r="M162" s="9"/>
      <c r="N162" s="9"/>
    </row>
    <row r="163" spans="1:14" ht="26.1" customHeight="1" x14ac:dyDescent="0.25">
      <c r="A163" s="23" t="s">
        <v>747</v>
      </c>
      <c r="B163" s="24" t="s">
        <v>474</v>
      </c>
      <c r="C163" s="25" t="s">
        <v>22</v>
      </c>
      <c r="D163" s="25" t="s">
        <v>475</v>
      </c>
      <c r="E163" s="26" t="s">
        <v>31</v>
      </c>
      <c r="F163" s="27">
        <v>8.6947805280174588</v>
      </c>
      <c r="G163" s="29">
        <v>314.14999999999998</v>
      </c>
      <c r="H163" s="29">
        <v>398.75</v>
      </c>
      <c r="I163" s="29">
        <v>3467.04</v>
      </c>
      <c r="J163" s="30">
        <v>1.3833510652528189E-3</v>
      </c>
      <c r="K163" s="31"/>
      <c r="L163" s="32"/>
      <c r="M163" s="9"/>
      <c r="N163" s="9"/>
    </row>
    <row r="164" spans="1:14" ht="26.1" customHeight="1" x14ac:dyDescent="0.25">
      <c r="A164" s="23" t="s">
        <v>748</v>
      </c>
      <c r="B164" s="24" t="s">
        <v>477</v>
      </c>
      <c r="C164" s="25" t="s">
        <v>22</v>
      </c>
      <c r="D164" s="25" t="s">
        <v>478</v>
      </c>
      <c r="E164" s="26" t="s">
        <v>31</v>
      </c>
      <c r="F164" s="27">
        <v>47.299606072414967</v>
      </c>
      <c r="G164" s="29">
        <v>301.94</v>
      </c>
      <c r="H164" s="29">
        <v>383.25</v>
      </c>
      <c r="I164" s="29">
        <v>18127.57</v>
      </c>
      <c r="J164" s="30">
        <v>7.2329114374062716E-3</v>
      </c>
      <c r="K164" s="31"/>
      <c r="L164" s="32"/>
      <c r="M164" s="9"/>
      <c r="N164" s="9"/>
    </row>
    <row r="165" spans="1:14" ht="26.1" customHeight="1" x14ac:dyDescent="0.25">
      <c r="A165" s="23" t="s">
        <v>750</v>
      </c>
      <c r="B165" s="24" t="s">
        <v>480</v>
      </c>
      <c r="C165" s="25" t="s">
        <v>22</v>
      </c>
      <c r="D165" s="25" t="s">
        <v>481</v>
      </c>
      <c r="E165" s="26" t="s">
        <v>31</v>
      </c>
      <c r="F165" s="27">
        <v>43.473902640087296</v>
      </c>
      <c r="G165" s="29">
        <v>341.05</v>
      </c>
      <c r="H165" s="29">
        <v>432.89</v>
      </c>
      <c r="I165" s="29">
        <v>18819.41</v>
      </c>
      <c r="J165" s="30">
        <v>7.5089560175047162E-3</v>
      </c>
      <c r="K165" s="31"/>
      <c r="L165" s="32"/>
      <c r="M165" s="9"/>
      <c r="N165" s="9"/>
    </row>
    <row r="166" spans="1:14" ht="51.95" customHeight="1" x14ac:dyDescent="0.25">
      <c r="A166" s="23" t="s">
        <v>751</v>
      </c>
      <c r="B166" s="24" t="s">
        <v>483</v>
      </c>
      <c r="C166" s="25" t="s">
        <v>22</v>
      </c>
      <c r="D166" s="25" t="s">
        <v>484</v>
      </c>
      <c r="E166" s="26" t="s">
        <v>35</v>
      </c>
      <c r="F166" s="27">
        <v>12.172692739224441</v>
      </c>
      <c r="G166" s="29">
        <v>239.55</v>
      </c>
      <c r="H166" s="29">
        <v>304.06</v>
      </c>
      <c r="I166" s="29">
        <v>3701.22</v>
      </c>
      <c r="J166" s="30">
        <v>1.4767890274513815E-3</v>
      </c>
      <c r="K166" s="31"/>
      <c r="L166" s="32"/>
      <c r="M166" s="9"/>
      <c r="N166" s="9"/>
    </row>
    <row r="167" spans="1:14" ht="26.1" customHeight="1" x14ac:dyDescent="0.25">
      <c r="A167" s="23" t="s">
        <v>752</v>
      </c>
      <c r="B167" s="24" t="s">
        <v>486</v>
      </c>
      <c r="C167" s="25" t="s">
        <v>22</v>
      </c>
      <c r="D167" s="25" t="s">
        <v>487</v>
      </c>
      <c r="E167" s="26" t="s">
        <v>35</v>
      </c>
      <c r="F167" s="27">
        <v>12.172692739224441</v>
      </c>
      <c r="G167" s="29">
        <v>919.28</v>
      </c>
      <c r="H167" s="29">
        <v>1166.8399999999999</v>
      </c>
      <c r="I167" s="29">
        <v>14203.58</v>
      </c>
      <c r="J167" s="30">
        <v>5.6672370446846972E-3</v>
      </c>
      <c r="K167" s="31"/>
      <c r="L167" s="32"/>
      <c r="M167" s="9"/>
      <c r="N167" s="9"/>
    </row>
    <row r="168" spans="1:14" ht="24" customHeight="1" x14ac:dyDescent="0.25">
      <c r="A168" s="16" t="s">
        <v>488</v>
      </c>
      <c r="B168" s="17"/>
      <c r="C168" s="17"/>
      <c r="D168" s="17" t="s">
        <v>489</v>
      </c>
      <c r="E168" s="17"/>
      <c r="F168" s="17"/>
      <c r="G168" s="17"/>
      <c r="H168" s="17"/>
      <c r="I168" s="20">
        <v>114472.43000000001</v>
      </c>
      <c r="J168" s="21">
        <v>4.5674569079842964E-2</v>
      </c>
      <c r="K168" s="9"/>
      <c r="L168" s="9"/>
      <c r="M168" s="9"/>
      <c r="N168" s="9"/>
    </row>
    <row r="169" spans="1:14" ht="51.95" customHeight="1" x14ac:dyDescent="0.25">
      <c r="A169" s="23" t="s">
        <v>490</v>
      </c>
      <c r="B169" s="24" t="s">
        <v>491</v>
      </c>
      <c r="C169" s="25" t="s">
        <v>22</v>
      </c>
      <c r="D169" s="25" t="s">
        <v>492</v>
      </c>
      <c r="E169" s="26" t="s">
        <v>31</v>
      </c>
      <c r="F169" s="27">
        <v>376.95</v>
      </c>
      <c r="G169" s="29">
        <v>65.77</v>
      </c>
      <c r="H169" s="29">
        <v>83.48</v>
      </c>
      <c r="I169" s="29">
        <v>31467.78</v>
      </c>
      <c r="J169" s="30">
        <v>1.2555663327836237E-2</v>
      </c>
      <c r="K169" s="31"/>
      <c r="L169" s="32"/>
      <c r="M169" s="9"/>
      <c r="N169" s="9"/>
    </row>
    <row r="170" spans="1:14" ht="39" customHeight="1" x14ac:dyDescent="0.25">
      <c r="A170" s="23" t="s">
        <v>493</v>
      </c>
      <c r="B170" s="24" t="s">
        <v>494</v>
      </c>
      <c r="C170" s="25" t="s">
        <v>22</v>
      </c>
      <c r="D170" s="25" t="s">
        <v>495</v>
      </c>
      <c r="E170" s="26" t="s">
        <v>31</v>
      </c>
      <c r="F170" s="27">
        <v>203.89260338200938</v>
      </c>
      <c r="G170" s="29">
        <v>110.52</v>
      </c>
      <c r="H170" s="29">
        <v>140.28</v>
      </c>
      <c r="I170" s="29">
        <v>28602.05</v>
      </c>
      <c r="J170" s="30">
        <v>1.141223531771032E-2</v>
      </c>
      <c r="K170" s="31"/>
      <c r="L170" s="32"/>
      <c r="M170" s="9"/>
      <c r="N170" s="9"/>
    </row>
    <row r="171" spans="1:14" ht="51.95" customHeight="1" x14ac:dyDescent="0.25">
      <c r="A171" s="23" t="s">
        <v>496</v>
      </c>
      <c r="B171" s="24" t="s">
        <v>497</v>
      </c>
      <c r="C171" s="25" t="s">
        <v>22</v>
      </c>
      <c r="D171" s="25" t="s">
        <v>498</v>
      </c>
      <c r="E171" s="26" t="s">
        <v>31</v>
      </c>
      <c r="F171" s="27">
        <v>305.11410000000001</v>
      </c>
      <c r="G171" s="29">
        <v>105.54</v>
      </c>
      <c r="H171" s="29">
        <v>133.96</v>
      </c>
      <c r="I171" s="29">
        <v>40873.08</v>
      </c>
      <c r="J171" s="30">
        <v>1.6308383738913797E-2</v>
      </c>
      <c r="K171" s="31"/>
      <c r="L171" s="32"/>
      <c r="M171" s="9"/>
      <c r="N171" s="9"/>
    </row>
    <row r="172" spans="1:14" ht="26.1" customHeight="1" x14ac:dyDescent="0.25">
      <c r="A172" s="23" t="s">
        <v>499</v>
      </c>
      <c r="B172" s="24" t="s">
        <v>500</v>
      </c>
      <c r="C172" s="25" t="s">
        <v>22</v>
      </c>
      <c r="D172" s="25" t="s">
        <v>501</v>
      </c>
      <c r="E172" s="26" t="s">
        <v>40</v>
      </c>
      <c r="F172" s="27">
        <v>283.44984521336914</v>
      </c>
      <c r="G172" s="29">
        <v>11.84</v>
      </c>
      <c r="H172" s="29">
        <v>15.02</v>
      </c>
      <c r="I172" s="29">
        <v>4257.41</v>
      </c>
      <c r="J172" s="30">
        <v>1.6987091751805585E-3</v>
      </c>
      <c r="K172" s="31"/>
      <c r="L172" s="32"/>
      <c r="M172" s="9"/>
      <c r="N172" s="9"/>
    </row>
    <row r="173" spans="1:14" ht="26.1" customHeight="1" x14ac:dyDescent="0.25">
      <c r="A173" s="23" t="s">
        <v>502</v>
      </c>
      <c r="B173" s="24" t="s">
        <v>503</v>
      </c>
      <c r="C173" s="25" t="s">
        <v>22</v>
      </c>
      <c r="D173" s="25" t="s">
        <v>504</v>
      </c>
      <c r="E173" s="26" t="s">
        <v>40</v>
      </c>
      <c r="F173" s="27">
        <v>30.605627458621456</v>
      </c>
      <c r="G173" s="29">
        <v>108.35</v>
      </c>
      <c r="H173" s="29">
        <v>137.52000000000001</v>
      </c>
      <c r="I173" s="29">
        <v>4208.88</v>
      </c>
      <c r="J173" s="30">
        <v>1.6793456757122169E-3</v>
      </c>
      <c r="K173" s="31"/>
      <c r="L173" s="32"/>
      <c r="M173" s="9"/>
      <c r="N173" s="9"/>
    </row>
    <row r="174" spans="1:14" ht="39" customHeight="1" x14ac:dyDescent="0.25">
      <c r="A174" s="23" t="s">
        <v>505</v>
      </c>
      <c r="B174" s="24" t="s">
        <v>506</v>
      </c>
      <c r="C174" s="25" t="s">
        <v>22</v>
      </c>
      <c r="D174" s="25" t="s">
        <v>507</v>
      </c>
      <c r="E174" s="26" t="s">
        <v>40</v>
      </c>
      <c r="F174" s="27">
        <v>36.518078217673327</v>
      </c>
      <c r="G174" s="29">
        <v>109.24</v>
      </c>
      <c r="H174" s="29">
        <v>138.65</v>
      </c>
      <c r="I174" s="29">
        <v>5063.2299999999996</v>
      </c>
      <c r="J174" s="30">
        <v>2.0202318444898326E-3</v>
      </c>
      <c r="K174" s="31"/>
      <c r="L174" s="32"/>
      <c r="M174" s="9"/>
      <c r="N174" s="9"/>
    </row>
    <row r="175" spans="1:14" ht="24" customHeight="1" x14ac:dyDescent="0.25">
      <c r="A175" s="16" t="s">
        <v>508</v>
      </c>
      <c r="B175" s="17"/>
      <c r="C175" s="17"/>
      <c r="D175" s="17" t="s">
        <v>509</v>
      </c>
      <c r="E175" s="17"/>
      <c r="F175" s="17"/>
      <c r="G175" s="17"/>
      <c r="H175" s="17"/>
      <c r="I175" s="20">
        <v>249108.14</v>
      </c>
      <c r="J175" s="21">
        <v>9.9394299123214139E-2</v>
      </c>
      <c r="K175" s="9"/>
      <c r="L175" s="9"/>
      <c r="M175" s="9"/>
      <c r="N175" s="9"/>
    </row>
    <row r="176" spans="1:14" ht="26.1" customHeight="1" x14ac:dyDescent="0.25">
      <c r="A176" s="23" t="s">
        <v>510</v>
      </c>
      <c r="B176" s="24" t="s">
        <v>511</v>
      </c>
      <c r="C176" s="25" t="s">
        <v>22</v>
      </c>
      <c r="D176" s="25" t="s">
        <v>512</v>
      </c>
      <c r="E176" s="26" t="s">
        <v>31</v>
      </c>
      <c r="F176" s="27">
        <v>1275.3116</v>
      </c>
      <c r="G176" s="29">
        <v>13.06</v>
      </c>
      <c r="H176" s="29">
        <v>16.57</v>
      </c>
      <c r="I176" s="29">
        <v>21131.91</v>
      </c>
      <c r="J176" s="30">
        <v>8.4316449216988252E-3</v>
      </c>
      <c r="K176" s="31"/>
      <c r="L176" s="32"/>
      <c r="M176" s="9"/>
      <c r="N176" s="9"/>
    </row>
    <row r="177" spans="1:14" ht="26.1" customHeight="1" x14ac:dyDescent="0.25">
      <c r="A177" s="23" t="s">
        <v>513</v>
      </c>
      <c r="B177" s="24" t="s">
        <v>514</v>
      </c>
      <c r="C177" s="25" t="s">
        <v>22</v>
      </c>
      <c r="D177" s="25" t="s">
        <v>515</v>
      </c>
      <c r="E177" s="26" t="s">
        <v>31</v>
      </c>
      <c r="F177" s="27">
        <v>4304.5177000000003</v>
      </c>
      <c r="G177" s="29">
        <v>14.38</v>
      </c>
      <c r="H177" s="29">
        <v>18.25</v>
      </c>
      <c r="I177" s="29">
        <v>78557.440000000002</v>
      </c>
      <c r="J177" s="30">
        <v>3.1344466261575984E-2</v>
      </c>
      <c r="K177" s="31"/>
      <c r="L177" s="32"/>
      <c r="M177" s="9"/>
      <c r="N177" s="9"/>
    </row>
    <row r="178" spans="1:14" ht="26.1" customHeight="1" x14ac:dyDescent="0.25">
      <c r="A178" s="23" t="s">
        <v>516</v>
      </c>
      <c r="B178" s="24" t="s">
        <v>517</v>
      </c>
      <c r="C178" s="25" t="s">
        <v>22</v>
      </c>
      <c r="D178" s="25" t="s">
        <v>518</v>
      </c>
      <c r="E178" s="26" t="s">
        <v>31</v>
      </c>
      <c r="F178" s="27">
        <v>4304.5177000000003</v>
      </c>
      <c r="G178" s="29">
        <v>4.87</v>
      </c>
      <c r="H178" s="29">
        <v>6.18</v>
      </c>
      <c r="I178" s="29">
        <v>26601.91</v>
      </c>
      <c r="J178" s="30">
        <v>1.0614178243187162E-2</v>
      </c>
      <c r="K178" s="31"/>
      <c r="L178" s="32"/>
      <c r="M178" s="9"/>
      <c r="N178" s="9"/>
    </row>
    <row r="179" spans="1:14" ht="26.1" customHeight="1" x14ac:dyDescent="0.25">
      <c r="A179" s="23" t="s">
        <v>519</v>
      </c>
      <c r="B179" s="24" t="s">
        <v>520</v>
      </c>
      <c r="C179" s="25" t="s">
        <v>22</v>
      </c>
      <c r="D179" s="25" t="s">
        <v>521</v>
      </c>
      <c r="E179" s="26" t="s">
        <v>31</v>
      </c>
      <c r="F179" s="27">
        <v>356.95370000000003</v>
      </c>
      <c r="G179" s="29">
        <v>35.99</v>
      </c>
      <c r="H179" s="29">
        <v>45.68</v>
      </c>
      <c r="I179" s="29">
        <v>16305.64</v>
      </c>
      <c r="J179" s="30">
        <v>6.5059602610956242E-3</v>
      </c>
      <c r="K179" s="31"/>
      <c r="L179" s="32"/>
      <c r="M179" s="9"/>
      <c r="N179" s="9"/>
    </row>
    <row r="180" spans="1:14" ht="26.1" customHeight="1" x14ac:dyDescent="0.25">
      <c r="A180" s="23" t="s">
        <v>522</v>
      </c>
      <c r="B180" s="24" t="s">
        <v>523</v>
      </c>
      <c r="C180" s="25" t="s">
        <v>22</v>
      </c>
      <c r="D180" s="25" t="s">
        <v>524</v>
      </c>
      <c r="E180" s="26" t="s">
        <v>31</v>
      </c>
      <c r="F180" s="27">
        <v>1127.8703</v>
      </c>
      <c r="G180" s="29">
        <v>17.010000000000002</v>
      </c>
      <c r="H180" s="29">
        <v>21.59</v>
      </c>
      <c r="I180" s="29">
        <v>24350.71</v>
      </c>
      <c r="J180" s="30">
        <v>9.715948076215581E-3</v>
      </c>
      <c r="K180" s="31"/>
      <c r="L180" s="32"/>
      <c r="M180" s="9"/>
      <c r="N180" s="9"/>
    </row>
    <row r="181" spans="1:14" ht="26.1" customHeight="1" x14ac:dyDescent="0.25">
      <c r="A181" s="23" t="s">
        <v>525</v>
      </c>
      <c r="B181" s="24" t="s">
        <v>526</v>
      </c>
      <c r="C181" s="25" t="s">
        <v>22</v>
      </c>
      <c r="D181" s="25" t="s">
        <v>527</v>
      </c>
      <c r="E181" s="26" t="s">
        <v>31</v>
      </c>
      <c r="F181" s="27">
        <v>1127.8703</v>
      </c>
      <c r="G181" s="29">
        <v>5.94</v>
      </c>
      <c r="H181" s="29">
        <v>7.53</v>
      </c>
      <c r="I181" s="29">
        <v>8492.86</v>
      </c>
      <c r="J181" s="30">
        <v>3.3886562970265864E-3</v>
      </c>
      <c r="K181" s="31"/>
      <c r="L181" s="32"/>
      <c r="M181" s="9"/>
      <c r="N181" s="9"/>
    </row>
    <row r="182" spans="1:14" ht="26.1" customHeight="1" x14ac:dyDescent="0.25">
      <c r="A182" s="23" t="s">
        <v>528</v>
      </c>
      <c r="B182" s="24" t="s">
        <v>529</v>
      </c>
      <c r="C182" s="25" t="s">
        <v>22</v>
      </c>
      <c r="D182" s="25" t="s">
        <v>530</v>
      </c>
      <c r="E182" s="26" t="s">
        <v>31</v>
      </c>
      <c r="F182" s="27">
        <v>335.96631960259464</v>
      </c>
      <c r="G182" s="29">
        <v>2.33</v>
      </c>
      <c r="H182" s="29">
        <v>2.95</v>
      </c>
      <c r="I182" s="29">
        <v>991.1</v>
      </c>
      <c r="J182" s="30">
        <v>3.9544950181482442E-4</v>
      </c>
      <c r="K182" s="31"/>
      <c r="L182" s="32"/>
      <c r="M182" s="9"/>
      <c r="N182" s="9"/>
    </row>
    <row r="183" spans="1:14" ht="26.1" customHeight="1" x14ac:dyDescent="0.25">
      <c r="A183" s="23" t="s">
        <v>531</v>
      </c>
      <c r="B183" s="24" t="s">
        <v>532</v>
      </c>
      <c r="C183" s="25" t="s">
        <v>22</v>
      </c>
      <c r="D183" s="25" t="s">
        <v>533</v>
      </c>
      <c r="E183" s="26" t="s">
        <v>31</v>
      </c>
      <c r="F183" s="27">
        <v>335.96631960259464</v>
      </c>
      <c r="G183" s="29">
        <v>20.59</v>
      </c>
      <c r="H183" s="29">
        <v>26.13</v>
      </c>
      <c r="I183" s="29">
        <v>8778.7900000000009</v>
      </c>
      <c r="J183" s="30">
        <v>3.5027425406487364E-3</v>
      </c>
      <c r="K183" s="31"/>
      <c r="L183" s="32"/>
      <c r="M183" s="9"/>
      <c r="N183" s="9"/>
    </row>
    <row r="184" spans="1:14" ht="39" customHeight="1" x14ac:dyDescent="0.25">
      <c r="A184" s="23" t="s">
        <v>534</v>
      </c>
      <c r="B184" s="24" t="s">
        <v>535</v>
      </c>
      <c r="C184" s="25" t="s">
        <v>22</v>
      </c>
      <c r="D184" s="25" t="s">
        <v>536</v>
      </c>
      <c r="E184" s="26" t="s">
        <v>31</v>
      </c>
      <c r="F184" s="27">
        <v>335.96631960259464</v>
      </c>
      <c r="G184" s="29">
        <v>22.11</v>
      </c>
      <c r="H184" s="29">
        <v>28.06</v>
      </c>
      <c r="I184" s="29">
        <v>9427.2099999999991</v>
      </c>
      <c r="J184" s="30">
        <v>3.7614625143817279E-3</v>
      </c>
      <c r="K184" s="31"/>
      <c r="L184" s="32"/>
      <c r="M184" s="9"/>
      <c r="N184" s="9"/>
    </row>
    <row r="185" spans="1:14" ht="26.1" customHeight="1" x14ac:dyDescent="0.25">
      <c r="A185" s="23" t="s">
        <v>537</v>
      </c>
      <c r="B185" s="24" t="s">
        <v>538</v>
      </c>
      <c r="C185" s="25" t="s">
        <v>22</v>
      </c>
      <c r="D185" s="25" t="s">
        <v>539</v>
      </c>
      <c r="E185" s="26" t="s">
        <v>31</v>
      </c>
      <c r="F185" s="27">
        <v>530.45839999999998</v>
      </c>
      <c r="G185" s="29">
        <v>23.33</v>
      </c>
      <c r="H185" s="29">
        <v>29.61</v>
      </c>
      <c r="I185" s="29">
        <v>15706.87</v>
      </c>
      <c r="J185" s="30">
        <v>6.26705066751106E-3</v>
      </c>
      <c r="K185" s="31"/>
      <c r="L185" s="32"/>
      <c r="M185" s="9"/>
      <c r="N185" s="9"/>
    </row>
    <row r="186" spans="1:14" ht="26.1" customHeight="1" x14ac:dyDescent="0.25">
      <c r="A186" s="23" t="s">
        <v>540</v>
      </c>
      <c r="B186" s="24" t="s">
        <v>541</v>
      </c>
      <c r="C186" s="25" t="s">
        <v>22</v>
      </c>
      <c r="D186" s="25" t="s">
        <v>542</v>
      </c>
      <c r="E186" s="26" t="s">
        <v>31</v>
      </c>
      <c r="F186" s="27">
        <v>434.73902640087289</v>
      </c>
      <c r="G186" s="29">
        <v>11.16</v>
      </c>
      <c r="H186" s="29">
        <v>14.16</v>
      </c>
      <c r="I186" s="29">
        <v>6155.9</v>
      </c>
      <c r="J186" s="30">
        <v>2.4562078379798983E-3</v>
      </c>
      <c r="K186" s="31"/>
      <c r="L186" s="32"/>
      <c r="M186" s="9"/>
      <c r="N186" s="9"/>
    </row>
    <row r="187" spans="1:14" ht="39" customHeight="1" x14ac:dyDescent="0.25">
      <c r="A187" s="23" t="s">
        <v>543</v>
      </c>
      <c r="B187" s="24" t="s">
        <v>544</v>
      </c>
      <c r="C187" s="25" t="s">
        <v>22</v>
      </c>
      <c r="D187" s="25" t="s">
        <v>545</v>
      </c>
      <c r="E187" s="26" t="s">
        <v>31</v>
      </c>
      <c r="F187" s="27">
        <v>434.73902640087289</v>
      </c>
      <c r="G187" s="29">
        <v>13.08</v>
      </c>
      <c r="H187" s="29">
        <v>16.600000000000001</v>
      </c>
      <c r="I187" s="29">
        <v>7216.66</v>
      </c>
      <c r="J187" s="30">
        <v>2.8794517220936035E-3</v>
      </c>
      <c r="K187" s="31"/>
      <c r="L187" s="32"/>
      <c r="M187" s="9"/>
      <c r="N187" s="9"/>
    </row>
    <row r="188" spans="1:14" ht="51.95" customHeight="1" x14ac:dyDescent="0.25">
      <c r="A188" s="23" t="s">
        <v>546</v>
      </c>
      <c r="B188" s="24" t="s">
        <v>547</v>
      </c>
      <c r="C188" s="25" t="s">
        <v>22</v>
      </c>
      <c r="D188" s="25" t="s">
        <v>548</v>
      </c>
      <c r="E188" s="26" t="s">
        <v>31</v>
      </c>
      <c r="F188" s="27">
        <v>434.73902640087289</v>
      </c>
      <c r="G188" s="29">
        <v>29.6</v>
      </c>
      <c r="H188" s="29">
        <v>37.57</v>
      </c>
      <c r="I188" s="29">
        <v>16333.14</v>
      </c>
      <c r="J188" s="30">
        <v>6.516932777794149E-3</v>
      </c>
      <c r="K188" s="31"/>
      <c r="L188" s="32"/>
      <c r="M188" s="9"/>
      <c r="N188" s="9"/>
    </row>
    <row r="189" spans="1:14" ht="39" customHeight="1" x14ac:dyDescent="0.25">
      <c r="A189" s="23" t="s">
        <v>549</v>
      </c>
      <c r="B189" s="24" t="s">
        <v>550</v>
      </c>
      <c r="C189" s="25" t="s">
        <v>22</v>
      </c>
      <c r="D189" s="25" t="s">
        <v>551</v>
      </c>
      <c r="E189" s="26" t="s">
        <v>31</v>
      </c>
      <c r="F189" s="27">
        <v>377.41669999999999</v>
      </c>
      <c r="G189" s="29">
        <v>18.91</v>
      </c>
      <c r="H189" s="29">
        <v>24</v>
      </c>
      <c r="I189" s="29">
        <v>9058</v>
      </c>
      <c r="J189" s="30">
        <v>3.6141475001903738E-3</v>
      </c>
      <c r="K189" s="31"/>
      <c r="L189" s="32"/>
      <c r="M189" s="9"/>
      <c r="N189" s="9"/>
    </row>
    <row r="190" spans="1:14" ht="24" customHeight="1" x14ac:dyDescent="0.25">
      <c r="A190" s="16" t="s">
        <v>552</v>
      </c>
      <c r="B190" s="17"/>
      <c r="C190" s="17"/>
      <c r="D190" s="17" t="s">
        <v>553</v>
      </c>
      <c r="E190" s="17"/>
      <c r="F190" s="17"/>
      <c r="G190" s="17"/>
      <c r="H190" s="17"/>
      <c r="I190" s="20">
        <v>254507.15000000005</v>
      </c>
      <c r="J190" s="21">
        <v>0.10154850739159602</v>
      </c>
      <c r="K190" s="9"/>
      <c r="L190" s="9"/>
      <c r="M190" s="9"/>
      <c r="N190" s="9"/>
    </row>
    <row r="191" spans="1:14" ht="51.95" customHeight="1" x14ac:dyDescent="0.25">
      <c r="A191" s="23" t="s">
        <v>554</v>
      </c>
      <c r="B191" s="24" t="s">
        <v>555</v>
      </c>
      <c r="C191" s="25" t="s">
        <v>22</v>
      </c>
      <c r="D191" s="25" t="s">
        <v>556</v>
      </c>
      <c r="E191" s="26" t="s">
        <v>31</v>
      </c>
      <c r="F191" s="27">
        <v>495.42</v>
      </c>
      <c r="G191" s="29">
        <v>49.71</v>
      </c>
      <c r="H191" s="29">
        <v>63.09</v>
      </c>
      <c r="I191" s="29">
        <v>31256.04</v>
      </c>
      <c r="J191" s="30">
        <v>1.2471178939263671E-2</v>
      </c>
      <c r="K191" s="31"/>
      <c r="L191" s="32"/>
      <c r="M191" s="9"/>
      <c r="N191" s="9"/>
    </row>
    <row r="192" spans="1:14" ht="51.95" customHeight="1" x14ac:dyDescent="0.25">
      <c r="A192" s="23" t="s">
        <v>557</v>
      </c>
      <c r="B192" s="24" t="s">
        <v>558</v>
      </c>
      <c r="C192" s="25" t="s">
        <v>22</v>
      </c>
      <c r="D192" s="25" t="s">
        <v>559</v>
      </c>
      <c r="E192" s="26" t="s">
        <v>31</v>
      </c>
      <c r="F192" s="27">
        <v>601.00189999999998</v>
      </c>
      <c r="G192" s="29">
        <v>34.96</v>
      </c>
      <c r="H192" s="29">
        <v>44.37</v>
      </c>
      <c r="I192" s="29">
        <v>26666.45</v>
      </c>
      <c r="J192" s="30">
        <v>1.0639929742377081E-2</v>
      </c>
      <c r="K192" s="31"/>
      <c r="L192" s="32"/>
      <c r="M192" s="9"/>
      <c r="N192" s="9"/>
    </row>
    <row r="193" spans="1:14" ht="51.95" customHeight="1" x14ac:dyDescent="0.25">
      <c r="A193" s="23" t="s">
        <v>560</v>
      </c>
      <c r="B193" s="24" t="s">
        <v>561</v>
      </c>
      <c r="C193" s="25" t="s">
        <v>22</v>
      </c>
      <c r="D193" s="25" t="s">
        <v>562</v>
      </c>
      <c r="E193" s="26" t="s">
        <v>31</v>
      </c>
      <c r="F193" s="27">
        <v>409.08050000000003</v>
      </c>
      <c r="G193" s="29">
        <v>46.05</v>
      </c>
      <c r="H193" s="29">
        <v>58.45</v>
      </c>
      <c r="I193" s="29">
        <v>23910.75</v>
      </c>
      <c r="J193" s="30">
        <v>9.5404037690634772E-3</v>
      </c>
      <c r="K193" s="31"/>
      <c r="L193" s="32"/>
      <c r="M193" s="9"/>
      <c r="N193" s="9"/>
    </row>
    <row r="194" spans="1:14" ht="39" customHeight="1" x14ac:dyDescent="0.25">
      <c r="A194" s="23" t="s">
        <v>563</v>
      </c>
      <c r="B194" s="24" t="s">
        <v>564</v>
      </c>
      <c r="C194" s="25" t="s">
        <v>22</v>
      </c>
      <c r="D194" s="25" t="s">
        <v>565</v>
      </c>
      <c r="E194" s="26" t="s">
        <v>40</v>
      </c>
      <c r="F194" s="27">
        <v>307.30400000000003</v>
      </c>
      <c r="G194" s="29">
        <v>73.02</v>
      </c>
      <c r="H194" s="29">
        <v>92.68</v>
      </c>
      <c r="I194" s="29">
        <v>28480.93</v>
      </c>
      <c r="J194" s="30">
        <v>1.1363908364163946E-2</v>
      </c>
      <c r="K194" s="31"/>
      <c r="L194" s="32"/>
      <c r="M194" s="9"/>
      <c r="N194" s="9"/>
    </row>
    <row r="195" spans="1:14" ht="39" customHeight="1" x14ac:dyDescent="0.25">
      <c r="A195" s="23" t="s">
        <v>566</v>
      </c>
      <c r="B195" s="24" t="s">
        <v>567</v>
      </c>
      <c r="C195" s="25" t="s">
        <v>22</v>
      </c>
      <c r="D195" s="25" t="s">
        <v>568</v>
      </c>
      <c r="E195" s="26" t="s">
        <v>31</v>
      </c>
      <c r="F195" s="27">
        <v>417.76830000000001</v>
      </c>
      <c r="G195" s="29">
        <v>108.64</v>
      </c>
      <c r="H195" s="29">
        <v>137.88999999999999</v>
      </c>
      <c r="I195" s="29">
        <v>57606.07</v>
      </c>
      <c r="J195" s="30">
        <v>2.2984856909504491E-2</v>
      </c>
      <c r="K195" s="31"/>
      <c r="L195" s="32"/>
      <c r="M195" s="9"/>
      <c r="N195" s="9"/>
    </row>
    <row r="196" spans="1:14" ht="26.1" customHeight="1" x14ac:dyDescent="0.25">
      <c r="A196" s="23" t="s">
        <v>569</v>
      </c>
      <c r="B196" s="24" t="s">
        <v>570</v>
      </c>
      <c r="C196" s="25" t="s">
        <v>22</v>
      </c>
      <c r="D196" s="25" t="s">
        <v>571</v>
      </c>
      <c r="E196" s="26" t="s">
        <v>31</v>
      </c>
      <c r="F196" s="27">
        <v>143.0615</v>
      </c>
      <c r="G196" s="29">
        <v>55.84</v>
      </c>
      <c r="H196" s="29">
        <v>70.87</v>
      </c>
      <c r="I196" s="29">
        <v>10138.76</v>
      </c>
      <c r="J196" s="30">
        <v>4.0453713964484607E-3</v>
      </c>
      <c r="K196" s="31"/>
      <c r="L196" s="32"/>
      <c r="M196" s="9"/>
      <c r="N196" s="9"/>
    </row>
    <row r="197" spans="1:14" ht="39" customHeight="1" x14ac:dyDescent="0.25">
      <c r="A197" s="23" t="s">
        <v>572</v>
      </c>
      <c r="B197" s="24" t="s">
        <v>573</v>
      </c>
      <c r="C197" s="25" t="s">
        <v>22</v>
      </c>
      <c r="D197" s="25" t="s">
        <v>574</v>
      </c>
      <c r="E197" s="26" t="s">
        <v>31</v>
      </c>
      <c r="F197" s="27">
        <v>143.0615</v>
      </c>
      <c r="G197" s="29">
        <v>152.58000000000001</v>
      </c>
      <c r="H197" s="29">
        <v>193.66</v>
      </c>
      <c r="I197" s="29">
        <v>27705.29</v>
      </c>
      <c r="J197" s="30">
        <v>1.1054427533180543E-2</v>
      </c>
      <c r="K197" s="31"/>
      <c r="L197" s="32"/>
      <c r="M197" s="9"/>
      <c r="N197" s="9"/>
    </row>
    <row r="198" spans="1:14" ht="39" customHeight="1" x14ac:dyDescent="0.25">
      <c r="A198" s="23" t="s">
        <v>575</v>
      </c>
      <c r="B198" s="24" t="s">
        <v>576</v>
      </c>
      <c r="C198" s="25" t="s">
        <v>22</v>
      </c>
      <c r="D198" s="25" t="s">
        <v>577</v>
      </c>
      <c r="E198" s="26" t="s">
        <v>31</v>
      </c>
      <c r="F198" s="27">
        <v>32.956200000000003</v>
      </c>
      <c r="G198" s="29">
        <v>93.6</v>
      </c>
      <c r="H198" s="29">
        <v>118.8</v>
      </c>
      <c r="I198" s="29">
        <v>3915.19</v>
      </c>
      <c r="J198" s="30">
        <v>1.562163187378047E-3</v>
      </c>
      <c r="K198" s="31"/>
      <c r="L198" s="32"/>
      <c r="M198" s="9"/>
      <c r="N198" s="9"/>
    </row>
    <row r="199" spans="1:14" ht="39" customHeight="1" x14ac:dyDescent="0.25">
      <c r="A199" s="23" t="s">
        <v>578</v>
      </c>
      <c r="B199" s="24" t="s">
        <v>579</v>
      </c>
      <c r="C199" s="25" t="s">
        <v>22</v>
      </c>
      <c r="D199" s="25" t="s">
        <v>580</v>
      </c>
      <c r="E199" s="26" t="s">
        <v>31</v>
      </c>
      <c r="F199" s="27">
        <v>32.956200000000003</v>
      </c>
      <c r="G199" s="29">
        <v>100.19</v>
      </c>
      <c r="H199" s="29">
        <v>127.17</v>
      </c>
      <c r="I199" s="29">
        <v>4191.03</v>
      </c>
      <c r="J199" s="30">
        <v>1.6722235148733562E-3</v>
      </c>
      <c r="K199" s="31"/>
      <c r="L199" s="32"/>
      <c r="M199" s="9"/>
      <c r="N199" s="9"/>
    </row>
    <row r="200" spans="1:14" ht="39" customHeight="1" x14ac:dyDescent="0.25">
      <c r="A200" s="23" t="s">
        <v>581</v>
      </c>
      <c r="B200" s="24" t="s">
        <v>582</v>
      </c>
      <c r="C200" s="25" t="s">
        <v>22</v>
      </c>
      <c r="D200" s="25" t="s">
        <v>583</v>
      </c>
      <c r="E200" s="26" t="s">
        <v>31</v>
      </c>
      <c r="F200" s="27">
        <v>32.956200000000003</v>
      </c>
      <c r="G200" s="29">
        <v>28.35</v>
      </c>
      <c r="H200" s="29">
        <v>35.979999999999997</v>
      </c>
      <c r="I200" s="29">
        <v>1185.76</v>
      </c>
      <c r="J200" s="30">
        <v>4.7311896001608938E-4</v>
      </c>
      <c r="K200" s="31"/>
      <c r="L200" s="32"/>
      <c r="M200" s="9"/>
      <c r="N200" s="9"/>
    </row>
    <row r="201" spans="1:14" ht="51.95" customHeight="1" x14ac:dyDescent="0.25">
      <c r="A201" s="23" t="s">
        <v>584</v>
      </c>
      <c r="B201" s="24" t="s">
        <v>585</v>
      </c>
      <c r="C201" s="25" t="s">
        <v>22</v>
      </c>
      <c r="D201" s="25" t="s">
        <v>586</v>
      </c>
      <c r="E201" s="26" t="s">
        <v>31</v>
      </c>
      <c r="F201" s="27">
        <v>32.956200000000003</v>
      </c>
      <c r="G201" s="29">
        <v>20.23</v>
      </c>
      <c r="H201" s="29">
        <v>25.67</v>
      </c>
      <c r="I201" s="29">
        <v>845.98</v>
      </c>
      <c r="J201" s="30">
        <v>3.3754653369519235E-4</v>
      </c>
      <c r="K201" s="31"/>
      <c r="L201" s="32"/>
      <c r="M201" s="9"/>
      <c r="N201" s="9"/>
    </row>
    <row r="202" spans="1:14" ht="39" customHeight="1" x14ac:dyDescent="0.25">
      <c r="A202" s="23" t="s">
        <v>587</v>
      </c>
      <c r="B202" s="24" t="s">
        <v>588</v>
      </c>
      <c r="C202" s="25" t="s">
        <v>22</v>
      </c>
      <c r="D202" s="25" t="s">
        <v>589</v>
      </c>
      <c r="E202" s="26" t="s">
        <v>31</v>
      </c>
      <c r="F202" s="27">
        <v>32.956200000000003</v>
      </c>
      <c r="G202" s="29">
        <v>20.2</v>
      </c>
      <c r="H202" s="29">
        <v>25.63</v>
      </c>
      <c r="I202" s="29">
        <v>844.66</v>
      </c>
      <c r="J202" s="30">
        <v>3.3701985289366317E-4</v>
      </c>
      <c r="K202" s="31"/>
      <c r="L202" s="32"/>
      <c r="M202" s="9"/>
      <c r="N202" s="9"/>
    </row>
    <row r="203" spans="1:14" ht="39" customHeight="1" x14ac:dyDescent="0.25">
      <c r="A203" s="23" t="s">
        <v>590</v>
      </c>
      <c r="B203" s="24" t="s">
        <v>591</v>
      </c>
      <c r="C203" s="25" t="s">
        <v>22</v>
      </c>
      <c r="D203" s="25" t="s">
        <v>592</v>
      </c>
      <c r="E203" s="26" t="s">
        <v>40</v>
      </c>
      <c r="F203" s="27">
        <v>152.57500000000002</v>
      </c>
      <c r="G203" s="29">
        <v>97.87</v>
      </c>
      <c r="H203" s="29">
        <v>124.22</v>
      </c>
      <c r="I203" s="29">
        <v>18952.86</v>
      </c>
      <c r="J203" s="30">
        <v>7.5622026485381022E-3</v>
      </c>
      <c r="K203" s="31"/>
      <c r="L203" s="32"/>
      <c r="M203" s="9"/>
      <c r="N203" s="9"/>
    </row>
    <row r="204" spans="1:14" ht="39" customHeight="1" x14ac:dyDescent="0.25">
      <c r="A204" s="23" t="s">
        <v>593</v>
      </c>
      <c r="B204" s="24" t="s">
        <v>594</v>
      </c>
      <c r="C204" s="25" t="s">
        <v>22</v>
      </c>
      <c r="D204" s="25" t="s">
        <v>595</v>
      </c>
      <c r="E204" s="26" t="s">
        <v>40</v>
      </c>
      <c r="F204" s="27">
        <v>138.93299999999999</v>
      </c>
      <c r="G204" s="29">
        <v>65.150000000000006</v>
      </c>
      <c r="H204" s="29">
        <v>82.69</v>
      </c>
      <c r="I204" s="29">
        <v>11488.36</v>
      </c>
      <c r="J204" s="30">
        <v>4.5838626159513231E-3</v>
      </c>
      <c r="K204" s="31"/>
      <c r="L204" s="32"/>
      <c r="M204" s="9"/>
      <c r="N204" s="9"/>
    </row>
    <row r="205" spans="1:14" ht="51.95" customHeight="1" x14ac:dyDescent="0.25">
      <c r="A205" s="23" t="s">
        <v>596</v>
      </c>
      <c r="B205" s="24" t="s">
        <v>597</v>
      </c>
      <c r="C205" s="25" t="s">
        <v>22</v>
      </c>
      <c r="D205" s="25" t="s">
        <v>598</v>
      </c>
      <c r="E205" s="26" t="s">
        <v>40</v>
      </c>
      <c r="F205" s="27">
        <v>143.0615</v>
      </c>
      <c r="G205" s="29">
        <v>40.31</v>
      </c>
      <c r="H205" s="29">
        <v>51.16</v>
      </c>
      <c r="I205" s="29">
        <v>7319.02</v>
      </c>
      <c r="J205" s="30">
        <v>2.9202934242485482E-3</v>
      </c>
      <c r="K205" s="31"/>
      <c r="L205" s="32"/>
      <c r="M205" s="9"/>
      <c r="N205" s="9"/>
    </row>
    <row r="206" spans="1:14" ht="24" customHeight="1" x14ac:dyDescent="0.25">
      <c r="A206" s="16" t="s">
        <v>599</v>
      </c>
      <c r="B206" s="17"/>
      <c r="C206" s="17"/>
      <c r="D206" s="17" t="s">
        <v>600</v>
      </c>
      <c r="E206" s="17"/>
      <c r="F206" s="17"/>
      <c r="G206" s="17"/>
      <c r="H206" s="17"/>
      <c r="I206" s="20">
        <v>159137.47000000003</v>
      </c>
      <c r="J206" s="21">
        <v>6.3495947161307215E-2</v>
      </c>
      <c r="K206" s="9"/>
      <c r="L206" s="9"/>
      <c r="M206" s="9"/>
      <c r="N206" s="9"/>
    </row>
    <row r="207" spans="1:14" ht="26.1" customHeight="1" x14ac:dyDescent="0.25">
      <c r="A207" s="16" t="s">
        <v>601</v>
      </c>
      <c r="B207" s="17"/>
      <c r="C207" s="17"/>
      <c r="D207" s="17" t="s">
        <v>602</v>
      </c>
      <c r="E207" s="17"/>
      <c r="F207" s="17"/>
      <c r="G207" s="17"/>
      <c r="H207" s="17"/>
      <c r="I207" s="20">
        <v>82795.539999999994</v>
      </c>
      <c r="J207" s="21">
        <v>3.3035470735031137E-2</v>
      </c>
      <c r="K207" s="9"/>
      <c r="L207" s="9"/>
      <c r="M207" s="9"/>
      <c r="N207" s="9"/>
    </row>
    <row r="208" spans="1:14" ht="26.1" customHeight="1" x14ac:dyDescent="0.25">
      <c r="A208" s="23" t="s">
        <v>603</v>
      </c>
      <c r="B208" s="24" t="s">
        <v>604</v>
      </c>
      <c r="C208" s="25" t="s">
        <v>22</v>
      </c>
      <c r="D208" s="25" t="s">
        <v>605</v>
      </c>
      <c r="E208" s="26" t="s">
        <v>35</v>
      </c>
      <c r="F208" s="27">
        <v>34.083539669828433</v>
      </c>
      <c r="G208" s="29">
        <v>196.62</v>
      </c>
      <c r="H208" s="29">
        <v>249.56</v>
      </c>
      <c r="I208" s="29">
        <v>8505.8799999999992</v>
      </c>
      <c r="J208" s="30">
        <v>3.3938512849325782E-3</v>
      </c>
      <c r="K208" s="31"/>
      <c r="L208" s="32"/>
      <c r="M208" s="9"/>
      <c r="N208" s="9"/>
    </row>
    <row r="209" spans="1:14" ht="24" customHeight="1" x14ac:dyDescent="0.25">
      <c r="A209" s="23" t="s">
        <v>606</v>
      </c>
      <c r="B209" s="24" t="s">
        <v>607</v>
      </c>
      <c r="C209" s="25" t="s">
        <v>22</v>
      </c>
      <c r="D209" s="25" t="s">
        <v>608</v>
      </c>
      <c r="E209" s="26" t="s">
        <v>35</v>
      </c>
      <c r="F209" s="27">
        <v>6.9558244224139649</v>
      </c>
      <c r="G209" s="29">
        <v>524.13</v>
      </c>
      <c r="H209" s="29">
        <v>665.27</v>
      </c>
      <c r="I209" s="29">
        <v>4627.5</v>
      </c>
      <c r="J209" s="30">
        <v>1.8463753099062657E-3</v>
      </c>
      <c r="K209" s="31"/>
      <c r="L209" s="32"/>
      <c r="M209" s="9"/>
      <c r="N209" s="9"/>
    </row>
    <row r="210" spans="1:14" ht="51.95" customHeight="1" x14ac:dyDescent="0.25">
      <c r="A210" s="23" t="s">
        <v>609</v>
      </c>
      <c r="B210" s="24" t="s">
        <v>610</v>
      </c>
      <c r="C210" s="25" t="s">
        <v>22</v>
      </c>
      <c r="D210" s="25" t="s">
        <v>611</v>
      </c>
      <c r="E210" s="26" t="s">
        <v>40</v>
      </c>
      <c r="F210" s="27">
        <v>50.42972706250125</v>
      </c>
      <c r="G210" s="29">
        <v>130.37</v>
      </c>
      <c r="H210" s="29">
        <v>165.47</v>
      </c>
      <c r="I210" s="29">
        <v>8344.6</v>
      </c>
      <c r="J210" s="30">
        <v>3.3295004670002865E-3</v>
      </c>
      <c r="K210" s="31"/>
      <c r="L210" s="32"/>
      <c r="M210" s="9"/>
      <c r="N210" s="9"/>
    </row>
    <row r="211" spans="1:14" ht="39" customHeight="1" x14ac:dyDescent="0.25">
      <c r="A211" s="23" t="s">
        <v>612</v>
      </c>
      <c r="B211" s="24" t="s">
        <v>613</v>
      </c>
      <c r="C211" s="25" t="s">
        <v>22</v>
      </c>
      <c r="D211" s="25" t="s">
        <v>614</v>
      </c>
      <c r="E211" s="26" t="s">
        <v>35</v>
      </c>
      <c r="F211" s="27">
        <v>22.60642937284539</v>
      </c>
      <c r="G211" s="29">
        <v>208.2</v>
      </c>
      <c r="H211" s="29">
        <v>264.26</v>
      </c>
      <c r="I211" s="29">
        <v>5973.97</v>
      </c>
      <c r="J211" s="30">
        <v>2.3836176575085326E-3</v>
      </c>
      <c r="K211" s="31"/>
      <c r="L211" s="32"/>
      <c r="M211" s="9"/>
      <c r="N211" s="9"/>
    </row>
    <row r="212" spans="1:14" ht="51.95" customHeight="1" x14ac:dyDescent="0.25">
      <c r="A212" s="23" t="s">
        <v>615</v>
      </c>
      <c r="B212" s="24" t="s">
        <v>616</v>
      </c>
      <c r="C212" s="25" t="s">
        <v>22</v>
      </c>
      <c r="D212" s="25" t="s">
        <v>617</v>
      </c>
      <c r="E212" s="26" t="s">
        <v>35</v>
      </c>
      <c r="F212" s="27">
        <v>22.60642937284539</v>
      </c>
      <c r="G212" s="29">
        <v>152.37</v>
      </c>
      <c r="H212" s="29">
        <v>193.4</v>
      </c>
      <c r="I212" s="29">
        <v>4372.08</v>
      </c>
      <c r="J212" s="30">
        <v>1.7444625748103697E-3</v>
      </c>
      <c r="K212" s="31"/>
      <c r="L212" s="32"/>
      <c r="M212" s="9"/>
      <c r="N212" s="9"/>
    </row>
    <row r="213" spans="1:14" ht="51.95" customHeight="1" x14ac:dyDescent="0.25">
      <c r="A213" s="23" t="s">
        <v>618</v>
      </c>
      <c r="B213" s="24" t="s">
        <v>619</v>
      </c>
      <c r="C213" s="25" t="s">
        <v>22</v>
      </c>
      <c r="D213" s="25" t="s">
        <v>620</v>
      </c>
      <c r="E213" s="26" t="s">
        <v>35</v>
      </c>
      <c r="F213" s="27">
        <v>8.6947805280174588</v>
      </c>
      <c r="G213" s="29">
        <v>95.13</v>
      </c>
      <c r="H213" s="29">
        <v>120.74</v>
      </c>
      <c r="I213" s="29">
        <v>1049.8</v>
      </c>
      <c r="J213" s="30">
        <v>4.1887083745858404E-4</v>
      </c>
      <c r="K213" s="31"/>
      <c r="L213" s="32"/>
      <c r="M213" s="9"/>
      <c r="N213" s="9"/>
    </row>
    <row r="214" spans="1:14" ht="51.95" customHeight="1" x14ac:dyDescent="0.25">
      <c r="A214" s="23" t="s">
        <v>621</v>
      </c>
      <c r="B214" s="24" t="s">
        <v>622</v>
      </c>
      <c r="C214" s="25" t="s">
        <v>22</v>
      </c>
      <c r="D214" s="25" t="s">
        <v>623</v>
      </c>
      <c r="E214" s="26" t="s">
        <v>35</v>
      </c>
      <c r="F214" s="27">
        <v>8.6947805280174588</v>
      </c>
      <c r="G214" s="29">
        <v>209.78</v>
      </c>
      <c r="H214" s="29">
        <v>266.27</v>
      </c>
      <c r="I214" s="29">
        <v>2315.15</v>
      </c>
      <c r="J214" s="30">
        <v>9.2374625580323951E-4</v>
      </c>
      <c r="K214" s="31"/>
      <c r="L214" s="32"/>
      <c r="M214" s="9"/>
      <c r="N214" s="9"/>
    </row>
    <row r="215" spans="1:14" ht="39" customHeight="1" x14ac:dyDescent="0.25">
      <c r="A215" s="23" t="s">
        <v>624</v>
      </c>
      <c r="B215" s="24" t="s">
        <v>625</v>
      </c>
      <c r="C215" s="25" t="s">
        <v>22</v>
      </c>
      <c r="D215" s="25" t="s">
        <v>626</v>
      </c>
      <c r="E215" s="26" t="s">
        <v>35</v>
      </c>
      <c r="F215" s="27">
        <v>6.9558244224139649</v>
      </c>
      <c r="G215" s="29">
        <v>251.47</v>
      </c>
      <c r="H215" s="29">
        <v>319.19</v>
      </c>
      <c r="I215" s="29">
        <v>2220.2199999999998</v>
      </c>
      <c r="J215" s="30">
        <v>8.8586912815993271E-4</v>
      </c>
      <c r="K215" s="31"/>
      <c r="L215" s="32"/>
      <c r="M215" s="9"/>
      <c r="N215" s="9"/>
    </row>
    <row r="216" spans="1:14" ht="26.1" customHeight="1" x14ac:dyDescent="0.25">
      <c r="A216" s="23" t="s">
        <v>627</v>
      </c>
      <c r="B216" s="24" t="s">
        <v>628</v>
      </c>
      <c r="C216" s="25" t="s">
        <v>22</v>
      </c>
      <c r="D216" s="25" t="s">
        <v>629</v>
      </c>
      <c r="E216" s="26" t="s">
        <v>35</v>
      </c>
      <c r="F216" s="27">
        <v>5.2168683168104755</v>
      </c>
      <c r="G216" s="29">
        <v>454.96</v>
      </c>
      <c r="H216" s="29">
        <v>577.48</v>
      </c>
      <c r="I216" s="29">
        <v>3012.63</v>
      </c>
      <c r="J216" s="30">
        <v>1.2020411993263994E-3</v>
      </c>
      <c r="K216" s="31"/>
      <c r="L216" s="32"/>
      <c r="M216" s="9"/>
      <c r="N216" s="9"/>
    </row>
    <row r="217" spans="1:14" ht="26.1" customHeight="1" x14ac:dyDescent="0.25">
      <c r="A217" s="23" t="s">
        <v>630</v>
      </c>
      <c r="B217" s="24" t="s">
        <v>631</v>
      </c>
      <c r="C217" s="25" t="s">
        <v>22</v>
      </c>
      <c r="D217" s="25" t="s">
        <v>632</v>
      </c>
      <c r="E217" s="26" t="s">
        <v>35</v>
      </c>
      <c r="F217" s="27">
        <v>5.2168683168104755</v>
      </c>
      <c r="G217" s="29">
        <v>681.53</v>
      </c>
      <c r="H217" s="29">
        <v>865.06</v>
      </c>
      <c r="I217" s="29">
        <v>4512.8999999999996</v>
      </c>
      <c r="J217" s="30">
        <v>1.8006498403189597E-3</v>
      </c>
      <c r="K217" s="31"/>
      <c r="L217" s="32"/>
      <c r="M217" s="9"/>
      <c r="N217" s="9"/>
    </row>
    <row r="218" spans="1:14" ht="65.099999999999994" customHeight="1" x14ac:dyDescent="0.25">
      <c r="A218" s="23" t="s">
        <v>633</v>
      </c>
      <c r="B218" s="24" t="s">
        <v>634</v>
      </c>
      <c r="C218" s="25" t="s">
        <v>22</v>
      </c>
      <c r="D218" s="25" t="s">
        <v>635</v>
      </c>
      <c r="E218" s="26" t="s">
        <v>35</v>
      </c>
      <c r="F218" s="27">
        <v>15.650604950431426</v>
      </c>
      <c r="G218" s="29">
        <v>1353.16</v>
      </c>
      <c r="H218" s="29">
        <v>1717.56</v>
      </c>
      <c r="I218" s="29">
        <v>26880.85</v>
      </c>
      <c r="J218" s="30">
        <v>1.0725475472564848E-2</v>
      </c>
      <c r="K218" s="31"/>
      <c r="L218" s="32"/>
      <c r="M218" s="9"/>
      <c r="N218" s="9"/>
    </row>
    <row r="219" spans="1:14" ht="39" customHeight="1" x14ac:dyDescent="0.25">
      <c r="A219" s="23" t="s">
        <v>636</v>
      </c>
      <c r="B219" s="24" t="s">
        <v>637</v>
      </c>
      <c r="C219" s="25" t="s">
        <v>22</v>
      </c>
      <c r="D219" s="25" t="s">
        <v>638</v>
      </c>
      <c r="E219" s="26" t="s">
        <v>35</v>
      </c>
      <c r="F219" s="27">
        <v>2.0867473267241898</v>
      </c>
      <c r="G219" s="29">
        <v>3933.57</v>
      </c>
      <c r="H219" s="29">
        <v>4992.88</v>
      </c>
      <c r="I219" s="29">
        <v>10418.870000000001</v>
      </c>
      <c r="J219" s="30">
        <v>4.1571354565365952E-3</v>
      </c>
      <c r="K219" s="31"/>
      <c r="L219" s="32"/>
      <c r="M219" s="9"/>
      <c r="N219" s="9"/>
    </row>
    <row r="220" spans="1:14" ht="39" customHeight="1" x14ac:dyDescent="0.25">
      <c r="A220" s="23" t="s">
        <v>639</v>
      </c>
      <c r="B220" s="24" t="s">
        <v>640</v>
      </c>
      <c r="C220" s="25" t="s">
        <v>22</v>
      </c>
      <c r="D220" s="25" t="s">
        <v>641</v>
      </c>
      <c r="E220" s="26" t="s">
        <v>35</v>
      </c>
      <c r="F220" s="27">
        <v>22.60642937284539</v>
      </c>
      <c r="G220" s="29">
        <v>19.559999999999999</v>
      </c>
      <c r="H220" s="29">
        <v>24.82</v>
      </c>
      <c r="I220" s="29">
        <v>561.09</v>
      </c>
      <c r="J220" s="30">
        <v>2.2387525070455033E-4</v>
      </c>
      <c r="K220" s="31"/>
      <c r="L220" s="32"/>
      <c r="M220" s="9"/>
      <c r="N220" s="9"/>
    </row>
    <row r="221" spans="1:14" ht="26.1" customHeight="1" x14ac:dyDescent="0.25">
      <c r="A221" s="16" t="s">
        <v>642</v>
      </c>
      <c r="B221" s="17"/>
      <c r="C221" s="17"/>
      <c r="D221" s="17" t="s">
        <v>643</v>
      </c>
      <c r="E221" s="17"/>
      <c r="F221" s="17"/>
      <c r="G221" s="17"/>
      <c r="H221" s="17"/>
      <c r="I221" s="20">
        <v>57150.16</v>
      </c>
      <c r="J221" s="21">
        <v>2.2802948542667244E-2</v>
      </c>
      <c r="K221" s="9"/>
      <c r="L221" s="9"/>
      <c r="M221" s="9"/>
      <c r="N221" s="9"/>
    </row>
    <row r="222" spans="1:14" ht="26.1" customHeight="1" x14ac:dyDescent="0.25">
      <c r="A222" s="23" t="s">
        <v>644</v>
      </c>
      <c r="B222" s="24" t="s">
        <v>645</v>
      </c>
      <c r="C222" s="25" t="s">
        <v>22</v>
      </c>
      <c r="D222" s="25" t="s">
        <v>646</v>
      </c>
      <c r="E222" s="26" t="s">
        <v>35</v>
      </c>
      <c r="F222" s="27">
        <v>1.7389561056034912</v>
      </c>
      <c r="G222" s="29">
        <v>137.03</v>
      </c>
      <c r="H222" s="29">
        <v>173.93</v>
      </c>
      <c r="I222" s="29">
        <v>302.45</v>
      </c>
      <c r="J222" s="30">
        <v>1.2067773365340898E-4</v>
      </c>
      <c r="K222" s="31"/>
      <c r="L222" s="32"/>
      <c r="M222" s="9"/>
      <c r="N222" s="9"/>
    </row>
    <row r="223" spans="1:14" ht="26.1" customHeight="1" x14ac:dyDescent="0.25">
      <c r="A223" s="23" t="s">
        <v>647</v>
      </c>
      <c r="B223" s="24" t="s">
        <v>648</v>
      </c>
      <c r="C223" s="25" t="s">
        <v>22</v>
      </c>
      <c r="D223" s="25" t="s">
        <v>649</v>
      </c>
      <c r="E223" s="26" t="s">
        <v>35</v>
      </c>
      <c r="F223" s="27">
        <v>21.563055709483297</v>
      </c>
      <c r="G223" s="29">
        <v>27.91</v>
      </c>
      <c r="H223" s="29">
        <v>35.42</v>
      </c>
      <c r="I223" s="29">
        <v>763.76</v>
      </c>
      <c r="J223" s="30">
        <v>3.0474070376964007E-4</v>
      </c>
      <c r="K223" s="31"/>
      <c r="L223" s="32"/>
      <c r="M223" s="9"/>
      <c r="N223" s="9"/>
    </row>
    <row r="224" spans="1:14" ht="26.1" customHeight="1" x14ac:dyDescent="0.25">
      <c r="A224" s="23" t="s">
        <v>650</v>
      </c>
      <c r="B224" s="24" t="s">
        <v>651</v>
      </c>
      <c r="C224" s="25" t="s">
        <v>22</v>
      </c>
      <c r="D224" s="25" t="s">
        <v>652</v>
      </c>
      <c r="E224" s="26" t="s">
        <v>35</v>
      </c>
      <c r="F224" s="27">
        <v>20.867473267241902</v>
      </c>
      <c r="G224" s="29">
        <v>25.44</v>
      </c>
      <c r="H224" s="29">
        <v>32.29</v>
      </c>
      <c r="I224" s="29">
        <v>673.81</v>
      </c>
      <c r="J224" s="30">
        <v>2.6885059915028435E-4</v>
      </c>
      <c r="K224" s="31"/>
      <c r="L224" s="32"/>
      <c r="M224" s="9"/>
      <c r="N224" s="9"/>
    </row>
    <row r="225" spans="1:14" ht="26.1" customHeight="1" x14ac:dyDescent="0.25">
      <c r="A225" s="23" t="s">
        <v>653</v>
      </c>
      <c r="B225" s="24" t="s">
        <v>654</v>
      </c>
      <c r="C225" s="25" t="s">
        <v>22</v>
      </c>
      <c r="D225" s="25" t="s">
        <v>655</v>
      </c>
      <c r="E225" s="26" t="s">
        <v>35</v>
      </c>
      <c r="F225" s="27">
        <v>20.867473267241902</v>
      </c>
      <c r="G225" s="29">
        <v>31.29</v>
      </c>
      <c r="H225" s="29">
        <v>39.71</v>
      </c>
      <c r="I225" s="29">
        <v>828.64</v>
      </c>
      <c r="J225" s="30">
        <v>3.306278631660136E-4</v>
      </c>
      <c r="K225" s="31"/>
      <c r="L225" s="32"/>
      <c r="M225" s="9"/>
      <c r="N225" s="9"/>
    </row>
    <row r="226" spans="1:14" ht="26.1" customHeight="1" x14ac:dyDescent="0.25">
      <c r="A226" s="23" t="s">
        <v>656</v>
      </c>
      <c r="B226" s="24" t="s">
        <v>657</v>
      </c>
      <c r="C226" s="25" t="s">
        <v>22</v>
      </c>
      <c r="D226" s="25" t="s">
        <v>658</v>
      </c>
      <c r="E226" s="26" t="s">
        <v>35</v>
      </c>
      <c r="F226" s="27">
        <v>1.7389561056034912</v>
      </c>
      <c r="G226" s="29">
        <v>163.75</v>
      </c>
      <c r="H226" s="29">
        <v>207.84</v>
      </c>
      <c r="I226" s="29">
        <v>361.42</v>
      </c>
      <c r="J226" s="30">
        <v>1.442067994611178E-4</v>
      </c>
      <c r="K226" s="31"/>
      <c r="L226" s="32"/>
      <c r="M226" s="9"/>
      <c r="N226" s="9"/>
    </row>
    <row r="227" spans="1:14" ht="26.1" customHeight="1" x14ac:dyDescent="0.25">
      <c r="A227" s="23" t="s">
        <v>659</v>
      </c>
      <c r="B227" s="24" t="s">
        <v>660</v>
      </c>
      <c r="C227" s="25" t="s">
        <v>22</v>
      </c>
      <c r="D227" s="25" t="s">
        <v>661</v>
      </c>
      <c r="E227" s="26" t="s">
        <v>35</v>
      </c>
      <c r="F227" s="27">
        <v>1.7389561056034912</v>
      </c>
      <c r="G227" s="29">
        <v>129.44</v>
      </c>
      <c r="H227" s="29">
        <v>164.29</v>
      </c>
      <c r="I227" s="29">
        <v>285.69</v>
      </c>
      <c r="J227" s="30">
        <v>1.1399048347641729E-4</v>
      </c>
      <c r="K227" s="31"/>
      <c r="L227" s="32"/>
      <c r="M227" s="9"/>
      <c r="N227" s="9"/>
    </row>
    <row r="228" spans="1:14" ht="39" customHeight="1" x14ac:dyDescent="0.25">
      <c r="A228" s="23" t="s">
        <v>662</v>
      </c>
      <c r="B228" s="24" t="s">
        <v>663</v>
      </c>
      <c r="C228" s="25" t="s">
        <v>22</v>
      </c>
      <c r="D228" s="25" t="s">
        <v>664</v>
      </c>
      <c r="E228" s="26" t="s">
        <v>35</v>
      </c>
      <c r="F228" s="27">
        <v>5.2168683168104755</v>
      </c>
      <c r="G228" s="29">
        <v>63.25</v>
      </c>
      <c r="H228" s="29">
        <v>80.28</v>
      </c>
      <c r="I228" s="29">
        <v>418.81</v>
      </c>
      <c r="J228" s="30">
        <v>1.6710544430942044E-4</v>
      </c>
      <c r="K228" s="31"/>
      <c r="L228" s="32"/>
      <c r="M228" s="9"/>
      <c r="N228" s="9"/>
    </row>
    <row r="229" spans="1:14" ht="39" customHeight="1" x14ac:dyDescent="0.25">
      <c r="A229" s="23" t="s">
        <v>665</v>
      </c>
      <c r="B229" s="24" t="s">
        <v>666</v>
      </c>
      <c r="C229" s="25" t="s">
        <v>22</v>
      </c>
      <c r="D229" s="25" t="s">
        <v>667</v>
      </c>
      <c r="E229" s="26" t="s">
        <v>35</v>
      </c>
      <c r="F229" s="27">
        <v>1.7389561056034912</v>
      </c>
      <c r="G229" s="29">
        <v>374.81</v>
      </c>
      <c r="H229" s="29">
        <v>475.74</v>
      </c>
      <c r="I229" s="29">
        <v>827.29</v>
      </c>
      <c r="J229" s="30">
        <v>3.3008921234626784E-4</v>
      </c>
      <c r="K229" s="31"/>
      <c r="L229" s="32"/>
      <c r="M229" s="9"/>
      <c r="N229" s="9"/>
    </row>
    <row r="230" spans="1:14" ht="39" customHeight="1" x14ac:dyDescent="0.25">
      <c r="A230" s="23" t="s">
        <v>668</v>
      </c>
      <c r="B230" s="24" t="s">
        <v>669</v>
      </c>
      <c r="C230" s="25" t="s">
        <v>22</v>
      </c>
      <c r="D230" s="25" t="s">
        <v>670</v>
      </c>
      <c r="E230" s="26" t="s">
        <v>35</v>
      </c>
      <c r="F230" s="27">
        <v>17.389561056034918</v>
      </c>
      <c r="G230" s="29">
        <v>26.45</v>
      </c>
      <c r="H230" s="29">
        <v>33.57</v>
      </c>
      <c r="I230" s="29">
        <v>583.76</v>
      </c>
      <c r="J230" s="30">
        <v>2.3292059447020672E-4</v>
      </c>
      <c r="K230" s="31"/>
      <c r="L230" s="32"/>
      <c r="M230" s="9"/>
      <c r="N230" s="9"/>
    </row>
    <row r="231" spans="1:14" ht="26.1" customHeight="1" x14ac:dyDescent="0.25">
      <c r="A231" s="23" t="s">
        <v>671</v>
      </c>
      <c r="B231" s="24" t="s">
        <v>672</v>
      </c>
      <c r="C231" s="25" t="s">
        <v>22</v>
      </c>
      <c r="D231" s="25" t="s">
        <v>673</v>
      </c>
      <c r="E231" s="26" t="s">
        <v>35</v>
      </c>
      <c r="F231" s="27">
        <v>111.29319075862344</v>
      </c>
      <c r="G231" s="29">
        <v>98.51</v>
      </c>
      <c r="H231" s="29">
        <v>125.03</v>
      </c>
      <c r="I231" s="29">
        <v>13914.98</v>
      </c>
      <c r="J231" s="30">
        <v>5.5520854694412723E-3</v>
      </c>
      <c r="K231" s="31"/>
      <c r="L231" s="32"/>
      <c r="M231" s="9"/>
      <c r="N231" s="9"/>
    </row>
    <row r="232" spans="1:14" ht="26.1" customHeight="1" x14ac:dyDescent="0.25">
      <c r="A232" s="23" t="s">
        <v>674</v>
      </c>
      <c r="B232" s="24" t="s">
        <v>675</v>
      </c>
      <c r="C232" s="25" t="s">
        <v>22</v>
      </c>
      <c r="D232" s="25" t="s">
        <v>676</v>
      </c>
      <c r="E232" s="26" t="s">
        <v>40</v>
      </c>
      <c r="F232" s="27">
        <v>208.67473267241897</v>
      </c>
      <c r="G232" s="29">
        <v>66.09</v>
      </c>
      <c r="H232" s="29">
        <v>83.88</v>
      </c>
      <c r="I232" s="29">
        <v>17503.63</v>
      </c>
      <c r="J232" s="30">
        <v>6.9839589985380033E-3</v>
      </c>
      <c r="K232" s="31"/>
      <c r="L232" s="32"/>
      <c r="M232" s="9"/>
      <c r="N232" s="9"/>
    </row>
    <row r="233" spans="1:14" ht="26.1" customHeight="1" x14ac:dyDescent="0.25">
      <c r="A233" s="23" t="s">
        <v>677</v>
      </c>
      <c r="B233" s="24" t="s">
        <v>389</v>
      </c>
      <c r="C233" s="25" t="s">
        <v>22</v>
      </c>
      <c r="D233" s="25" t="s">
        <v>390</v>
      </c>
      <c r="E233" s="26" t="s">
        <v>40</v>
      </c>
      <c r="F233" s="27">
        <v>208.67473267241897</v>
      </c>
      <c r="G233" s="29">
        <v>78.099999999999994</v>
      </c>
      <c r="H233" s="29">
        <v>99.13</v>
      </c>
      <c r="I233" s="29">
        <v>20685.919999999998</v>
      </c>
      <c r="J233" s="30">
        <v>8.2536946408851893E-3</v>
      </c>
      <c r="K233" s="31"/>
      <c r="L233" s="32"/>
      <c r="M233" s="9"/>
      <c r="N233" s="9"/>
    </row>
    <row r="234" spans="1:14" ht="24" customHeight="1" x14ac:dyDescent="0.25">
      <c r="A234" s="16" t="s">
        <v>678</v>
      </c>
      <c r="B234" s="17"/>
      <c r="C234" s="17"/>
      <c r="D234" s="17" t="s">
        <v>679</v>
      </c>
      <c r="E234" s="17"/>
      <c r="F234" s="17"/>
      <c r="G234" s="17"/>
      <c r="H234" s="17"/>
      <c r="I234" s="20">
        <v>8779.76</v>
      </c>
      <c r="J234" s="21">
        <v>3.5031295712377388E-3</v>
      </c>
      <c r="K234" s="9"/>
      <c r="L234" s="9"/>
      <c r="M234" s="9"/>
      <c r="N234" s="9"/>
    </row>
    <row r="235" spans="1:14" ht="39" customHeight="1" x14ac:dyDescent="0.25">
      <c r="A235" s="23" t="s">
        <v>680</v>
      </c>
      <c r="B235" s="24" t="s">
        <v>681</v>
      </c>
      <c r="C235" s="25" t="s">
        <v>22</v>
      </c>
      <c r="D235" s="25" t="s">
        <v>682</v>
      </c>
      <c r="E235" s="26" t="s">
        <v>40</v>
      </c>
      <c r="F235" s="27">
        <v>55.646595379311719</v>
      </c>
      <c r="G235" s="29">
        <v>67.099999999999994</v>
      </c>
      <c r="H235" s="29">
        <v>85.17</v>
      </c>
      <c r="I235" s="29">
        <v>4739.42</v>
      </c>
      <c r="J235" s="30">
        <v>1.8910314578662244E-3</v>
      </c>
      <c r="K235" s="31"/>
      <c r="L235" s="32"/>
      <c r="M235" s="9"/>
      <c r="N235" s="9"/>
    </row>
    <row r="236" spans="1:14" ht="39" customHeight="1" x14ac:dyDescent="0.25">
      <c r="A236" s="23" t="s">
        <v>683</v>
      </c>
      <c r="B236" s="24" t="s">
        <v>684</v>
      </c>
      <c r="C236" s="25" t="s">
        <v>22</v>
      </c>
      <c r="D236" s="25" t="s">
        <v>685</v>
      </c>
      <c r="E236" s="26" t="s">
        <v>40</v>
      </c>
      <c r="F236" s="27">
        <v>55.646595379311719</v>
      </c>
      <c r="G236" s="29">
        <v>33.729999999999997</v>
      </c>
      <c r="H236" s="29">
        <v>42.81</v>
      </c>
      <c r="I236" s="29">
        <v>2382.23</v>
      </c>
      <c r="J236" s="30">
        <v>9.5051121653549507E-4</v>
      </c>
      <c r="K236" s="31"/>
      <c r="L236" s="32"/>
      <c r="M236" s="9"/>
      <c r="N236" s="9"/>
    </row>
    <row r="237" spans="1:14" ht="39" customHeight="1" x14ac:dyDescent="0.25">
      <c r="A237" s="23" t="s">
        <v>686</v>
      </c>
      <c r="B237" s="24" t="s">
        <v>687</v>
      </c>
      <c r="C237" s="25" t="s">
        <v>22</v>
      </c>
      <c r="D237" s="25" t="s">
        <v>688</v>
      </c>
      <c r="E237" s="26" t="s">
        <v>40</v>
      </c>
      <c r="F237" s="27">
        <v>52.168683168104742</v>
      </c>
      <c r="G237" s="29">
        <v>19.239999999999998</v>
      </c>
      <c r="H237" s="29">
        <v>24.42</v>
      </c>
      <c r="I237" s="29">
        <v>1273.95</v>
      </c>
      <c r="J237" s="30">
        <v>5.0830682356673958E-4</v>
      </c>
      <c r="K237" s="31"/>
      <c r="L237" s="32"/>
      <c r="M237" s="9"/>
      <c r="N237" s="9"/>
    </row>
    <row r="238" spans="1:14" ht="39" customHeight="1" x14ac:dyDescent="0.25">
      <c r="A238" s="23" t="s">
        <v>689</v>
      </c>
      <c r="B238" s="24" t="s">
        <v>690</v>
      </c>
      <c r="C238" s="25" t="s">
        <v>22</v>
      </c>
      <c r="D238" s="25" t="s">
        <v>691</v>
      </c>
      <c r="E238" s="26" t="s">
        <v>35</v>
      </c>
      <c r="F238" s="27">
        <v>20.867473267241902</v>
      </c>
      <c r="G238" s="29">
        <v>8.25</v>
      </c>
      <c r="H238" s="29">
        <v>10.47</v>
      </c>
      <c r="I238" s="29">
        <v>218.48</v>
      </c>
      <c r="J238" s="30">
        <v>8.7173652665223313E-5</v>
      </c>
      <c r="K238" s="31"/>
      <c r="L238" s="32"/>
      <c r="M238" s="9"/>
      <c r="N238" s="9"/>
    </row>
    <row r="239" spans="1:14" ht="39" customHeight="1" x14ac:dyDescent="0.25">
      <c r="A239" s="23" t="s">
        <v>692</v>
      </c>
      <c r="B239" s="24" t="s">
        <v>693</v>
      </c>
      <c r="C239" s="25" t="s">
        <v>22</v>
      </c>
      <c r="D239" s="25" t="s">
        <v>694</v>
      </c>
      <c r="E239" s="26" t="s">
        <v>35</v>
      </c>
      <c r="F239" s="27">
        <v>20.867473267241902</v>
      </c>
      <c r="G239" s="29">
        <v>6.26</v>
      </c>
      <c r="H239" s="29">
        <v>7.94</v>
      </c>
      <c r="I239" s="29">
        <v>165.68</v>
      </c>
      <c r="J239" s="30">
        <v>6.6106420604056202E-5</v>
      </c>
      <c r="K239" s="31"/>
      <c r="L239" s="32"/>
      <c r="M239" s="9"/>
      <c r="N239" s="9"/>
    </row>
    <row r="240" spans="1:14" ht="24" customHeight="1" x14ac:dyDescent="0.25">
      <c r="A240" s="16" t="s">
        <v>695</v>
      </c>
      <c r="B240" s="17"/>
      <c r="C240" s="17"/>
      <c r="D240" s="17" t="s">
        <v>696</v>
      </c>
      <c r="E240" s="17"/>
      <c r="F240" s="17"/>
      <c r="G240" s="17"/>
      <c r="H240" s="17"/>
      <c r="I240" s="20">
        <v>10412.01</v>
      </c>
      <c r="J240" s="21">
        <v>4.1543983123710727E-3</v>
      </c>
      <c r="K240" s="9"/>
      <c r="L240" s="9"/>
      <c r="M240" s="9"/>
      <c r="N240" s="9"/>
    </row>
    <row r="241" spans="1:14" ht="51.95" customHeight="1" x14ac:dyDescent="0.25">
      <c r="A241" s="23" t="s">
        <v>697</v>
      </c>
      <c r="B241" s="24" t="s">
        <v>698</v>
      </c>
      <c r="C241" s="25" t="s">
        <v>22</v>
      </c>
      <c r="D241" s="25" t="s">
        <v>699</v>
      </c>
      <c r="E241" s="26" t="s">
        <v>40</v>
      </c>
      <c r="F241" s="27">
        <v>55.646595379311719</v>
      </c>
      <c r="G241" s="29">
        <v>69.819999999999993</v>
      </c>
      <c r="H241" s="29">
        <v>88.62</v>
      </c>
      <c r="I241" s="29">
        <v>4931.3999999999996</v>
      </c>
      <c r="J241" s="30">
        <v>1.9676315944401421E-3</v>
      </c>
      <c r="K241" s="31"/>
      <c r="L241" s="32"/>
      <c r="M241" s="9"/>
      <c r="N241" s="9"/>
    </row>
    <row r="242" spans="1:14" ht="39" customHeight="1" x14ac:dyDescent="0.25">
      <c r="A242" s="23" t="s">
        <v>700</v>
      </c>
      <c r="B242" s="24" t="s">
        <v>701</v>
      </c>
      <c r="C242" s="25" t="s">
        <v>22</v>
      </c>
      <c r="D242" s="25" t="s">
        <v>702</v>
      </c>
      <c r="E242" s="26" t="s">
        <v>35</v>
      </c>
      <c r="F242" s="27">
        <v>20.867473267241902</v>
      </c>
      <c r="G242" s="29">
        <v>54.54</v>
      </c>
      <c r="H242" s="29">
        <v>69.22</v>
      </c>
      <c r="I242" s="29">
        <v>1444.44</v>
      </c>
      <c r="J242" s="30">
        <v>5.7633243709151948E-4</v>
      </c>
      <c r="K242" s="31"/>
      <c r="L242" s="32"/>
      <c r="M242" s="9"/>
      <c r="N242" s="9"/>
    </row>
    <row r="243" spans="1:14" ht="39" customHeight="1" x14ac:dyDescent="0.25">
      <c r="A243" s="23" t="s">
        <v>703</v>
      </c>
      <c r="B243" s="24" t="s">
        <v>704</v>
      </c>
      <c r="C243" s="25" t="s">
        <v>22</v>
      </c>
      <c r="D243" s="25" t="s">
        <v>705</v>
      </c>
      <c r="E243" s="26" t="s">
        <v>35</v>
      </c>
      <c r="F243" s="27">
        <v>20.867473267241902</v>
      </c>
      <c r="G243" s="29">
        <v>56.39</v>
      </c>
      <c r="H243" s="29">
        <v>71.569999999999993</v>
      </c>
      <c r="I243" s="29">
        <v>1493.48</v>
      </c>
      <c r="J243" s="30">
        <v>5.9589942686954285E-4</v>
      </c>
      <c r="K243" s="31"/>
      <c r="L243" s="32"/>
      <c r="M243" s="9"/>
      <c r="N243" s="9"/>
    </row>
    <row r="244" spans="1:14" ht="26.1" customHeight="1" x14ac:dyDescent="0.25">
      <c r="A244" s="23" t="s">
        <v>706</v>
      </c>
      <c r="B244" s="24" t="s">
        <v>707</v>
      </c>
      <c r="C244" s="25" t="s">
        <v>22</v>
      </c>
      <c r="D244" s="25" t="s">
        <v>708</v>
      </c>
      <c r="E244" s="26" t="s">
        <v>35</v>
      </c>
      <c r="F244" s="27">
        <v>20.867473267241902</v>
      </c>
      <c r="G244" s="29">
        <v>54.35</v>
      </c>
      <c r="H244" s="29">
        <v>68.98</v>
      </c>
      <c r="I244" s="29">
        <v>1439.43</v>
      </c>
      <c r="J244" s="30">
        <v>5.7433344404935198E-4</v>
      </c>
      <c r="K244" s="31"/>
      <c r="L244" s="32"/>
      <c r="M244" s="9"/>
      <c r="N244" s="9"/>
    </row>
    <row r="245" spans="1:14" ht="26.1" customHeight="1" x14ac:dyDescent="0.25">
      <c r="A245" s="23" t="s">
        <v>709</v>
      </c>
      <c r="B245" s="24" t="s">
        <v>710</v>
      </c>
      <c r="C245" s="25" t="s">
        <v>22</v>
      </c>
      <c r="D245" s="25" t="s">
        <v>711</v>
      </c>
      <c r="E245" s="26" t="s">
        <v>35</v>
      </c>
      <c r="F245" s="27">
        <v>20.867473267241902</v>
      </c>
      <c r="G245" s="29">
        <v>41.66</v>
      </c>
      <c r="H245" s="29">
        <v>52.87</v>
      </c>
      <c r="I245" s="29">
        <v>1103.26</v>
      </c>
      <c r="J245" s="30">
        <v>4.4020140992051575E-4</v>
      </c>
      <c r="K245" s="31"/>
      <c r="L245" s="32"/>
      <c r="M245" s="9"/>
      <c r="N245" s="9"/>
    </row>
    <row r="246" spans="1:14" ht="24" customHeight="1" x14ac:dyDescent="0.25">
      <c r="A246" s="16" t="s">
        <v>712</v>
      </c>
      <c r="B246" s="17"/>
      <c r="C246" s="17"/>
      <c r="D246" s="17" t="s">
        <v>713</v>
      </c>
      <c r="E246" s="17"/>
      <c r="F246" s="17"/>
      <c r="G246" s="17"/>
      <c r="H246" s="17"/>
      <c r="I246" s="20">
        <v>4769.95</v>
      </c>
      <c r="J246" s="21">
        <v>1.9032129464046227E-3</v>
      </c>
      <c r="K246" s="9"/>
      <c r="L246" s="9"/>
      <c r="M246" s="9"/>
      <c r="N246" s="9"/>
    </row>
    <row r="247" spans="1:14" ht="26.1" customHeight="1" x14ac:dyDescent="0.25">
      <c r="A247" s="23" t="s">
        <v>714</v>
      </c>
      <c r="B247" s="24" t="s">
        <v>715</v>
      </c>
      <c r="C247" s="25" t="s">
        <v>22</v>
      </c>
      <c r="D247" s="25" t="s">
        <v>716</v>
      </c>
      <c r="E247" s="26" t="s">
        <v>31</v>
      </c>
      <c r="F247" s="27">
        <v>2260.6429372845391</v>
      </c>
      <c r="G247" s="29">
        <v>1.67</v>
      </c>
      <c r="H247" s="29">
        <v>2.11</v>
      </c>
      <c r="I247" s="29">
        <v>4769.95</v>
      </c>
      <c r="J247" s="30">
        <v>1.9032129464046227E-3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1974852.8199999989</v>
      </c>
      <c r="J249" s="42"/>
      <c r="K249" s="9"/>
      <c r="L249" s="43"/>
      <c r="M249" s="9"/>
      <c r="N249" s="9"/>
    </row>
    <row r="250" spans="1:14" x14ac:dyDescent="0.25">
      <c r="A250" s="74"/>
      <c r="B250" s="75"/>
      <c r="C250" s="75"/>
      <c r="D250" s="39"/>
      <c r="E250" s="40"/>
      <c r="F250" s="76" t="s">
        <v>718</v>
      </c>
      <c r="G250" s="75"/>
      <c r="H250" s="41"/>
      <c r="I250" s="41">
        <v>531409.03000000073</v>
      </c>
      <c r="J250" s="42"/>
      <c r="K250" s="9"/>
      <c r="L250" s="9"/>
      <c r="M250" s="9"/>
      <c r="N250" s="9"/>
    </row>
    <row r="251" spans="1:14" x14ac:dyDescent="0.25">
      <c r="A251" s="74"/>
      <c r="B251" s="75"/>
      <c r="C251" s="75"/>
      <c r="D251" s="39"/>
      <c r="E251" s="40"/>
      <c r="F251" s="76" t="s">
        <v>719</v>
      </c>
      <c r="G251" s="75"/>
      <c r="H251" s="41"/>
      <c r="I251" s="41">
        <v>2506261.8499999996</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51FE4-315E-44E9-9CD9-FFF078391282}">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757</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v>314697.8</v>
      </c>
      <c r="J5" s="21">
        <v>8.0855412151628767E-2</v>
      </c>
      <c r="K5" s="9"/>
      <c r="L5" s="9"/>
      <c r="M5" s="9"/>
      <c r="N5" s="9"/>
    </row>
    <row r="6" spans="1:14" ht="26.1" customHeight="1" x14ac:dyDescent="0.25">
      <c r="A6" s="23" t="s">
        <v>21</v>
      </c>
      <c r="B6" s="24" t="s">
        <v>722</v>
      </c>
      <c r="C6" s="25" t="s">
        <v>22</v>
      </c>
      <c r="D6" s="25" t="s">
        <v>23</v>
      </c>
      <c r="E6" s="26" t="s">
        <v>24</v>
      </c>
      <c r="F6" s="27">
        <v>919.27279999999996</v>
      </c>
      <c r="G6" s="29">
        <v>136.69</v>
      </c>
      <c r="H6" s="29">
        <v>173.5</v>
      </c>
      <c r="I6" s="29">
        <v>159493.82999999999</v>
      </c>
      <c r="J6" s="30">
        <v>4.0978803665903646E-2</v>
      </c>
      <c r="K6" s="31"/>
      <c r="L6" s="32"/>
      <c r="M6" s="9"/>
      <c r="N6" s="9"/>
    </row>
    <row r="7" spans="1:14" ht="24" customHeight="1" x14ac:dyDescent="0.25">
      <c r="A7" s="23" t="s">
        <v>25</v>
      </c>
      <c r="B7" s="24" t="s">
        <v>723</v>
      </c>
      <c r="C7" s="25" t="s">
        <v>22</v>
      </c>
      <c r="D7" s="25" t="s">
        <v>26</v>
      </c>
      <c r="E7" s="26" t="s">
        <v>24</v>
      </c>
      <c r="F7" s="27">
        <v>1962.8679999999999</v>
      </c>
      <c r="G7" s="29">
        <v>62.3</v>
      </c>
      <c r="H7" s="29">
        <v>79.069999999999993</v>
      </c>
      <c r="I7" s="29">
        <v>155203.97</v>
      </c>
      <c r="J7" s="30">
        <v>3.9876608485725121E-2</v>
      </c>
      <c r="K7" s="31"/>
      <c r="L7" s="32"/>
      <c r="M7" s="9"/>
      <c r="N7" s="9"/>
    </row>
    <row r="8" spans="1:14" ht="24" customHeight="1" x14ac:dyDescent="0.25">
      <c r="A8" s="16" t="s">
        <v>27</v>
      </c>
      <c r="B8" s="17"/>
      <c r="C8" s="17"/>
      <c r="D8" s="17" t="s">
        <v>28</v>
      </c>
      <c r="E8" s="17"/>
      <c r="F8" s="17"/>
      <c r="G8" s="17"/>
      <c r="H8" s="17"/>
      <c r="I8" s="20">
        <v>321254.41000000003</v>
      </c>
      <c r="J8" s="21">
        <v>8.2540004175683246E-2</v>
      </c>
      <c r="K8" s="9"/>
      <c r="L8" s="9"/>
      <c r="M8" s="9"/>
      <c r="N8" s="9"/>
    </row>
    <row r="9" spans="1:14" ht="26.1" customHeight="1" x14ac:dyDescent="0.25">
      <c r="A9" s="23" t="s">
        <v>29</v>
      </c>
      <c r="B9" s="24" t="s">
        <v>724</v>
      </c>
      <c r="C9" s="25" t="s">
        <v>22</v>
      </c>
      <c r="D9" s="25" t="s">
        <v>30</v>
      </c>
      <c r="E9" s="26" t="s">
        <v>31</v>
      </c>
      <c r="F9" s="27">
        <v>948.86087209144853</v>
      </c>
      <c r="G9" s="29">
        <v>25.97</v>
      </c>
      <c r="H9" s="29">
        <v>32.96</v>
      </c>
      <c r="I9" s="29">
        <v>31274.45</v>
      </c>
      <c r="J9" s="30">
        <v>8.0353550122228574E-3</v>
      </c>
      <c r="K9" s="31"/>
      <c r="L9" s="32"/>
      <c r="M9" s="9"/>
      <c r="N9" s="9"/>
    </row>
    <row r="10" spans="1:14" ht="26.1" customHeight="1" x14ac:dyDescent="0.25">
      <c r="A10" s="23" t="s">
        <v>32</v>
      </c>
      <c r="B10" s="24" t="s">
        <v>33</v>
      </c>
      <c r="C10" s="25" t="s">
        <v>22</v>
      </c>
      <c r="D10" s="25" t="s">
        <v>34</v>
      </c>
      <c r="E10" s="26" t="s">
        <v>35</v>
      </c>
      <c r="F10" s="27">
        <v>298.27517163694728</v>
      </c>
      <c r="G10" s="29">
        <v>14.14</v>
      </c>
      <c r="H10" s="29">
        <v>17.940000000000001</v>
      </c>
      <c r="I10" s="29">
        <v>5351.05</v>
      </c>
      <c r="J10" s="30">
        <v>1.3748470856611427E-3</v>
      </c>
      <c r="K10" s="31"/>
      <c r="L10" s="32"/>
      <c r="M10" s="9"/>
      <c r="N10" s="9"/>
    </row>
    <row r="11" spans="1:14" ht="26.1" customHeight="1" x14ac:dyDescent="0.25">
      <c r="A11" s="23" t="s">
        <v>36</v>
      </c>
      <c r="B11" s="24" t="s">
        <v>725</v>
      </c>
      <c r="C11" s="25" t="s">
        <v>22</v>
      </c>
      <c r="D11" s="25" t="s">
        <v>37</v>
      </c>
      <c r="E11" s="26" t="s">
        <v>35</v>
      </c>
      <c r="F11" s="27">
        <v>357.17371096380822</v>
      </c>
      <c r="G11" s="29">
        <v>1.76</v>
      </c>
      <c r="H11" s="29">
        <v>2.23</v>
      </c>
      <c r="I11" s="29">
        <v>796.49</v>
      </c>
      <c r="J11" s="30">
        <v>2.0464244498897291E-4</v>
      </c>
      <c r="K11" s="31"/>
      <c r="L11" s="32"/>
      <c r="M11" s="9"/>
      <c r="N11" s="9"/>
    </row>
    <row r="12" spans="1:14" ht="26.1" customHeight="1" x14ac:dyDescent="0.25">
      <c r="A12" s="23" t="s">
        <v>38</v>
      </c>
      <c r="B12" s="24" t="s">
        <v>726</v>
      </c>
      <c r="C12" s="25" t="s">
        <v>22</v>
      </c>
      <c r="D12" s="25" t="s">
        <v>39</v>
      </c>
      <c r="E12" s="26" t="s">
        <v>40</v>
      </c>
      <c r="F12" s="27">
        <v>764.05995053377444</v>
      </c>
      <c r="G12" s="29">
        <v>9.2799999999999994</v>
      </c>
      <c r="H12" s="29">
        <v>11.77</v>
      </c>
      <c r="I12" s="29">
        <v>8992.98</v>
      </c>
      <c r="J12" s="30">
        <v>2.3105693918780315E-3</v>
      </c>
      <c r="K12" s="31"/>
      <c r="L12" s="32"/>
      <c r="M12" s="9"/>
      <c r="N12" s="9"/>
    </row>
    <row r="13" spans="1:14" ht="26.1" customHeight="1" x14ac:dyDescent="0.25">
      <c r="A13" s="23" t="s">
        <v>41</v>
      </c>
      <c r="B13" s="24" t="s">
        <v>727</v>
      </c>
      <c r="C13" s="25" t="s">
        <v>22</v>
      </c>
      <c r="D13" s="25" t="s">
        <v>42</v>
      </c>
      <c r="E13" s="26" t="s">
        <v>35</v>
      </c>
      <c r="F13" s="27">
        <v>2251.6533337158685</v>
      </c>
      <c r="G13" s="29">
        <v>0.74</v>
      </c>
      <c r="H13" s="29">
        <v>0.93</v>
      </c>
      <c r="I13" s="29">
        <v>2094.0300000000002</v>
      </c>
      <c r="J13" s="30">
        <v>5.380198358802483E-4</v>
      </c>
      <c r="K13" s="31"/>
      <c r="L13" s="32"/>
      <c r="M13" s="9"/>
      <c r="N13" s="9"/>
    </row>
    <row r="14" spans="1:14" ht="26.1" customHeight="1" x14ac:dyDescent="0.25">
      <c r="A14" s="23" t="s">
        <v>43</v>
      </c>
      <c r="B14" s="24" t="s">
        <v>728</v>
      </c>
      <c r="C14" s="25" t="s">
        <v>22</v>
      </c>
      <c r="D14" s="25" t="s">
        <v>44</v>
      </c>
      <c r="E14" s="26" t="s">
        <v>40</v>
      </c>
      <c r="F14" s="27">
        <v>33948.793855859578</v>
      </c>
      <c r="G14" s="29">
        <v>0.8</v>
      </c>
      <c r="H14" s="29">
        <v>1.01</v>
      </c>
      <c r="I14" s="29">
        <v>34288.28</v>
      </c>
      <c r="J14" s="30">
        <v>8.8096993730825239E-3</v>
      </c>
      <c r="K14" s="31"/>
      <c r="L14" s="32"/>
      <c r="M14" s="9"/>
      <c r="N14" s="9"/>
    </row>
    <row r="15" spans="1:14" ht="26.1" customHeight="1" x14ac:dyDescent="0.25">
      <c r="A15" s="23" t="s">
        <v>45</v>
      </c>
      <c r="B15" s="24" t="s">
        <v>729</v>
      </c>
      <c r="C15" s="25" t="s">
        <v>22</v>
      </c>
      <c r="D15" s="25" t="s">
        <v>46</v>
      </c>
      <c r="E15" s="26" t="s">
        <v>35</v>
      </c>
      <c r="F15" s="27">
        <v>445.79169674000275</v>
      </c>
      <c r="G15" s="29">
        <v>2.0099999999999998</v>
      </c>
      <c r="H15" s="29">
        <v>2.5499999999999998</v>
      </c>
      <c r="I15" s="29">
        <v>1136.76</v>
      </c>
      <c r="J15" s="30">
        <v>2.9206813113242456E-4</v>
      </c>
      <c r="K15" s="31"/>
      <c r="L15" s="32"/>
      <c r="M15" s="9"/>
      <c r="N15" s="9"/>
    </row>
    <row r="16" spans="1:14" ht="26.1" customHeight="1" x14ac:dyDescent="0.25">
      <c r="A16" s="23" t="s">
        <v>47</v>
      </c>
      <c r="B16" s="24" t="s">
        <v>730</v>
      </c>
      <c r="C16" s="25" t="s">
        <v>22</v>
      </c>
      <c r="D16" s="25" t="s">
        <v>48</v>
      </c>
      <c r="E16" s="26" t="s">
        <v>31</v>
      </c>
      <c r="F16" s="27">
        <v>442.54957530916641</v>
      </c>
      <c r="G16" s="29">
        <v>10.69</v>
      </c>
      <c r="H16" s="29">
        <v>13.56</v>
      </c>
      <c r="I16" s="29">
        <v>6000.97</v>
      </c>
      <c r="J16" s="30">
        <v>1.5418312509955891E-3</v>
      </c>
      <c r="K16" s="31"/>
      <c r="L16" s="32"/>
      <c r="M16" s="9"/>
      <c r="N16" s="9"/>
    </row>
    <row r="17" spans="1:14" ht="26.1" customHeight="1" x14ac:dyDescent="0.25">
      <c r="A17" s="23" t="s">
        <v>49</v>
      </c>
      <c r="B17" s="24" t="s">
        <v>731</v>
      </c>
      <c r="C17" s="25" t="s">
        <v>22</v>
      </c>
      <c r="D17" s="25" t="s">
        <v>50</v>
      </c>
      <c r="E17" s="26" t="s">
        <v>31</v>
      </c>
      <c r="F17" s="27">
        <v>969.39430782007867</v>
      </c>
      <c r="G17" s="29">
        <v>27.59</v>
      </c>
      <c r="H17" s="29">
        <v>35.01</v>
      </c>
      <c r="I17" s="29">
        <v>33938.49</v>
      </c>
      <c r="J17" s="30">
        <v>8.7198277101204116E-3</v>
      </c>
      <c r="K17" s="31"/>
      <c r="L17" s="32"/>
      <c r="M17" s="9"/>
      <c r="N17" s="9"/>
    </row>
    <row r="18" spans="1:14" ht="51.95" customHeight="1" x14ac:dyDescent="0.25">
      <c r="A18" s="23" t="s">
        <v>51</v>
      </c>
      <c r="B18" s="24" t="s">
        <v>732</v>
      </c>
      <c r="C18" s="25" t="s">
        <v>22</v>
      </c>
      <c r="D18" s="25" t="s">
        <v>52</v>
      </c>
      <c r="E18" s="26" t="s">
        <v>35</v>
      </c>
      <c r="F18" s="27">
        <v>238.83627873828027</v>
      </c>
      <c r="G18" s="29">
        <v>10.130000000000001</v>
      </c>
      <c r="H18" s="29">
        <v>12.85</v>
      </c>
      <c r="I18" s="29">
        <v>3069.04</v>
      </c>
      <c r="J18" s="30">
        <v>7.8852948482587026E-4</v>
      </c>
      <c r="K18" s="31"/>
      <c r="L18" s="32"/>
      <c r="M18" s="9"/>
      <c r="N18" s="9"/>
    </row>
    <row r="19" spans="1:14" ht="26.1" customHeight="1" x14ac:dyDescent="0.25">
      <c r="A19" s="23" t="s">
        <v>53</v>
      </c>
      <c r="B19" s="24" t="s">
        <v>54</v>
      </c>
      <c r="C19" s="25" t="s">
        <v>22</v>
      </c>
      <c r="D19" s="25" t="s">
        <v>55</v>
      </c>
      <c r="E19" s="26" t="s">
        <v>31</v>
      </c>
      <c r="F19" s="27">
        <v>482.53573962281507</v>
      </c>
      <c r="G19" s="29">
        <v>12.77</v>
      </c>
      <c r="H19" s="29">
        <v>16.2</v>
      </c>
      <c r="I19" s="29">
        <v>7817.07</v>
      </c>
      <c r="J19" s="30">
        <v>2.0084424380092032E-3</v>
      </c>
      <c r="K19" s="31"/>
      <c r="L19" s="32"/>
      <c r="M19" s="9"/>
      <c r="N19" s="9"/>
    </row>
    <row r="20" spans="1:14" ht="26.1" customHeight="1" x14ac:dyDescent="0.25">
      <c r="A20" s="23" t="s">
        <v>56</v>
      </c>
      <c r="B20" s="24" t="s">
        <v>57</v>
      </c>
      <c r="C20" s="25" t="s">
        <v>22</v>
      </c>
      <c r="D20" s="25" t="s">
        <v>58</v>
      </c>
      <c r="E20" s="26" t="s">
        <v>31</v>
      </c>
      <c r="F20" s="27">
        <v>224.24673229951654</v>
      </c>
      <c r="G20" s="29">
        <v>28.2</v>
      </c>
      <c r="H20" s="29">
        <v>35.79</v>
      </c>
      <c r="I20" s="29">
        <v>8025.79</v>
      </c>
      <c r="J20" s="30">
        <v>2.0620689381763094E-3</v>
      </c>
      <c r="K20" s="31"/>
      <c r="L20" s="32"/>
      <c r="M20" s="9"/>
      <c r="N20" s="9"/>
    </row>
    <row r="21" spans="1:14" ht="26.1" customHeight="1" x14ac:dyDescent="0.25">
      <c r="A21" s="23" t="s">
        <v>59</v>
      </c>
      <c r="B21" s="24" t="s">
        <v>60</v>
      </c>
      <c r="C21" s="25" t="s">
        <v>22</v>
      </c>
      <c r="D21" s="25" t="s">
        <v>61</v>
      </c>
      <c r="E21" s="26" t="s">
        <v>62</v>
      </c>
      <c r="F21" s="27">
        <v>309.08224307306858</v>
      </c>
      <c r="G21" s="29">
        <v>62.98</v>
      </c>
      <c r="H21" s="29">
        <v>79.94</v>
      </c>
      <c r="I21" s="29">
        <v>24708.03</v>
      </c>
      <c r="J21" s="30">
        <v>6.3482425015516731E-3</v>
      </c>
      <c r="K21" s="31"/>
      <c r="L21" s="32"/>
      <c r="M21" s="9"/>
      <c r="N21" s="9"/>
    </row>
    <row r="22" spans="1:14" ht="26.1" customHeight="1" x14ac:dyDescent="0.25">
      <c r="A22" s="23" t="s">
        <v>63</v>
      </c>
      <c r="B22" s="24" t="s">
        <v>64</v>
      </c>
      <c r="C22" s="25" t="s">
        <v>22</v>
      </c>
      <c r="D22" s="25" t="s">
        <v>65</v>
      </c>
      <c r="E22" s="26" t="s">
        <v>31</v>
      </c>
      <c r="F22" s="27">
        <v>1030.99461500597</v>
      </c>
      <c r="G22" s="29">
        <v>35.369999999999997</v>
      </c>
      <c r="H22" s="29">
        <v>44.89</v>
      </c>
      <c r="I22" s="29">
        <v>46281.34</v>
      </c>
      <c r="J22" s="30">
        <v>1.1891080333671422E-2</v>
      </c>
      <c r="K22" s="31"/>
      <c r="L22" s="32"/>
      <c r="M22" s="9"/>
      <c r="N22" s="9"/>
    </row>
    <row r="23" spans="1:14" ht="26.1" customHeight="1" x14ac:dyDescent="0.25">
      <c r="A23" s="23" t="s">
        <v>66</v>
      </c>
      <c r="B23" s="24" t="s">
        <v>67</v>
      </c>
      <c r="C23" s="25" t="s">
        <v>22</v>
      </c>
      <c r="D23" s="25" t="s">
        <v>68</v>
      </c>
      <c r="E23" s="26" t="s">
        <v>62</v>
      </c>
      <c r="F23" s="27">
        <v>35.122982167394156</v>
      </c>
      <c r="G23" s="29">
        <v>294.77999999999997</v>
      </c>
      <c r="H23" s="29">
        <v>374.16</v>
      </c>
      <c r="I23" s="29">
        <v>13141.61</v>
      </c>
      <c r="J23" s="30">
        <v>3.3764783004074581E-3</v>
      </c>
      <c r="K23" s="31"/>
      <c r="L23" s="32"/>
      <c r="M23" s="9"/>
      <c r="N23" s="9"/>
    </row>
    <row r="24" spans="1:14" ht="39" customHeight="1" x14ac:dyDescent="0.25">
      <c r="A24" s="23" t="s">
        <v>69</v>
      </c>
      <c r="B24" s="24" t="s">
        <v>70</v>
      </c>
      <c r="C24" s="25" t="s">
        <v>22</v>
      </c>
      <c r="D24" s="25" t="s">
        <v>71</v>
      </c>
      <c r="E24" s="26" t="s">
        <v>31</v>
      </c>
      <c r="F24" s="27">
        <v>1704.2751654763256</v>
      </c>
      <c r="G24" s="29">
        <v>4.99</v>
      </c>
      <c r="H24" s="29">
        <v>6.33</v>
      </c>
      <c r="I24" s="29">
        <v>10788.06</v>
      </c>
      <c r="J24" s="30">
        <v>2.7717799031848974E-3</v>
      </c>
      <c r="K24" s="31"/>
      <c r="L24" s="32"/>
      <c r="M24" s="9"/>
      <c r="N24" s="9"/>
    </row>
    <row r="25" spans="1:14" ht="26.1" customHeight="1" x14ac:dyDescent="0.25">
      <c r="A25" s="23" t="s">
        <v>72</v>
      </c>
      <c r="B25" s="24" t="s">
        <v>73</v>
      </c>
      <c r="C25" s="25" t="s">
        <v>22</v>
      </c>
      <c r="D25" s="25" t="s">
        <v>74</v>
      </c>
      <c r="E25" s="26" t="s">
        <v>31</v>
      </c>
      <c r="F25" s="27">
        <v>1704.2751654763256</v>
      </c>
      <c r="G25" s="29">
        <v>8.5500000000000007</v>
      </c>
      <c r="H25" s="29">
        <v>10.85</v>
      </c>
      <c r="I25" s="29">
        <v>18491.38</v>
      </c>
      <c r="J25" s="30">
        <v>4.7509965152358396E-3</v>
      </c>
      <c r="K25" s="31"/>
      <c r="L25" s="32"/>
      <c r="M25" s="9"/>
      <c r="N25" s="9"/>
    </row>
    <row r="26" spans="1:14" ht="26.1" customHeight="1" x14ac:dyDescent="0.25">
      <c r="A26" s="23" t="s">
        <v>75</v>
      </c>
      <c r="B26" s="24" t="s">
        <v>76</v>
      </c>
      <c r="C26" s="25" t="s">
        <v>22</v>
      </c>
      <c r="D26" s="25" t="s">
        <v>77</v>
      </c>
      <c r="E26" s="26" t="s">
        <v>31</v>
      </c>
      <c r="F26" s="27">
        <v>2223.0145944101469</v>
      </c>
      <c r="G26" s="29">
        <v>8.98</v>
      </c>
      <c r="H26" s="29">
        <v>11.39</v>
      </c>
      <c r="I26" s="29">
        <v>25320.13</v>
      </c>
      <c r="J26" s="30">
        <v>6.5055095614993822E-3</v>
      </c>
      <c r="K26" s="31"/>
      <c r="L26" s="32"/>
      <c r="M26" s="9"/>
      <c r="N26" s="9"/>
    </row>
    <row r="27" spans="1:14" ht="51.95" customHeight="1" x14ac:dyDescent="0.25">
      <c r="A27" s="23" t="s">
        <v>78</v>
      </c>
      <c r="B27" s="24" t="s">
        <v>79</v>
      </c>
      <c r="C27" s="25" t="s">
        <v>22</v>
      </c>
      <c r="D27" s="25" t="s">
        <v>80</v>
      </c>
      <c r="E27" s="26" t="s">
        <v>31</v>
      </c>
      <c r="F27" s="27">
        <v>1184.4550293988921</v>
      </c>
      <c r="G27" s="29">
        <v>20.04</v>
      </c>
      <c r="H27" s="29">
        <v>25.43</v>
      </c>
      <c r="I27" s="29">
        <v>30120.69</v>
      </c>
      <c r="J27" s="30">
        <v>7.7389190653428244E-3</v>
      </c>
      <c r="K27" s="31"/>
      <c r="L27" s="32"/>
      <c r="M27" s="9"/>
      <c r="N27" s="9"/>
    </row>
    <row r="28" spans="1:14" ht="26.1" customHeight="1" x14ac:dyDescent="0.25">
      <c r="A28" s="23" t="s">
        <v>81</v>
      </c>
      <c r="B28" s="24" t="s">
        <v>82</v>
      </c>
      <c r="C28" s="25" t="s">
        <v>22</v>
      </c>
      <c r="D28" s="25" t="s">
        <v>83</v>
      </c>
      <c r="E28" s="26" t="s">
        <v>31</v>
      </c>
      <c r="F28" s="27">
        <v>1184.4550293988921</v>
      </c>
      <c r="G28" s="29">
        <v>6.4</v>
      </c>
      <c r="H28" s="29">
        <v>8.1199999999999992</v>
      </c>
      <c r="I28" s="29">
        <v>9617.77</v>
      </c>
      <c r="J28" s="30">
        <v>2.4710968978161611E-3</v>
      </c>
      <c r="K28" s="31"/>
      <c r="L28" s="32"/>
      <c r="M28" s="9"/>
      <c r="N28" s="9"/>
    </row>
    <row r="29" spans="1:14" ht="26.1" customHeight="1" x14ac:dyDescent="0.25">
      <c r="A29" s="16" t="s">
        <v>84</v>
      </c>
      <c r="B29" s="17"/>
      <c r="C29" s="17"/>
      <c r="D29" s="17" t="s">
        <v>85</v>
      </c>
      <c r="E29" s="17"/>
      <c r="F29" s="17"/>
      <c r="G29" s="17"/>
      <c r="H29" s="17"/>
      <c r="I29" s="20">
        <v>62290.84</v>
      </c>
      <c r="J29" s="21">
        <v>1.600440658139702E-2</v>
      </c>
      <c r="K29" s="9"/>
      <c r="L29" s="9"/>
      <c r="M29" s="9"/>
      <c r="N29" s="9"/>
    </row>
    <row r="30" spans="1:14" ht="51.95" customHeight="1" x14ac:dyDescent="0.25">
      <c r="A30" s="23" t="s">
        <v>86</v>
      </c>
      <c r="B30" s="24" t="s">
        <v>87</v>
      </c>
      <c r="C30" s="25" t="s">
        <v>22</v>
      </c>
      <c r="D30" s="25" t="s">
        <v>88</v>
      </c>
      <c r="E30" s="26" t="s">
        <v>62</v>
      </c>
      <c r="F30" s="27">
        <v>1266.048418741608</v>
      </c>
      <c r="G30" s="29">
        <v>9.0299999999999994</v>
      </c>
      <c r="H30" s="29">
        <v>11.46</v>
      </c>
      <c r="I30" s="29">
        <v>14508.91</v>
      </c>
      <c r="J30" s="30">
        <v>3.727779151684213E-3</v>
      </c>
      <c r="K30" s="31"/>
      <c r="L30" s="32"/>
      <c r="M30" s="9"/>
      <c r="N30" s="9"/>
    </row>
    <row r="31" spans="1:14" ht="39" customHeight="1" x14ac:dyDescent="0.25">
      <c r="A31" s="23" t="s">
        <v>89</v>
      </c>
      <c r="B31" s="24" t="s">
        <v>90</v>
      </c>
      <c r="C31" s="25" t="s">
        <v>22</v>
      </c>
      <c r="D31" s="25" t="s">
        <v>91</v>
      </c>
      <c r="E31" s="26" t="s">
        <v>92</v>
      </c>
      <c r="F31" s="27">
        <v>3010.09360710286</v>
      </c>
      <c r="G31" s="29">
        <v>2.61</v>
      </c>
      <c r="H31" s="29">
        <v>3.31</v>
      </c>
      <c r="I31" s="29">
        <v>9963.4</v>
      </c>
      <c r="J31" s="30">
        <v>2.5598997305717997E-3</v>
      </c>
      <c r="K31" s="31"/>
      <c r="L31" s="32"/>
      <c r="M31" s="9"/>
      <c r="N31" s="9"/>
    </row>
    <row r="32" spans="1:14" ht="24" customHeight="1" x14ac:dyDescent="0.25">
      <c r="A32" s="23" t="s">
        <v>93</v>
      </c>
      <c r="B32" s="24" t="s">
        <v>94</v>
      </c>
      <c r="C32" s="25" t="s">
        <v>22</v>
      </c>
      <c r="D32" s="25" t="s">
        <v>95</v>
      </c>
      <c r="E32" s="26" t="s">
        <v>62</v>
      </c>
      <c r="F32" s="27">
        <v>243.15910731272876</v>
      </c>
      <c r="G32" s="29">
        <v>93.27</v>
      </c>
      <c r="H32" s="29">
        <v>118.38</v>
      </c>
      <c r="I32" s="29">
        <v>28785.17</v>
      </c>
      <c r="J32" s="30">
        <v>7.3957834602107154E-3</v>
      </c>
      <c r="K32" s="31"/>
      <c r="L32" s="32"/>
      <c r="M32" s="9"/>
      <c r="N32" s="9"/>
    </row>
    <row r="33" spans="1:14" ht="26.1" customHeight="1" x14ac:dyDescent="0.25">
      <c r="A33" s="23" t="s">
        <v>96</v>
      </c>
      <c r="B33" s="24" t="s">
        <v>97</v>
      </c>
      <c r="C33" s="25" t="s">
        <v>22</v>
      </c>
      <c r="D33" s="25" t="s">
        <v>98</v>
      </c>
      <c r="E33" s="26" t="s">
        <v>62</v>
      </c>
      <c r="F33" s="27">
        <v>243.15910731272876</v>
      </c>
      <c r="G33" s="29">
        <v>29.27</v>
      </c>
      <c r="H33" s="29">
        <v>37.15</v>
      </c>
      <c r="I33" s="29">
        <v>9033.36</v>
      </c>
      <c r="J33" s="30">
        <v>2.3209442389302923E-3</v>
      </c>
      <c r="K33" s="31"/>
      <c r="L33" s="32"/>
      <c r="M33" s="9"/>
      <c r="N33" s="9"/>
    </row>
    <row r="34" spans="1:14" ht="24" customHeight="1" x14ac:dyDescent="0.25">
      <c r="A34" s="16" t="s">
        <v>99</v>
      </c>
      <c r="B34" s="17"/>
      <c r="C34" s="17"/>
      <c r="D34" s="17" t="s">
        <v>100</v>
      </c>
      <c r="E34" s="17"/>
      <c r="F34" s="17"/>
      <c r="G34" s="17"/>
      <c r="H34" s="17"/>
      <c r="I34" s="20">
        <v>636361.06999999995</v>
      </c>
      <c r="J34" s="21">
        <v>0.16350046486534536</v>
      </c>
      <c r="K34" s="9"/>
      <c r="L34" s="9"/>
      <c r="M34" s="9"/>
      <c r="N34" s="9"/>
    </row>
    <row r="35" spans="1:14" ht="39" customHeight="1" x14ac:dyDescent="0.25">
      <c r="A35" s="23" t="s">
        <v>101</v>
      </c>
      <c r="B35" s="24" t="s">
        <v>102</v>
      </c>
      <c r="C35" s="25" t="s">
        <v>22</v>
      </c>
      <c r="D35" s="25" t="s">
        <v>103</v>
      </c>
      <c r="E35" s="26" t="s">
        <v>40</v>
      </c>
      <c r="F35" s="27">
        <v>310.70330378848678</v>
      </c>
      <c r="G35" s="29">
        <v>41.27</v>
      </c>
      <c r="H35" s="29">
        <v>52.38</v>
      </c>
      <c r="I35" s="29">
        <v>16274.63</v>
      </c>
      <c r="J35" s="30">
        <v>4.181446188264621E-3</v>
      </c>
      <c r="K35" s="31"/>
      <c r="L35" s="32"/>
      <c r="M35" s="9"/>
      <c r="N35" s="9"/>
    </row>
    <row r="36" spans="1:14" ht="39" customHeight="1" x14ac:dyDescent="0.25">
      <c r="A36" s="23" t="s">
        <v>104</v>
      </c>
      <c r="B36" s="24" t="s">
        <v>105</v>
      </c>
      <c r="C36" s="25" t="s">
        <v>22</v>
      </c>
      <c r="D36" s="25" t="s">
        <v>106</v>
      </c>
      <c r="E36" s="26" t="s">
        <v>40</v>
      </c>
      <c r="F36" s="27">
        <v>724.61413979193173</v>
      </c>
      <c r="G36" s="29">
        <v>36.840000000000003</v>
      </c>
      <c r="H36" s="29">
        <v>46.76</v>
      </c>
      <c r="I36" s="29">
        <v>33882.949999999997</v>
      </c>
      <c r="J36" s="30">
        <v>8.7055577991426367E-3</v>
      </c>
      <c r="K36" s="31"/>
      <c r="L36" s="32"/>
      <c r="M36" s="9"/>
      <c r="N36" s="9"/>
    </row>
    <row r="37" spans="1:14" ht="39" customHeight="1" x14ac:dyDescent="0.25">
      <c r="A37" s="23" t="s">
        <v>107</v>
      </c>
      <c r="B37" s="24" t="s">
        <v>108</v>
      </c>
      <c r="C37" s="25" t="s">
        <v>22</v>
      </c>
      <c r="D37" s="25" t="s">
        <v>109</v>
      </c>
      <c r="E37" s="26" t="s">
        <v>40</v>
      </c>
      <c r="F37" s="27">
        <v>724.61413979193173</v>
      </c>
      <c r="G37" s="29">
        <v>29.64</v>
      </c>
      <c r="H37" s="29">
        <v>37.619999999999997</v>
      </c>
      <c r="I37" s="29">
        <v>27259.98</v>
      </c>
      <c r="J37" s="30">
        <v>7.0039158778522036E-3</v>
      </c>
      <c r="K37" s="31"/>
      <c r="L37" s="32"/>
      <c r="M37" s="9"/>
      <c r="N37" s="9"/>
    </row>
    <row r="38" spans="1:14" ht="51.95" customHeight="1" x14ac:dyDescent="0.25">
      <c r="A38" s="23" t="s">
        <v>110</v>
      </c>
      <c r="B38" s="24" t="s">
        <v>111</v>
      </c>
      <c r="C38" s="25" t="s">
        <v>22</v>
      </c>
      <c r="D38" s="25" t="s">
        <v>112</v>
      </c>
      <c r="E38" s="26" t="s">
        <v>35</v>
      </c>
      <c r="F38" s="27">
        <v>535.49038965980935</v>
      </c>
      <c r="G38" s="29">
        <v>28.94</v>
      </c>
      <c r="H38" s="29">
        <v>36.729999999999997</v>
      </c>
      <c r="I38" s="29">
        <v>19668.560000000001</v>
      </c>
      <c r="J38" s="30">
        <v>5.0534497706340486E-3</v>
      </c>
      <c r="K38" s="31"/>
      <c r="L38" s="32"/>
      <c r="M38" s="9"/>
      <c r="N38" s="9"/>
    </row>
    <row r="39" spans="1:14" ht="51.95" customHeight="1" x14ac:dyDescent="0.25">
      <c r="A39" s="23" t="s">
        <v>113</v>
      </c>
      <c r="B39" s="24" t="s">
        <v>114</v>
      </c>
      <c r="C39" s="25" t="s">
        <v>22</v>
      </c>
      <c r="D39" s="25" t="s">
        <v>115</v>
      </c>
      <c r="E39" s="26" t="s">
        <v>35</v>
      </c>
      <c r="F39" s="27">
        <v>149.13758581847364</v>
      </c>
      <c r="G39" s="29">
        <v>15.85</v>
      </c>
      <c r="H39" s="29">
        <v>20.11</v>
      </c>
      <c r="I39" s="29">
        <v>2999.15</v>
      </c>
      <c r="J39" s="30">
        <v>7.7057262349643826E-4</v>
      </c>
      <c r="K39" s="31"/>
      <c r="L39" s="32"/>
      <c r="M39" s="9"/>
      <c r="N39" s="9"/>
    </row>
    <row r="40" spans="1:14" ht="51.95" customHeight="1" x14ac:dyDescent="0.25">
      <c r="A40" s="23" t="s">
        <v>116</v>
      </c>
      <c r="B40" s="24" t="s">
        <v>117</v>
      </c>
      <c r="C40" s="25" t="s">
        <v>22</v>
      </c>
      <c r="D40" s="25" t="s">
        <v>118</v>
      </c>
      <c r="E40" s="26" t="s">
        <v>35</v>
      </c>
      <c r="F40" s="27">
        <v>89.698692919806618</v>
      </c>
      <c r="G40" s="29">
        <v>29.79</v>
      </c>
      <c r="H40" s="29">
        <v>37.81</v>
      </c>
      <c r="I40" s="29">
        <v>3391.5</v>
      </c>
      <c r="J40" s="30">
        <v>8.7137924164785703E-4</v>
      </c>
      <c r="K40" s="31"/>
      <c r="L40" s="32"/>
      <c r="M40" s="9"/>
      <c r="N40" s="9"/>
    </row>
    <row r="41" spans="1:14" ht="51.95" customHeight="1" x14ac:dyDescent="0.25">
      <c r="A41" s="23" t="s">
        <v>119</v>
      </c>
      <c r="B41" s="24" t="s">
        <v>120</v>
      </c>
      <c r="C41" s="25" t="s">
        <v>22</v>
      </c>
      <c r="D41" s="25" t="s">
        <v>121</v>
      </c>
      <c r="E41" s="26" t="s">
        <v>35</v>
      </c>
      <c r="F41" s="27">
        <v>149.13758581847364</v>
      </c>
      <c r="G41" s="29">
        <v>42.5</v>
      </c>
      <c r="H41" s="29">
        <v>53.94</v>
      </c>
      <c r="I41" s="29">
        <v>8044.48</v>
      </c>
      <c r="J41" s="30">
        <v>2.0668709661952975E-3</v>
      </c>
      <c r="K41" s="31"/>
      <c r="L41" s="32"/>
      <c r="M41" s="9"/>
      <c r="N41" s="9"/>
    </row>
    <row r="42" spans="1:14" ht="51.95" customHeight="1" x14ac:dyDescent="0.25">
      <c r="A42" s="23" t="s">
        <v>122</v>
      </c>
      <c r="B42" s="24" t="s">
        <v>123</v>
      </c>
      <c r="C42" s="25" t="s">
        <v>22</v>
      </c>
      <c r="D42" s="25" t="s">
        <v>124</v>
      </c>
      <c r="E42" s="26" t="s">
        <v>35</v>
      </c>
      <c r="F42" s="27">
        <v>89.698692919806618</v>
      </c>
      <c r="G42" s="29">
        <v>55.27</v>
      </c>
      <c r="H42" s="29">
        <v>70.150000000000006</v>
      </c>
      <c r="I42" s="29">
        <v>6292.36</v>
      </c>
      <c r="J42" s="30">
        <v>1.6166981822129762E-3</v>
      </c>
      <c r="K42" s="31"/>
      <c r="L42" s="32"/>
      <c r="M42" s="9"/>
      <c r="N42" s="9"/>
    </row>
    <row r="43" spans="1:14" ht="51.95" customHeight="1" x14ac:dyDescent="0.25">
      <c r="A43" s="23" t="s">
        <v>125</v>
      </c>
      <c r="B43" s="24" t="s">
        <v>126</v>
      </c>
      <c r="C43" s="25" t="s">
        <v>22</v>
      </c>
      <c r="D43" s="25" t="s">
        <v>127</v>
      </c>
      <c r="E43" s="26" t="s">
        <v>35</v>
      </c>
      <c r="F43" s="27">
        <v>149.13758581847364</v>
      </c>
      <c r="G43" s="29">
        <v>59.93</v>
      </c>
      <c r="H43" s="29">
        <v>76.06</v>
      </c>
      <c r="I43" s="29">
        <v>11343.4</v>
      </c>
      <c r="J43" s="30">
        <v>2.9144635971423559E-3</v>
      </c>
      <c r="K43" s="31"/>
      <c r="L43" s="32"/>
      <c r="M43" s="9"/>
      <c r="N43" s="9"/>
    </row>
    <row r="44" spans="1:14" ht="51.95" customHeight="1" x14ac:dyDescent="0.25">
      <c r="A44" s="23" t="s">
        <v>128</v>
      </c>
      <c r="B44" s="24" t="s">
        <v>129</v>
      </c>
      <c r="C44" s="25" t="s">
        <v>22</v>
      </c>
      <c r="D44" s="25" t="s">
        <v>130</v>
      </c>
      <c r="E44" s="26" t="s">
        <v>35</v>
      </c>
      <c r="F44" s="27">
        <v>149.13758581847364</v>
      </c>
      <c r="G44" s="29">
        <v>22.5</v>
      </c>
      <c r="H44" s="29">
        <v>28.55</v>
      </c>
      <c r="I44" s="29">
        <v>4257.87</v>
      </c>
      <c r="J44" s="30">
        <v>1.0939759786628808E-3</v>
      </c>
      <c r="K44" s="31"/>
      <c r="L44" s="32"/>
      <c r="M44" s="9"/>
      <c r="N44" s="9"/>
    </row>
    <row r="45" spans="1:14" ht="65.099999999999994" customHeight="1" x14ac:dyDescent="0.25">
      <c r="A45" s="23" t="s">
        <v>131</v>
      </c>
      <c r="B45" s="24" t="s">
        <v>132</v>
      </c>
      <c r="C45" s="25" t="s">
        <v>22</v>
      </c>
      <c r="D45" s="25" t="s">
        <v>133</v>
      </c>
      <c r="E45" s="26" t="s">
        <v>40</v>
      </c>
      <c r="F45" s="27">
        <v>413.37048243163883</v>
      </c>
      <c r="G45" s="29">
        <v>50.34</v>
      </c>
      <c r="H45" s="29">
        <v>63.89</v>
      </c>
      <c r="I45" s="29">
        <v>26410.240000000002</v>
      </c>
      <c r="J45" s="30">
        <v>6.7855918923596936E-3</v>
      </c>
      <c r="K45" s="31"/>
      <c r="L45" s="32"/>
      <c r="M45" s="9"/>
      <c r="N45" s="9"/>
    </row>
    <row r="46" spans="1:14" ht="65.099999999999994" customHeight="1" x14ac:dyDescent="0.25">
      <c r="A46" s="23" t="s">
        <v>134</v>
      </c>
      <c r="B46" s="24" t="s">
        <v>135</v>
      </c>
      <c r="C46" s="25" t="s">
        <v>22</v>
      </c>
      <c r="D46" s="25" t="s">
        <v>136</v>
      </c>
      <c r="E46" s="26" t="s">
        <v>40</v>
      </c>
      <c r="F46" s="27">
        <v>227.4888537303529</v>
      </c>
      <c r="G46" s="29">
        <v>88.12</v>
      </c>
      <c r="H46" s="29">
        <v>111.85</v>
      </c>
      <c r="I46" s="29">
        <v>25444.62</v>
      </c>
      <c r="J46" s="30">
        <v>6.5374948192887788E-3</v>
      </c>
      <c r="K46" s="31"/>
      <c r="L46" s="32"/>
      <c r="M46" s="9"/>
      <c r="N46" s="9"/>
    </row>
    <row r="47" spans="1:14" ht="51.95" customHeight="1" x14ac:dyDescent="0.25">
      <c r="A47" s="23" t="s">
        <v>137</v>
      </c>
      <c r="B47" s="24" t="s">
        <v>138</v>
      </c>
      <c r="C47" s="25" t="s">
        <v>22</v>
      </c>
      <c r="D47" s="25" t="s">
        <v>139</v>
      </c>
      <c r="E47" s="26" t="s">
        <v>35</v>
      </c>
      <c r="F47" s="27">
        <v>149.13758581847364</v>
      </c>
      <c r="G47" s="29">
        <v>24.8</v>
      </c>
      <c r="H47" s="29">
        <v>31.47</v>
      </c>
      <c r="I47" s="29">
        <v>4693.3500000000004</v>
      </c>
      <c r="J47" s="30">
        <v>1.2058640022963201E-3</v>
      </c>
      <c r="K47" s="31"/>
      <c r="L47" s="32"/>
      <c r="M47" s="9"/>
      <c r="N47" s="9"/>
    </row>
    <row r="48" spans="1:14" ht="51.95" customHeight="1" x14ac:dyDescent="0.25">
      <c r="A48" s="23" t="s">
        <v>140</v>
      </c>
      <c r="B48" s="24" t="s">
        <v>141</v>
      </c>
      <c r="C48" s="25" t="s">
        <v>22</v>
      </c>
      <c r="D48" s="25" t="s">
        <v>142</v>
      </c>
      <c r="E48" s="26" t="s">
        <v>35</v>
      </c>
      <c r="F48" s="27">
        <v>89.698692919806618</v>
      </c>
      <c r="G48" s="29">
        <v>45.21</v>
      </c>
      <c r="H48" s="29">
        <v>57.38</v>
      </c>
      <c r="I48" s="29">
        <v>5146.91</v>
      </c>
      <c r="J48" s="30">
        <v>1.3223973264425096E-3</v>
      </c>
      <c r="K48" s="31"/>
      <c r="L48" s="32"/>
      <c r="M48" s="9"/>
      <c r="N48" s="9"/>
    </row>
    <row r="49" spans="1:14" ht="51.95" customHeight="1" x14ac:dyDescent="0.25">
      <c r="A49" s="23" t="s">
        <v>143</v>
      </c>
      <c r="B49" s="24" t="s">
        <v>144</v>
      </c>
      <c r="C49" s="25" t="s">
        <v>22</v>
      </c>
      <c r="D49" s="25" t="s">
        <v>145</v>
      </c>
      <c r="E49" s="26" t="s">
        <v>35</v>
      </c>
      <c r="F49" s="27">
        <v>89.698692919806618</v>
      </c>
      <c r="G49" s="29">
        <v>80.040000000000006</v>
      </c>
      <c r="H49" s="29">
        <v>101.59</v>
      </c>
      <c r="I49" s="29">
        <v>9112.49</v>
      </c>
      <c r="J49" s="30">
        <v>2.3412751365837182E-3</v>
      </c>
      <c r="K49" s="31"/>
      <c r="L49" s="32"/>
      <c r="M49" s="9"/>
      <c r="N49" s="9"/>
    </row>
    <row r="50" spans="1:14" ht="39" customHeight="1" x14ac:dyDescent="0.25">
      <c r="A50" s="23" t="s">
        <v>146</v>
      </c>
      <c r="B50" s="24" t="s">
        <v>147</v>
      </c>
      <c r="C50" s="25" t="s">
        <v>22</v>
      </c>
      <c r="D50" s="25" t="s">
        <v>148</v>
      </c>
      <c r="E50" s="26" t="s">
        <v>35</v>
      </c>
      <c r="F50" s="27">
        <v>149.13758581847364</v>
      </c>
      <c r="G50" s="29">
        <v>65.260000000000005</v>
      </c>
      <c r="H50" s="29">
        <v>82.83</v>
      </c>
      <c r="I50" s="29">
        <v>12353.06</v>
      </c>
      <c r="J50" s="30">
        <v>3.173875882302956E-3</v>
      </c>
      <c r="K50" s="31"/>
      <c r="L50" s="32"/>
      <c r="M50" s="9"/>
      <c r="N50" s="9"/>
    </row>
    <row r="51" spans="1:14" ht="39" customHeight="1" x14ac:dyDescent="0.25">
      <c r="A51" s="23" t="s">
        <v>149</v>
      </c>
      <c r="B51" s="24" t="s">
        <v>150</v>
      </c>
      <c r="C51" s="25" t="s">
        <v>22</v>
      </c>
      <c r="D51" s="25" t="s">
        <v>151</v>
      </c>
      <c r="E51" s="26" t="s">
        <v>35</v>
      </c>
      <c r="F51" s="27">
        <v>149.13758581847364</v>
      </c>
      <c r="G51" s="29">
        <v>11.47</v>
      </c>
      <c r="H51" s="29">
        <v>14.55</v>
      </c>
      <c r="I51" s="29">
        <v>2169.9499999999998</v>
      </c>
      <c r="J51" s="30">
        <v>5.5752598714839071E-4</v>
      </c>
      <c r="K51" s="31"/>
      <c r="L51" s="32"/>
      <c r="M51" s="9"/>
      <c r="N51" s="9"/>
    </row>
    <row r="52" spans="1:14" ht="51.95" customHeight="1" x14ac:dyDescent="0.25">
      <c r="A52" s="23" t="s">
        <v>152</v>
      </c>
      <c r="B52" s="24" t="s">
        <v>153</v>
      </c>
      <c r="C52" s="25" t="s">
        <v>22</v>
      </c>
      <c r="D52" s="25" t="s">
        <v>154</v>
      </c>
      <c r="E52" s="26" t="s">
        <v>35</v>
      </c>
      <c r="F52" s="27">
        <v>273.9592609056744</v>
      </c>
      <c r="G52" s="29">
        <v>10.72</v>
      </c>
      <c r="H52" s="29">
        <v>13.6</v>
      </c>
      <c r="I52" s="29">
        <v>3725.84</v>
      </c>
      <c r="J52" s="30">
        <v>9.5728133088640761E-4</v>
      </c>
      <c r="K52" s="31"/>
      <c r="L52" s="32"/>
      <c r="M52" s="9"/>
      <c r="N52" s="9"/>
    </row>
    <row r="53" spans="1:14" ht="51.95" customHeight="1" x14ac:dyDescent="0.25">
      <c r="A53" s="23" t="s">
        <v>155</v>
      </c>
      <c r="B53" s="24" t="s">
        <v>156</v>
      </c>
      <c r="C53" s="25" t="s">
        <v>22</v>
      </c>
      <c r="D53" s="25" t="s">
        <v>157</v>
      </c>
      <c r="E53" s="26" t="s">
        <v>35</v>
      </c>
      <c r="F53" s="27">
        <v>119.9584929409462</v>
      </c>
      <c r="G53" s="29">
        <v>16.670000000000002</v>
      </c>
      <c r="H53" s="29">
        <v>21.15</v>
      </c>
      <c r="I53" s="29">
        <v>2537.12</v>
      </c>
      <c r="J53" s="30">
        <v>6.5186309938658731E-4</v>
      </c>
      <c r="K53" s="31"/>
      <c r="L53" s="32"/>
      <c r="M53" s="9"/>
      <c r="N53" s="9"/>
    </row>
    <row r="54" spans="1:14" ht="51.95" customHeight="1" x14ac:dyDescent="0.25">
      <c r="A54" s="23" t="s">
        <v>158</v>
      </c>
      <c r="B54" s="24" t="s">
        <v>120</v>
      </c>
      <c r="C54" s="25" t="s">
        <v>22</v>
      </c>
      <c r="D54" s="25" t="s">
        <v>121</v>
      </c>
      <c r="E54" s="26" t="s">
        <v>35</v>
      </c>
      <c r="F54" s="27">
        <v>61.059953614085224</v>
      </c>
      <c r="G54" s="29">
        <v>42.5</v>
      </c>
      <c r="H54" s="29">
        <v>53.94</v>
      </c>
      <c r="I54" s="29">
        <v>3293.57</v>
      </c>
      <c r="J54" s="30">
        <v>8.4621805363825219E-4</v>
      </c>
      <c r="K54" s="31"/>
      <c r="L54" s="32"/>
      <c r="M54" s="9"/>
      <c r="N54" s="9"/>
    </row>
    <row r="55" spans="1:14" ht="39" customHeight="1" x14ac:dyDescent="0.25">
      <c r="A55" s="23" t="s">
        <v>159</v>
      </c>
      <c r="B55" s="24" t="s">
        <v>147</v>
      </c>
      <c r="C55" s="25" t="s">
        <v>22</v>
      </c>
      <c r="D55" s="25" t="s">
        <v>148</v>
      </c>
      <c r="E55" s="26" t="s">
        <v>35</v>
      </c>
      <c r="F55" s="27">
        <v>61.059953614085224</v>
      </c>
      <c r="G55" s="29">
        <v>65.260000000000005</v>
      </c>
      <c r="H55" s="29">
        <v>82.83</v>
      </c>
      <c r="I55" s="29">
        <v>5057.59</v>
      </c>
      <c r="J55" s="30">
        <v>1.2994483086438994E-3</v>
      </c>
      <c r="K55" s="31"/>
      <c r="L55" s="32"/>
      <c r="M55" s="9"/>
      <c r="N55" s="9"/>
    </row>
    <row r="56" spans="1:14" ht="51.95" customHeight="1" x14ac:dyDescent="0.25">
      <c r="A56" s="23" t="s">
        <v>160</v>
      </c>
      <c r="B56" s="24" t="s">
        <v>161</v>
      </c>
      <c r="C56" s="25" t="s">
        <v>22</v>
      </c>
      <c r="D56" s="25" t="s">
        <v>162</v>
      </c>
      <c r="E56" s="26" t="s">
        <v>35</v>
      </c>
      <c r="F56" s="27">
        <v>30.259800021139579</v>
      </c>
      <c r="G56" s="29">
        <v>25.46</v>
      </c>
      <c r="H56" s="29">
        <v>32.31</v>
      </c>
      <c r="I56" s="29">
        <v>977.69</v>
      </c>
      <c r="J56" s="30">
        <v>2.5119822225171557E-4</v>
      </c>
      <c r="K56" s="31"/>
      <c r="L56" s="32"/>
      <c r="M56" s="9"/>
      <c r="N56" s="9"/>
    </row>
    <row r="57" spans="1:14" ht="39" customHeight="1" x14ac:dyDescent="0.25">
      <c r="A57" s="23" t="s">
        <v>163</v>
      </c>
      <c r="B57" s="24" t="s">
        <v>164</v>
      </c>
      <c r="C57" s="25" t="s">
        <v>22</v>
      </c>
      <c r="D57" s="25" t="s">
        <v>165</v>
      </c>
      <c r="E57" s="26" t="s">
        <v>35</v>
      </c>
      <c r="F57" s="27">
        <v>149.13758581847364</v>
      </c>
      <c r="G57" s="29">
        <v>32.409999999999997</v>
      </c>
      <c r="H57" s="29">
        <v>41.13</v>
      </c>
      <c r="I57" s="29">
        <v>6134.02</v>
      </c>
      <c r="J57" s="30">
        <v>1.5760158324790766E-3</v>
      </c>
      <c r="K57" s="31"/>
      <c r="L57" s="32"/>
      <c r="M57" s="9"/>
      <c r="N57" s="9"/>
    </row>
    <row r="58" spans="1:14" ht="39" customHeight="1" x14ac:dyDescent="0.25">
      <c r="A58" s="23" t="s">
        <v>166</v>
      </c>
      <c r="B58" s="24" t="s">
        <v>167</v>
      </c>
      <c r="C58" s="25" t="s">
        <v>22</v>
      </c>
      <c r="D58" s="25" t="s">
        <v>168</v>
      </c>
      <c r="E58" s="26" t="s">
        <v>35</v>
      </c>
      <c r="F58" s="27">
        <v>61.059953614085224</v>
      </c>
      <c r="G58" s="29">
        <v>54.04</v>
      </c>
      <c r="H58" s="29">
        <v>68.59</v>
      </c>
      <c r="I58" s="29">
        <v>4188.1000000000004</v>
      </c>
      <c r="J58" s="30">
        <v>1.0760499489740204E-3</v>
      </c>
      <c r="K58" s="31"/>
      <c r="L58" s="32"/>
      <c r="M58" s="9"/>
      <c r="N58" s="9"/>
    </row>
    <row r="59" spans="1:14" ht="39" customHeight="1" x14ac:dyDescent="0.25">
      <c r="A59" s="23" t="s">
        <v>169</v>
      </c>
      <c r="B59" s="24" t="s">
        <v>170</v>
      </c>
      <c r="C59" s="25" t="s">
        <v>22</v>
      </c>
      <c r="D59" s="25" t="s">
        <v>171</v>
      </c>
      <c r="E59" s="26" t="s">
        <v>35</v>
      </c>
      <c r="F59" s="27">
        <v>149.13758581847364</v>
      </c>
      <c r="G59" s="29">
        <v>114.11</v>
      </c>
      <c r="H59" s="29">
        <v>144.83000000000001</v>
      </c>
      <c r="I59" s="29">
        <v>21599.59</v>
      </c>
      <c r="J59" s="30">
        <v>5.5495899614048756E-3</v>
      </c>
      <c r="K59" s="31"/>
      <c r="L59" s="32"/>
      <c r="M59" s="9"/>
      <c r="N59" s="9"/>
    </row>
    <row r="60" spans="1:14" ht="26.1" customHeight="1" x14ac:dyDescent="0.25">
      <c r="A60" s="23" t="s">
        <v>172</v>
      </c>
      <c r="B60" s="24" t="s">
        <v>173</v>
      </c>
      <c r="C60" s="25" t="s">
        <v>22</v>
      </c>
      <c r="D60" s="25" t="s">
        <v>174</v>
      </c>
      <c r="E60" s="26" t="s">
        <v>35</v>
      </c>
      <c r="F60" s="27">
        <v>30.259800021139579</v>
      </c>
      <c r="G60" s="29">
        <v>422.43</v>
      </c>
      <c r="H60" s="29">
        <v>536.19000000000005</v>
      </c>
      <c r="I60" s="29">
        <v>16225</v>
      </c>
      <c r="J60" s="30">
        <v>4.1686947355849858E-3</v>
      </c>
      <c r="K60" s="31"/>
      <c r="L60" s="32"/>
      <c r="M60" s="9"/>
      <c r="N60" s="9"/>
    </row>
    <row r="61" spans="1:14" ht="51.95" customHeight="1" x14ac:dyDescent="0.25">
      <c r="A61" s="23" t="s">
        <v>175</v>
      </c>
      <c r="B61" s="24" t="s">
        <v>176</v>
      </c>
      <c r="C61" s="25" t="s">
        <v>22</v>
      </c>
      <c r="D61" s="25" t="s">
        <v>177</v>
      </c>
      <c r="E61" s="26" t="s">
        <v>35</v>
      </c>
      <c r="F61" s="27">
        <v>6.484242861672767</v>
      </c>
      <c r="G61" s="29">
        <v>699.82</v>
      </c>
      <c r="H61" s="29">
        <v>888.28</v>
      </c>
      <c r="I61" s="29">
        <v>5759.82</v>
      </c>
      <c r="J61" s="30">
        <v>1.4798724999640746E-3</v>
      </c>
      <c r="K61" s="31"/>
      <c r="L61" s="32"/>
      <c r="M61" s="9"/>
      <c r="N61" s="9"/>
    </row>
    <row r="62" spans="1:14" ht="39" customHeight="1" x14ac:dyDescent="0.25">
      <c r="A62" s="23" t="s">
        <v>178</v>
      </c>
      <c r="B62" s="24" t="s">
        <v>179</v>
      </c>
      <c r="C62" s="25" t="s">
        <v>22</v>
      </c>
      <c r="D62" s="25" t="s">
        <v>180</v>
      </c>
      <c r="E62" s="26" t="s">
        <v>35</v>
      </c>
      <c r="F62" s="27">
        <v>11.347425007927342</v>
      </c>
      <c r="G62" s="29">
        <v>1019.1</v>
      </c>
      <c r="H62" s="29">
        <v>1293.54</v>
      </c>
      <c r="I62" s="29">
        <v>14678.34</v>
      </c>
      <c r="J62" s="30">
        <v>3.7713108588675825E-3</v>
      </c>
      <c r="K62" s="31"/>
      <c r="L62" s="32"/>
      <c r="M62" s="9"/>
      <c r="N62" s="9"/>
    </row>
    <row r="63" spans="1:14" ht="26.1" customHeight="1" x14ac:dyDescent="0.25">
      <c r="A63" s="23" t="s">
        <v>181</v>
      </c>
      <c r="B63" s="24" t="s">
        <v>182</v>
      </c>
      <c r="C63" s="25" t="s">
        <v>22</v>
      </c>
      <c r="D63" s="25" t="s">
        <v>183</v>
      </c>
      <c r="E63" s="26" t="s">
        <v>40</v>
      </c>
      <c r="F63" s="27">
        <v>197.22905370921336</v>
      </c>
      <c r="G63" s="29">
        <v>17.690000000000001</v>
      </c>
      <c r="H63" s="29">
        <v>22.45</v>
      </c>
      <c r="I63" s="29">
        <v>4427.79</v>
      </c>
      <c r="J63" s="30">
        <v>1.1376335817119164E-3</v>
      </c>
      <c r="K63" s="31"/>
      <c r="L63" s="32"/>
      <c r="M63" s="9"/>
      <c r="N63" s="9"/>
    </row>
    <row r="64" spans="1:14" ht="51.95" customHeight="1" x14ac:dyDescent="0.25">
      <c r="A64" s="23" t="s">
        <v>184</v>
      </c>
      <c r="B64" s="24" t="s">
        <v>185</v>
      </c>
      <c r="C64" s="25" t="s">
        <v>22</v>
      </c>
      <c r="D64" s="25" t="s">
        <v>186</v>
      </c>
      <c r="E64" s="26" t="s">
        <v>35</v>
      </c>
      <c r="F64" s="27">
        <v>22.154496444048622</v>
      </c>
      <c r="G64" s="29">
        <v>156.47999999999999</v>
      </c>
      <c r="H64" s="29">
        <v>198.62</v>
      </c>
      <c r="I64" s="29">
        <v>4400.32</v>
      </c>
      <c r="J64" s="30">
        <v>1.1305757053244575E-3</v>
      </c>
      <c r="K64" s="31"/>
      <c r="L64" s="32"/>
      <c r="M64" s="9"/>
      <c r="N64" s="9"/>
    </row>
    <row r="65" spans="1:14" ht="26.1" customHeight="1" x14ac:dyDescent="0.25">
      <c r="A65" s="23" t="s">
        <v>187</v>
      </c>
      <c r="B65" s="24" t="s">
        <v>188</v>
      </c>
      <c r="C65" s="25" t="s">
        <v>22</v>
      </c>
      <c r="D65" s="25" t="s">
        <v>189</v>
      </c>
      <c r="E65" s="26" t="s">
        <v>35</v>
      </c>
      <c r="F65" s="27">
        <v>35.122982167394156</v>
      </c>
      <c r="G65" s="29">
        <v>144.9</v>
      </c>
      <c r="H65" s="29">
        <v>183.92</v>
      </c>
      <c r="I65" s="29">
        <v>6459.81</v>
      </c>
      <c r="J65" s="30">
        <v>1.6597211673269182E-3</v>
      </c>
      <c r="K65" s="31"/>
      <c r="L65" s="32"/>
      <c r="M65" s="9"/>
      <c r="N65" s="9"/>
    </row>
    <row r="66" spans="1:14" ht="39" customHeight="1" x14ac:dyDescent="0.25">
      <c r="A66" s="23" t="s">
        <v>190</v>
      </c>
      <c r="B66" s="24" t="s">
        <v>191</v>
      </c>
      <c r="C66" s="25" t="s">
        <v>22</v>
      </c>
      <c r="D66" s="25" t="s">
        <v>192</v>
      </c>
      <c r="E66" s="26" t="s">
        <v>35</v>
      </c>
      <c r="F66" s="27">
        <v>30.259800021139579</v>
      </c>
      <c r="G66" s="29">
        <v>530.09</v>
      </c>
      <c r="H66" s="29">
        <v>672.84</v>
      </c>
      <c r="I66" s="29">
        <v>20360</v>
      </c>
      <c r="J66" s="30">
        <v>5.2311016836061822E-3</v>
      </c>
      <c r="K66" s="31"/>
      <c r="L66" s="32"/>
      <c r="M66" s="9"/>
      <c r="N66" s="9"/>
    </row>
    <row r="67" spans="1:14" ht="26.1" customHeight="1" x14ac:dyDescent="0.25">
      <c r="A67" s="23" t="s">
        <v>193</v>
      </c>
      <c r="B67" s="24" t="s">
        <v>194</v>
      </c>
      <c r="C67" s="25" t="s">
        <v>22</v>
      </c>
      <c r="D67" s="25" t="s">
        <v>195</v>
      </c>
      <c r="E67" s="26" t="s">
        <v>35</v>
      </c>
      <c r="F67" s="27">
        <v>35.122982167394156</v>
      </c>
      <c r="G67" s="29">
        <v>412.27</v>
      </c>
      <c r="H67" s="29">
        <v>523.29</v>
      </c>
      <c r="I67" s="29">
        <v>18379.5</v>
      </c>
      <c r="J67" s="30">
        <v>4.7222511490098151E-3</v>
      </c>
      <c r="K67" s="31"/>
      <c r="L67" s="32"/>
      <c r="M67" s="9"/>
      <c r="N67" s="9"/>
    </row>
    <row r="68" spans="1:14" ht="51.95" customHeight="1" x14ac:dyDescent="0.25">
      <c r="A68" s="23" t="s">
        <v>196</v>
      </c>
      <c r="B68" s="24" t="s">
        <v>197</v>
      </c>
      <c r="C68" s="25" t="s">
        <v>22</v>
      </c>
      <c r="D68" s="25" t="s">
        <v>198</v>
      </c>
      <c r="E68" s="26" t="s">
        <v>35</v>
      </c>
      <c r="F68" s="27">
        <v>30.259800021139579</v>
      </c>
      <c r="G68" s="29">
        <v>468.36</v>
      </c>
      <c r="H68" s="29">
        <v>594.48</v>
      </c>
      <c r="I68" s="29">
        <v>17988.84</v>
      </c>
      <c r="J68" s="30">
        <v>4.6218787431297759E-3</v>
      </c>
      <c r="K68" s="31"/>
      <c r="L68" s="32"/>
      <c r="M68" s="9"/>
      <c r="N68" s="9"/>
    </row>
    <row r="69" spans="1:14" ht="26.1" customHeight="1" x14ac:dyDescent="0.25">
      <c r="A69" s="23" t="s">
        <v>199</v>
      </c>
      <c r="B69" s="24" t="s">
        <v>200</v>
      </c>
      <c r="C69" s="25" t="s">
        <v>22</v>
      </c>
      <c r="D69" s="25" t="s">
        <v>201</v>
      </c>
      <c r="E69" s="26" t="s">
        <v>35</v>
      </c>
      <c r="F69" s="27">
        <v>89.698692919806618</v>
      </c>
      <c r="G69" s="29">
        <v>61.32</v>
      </c>
      <c r="H69" s="29">
        <v>77.83</v>
      </c>
      <c r="I69" s="29">
        <v>6981.24</v>
      </c>
      <c r="J69" s="30">
        <v>1.7936923535195885E-3</v>
      </c>
      <c r="K69" s="31"/>
      <c r="L69" s="32"/>
      <c r="M69" s="9"/>
      <c r="N69" s="9"/>
    </row>
    <row r="70" spans="1:14" ht="26.1" customHeight="1" x14ac:dyDescent="0.25">
      <c r="A70" s="23" t="s">
        <v>202</v>
      </c>
      <c r="B70" s="24" t="s">
        <v>203</v>
      </c>
      <c r="C70" s="25" t="s">
        <v>22</v>
      </c>
      <c r="D70" s="25" t="s">
        <v>204</v>
      </c>
      <c r="E70" s="26" t="s">
        <v>35</v>
      </c>
      <c r="F70" s="27">
        <v>30.259800021139579</v>
      </c>
      <c r="G70" s="29">
        <v>12.75</v>
      </c>
      <c r="H70" s="29">
        <v>16.18</v>
      </c>
      <c r="I70" s="29">
        <v>489.6</v>
      </c>
      <c r="J70" s="30">
        <v>1.257930935311192E-4</v>
      </c>
      <c r="K70" s="31"/>
      <c r="L70" s="32"/>
      <c r="M70" s="9"/>
      <c r="N70" s="9"/>
    </row>
    <row r="71" spans="1:14" ht="26.1" customHeight="1" x14ac:dyDescent="0.25">
      <c r="A71" s="23" t="s">
        <v>205</v>
      </c>
      <c r="B71" s="24" t="s">
        <v>206</v>
      </c>
      <c r="C71" s="25" t="s">
        <v>22</v>
      </c>
      <c r="D71" s="25" t="s">
        <v>207</v>
      </c>
      <c r="E71" s="26" t="s">
        <v>35</v>
      </c>
      <c r="F71" s="27">
        <v>30.259800021139579</v>
      </c>
      <c r="G71" s="29">
        <v>14.35</v>
      </c>
      <c r="H71" s="29">
        <v>18.21</v>
      </c>
      <c r="I71" s="29">
        <v>551.03</v>
      </c>
      <c r="J71" s="30">
        <v>1.4157632420027085E-4</v>
      </c>
      <c r="K71" s="31"/>
      <c r="L71" s="32"/>
      <c r="M71" s="9"/>
      <c r="N71" s="9"/>
    </row>
    <row r="72" spans="1:14" ht="39" customHeight="1" x14ac:dyDescent="0.25">
      <c r="A72" s="23" t="s">
        <v>208</v>
      </c>
      <c r="B72" s="24" t="s">
        <v>209</v>
      </c>
      <c r="C72" s="25" t="s">
        <v>22</v>
      </c>
      <c r="D72" s="25" t="s">
        <v>210</v>
      </c>
      <c r="E72" s="26" t="s">
        <v>35</v>
      </c>
      <c r="F72" s="27">
        <v>30.259800021139579</v>
      </c>
      <c r="G72" s="29">
        <v>132.99</v>
      </c>
      <c r="H72" s="29">
        <v>168.8</v>
      </c>
      <c r="I72" s="29">
        <v>5107.8500000000004</v>
      </c>
      <c r="J72" s="30">
        <v>1.3123616274365345E-3</v>
      </c>
      <c r="K72" s="31"/>
      <c r="L72" s="32"/>
      <c r="M72" s="9"/>
      <c r="N72" s="9"/>
    </row>
    <row r="73" spans="1:14" ht="26.1" customHeight="1" x14ac:dyDescent="0.25">
      <c r="A73" s="23" t="s">
        <v>211</v>
      </c>
      <c r="B73" s="24" t="s">
        <v>212</v>
      </c>
      <c r="C73" s="25" t="s">
        <v>22</v>
      </c>
      <c r="D73" s="25" t="s">
        <v>213</v>
      </c>
      <c r="E73" s="26" t="s">
        <v>35</v>
      </c>
      <c r="F73" s="27">
        <v>89.698692919806618</v>
      </c>
      <c r="G73" s="29">
        <v>48.84</v>
      </c>
      <c r="H73" s="29">
        <v>61.99</v>
      </c>
      <c r="I73" s="29">
        <v>5560.42</v>
      </c>
      <c r="J73" s="30">
        <v>1.4286405905480104E-3</v>
      </c>
      <c r="K73" s="31"/>
      <c r="L73" s="32"/>
      <c r="M73" s="9"/>
      <c r="N73" s="9"/>
    </row>
    <row r="74" spans="1:14" ht="39" customHeight="1" x14ac:dyDescent="0.25">
      <c r="A74" s="23" t="s">
        <v>214</v>
      </c>
      <c r="B74" s="24" t="s">
        <v>215</v>
      </c>
      <c r="C74" s="25" t="s">
        <v>22</v>
      </c>
      <c r="D74" s="25" t="s">
        <v>216</v>
      </c>
      <c r="E74" s="26" t="s">
        <v>35</v>
      </c>
      <c r="F74" s="27">
        <v>61.059953614085224</v>
      </c>
      <c r="G74" s="29">
        <v>145.4</v>
      </c>
      <c r="H74" s="29">
        <v>184.55</v>
      </c>
      <c r="I74" s="29">
        <v>11268.61</v>
      </c>
      <c r="J74" s="30">
        <v>2.8952477771562609E-3</v>
      </c>
      <c r="K74" s="31"/>
      <c r="L74" s="32"/>
      <c r="M74" s="9"/>
      <c r="N74" s="9"/>
    </row>
    <row r="75" spans="1:14" ht="39" customHeight="1" x14ac:dyDescent="0.25">
      <c r="A75" s="23" t="s">
        <v>217</v>
      </c>
      <c r="B75" s="24" t="s">
        <v>218</v>
      </c>
      <c r="C75" s="25" t="s">
        <v>22</v>
      </c>
      <c r="D75" s="25" t="s">
        <v>219</v>
      </c>
      <c r="E75" s="26" t="s">
        <v>35</v>
      </c>
      <c r="F75" s="27">
        <v>30.259800021139579</v>
      </c>
      <c r="G75" s="29">
        <v>339.95</v>
      </c>
      <c r="H75" s="29">
        <v>431.49</v>
      </c>
      <c r="I75" s="29">
        <v>13056.8</v>
      </c>
      <c r="J75" s="30">
        <v>3.3546880384336545E-3</v>
      </c>
      <c r="K75" s="31"/>
      <c r="L75" s="32"/>
      <c r="M75" s="9"/>
      <c r="N75" s="9"/>
    </row>
    <row r="76" spans="1:14" ht="39" customHeight="1" x14ac:dyDescent="0.25">
      <c r="A76" s="23" t="s">
        <v>220</v>
      </c>
      <c r="B76" s="24" t="s">
        <v>221</v>
      </c>
      <c r="C76" s="25" t="s">
        <v>22</v>
      </c>
      <c r="D76" s="25" t="s">
        <v>222</v>
      </c>
      <c r="E76" s="26" t="s">
        <v>35</v>
      </c>
      <c r="F76" s="27">
        <v>89.698692919806618</v>
      </c>
      <c r="G76" s="29">
        <v>76.39</v>
      </c>
      <c r="H76" s="29">
        <v>96.96</v>
      </c>
      <c r="I76" s="29">
        <v>8697.18</v>
      </c>
      <c r="J76" s="30">
        <v>2.2345693978696474E-3</v>
      </c>
      <c r="K76" s="31"/>
      <c r="L76" s="32"/>
      <c r="M76" s="9"/>
      <c r="N76" s="9"/>
    </row>
    <row r="77" spans="1:14" ht="26.1" customHeight="1" x14ac:dyDescent="0.25">
      <c r="A77" s="23" t="s">
        <v>223</v>
      </c>
      <c r="B77" s="24" t="s">
        <v>224</v>
      </c>
      <c r="C77" s="25" t="s">
        <v>22</v>
      </c>
      <c r="D77" s="25" t="s">
        <v>225</v>
      </c>
      <c r="E77" s="26" t="s">
        <v>35</v>
      </c>
      <c r="F77" s="27">
        <v>89.698692919806618</v>
      </c>
      <c r="G77" s="29">
        <v>163.49</v>
      </c>
      <c r="H77" s="29">
        <v>207.51</v>
      </c>
      <c r="I77" s="29">
        <v>18613.37</v>
      </c>
      <c r="J77" s="30">
        <v>4.7823394471800005E-3</v>
      </c>
      <c r="K77" s="31"/>
      <c r="L77" s="32"/>
      <c r="M77" s="9"/>
      <c r="N77" s="9"/>
    </row>
    <row r="78" spans="1:14" ht="26.1" customHeight="1" x14ac:dyDescent="0.25">
      <c r="A78" s="23" t="s">
        <v>226</v>
      </c>
      <c r="B78" s="24" t="s">
        <v>227</v>
      </c>
      <c r="C78" s="25" t="s">
        <v>22</v>
      </c>
      <c r="D78" s="25" t="s">
        <v>228</v>
      </c>
      <c r="E78" s="26" t="s">
        <v>35</v>
      </c>
      <c r="F78" s="27">
        <v>30.259800021139579</v>
      </c>
      <c r="G78" s="29">
        <v>812.2</v>
      </c>
      <c r="H78" s="29">
        <v>1030.92</v>
      </c>
      <c r="I78" s="29">
        <v>31195.43</v>
      </c>
      <c r="J78" s="30">
        <v>8.0150523769066222E-3</v>
      </c>
      <c r="K78" s="31"/>
      <c r="L78" s="32"/>
      <c r="M78" s="9"/>
      <c r="N78" s="9"/>
    </row>
    <row r="79" spans="1:14" ht="65.099999999999994" customHeight="1" x14ac:dyDescent="0.25">
      <c r="A79" s="23" t="s">
        <v>229</v>
      </c>
      <c r="B79" s="24" t="s">
        <v>230</v>
      </c>
      <c r="C79" s="25" t="s">
        <v>22</v>
      </c>
      <c r="D79" s="25" t="s">
        <v>231</v>
      </c>
      <c r="E79" s="26" t="s">
        <v>35</v>
      </c>
      <c r="F79" s="27">
        <v>30.259800021139579</v>
      </c>
      <c r="G79" s="29">
        <v>279.7</v>
      </c>
      <c r="H79" s="29">
        <v>355.02</v>
      </c>
      <c r="I79" s="29">
        <v>10742.83</v>
      </c>
      <c r="J79" s="30">
        <v>2.7601589439928786E-3</v>
      </c>
      <c r="K79" s="31"/>
      <c r="L79" s="32"/>
      <c r="M79" s="9"/>
      <c r="N79" s="9"/>
    </row>
    <row r="80" spans="1:14" ht="51.95" customHeight="1" x14ac:dyDescent="0.25">
      <c r="A80" s="23" t="s">
        <v>232</v>
      </c>
      <c r="B80" s="24" t="s">
        <v>233</v>
      </c>
      <c r="C80" s="25" t="s">
        <v>22</v>
      </c>
      <c r="D80" s="25" t="s">
        <v>234</v>
      </c>
      <c r="E80" s="26" t="s">
        <v>35</v>
      </c>
      <c r="F80" s="27">
        <v>35.122982167394156</v>
      </c>
      <c r="G80" s="29">
        <v>894.28</v>
      </c>
      <c r="H80" s="29">
        <v>1135.0999999999999</v>
      </c>
      <c r="I80" s="29">
        <v>39868.089999999997</v>
      </c>
      <c r="J80" s="30">
        <v>1.0243321842886188E-2</v>
      </c>
      <c r="K80" s="31"/>
      <c r="L80" s="32"/>
      <c r="M80" s="9"/>
      <c r="N80" s="9"/>
    </row>
    <row r="81" spans="1:14" ht="26.1" customHeight="1" x14ac:dyDescent="0.25">
      <c r="A81" s="23" t="s">
        <v>235</v>
      </c>
      <c r="B81" s="24" t="s">
        <v>236</v>
      </c>
      <c r="C81" s="25" t="s">
        <v>22</v>
      </c>
      <c r="D81" s="25" t="s">
        <v>237</v>
      </c>
      <c r="E81" s="26" t="s">
        <v>35</v>
      </c>
      <c r="F81" s="27">
        <v>30.259800021139579</v>
      </c>
      <c r="G81" s="29">
        <v>100.96</v>
      </c>
      <c r="H81" s="29">
        <v>128.13999999999999</v>
      </c>
      <c r="I81" s="29">
        <v>3877.49</v>
      </c>
      <c r="J81" s="30">
        <v>9.962448166584547E-4</v>
      </c>
      <c r="K81" s="31"/>
      <c r="L81" s="32"/>
      <c r="M81" s="9"/>
      <c r="N81" s="9"/>
    </row>
    <row r="82" spans="1:14" ht="39" customHeight="1" x14ac:dyDescent="0.25">
      <c r="A82" s="23" t="s">
        <v>238</v>
      </c>
      <c r="B82" s="24" t="s">
        <v>239</v>
      </c>
      <c r="C82" s="25" t="s">
        <v>22</v>
      </c>
      <c r="D82" s="25" t="s">
        <v>240</v>
      </c>
      <c r="E82" s="26" t="s">
        <v>35</v>
      </c>
      <c r="F82" s="27">
        <v>35.122982167394156</v>
      </c>
      <c r="G82" s="29">
        <v>138.41999999999999</v>
      </c>
      <c r="H82" s="29">
        <v>175.69</v>
      </c>
      <c r="I82" s="29">
        <v>6170.75</v>
      </c>
      <c r="J82" s="30">
        <v>1.5854528837972912E-3</v>
      </c>
      <c r="K82" s="31"/>
      <c r="L82" s="32"/>
      <c r="M82" s="9"/>
      <c r="N82" s="9"/>
    </row>
    <row r="83" spans="1:14" ht="26.1" customHeight="1" x14ac:dyDescent="0.25">
      <c r="A83" s="23" t="s">
        <v>241</v>
      </c>
      <c r="B83" s="24" t="s">
        <v>242</v>
      </c>
      <c r="C83" s="25" t="s">
        <v>22</v>
      </c>
      <c r="D83" s="25" t="s">
        <v>243</v>
      </c>
      <c r="E83" s="26" t="s">
        <v>35</v>
      </c>
      <c r="F83" s="27">
        <v>86.456571488970226</v>
      </c>
      <c r="G83" s="29">
        <v>129.25</v>
      </c>
      <c r="H83" s="29">
        <v>164.05</v>
      </c>
      <c r="I83" s="29">
        <v>14183.2</v>
      </c>
      <c r="J83" s="30">
        <v>3.6440943712634189E-3</v>
      </c>
      <c r="K83" s="31"/>
      <c r="L83" s="32"/>
      <c r="M83" s="9"/>
      <c r="N83" s="9"/>
    </row>
    <row r="84" spans="1:14" ht="39" customHeight="1" x14ac:dyDescent="0.25">
      <c r="A84" s="23" t="s">
        <v>244</v>
      </c>
      <c r="B84" s="24" t="s">
        <v>245</v>
      </c>
      <c r="C84" s="25" t="s">
        <v>22</v>
      </c>
      <c r="D84" s="25" t="s">
        <v>246</v>
      </c>
      <c r="E84" s="26" t="s">
        <v>35</v>
      </c>
      <c r="F84" s="27">
        <v>35.122982167394156</v>
      </c>
      <c r="G84" s="29">
        <v>146</v>
      </c>
      <c r="H84" s="29">
        <v>185.31</v>
      </c>
      <c r="I84" s="29">
        <v>6508.63</v>
      </c>
      <c r="J84" s="30">
        <v>1.6722645064326969E-3</v>
      </c>
      <c r="K84" s="31"/>
      <c r="L84" s="32"/>
      <c r="M84" s="9"/>
      <c r="N84" s="9"/>
    </row>
    <row r="85" spans="1:14" ht="39" customHeight="1" x14ac:dyDescent="0.25">
      <c r="A85" s="23" t="s">
        <v>247</v>
      </c>
      <c r="B85" s="24" t="s">
        <v>248</v>
      </c>
      <c r="C85" s="25" t="s">
        <v>22</v>
      </c>
      <c r="D85" s="25" t="s">
        <v>249</v>
      </c>
      <c r="E85" s="26" t="s">
        <v>35</v>
      </c>
      <c r="F85" s="27">
        <v>61.059953614085224</v>
      </c>
      <c r="G85" s="29">
        <v>628.79</v>
      </c>
      <c r="H85" s="29">
        <v>798.12</v>
      </c>
      <c r="I85" s="29">
        <v>48733.17</v>
      </c>
      <c r="J85" s="30">
        <v>1.2521029844521921E-2</v>
      </c>
      <c r="K85" s="31"/>
      <c r="L85" s="32"/>
      <c r="M85" s="9"/>
      <c r="N85" s="9"/>
    </row>
    <row r="86" spans="1:14" ht="39" customHeight="1" x14ac:dyDescent="0.25">
      <c r="A86" s="23" t="s">
        <v>250</v>
      </c>
      <c r="B86" s="24" t="s">
        <v>251</v>
      </c>
      <c r="C86" s="25" t="s">
        <v>22</v>
      </c>
      <c r="D86" s="25" t="s">
        <v>252</v>
      </c>
      <c r="E86" s="26" t="s">
        <v>40</v>
      </c>
      <c r="F86" s="27">
        <v>195.60799299379514</v>
      </c>
      <c r="G86" s="29">
        <v>22.96</v>
      </c>
      <c r="H86" s="29">
        <v>29.14</v>
      </c>
      <c r="I86" s="29">
        <v>5700.01</v>
      </c>
      <c r="J86" s="30">
        <v>1.4645054964426364E-3</v>
      </c>
      <c r="K86" s="31"/>
      <c r="L86" s="32"/>
      <c r="M86" s="9"/>
      <c r="N86" s="9"/>
    </row>
    <row r="87" spans="1:14" ht="39" customHeight="1" x14ac:dyDescent="0.25">
      <c r="A87" s="23" t="s">
        <v>253</v>
      </c>
      <c r="B87" s="24" t="s">
        <v>254</v>
      </c>
      <c r="C87" s="25" t="s">
        <v>22</v>
      </c>
      <c r="D87" s="25" t="s">
        <v>255</v>
      </c>
      <c r="E87" s="26" t="s">
        <v>40</v>
      </c>
      <c r="F87" s="27">
        <v>243.15910731272876</v>
      </c>
      <c r="G87" s="29">
        <v>26.49</v>
      </c>
      <c r="H87" s="29">
        <v>33.619999999999997</v>
      </c>
      <c r="I87" s="29">
        <v>8175</v>
      </c>
      <c r="J87" s="30">
        <v>2.1004055139234056E-3</v>
      </c>
      <c r="K87" s="31"/>
      <c r="L87" s="32"/>
      <c r="M87" s="9"/>
      <c r="N87" s="9"/>
    </row>
    <row r="88" spans="1:14" ht="39" customHeight="1" x14ac:dyDescent="0.25">
      <c r="A88" s="23" t="s">
        <v>256</v>
      </c>
      <c r="B88" s="24" t="s">
        <v>257</v>
      </c>
      <c r="C88" s="25" t="s">
        <v>22</v>
      </c>
      <c r="D88" s="25" t="s">
        <v>258</v>
      </c>
      <c r="E88" s="26" t="s">
        <v>40</v>
      </c>
      <c r="F88" s="27">
        <v>155.62182868014639</v>
      </c>
      <c r="G88" s="29">
        <v>36.18</v>
      </c>
      <c r="H88" s="29">
        <v>45.92</v>
      </c>
      <c r="I88" s="29">
        <v>7146.15</v>
      </c>
      <c r="J88" s="30">
        <v>1.8360627355747702E-3</v>
      </c>
      <c r="K88" s="31"/>
      <c r="L88" s="32"/>
      <c r="M88" s="9"/>
      <c r="N88" s="9"/>
    </row>
    <row r="89" spans="1:14" ht="39" customHeight="1" x14ac:dyDescent="0.25">
      <c r="A89" s="23" t="s">
        <v>259</v>
      </c>
      <c r="B89" s="24" t="s">
        <v>260</v>
      </c>
      <c r="C89" s="25" t="s">
        <v>22</v>
      </c>
      <c r="D89" s="25" t="s">
        <v>261</v>
      </c>
      <c r="E89" s="26" t="s">
        <v>40</v>
      </c>
      <c r="F89" s="27">
        <v>62.140660757697354</v>
      </c>
      <c r="G89" s="29">
        <v>32.89</v>
      </c>
      <c r="H89" s="29">
        <v>41.74</v>
      </c>
      <c r="I89" s="29">
        <v>2593.75</v>
      </c>
      <c r="J89" s="30">
        <v>6.6641306443288484E-4</v>
      </c>
      <c r="K89" s="31"/>
      <c r="L89" s="32"/>
      <c r="M89" s="9"/>
      <c r="N89" s="9"/>
    </row>
    <row r="90" spans="1:14" ht="26.1" customHeight="1" x14ac:dyDescent="0.25">
      <c r="A90" s="23" t="s">
        <v>262</v>
      </c>
      <c r="B90" s="24" t="s">
        <v>263</v>
      </c>
      <c r="C90" s="25" t="s">
        <v>22</v>
      </c>
      <c r="D90" s="25" t="s">
        <v>264</v>
      </c>
      <c r="E90" s="26" t="s">
        <v>40</v>
      </c>
      <c r="F90" s="27">
        <v>45.930053603515439</v>
      </c>
      <c r="G90" s="29">
        <v>31.34</v>
      </c>
      <c r="H90" s="29">
        <v>39.770000000000003</v>
      </c>
      <c r="I90" s="29">
        <v>1826.63</v>
      </c>
      <c r="J90" s="30">
        <v>4.6931666347375061E-4</v>
      </c>
      <c r="K90" s="31"/>
      <c r="L90" s="32"/>
      <c r="M90" s="9"/>
      <c r="N90" s="9"/>
    </row>
    <row r="91" spans="1:14" ht="39" customHeight="1" x14ac:dyDescent="0.25">
      <c r="A91" s="23" t="s">
        <v>265</v>
      </c>
      <c r="B91" s="24" t="s">
        <v>266</v>
      </c>
      <c r="C91" s="25" t="s">
        <v>22</v>
      </c>
      <c r="D91" s="25" t="s">
        <v>267</v>
      </c>
      <c r="E91" s="26" t="s">
        <v>40</v>
      </c>
      <c r="F91" s="27">
        <v>145.89546438763728</v>
      </c>
      <c r="G91" s="29">
        <v>23.63</v>
      </c>
      <c r="H91" s="29">
        <v>29.99</v>
      </c>
      <c r="I91" s="29">
        <v>4375.3999999999996</v>
      </c>
      <c r="J91" s="30">
        <v>1.1241730012991398E-3</v>
      </c>
      <c r="K91" s="31"/>
      <c r="L91" s="32"/>
      <c r="M91" s="9"/>
      <c r="N91" s="9"/>
    </row>
    <row r="92" spans="1:14" ht="26.1" customHeight="1" x14ac:dyDescent="0.25">
      <c r="A92" s="16" t="s">
        <v>268</v>
      </c>
      <c r="B92" s="17"/>
      <c r="C92" s="17"/>
      <c r="D92" s="17" t="s">
        <v>269</v>
      </c>
      <c r="E92" s="17"/>
      <c r="F92" s="17"/>
      <c r="G92" s="17"/>
      <c r="H92" s="17"/>
      <c r="I92" s="20">
        <v>420432.10000000003</v>
      </c>
      <c r="J92" s="21">
        <v>0.1080217615988253</v>
      </c>
      <c r="K92" s="9"/>
      <c r="L92" s="9"/>
      <c r="M92" s="9"/>
      <c r="N92" s="9"/>
    </row>
    <row r="93" spans="1:14" ht="39" customHeight="1" x14ac:dyDescent="0.25">
      <c r="A93" s="23" t="s">
        <v>270</v>
      </c>
      <c r="B93" s="24" t="s">
        <v>271</v>
      </c>
      <c r="C93" s="25" t="s">
        <v>22</v>
      </c>
      <c r="D93" s="25" t="s">
        <v>272</v>
      </c>
      <c r="E93" s="26" t="s">
        <v>40</v>
      </c>
      <c r="F93" s="27">
        <v>1984.7186692436728</v>
      </c>
      <c r="G93" s="29">
        <v>10.62</v>
      </c>
      <c r="H93" s="29">
        <v>13.47</v>
      </c>
      <c r="I93" s="29">
        <v>26734.16</v>
      </c>
      <c r="J93" s="30">
        <v>6.8688167674752975E-3</v>
      </c>
      <c r="K93" s="31"/>
      <c r="L93" s="32"/>
      <c r="M93" s="9"/>
      <c r="N93" s="9"/>
    </row>
    <row r="94" spans="1:14" ht="39" customHeight="1" x14ac:dyDescent="0.25">
      <c r="A94" s="23" t="s">
        <v>273</v>
      </c>
      <c r="B94" s="24" t="s">
        <v>274</v>
      </c>
      <c r="C94" s="25" t="s">
        <v>22</v>
      </c>
      <c r="D94" s="25" t="s">
        <v>275</v>
      </c>
      <c r="E94" s="26" t="s">
        <v>40</v>
      </c>
      <c r="F94" s="27">
        <v>1282.2590258957896</v>
      </c>
      <c r="G94" s="29">
        <v>16.86</v>
      </c>
      <c r="H94" s="29">
        <v>21.4</v>
      </c>
      <c r="I94" s="29">
        <v>27440.34</v>
      </c>
      <c r="J94" s="30">
        <v>7.0502558336309465E-3</v>
      </c>
      <c r="K94" s="31"/>
      <c r="L94" s="32"/>
      <c r="M94" s="9"/>
      <c r="N94" s="9"/>
    </row>
    <row r="95" spans="1:14" ht="39" customHeight="1" x14ac:dyDescent="0.25">
      <c r="A95" s="23" t="s">
        <v>276</v>
      </c>
      <c r="B95" s="24" t="s">
        <v>277</v>
      </c>
      <c r="C95" s="25" t="s">
        <v>22</v>
      </c>
      <c r="D95" s="25" t="s">
        <v>278</v>
      </c>
      <c r="E95" s="26" t="s">
        <v>40</v>
      </c>
      <c r="F95" s="27">
        <v>5305.7317215637413</v>
      </c>
      <c r="G95" s="29">
        <v>4.97</v>
      </c>
      <c r="H95" s="29">
        <v>6.3</v>
      </c>
      <c r="I95" s="29">
        <v>33426.1</v>
      </c>
      <c r="J95" s="30">
        <v>8.5881791741841164E-3</v>
      </c>
      <c r="K95" s="31"/>
      <c r="L95" s="32"/>
      <c r="M95" s="9"/>
      <c r="N95" s="9"/>
    </row>
    <row r="96" spans="1:14" ht="39" customHeight="1" x14ac:dyDescent="0.25">
      <c r="A96" s="23" t="s">
        <v>279</v>
      </c>
      <c r="B96" s="24" t="s">
        <v>280</v>
      </c>
      <c r="C96" s="25" t="s">
        <v>22</v>
      </c>
      <c r="D96" s="25" t="s">
        <v>281</v>
      </c>
      <c r="E96" s="26" t="s">
        <v>40</v>
      </c>
      <c r="F96" s="27">
        <v>2658.5395732858342</v>
      </c>
      <c r="G96" s="29">
        <v>10.72</v>
      </c>
      <c r="H96" s="29">
        <v>13.6</v>
      </c>
      <c r="I96" s="29">
        <v>36156.129999999997</v>
      </c>
      <c r="J96" s="30">
        <v>9.2896067050925336E-3</v>
      </c>
      <c r="K96" s="31"/>
      <c r="L96" s="32"/>
      <c r="M96" s="9"/>
      <c r="N96" s="9"/>
    </row>
    <row r="97" spans="1:14" ht="39" customHeight="1" x14ac:dyDescent="0.25">
      <c r="A97" s="23" t="s">
        <v>282</v>
      </c>
      <c r="B97" s="24" t="s">
        <v>283</v>
      </c>
      <c r="C97" s="25" t="s">
        <v>22</v>
      </c>
      <c r="D97" s="25" t="s">
        <v>284</v>
      </c>
      <c r="E97" s="26" t="s">
        <v>40</v>
      </c>
      <c r="F97" s="27">
        <v>4025.6341099551769</v>
      </c>
      <c r="G97" s="29">
        <v>3.42</v>
      </c>
      <c r="H97" s="29">
        <v>4.34</v>
      </c>
      <c r="I97" s="29">
        <v>17471.25</v>
      </c>
      <c r="J97" s="30">
        <v>4.4888941694353887E-3</v>
      </c>
      <c r="K97" s="31"/>
      <c r="L97" s="32"/>
      <c r="M97" s="9"/>
      <c r="N97" s="9"/>
    </row>
    <row r="98" spans="1:14" ht="39" customHeight="1" x14ac:dyDescent="0.25">
      <c r="A98" s="23" t="s">
        <v>285</v>
      </c>
      <c r="B98" s="24" t="s">
        <v>286</v>
      </c>
      <c r="C98" s="25" t="s">
        <v>22</v>
      </c>
      <c r="D98" s="25" t="s">
        <v>287</v>
      </c>
      <c r="E98" s="26" t="s">
        <v>40</v>
      </c>
      <c r="F98" s="27">
        <v>713.26671478400442</v>
      </c>
      <c r="G98" s="29">
        <v>18.510000000000002</v>
      </c>
      <c r="H98" s="29">
        <v>23.49</v>
      </c>
      <c r="I98" s="29">
        <v>16754.63</v>
      </c>
      <c r="J98" s="30">
        <v>4.3047727505500328E-3</v>
      </c>
      <c r="K98" s="31"/>
      <c r="L98" s="32"/>
      <c r="M98" s="9"/>
      <c r="N98" s="9"/>
    </row>
    <row r="99" spans="1:14" ht="39" customHeight="1" x14ac:dyDescent="0.25">
      <c r="A99" s="23" t="s">
        <v>288</v>
      </c>
      <c r="B99" s="24" t="s">
        <v>289</v>
      </c>
      <c r="C99" s="25" t="s">
        <v>22</v>
      </c>
      <c r="D99" s="25" t="s">
        <v>290</v>
      </c>
      <c r="E99" s="26" t="s">
        <v>35</v>
      </c>
      <c r="F99" s="27">
        <v>445.79169674000275</v>
      </c>
      <c r="G99" s="29">
        <v>35.82</v>
      </c>
      <c r="H99" s="29">
        <v>45.46</v>
      </c>
      <c r="I99" s="29">
        <v>20265.689999999999</v>
      </c>
      <c r="J99" s="30">
        <v>5.2068705834204801E-3</v>
      </c>
      <c r="K99" s="31"/>
      <c r="L99" s="32"/>
      <c r="M99" s="9"/>
      <c r="N99" s="9"/>
    </row>
    <row r="100" spans="1:14" ht="39" customHeight="1" x14ac:dyDescent="0.25">
      <c r="A100" s="23" t="s">
        <v>291</v>
      </c>
      <c r="B100" s="24" t="s">
        <v>292</v>
      </c>
      <c r="C100" s="25" t="s">
        <v>22</v>
      </c>
      <c r="D100" s="25" t="s">
        <v>293</v>
      </c>
      <c r="E100" s="26" t="s">
        <v>35</v>
      </c>
      <c r="F100" s="27">
        <v>267.47501804400167</v>
      </c>
      <c r="G100" s="29">
        <v>20.62</v>
      </c>
      <c r="H100" s="29">
        <v>26.17</v>
      </c>
      <c r="I100" s="29">
        <v>6999.82</v>
      </c>
      <c r="J100" s="30">
        <v>1.7984661192013865E-3</v>
      </c>
      <c r="K100" s="31"/>
      <c r="L100" s="32"/>
      <c r="M100" s="9"/>
      <c r="N100" s="9"/>
    </row>
    <row r="101" spans="1:14" ht="39" customHeight="1" x14ac:dyDescent="0.25">
      <c r="A101" s="23" t="s">
        <v>294</v>
      </c>
      <c r="B101" s="24" t="s">
        <v>295</v>
      </c>
      <c r="C101" s="25" t="s">
        <v>22</v>
      </c>
      <c r="D101" s="25" t="s">
        <v>296</v>
      </c>
      <c r="E101" s="26" t="s">
        <v>35</v>
      </c>
      <c r="F101" s="27">
        <v>564.12912896553075</v>
      </c>
      <c r="G101" s="29">
        <v>13.17</v>
      </c>
      <c r="H101" s="29">
        <v>16.71</v>
      </c>
      <c r="I101" s="29">
        <v>9426.59</v>
      </c>
      <c r="J101" s="30">
        <v>2.4219769557792341E-3</v>
      </c>
      <c r="K101" s="31"/>
      <c r="L101" s="32"/>
      <c r="M101" s="9"/>
      <c r="N101" s="9"/>
    </row>
    <row r="102" spans="1:14" ht="39" customHeight="1" x14ac:dyDescent="0.25">
      <c r="A102" s="23" t="s">
        <v>297</v>
      </c>
      <c r="B102" s="24" t="s">
        <v>298</v>
      </c>
      <c r="C102" s="25" t="s">
        <v>22</v>
      </c>
      <c r="D102" s="25" t="s">
        <v>299</v>
      </c>
      <c r="E102" s="26" t="s">
        <v>35</v>
      </c>
      <c r="F102" s="27">
        <v>89.698692919806618</v>
      </c>
      <c r="G102" s="29">
        <v>40.01</v>
      </c>
      <c r="H102" s="29">
        <v>50.78</v>
      </c>
      <c r="I102" s="29">
        <v>4554.8900000000003</v>
      </c>
      <c r="J102" s="30">
        <v>1.170289427683741E-3</v>
      </c>
      <c r="K102" s="31"/>
      <c r="L102" s="32"/>
      <c r="M102" s="9"/>
      <c r="N102" s="9"/>
    </row>
    <row r="103" spans="1:14" ht="26.1" customHeight="1" x14ac:dyDescent="0.25">
      <c r="A103" s="23" t="s">
        <v>300</v>
      </c>
      <c r="B103" s="24" t="s">
        <v>301</v>
      </c>
      <c r="C103" s="25" t="s">
        <v>22</v>
      </c>
      <c r="D103" s="25" t="s">
        <v>302</v>
      </c>
      <c r="E103" s="26" t="s">
        <v>35</v>
      </c>
      <c r="F103" s="27">
        <v>445.79169674000275</v>
      </c>
      <c r="G103" s="29">
        <v>18.190000000000001</v>
      </c>
      <c r="H103" s="29">
        <v>23.08</v>
      </c>
      <c r="I103" s="29">
        <v>10288.870000000001</v>
      </c>
      <c r="J103" s="30">
        <v>2.6435228477114511E-3</v>
      </c>
      <c r="K103" s="31"/>
      <c r="L103" s="32"/>
      <c r="M103" s="9"/>
      <c r="N103" s="9"/>
    </row>
    <row r="104" spans="1:14" ht="39" customHeight="1" x14ac:dyDescent="0.25">
      <c r="A104" s="23" t="s">
        <v>303</v>
      </c>
      <c r="B104" s="24" t="s">
        <v>289</v>
      </c>
      <c r="C104" s="25" t="s">
        <v>22</v>
      </c>
      <c r="D104" s="25" t="s">
        <v>290</v>
      </c>
      <c r="E104" s="26" t="s">
        <v>35</v>
      </c>
      <c r="F104" s="27">
        <v>208.57647871714067</v>
      </c>
      <c r="G104" s="29">
        <v>35.82</v>
      </c>
      <c r="H104" s="29">
        <v>45.46</v>
      </c>
      <c r="I104" s="29">
        <v>9481.8799999999992</v>
      </c>
      <c r="J104" s="30">
        <v>2.4361826341724848E-3</v>
      </c>
      <c r="K104" s="31"/>
      <c r="L104" s="32"/>
      <c r="M104" s="9"/>
      <c r="N104" s="9"/>
    </row>
    <row r="105" spans="1:14" ht="39" customHeight="1" x14ac:dyDescent="0.25">
      <c r="A105" s="23" t="s">
        <v>304</v>
      </c>
      <c r="B105" s="24" t="s">
        <v>305</v>
      </c>
      <c r="C105" s="25" t="s">
        <v>22</v>
      </c>
      <c r="D105" s="25" t="s">
        <v>306</v>
      </c>
      <c r="E105" s="26" t="s">
        <v>35</v>
      </c>
      <c r="F105" s="27">
        <v>89.698692919806618</v>
      </c>
      <c r="G105" s="29">
        <v>24.29</v>
      </c>
      <c r="H105" s="29">
        <v>30.83</v>
      </c>
      <c r="I105" s="29">
        <v>2765.41</v>
      </c>
      <c r="J105" s="30">
        <v>7.1051772627020492E-4</v>
      </c>
      <c r="K105" s="31"/>
      <c r="L105" s="32"/>
      <c r="M105" s="9"/>
      <c r="N105" s="9"/>
    </row>
    <row r="106" spans="1:14" ht="39" customHeight="1" x14ac:dyDescent="0.25">
      <c r="A106" s="23" t="s">
        <v>307</v>
      </c>
      <c r="B106" s="24" t="s">
        <v>308</v>
      </c>
      <c r="C106" s="25" t="s">
        <v>22</v>
      </c>
      <c r="D106" s="25" t="s">
        <v>309</v>
      </c>
      <c r="E106" s="26" t="s">
        <v>35</v>
      </c>
      <c r="F106" s="27">
        <v>351.22982167394156</v>
      </c>
      <c r="G106" s="29">
        <v>32.299999999999997</v>
      </c>
      <c r="H106" s="29">
        <v>40.99</v>
      </c>
      <c r="I106" s="29">
        <v>14396.91</v>
      </c>
      <c r="J106" s="30">
        <v>3.6990029538176172E-3</v>
      </c>
      <c r="K106" s="31"/>
      <c r="L106" s="32"/>
      <c r="M106" s="9"/>
      <c r="N106" s="9"/>
    </row>
    <row r="107" spans="1:14" ht="39" customHeight="1" x14ac:dyDescent="0.25">
      <c r="A107" s="23" t="s">
        <v>310</v>
      </c>
      <c r="B107" s="24" t="s">
        <v>311</v>
      </c>
      <c r="C107" s="25" t="s">
        <v>22</v>
      </c>
      <c r="D107" s="25" t="s">
        <v>312</v>
      </c>
      <c r="E107" s="26" t="s">
        <v>35</v>
      </c>
      <c r="F107" s="27">
        <v>30.259800021139579</v>
      </c>
      <c r="G107" s="29">
        <v>39.340000000000003</v>
      </c>
      <c r="H107" s="29">
        <v>49.93</v>
      </c>
      <c r="I107" s="29">
        <v>1510.87</v>
      </c>
      <c r="J107" s="30">
        <v>3.8818833991699768E-4</v>
      </c>
      <c r="K107" s="31"/>
      <c r="L107" s="32"/>
      <c r="M107" s="9"/>
      <c r="N107" s="9"/>
    </row>
    <row r="108" spans="1:14" ht="39" customHeight="1" x14ac:dyDescent="0.25">
      <c r="A108" s="23" t="s">
        <v>313</v>
      </c>
      <c r="B108" s="24" t="s">
        <v>314</v>
      </c>
      <c r="C108" s="25" t="s">
        <v>22</v>
      </c>
      <c r="D108" s="25" t="s">
        <v>315</v>
      </c>
      <c r="E108" s="26" t="s">
        <v>35</v>
      </c>
      <c r="F108" s="27">
        <v>89.698692919806618</v>
      </c>
      <c r="G108" s="29">
        <v>54.94</v>
      </c>
      <c r="H108" s="29">
        <v>69.73</v>
      </c>
      <c r="I108" s="29">
        <v>6254.68</v>
      </c>
      <c r="J108" s="30">
        <v>1.6070170470735717E-3</v>
      </c>
      <c r="K108" s="31"/>
      <c r="L108" s="32"/>
      <c r="M108" s="9"/>
      <c r="N108" s="9"/>
    </row>
    <row r="109" spans="1:14" ht="39" customHeight="1" x14ac:dyDescent="0.25">
      <c r="A109" s="23" t="s">
        <v>316</v>
      </c>
      <c r="B109" s="24" t="s">
        <v>317</v>
      </c>
      <c r="C109" s="25" t="s">
        <v>22</v>
      </c>
      <c r="D109" s="25" t="s">
        <v>318</v>
      </c>
      <c r="E109" s="26" t="s">
        <v>35</v>
      </c>
      <c r="F109" s="27">
        <v>61.059953614085224</v>
      </c>
      <c r="G109" s="29">
        <v>35.21</v>
      </c>
      <c r="H109" s="29">
        <v>44.69</v>
      </c>
      <c r="I109" s="29">
        <v>2728.76</v>
      </c>
      <c r="J109" s="30">
        <v>7.0110122937903766E-4</v>
      </c>
      <c r="K109" s="31"/>
      <c r="L109" s="32"/>
      <c r="M109" s="9"/>
      <c r="N109" s="9"/>
    </row>
    <row r="110" spans="1:14" ht="39" customHeight="1" x14ac:dyDescent="0.25">
      <c r="A110" s="23" t="s">
        <v>319</v>
      </c>
      <c r="B110" s="24" t="s">
        <v>320</v>
      </c>
      <c r="C110" s="25" t="s">
        <v>22</v>
      </c>
      <c r="D110" s="25" t="s">
        <v>321</v>
      </c>
      <c r="E110" s="26" t="s">
        <v>35</v>
      </c>
      <c r="F110" s="27">
        <v>298.27517163694728</v>
      </c>
      <c r="G110" s="29">
        <v>62.04</v>
      </c>
      <c r="H110" s="29">
        <v>78.739999999999995</v>
      </c>
      <c r="I110" s="29">
        <v>23486.18</v>
      </c>
      <c r="J110" s="30">
        <v>6.0343121679507783E-3</v>
      </c>
      <c r="K110" s="31"/>
      <c r="L110" s="32"/>
      <c r="M110" s="9"/>
      <c r="N110" s="9"/>
    </row>
    <row r="111" spans="1:14" ht="39" customHeight="1" x14ac:dyDescent="0.25">
      <c r="A111" s="23" t="s">
        <v>322</v>
      </c>
      <c r="B111" s="24" t="s">
        <v>323</v>
      </c>
      <c r="C111" s="25" t="s">
        <v>22</v>
      </c>
      <c r="D111" s="25" t="s">
        <v>324</v>
      </c>
      <c r="E111" s="26" t="s">
        <v>35</v>
      </c>
      <c r="F111" s="27">
        <v>30.259800021139579</v>
      </c>
      <c r="G111" s="29">
        <v>85.8</v>
      </c>
      <c r="H111" s="29">
        <v>108.9</v>
      </c>
      <c r="I111" s="29">
        <v>3295.29</v>
      </c>
      <c r="J111" s="30">
        <v>8.4665997381977486E-4</v>
      </c>
      <c r="K111" s="31"/>
      <c r="L111" s="32"/>
      <c r="M111" s="9"/>
      <c r="N111" s="9"/>
    </row>
    <row r="112" spans="1:14" ht="39" customHeight="1" x14ac:dyDescent="0.25">
      <c r="A112" s="23" t="s">
        <v>325</v>
      </c>
      <c r="B112" s="24" t="s">
        <v>326</v>
      </c>
      <c r="C112" s="25" t="s">
        <v>22</v>
      </c>
      <c r="D112" s="25" t="s">
        <v>327</v>
      </c>
      <c r="E112" s="26" t="s">
        <v>35</v>
      </c>
      <c r="F112" s="27">
        <v>424.1775538677602</v>
      </c>
      <c r="G112" s="29">
        <v>33.82</v>
      </c>
      <c r="H112" s="29">
        <v>42.92</v>
      </c>
      <c r="I112" s="29">
        <v>18205.7</v>
      </c>
      <c r="J112" s="30">
        <v>4.6775966562489727E-3</v>
      </c>
      <c r="K112" s="31"/>
      <c r="L112" s="32"/>
      <c r="M112" s="9"/>
      <c r="N112" s="9"/>
    </row>
    <row r="113" spans="1:14" ht="26.1" customHeight="1" x14ac:dyDescent="0.25">
      <c r="A113" s="23" t="s">
        <v>328</v>
      </c>
      <c r="B113" s="24" t="s">
        <v>329</v>
      </c>
      <c r="C113" s="25" t="s">
        <v>22</v>
      </c>
      <c r="D113" s="25" t="s">
        <v>330</v>
      </c>
      <c r="E113" s="26" t="s">
        <v>35</v>
      </c>
      <c r="F113" s="27">
        <v>35.122982167394156</v>
      </c>
      <c r="G113" s="29">
        <v>42.53</v>
      </c>
      <c r="H113" s="29">
        <v>53.98</v>
      </c>
      <c r="I113" s="29">
        <v>1895.93</v>
      </c>
      <c r="J113" s="30">
        <v>4.8712193590370677E-4</v>
      </c>
      <c r="K113" s="31"/>
      <c r="L113" s="32"/>
      <c r="M113" s="9"/>
      <c r="N113" s="9"/>
    </row>
    <row r="114" spans="1:14" ht="26.1" customHeight="1" x14ac:dyDescent="0.25">
      <c r="A114" s="23" t="s">
        <v>331</v>
      </c>
      <c r="B114" s="24" t="s">
        <v>332</v>
      </c>
      <c r="C114" s="25" t="s">
        <v>22</v>
      </c>
      <c r="D114" s="25" t="s">
        <v>333</v>
      </c>
      <c r="E114" s="26" t="s">
        <v>35</v>
      </c>
      <c r="F114" s="27">
        <v>56.737125039636716</v>
      </c>
      <c r="G114" s="29">
        <v>57.88</v>
      </c>
      <c r="H114" s="29">
        <v>73.459999999999994</v>
      </c>
      <c r="I114" s="29">
        <v>4167.8999999999996</v>
      </c>
      <c r="J114" s="30">
        <v>1.0708599561445092E-3</v>
      </c>
      <c r="K114" s="31"/>
      <c r="L114" s="32"/>
      <c r="M114" s="9"/>
      <c r="N114" s="9"/>
    </row>
    <row r="115" spans="1:14" ht="39" customHeight="1" x14ac:dyDescent="0.25">
      <c r="A115" s="23" t="s">
        <v>334</v>
      </c>
      <c r="B115" s="24" t="s">
        <v>335</v>
      </c>
      <c r="C115" s="25" t="s">
        <v>22</v>
      </c>
      <c r="D115" s="25" t="s">
        <v>336</v>
      </c>
      <c r="E115" s="26" t="s">
        <v>35</v>
      </c>
      <c r="F115" s="27">
        <v>30.259800021139579</v>
      </c>
      <c r="G115" s="29">
        <v>38.22</v>
      </c>
      <c r="H115" s="29">
        <v>48.51</v>
      </c>
      <c r="I115" s="29">
        <v>1467.9</v>
      </c>
      <c r="J115" s="30">
        <v>3.7714804328907247E-4</v>
      </c>
      <c r="K115" s="31"/>
      <c r="L115" s="32"/>
      <c r="M115" s="9"/>
      <c r="N115" s="9"/>
    </row>
    <row r="116" spans="1:14" ht="39" customHeight="1" x14ac:dyDescent="0.25">
      <c r="A116" s="23" t="s">
        <v>337</v>
      </c>
      <c r="B116" s="24" t="s">
        <v>338</v>
      </c>
      <c r="C116" s="25" t="s">
        <v>22</v>
      </c>
      <c r="D116" s="25" t="s">
        <v>339</v>
      </c>
      <c r="E116" s="26" t="s">
        <v>35</v>
      </c>
      <c r="F116" s="27">
        <v>71.326671478400442</v>
      </c>
      <c r="G116" s="29">
        <v>49.59</v>
      </c>
      <c r="H116" s="29">
        <v>62.94</v>
      </c>
      <c r="I116" s="29">
        <v>4489.3</v>
      </c>
      <c r="J116" s="30">
        <v>1.1534373668081158E-3</v>
      </c>
      <c r="K116" s="31"/>
      <c r="L116" s="32"/>
      <c r="M116" s="9"/>
      <c r="N116" s="9"/>
    </row>
    <row r="117" spans="1:14" ht="39" customHeight="1" x14ac:dyDescent="0.25">
      <c r="A117" s="23" t="s">
        <v>340</v>
      </c>
      <c r="B117" s="24" t="s">
        <v>341</v>
      </c>
      <c r="C117" s="25" t="s">
        <v>22</v>
      </c>
      <c r="D117" s="25" t="s">
        <v>342</v>
      </c>
      <c r="E117" s="26" t="s">
        <v>35</v>
      </c>
      <c r="F117" s="27">
        <v>129.68485723345535</v>
      </c>
      <c r="G117" s="29">
        <v>60.92</v>
      </c>
      <c r="H117" s="29">
        <v>77.319999999999993</v>
      </c>
      <c r="I117" s="29">
        <v>10027.23</v>
      </c>
      <c r="J117" s="30">
        <v>2.5762995940523782E-3</v>
      </c>
      <c r="K117" s="31"/>
      <c r="L117" s="32"/>
      <c r="M117" s="9"/>
      <c r="N117" s="9"/>
    </row>
    <row r="118" spans="1:14" ht="39" customHeight="1" x14ac:dyDescent="0.25">
      <c r="A118" s="23" t="s">
        <v>343</v>
      </c>
      <c r="B118" s="24" t="s">
        <v>344</v>
      </c>
      <c r="C118" s="25" t="s">
        <v>22</v>
      </c>
      <c r="D118" s="25" t="s">
        <v>345</v>
      </c>
      <c r="E118" s="26" t="s">
        <v>35</v>
      </c>
      <c r="F118" s="27">
        <v>30.259800021139579</v>
      </c>
      <c r="G118" s="29">
        <v>51.3</v>
      </c>
      <c r="H118" s="29">
        <v>65.11</v>
      </c>
      <c r="I118" s="29">
        <v>1970.21</v>
      </c>
      <c r="J118" s="30">
        <v>5.0620672141737412E-4</v>
      </c>
      <c r="K118" s="31"/>
      <c r="L118" s="32"/>
      <c r="M118" s="9"/>
      <c r="N118" s="9"/>
    </row>
    <row r="119" spans="1:14" ht="39" customHeight="1" x14ac:dyDescent="0.25">
      <c r="A119" s="23" t="s">
        <v>346</v>
      </c>
      <c r="B119" s="24" t="s">
        <v>347</v>
      </c>
      <c r="C119" s="25" t="s">
        <v>22</v>
      </c>
      <c r="D119" s="25" t="s">
        <v>348</v>
      </c>
      <c r="E119" s="26" t="s">
        <v>35</v>
      </c>
      <c r="F119" s="27">
        <v>89.698692919806618</v>
      </c>
      <c r="G119" s="29">
        <v>72.84</v>
      </c>
      <c r="H119" s="29">
        <v>92.45</v>
      </c>
      <c r="I119" s="29">
        <v>8292.64</v>
      </c>
      <c r="J119" s="30">
        <v>2.130630798896855E-3</v>
      </c>
      <c r="K119" s="31"/>
      <c r="L119" s="32"/>
      <c r="M119" s="9"/>
      <c r="N119" s="9"/>
    </row>
    <row r="120" spans="1:14" ht="39" customHeight="1" x14ac:dyDescent="0.25">
      <c r="A120" s="23" t="s">
        <v>349</v>
      </c>
      <c r="B120" s="24" t="s">
        <v>350</v>
      </c>
      <c r="C120" s="25" t="s">
        <v>22</v>
      </c>
      <c r="D120" s="25" t="s">
        <v>351</v>
      </c>
      <c r="E120" s="26" t="s">
        <v>35</v>
      </c>
      <c r="F120" s="27">
        <v>89.698692919806618</v>
      </c>
      <c r="G120" s="29">
        <v>94.96</v>
      </c>
      <c r="H120" s="29">
        <v>120.53</v>
      </c>
      <c r="I120" s="29">
        <v>10811.38</v>
      </c>
      <c r="J120" s="30">
        <v>2.7777715186692634E-3</v>
      </c>
      <c r="K120" s="31"/>
      <c r="L120" s="32"/>
      <c r="M120" s="9"/>
      <c r="N120" s="9"/>
    </row>
    <row r="121" spans="1:14" ht="39" customHeight="1" x14ac:dyDescent="0.25">
      <c r="A121" s="23" t="s">
        <v>352</v>
      </c>
      <c r="B121" s="24" t="s">
        <v>353</v>
      </c>
      <c r="C121" s="25" t="s">
        <v>22</v>
      </c>
      <c r="D121" s="25" t="s">
        <v>354</v>
      </c>
      <c r="E121" s="26" t="s">
        <v>35</v>
      </c>
      <c r="F121" s="27">
        <v>351.22982167394156</v>
      </c>
      <c r="G121" s="29">
        <v>30.88</v>
      </c>
      <c r="H121" s="29">
        <v>39.19</v>
      </c>
      <c r="I121" s="29">
        <v>13764.69</v>
      </c>
      <c r="J121" s="30">
        <v>3.5365664554674455E-3</v>
      </c>
      <c r="K121" s="31"/>
      <c r="L121" s="32"/>
      <c r="M121" s="9"/>
      <c r="N121" s="9"/>
    </row>
    <row r="122" spans="1:14" ht="26.1" customHeight="1" x14ac:dyDescent="0.25">
      <c r="A122" s="23" t="s">
        <v>355</v>
      </c>
      <c r="B122" s="24" t="s">
        <v>356</v>
      </c>
      <c r="C122" s="25" t="s">
        <v>22</v>
      </c>
      <c r="D122" s="25" t="s">
        <v>357</v>
      </c>
      <c r="E122" s="26" t="s">
        <v>35</v>
      </c>
      <c r="F122" s="27">
        <v>243.15910731272876</v>
      </c>
      <c r="G122" s="29">
        <v>14.1</v>
      </c>
      <c r="H122" s="29">
        <v>17.89</v>
      </c>
      <c r="I122" s="29">
        <v>4350.1099999999997</v>
      </c>
      <c r="J122" s="30">
        <v>1.1176752330487273E-3</v>
      </c>
      <c r="K122" s="31"/>
      <c r="L122" s="32"/>
      <c r="M122" s="9"/>
      <c r="N122" s="9"/>
    </row>
    <row r="123" spans="1:14" ht="26.1" customHeight="1" x14ac:dyDescent="0.25">
      <c r="A123" s="23" t="s">
        <v>358</v>
      </c>
      <c r="B123" s="24" t="s">
        <v>359</v>
      </c>
      <c r="C123" s="25" t="s">
        <v>22</v>
      </c>
      <c r="D123" s="25" t="s">
        <v>360</v>
      </c>
      <c r="E123" s="26" t="s">
        <v>35</v>
      </c>
      <c r="F123" s="27">
        <v>187.50268941670416</v>
      </c>
      <c r="G123" s="29">
        <v>17.96</v>
      </c>
      <c r="H123" s="29">
        <v>22.79</v>
      </c>
      <c r="I123" s="29">
        <v>4273.18</v>
      </c>
      <c r="J123" s="30">
        <v>1.0979095821391095E-3</v>
      </c>
      <c r="K123" s="31"/>
      <c r="L123" s="32"/>
      <c r="M123" s="9"/>
      <c r="N123" s="9"/>
    </row>
    <row r="124" spans="1:14" ht="26.1" customHeight="1" x14ac:dyDescent="0.25">
      <c r="A124" s="23" t="s">
        <v>361</v>
      </c>
      <c r="B124" s="24" t="s">
        <v>362</v>
      </c>
      <c r="C124" s="25" t="s">
        <v>22</v>
      </c>
      <c r="D124" s="25" t="s">
        <v>363</v>
      </c>
      <c r="E124" s="26" t="s">
        <v>35</v>
      </c>
      <c r="F124" s="27">
        <v>30.259800021139579</v>
      </c>
      <c r="G124" s="29">
        <v>104.09</v>
      </c>
      <c r="H124" s="29">
        <v>132.12</v>
      </c>
      <c r="I124" s="29">
        <v>3997.92</v>
      </c>
      <c r="J124" s="30">
        <v>1.027186937275188E-3</v>
      </c>
      <c r="K124" s="31"/>
      <c r="L124" s="32"/>
      <c r="M124" s="9"/>
      <c r="N124" s="9"/>
    </row>
    <row r="125" spans="1:14" ht="26.1" customHeight="1" x14ac:dyDescent="0.25">
      <c r="A125" s="23" t="s">
        <v>364</v>
      </c>
      <c r="B125" s="24" t="s">
        <v>365</v>
      </c>
      <c r="C125" s="25" t="s">
        <v>22</v>
      </c>
      <c r="D125" s="25" t="s">
        <v>366</v>
      </c>
      <c r="E125" s="26" t="s">
        <v>35</v>
      </c>
      <c r="F125" s="27">
        <v>61.059953614085224</v>
      </c>
      <c r="G125" s="29">
        <v>14.1</v>
      </c>
      <c r="H125" s="29">
        <v>17.89</v>
      </c>
      <c r="I125" s="29">
        <v>1092.3599999999999</v>
      </c>
      <c r="J125" s="30">
        <v>2.8066042412102401E-4</v>
      </c>
      <c r="K125" s="31"/>
      <c r="L125" s="32"/>
      <c r="M125" s="9"/>
      <c r="N125" s="9"/>
    </row>
    <row r="126" spans="1:14" ht="51.95" customHeight="1" x14ac:dyDescent="0.25">
      <c r="A126" s="23" t="s">
        <v>367</v>
      </c>
      <c r="B126" s="24" t="s">
        <v>368</v>
      </c>
      <c r="C126" s="25" t="s">
        <v>22</v>
      </c>
      <c r="D126" s="25" t="s">
        <v>369</v>
      </c>
      <c r="E126" s="26" t="s">
        <v>35</v>
      </c>
      <c r="F126" s="27">
        <v>18.912375013212237</v>
      </c>
      <c r="G126" s="29">
        <v>441.58</v>
      </c>
      <c r="H126" s="29">
        <v>560.49</v>
      </c>
      <c r="I126" s="29">
        <v>10600.19</v>
      </c>
      <c r="J126" s="30">
        <v>2.7235104005670641E-3</v>
      </c>
      <c r="K126" s="31"/>
      <c r="L126" s="32"/>
      <c r="M126" s="9"/>
      <c r="N126" s="9"/>
    </row>
    <row r="127" spans="1:14" ht="51.95" customHeight="1" x14ac:dyDescent="0.25">
      <c r="A127" s="23" t="s">
        <v>370</v>
      </c>
      <c r="B127" s="24" t="s">
        <v>371</v>
      </c>
      <c r="C127" s="25" t="s">
        <v>22</v>
      </c>
      <c r="D127" s="25" t="s">
        <v>372</v>
      </c>
      <c r="E127" s="26" t="s">
        <v>35</v>
      </c>
      <c r="F127" s="27">
        <v>16.210607154181918</v>
      </c>
      <c r="G127" s="29">
        <v>594.04</v>
      </c>
      <c r="H127" s="29">
        <v>754.01</v>
      </c>
      <c r="I127" s="29">
        <v>12222.95</v>
      </c>
      <c r="J127" s="30">
        <v>3.1404466760134673E-3</v>
      </c>
      <c r="K127" s="31"/>
      <c r="L127" s="32"/>
      <c r="M127" s="9"/>
      <c r="N127" s="9"/>
    </row>
    <row r="128" spans="1:14" ht="51.95" customHeight="1" x14ac:dyDescent="0.25">
      <c r="A128" s="23" t="s">
        <v>373</v>
      </c>
      <c r="B128" s="24" t="s">
        <v>374</v>
      </c>
      <c r="C128" s="25" t="s">
        <v>22</v>
      </c>
      <c r="D128" s="25" t="s">
        <v>375</v>
      </c>
      <c r="E128" s="26" t="s">
        <v>35</v>
      </c>
      <c r="F128" s="27">
        <v>24.315910731272876</v>
      </c>
      <c r="G128" s="29">
        <v>619.82000000000005</v>
      </c>
      <c r="H128" s="29">
        <v>786.73</v>
      </c>
      <c r="I128" s="29">
        <v>19130.05</v>
      </c>
      <c r="J128" s="30">
        <v>4.9150902142667211E-3</v>
      </c>
      <c r="K128" s="31"/>
      <c r="L128" s="32"/>
      <c r="M128" s="9"/>
      <c r="N128" s="9"/>
    </row>
    <row r="129" spans="1:14" ht="26.1" customHeight="1" x14ac:dyDescent="0.25">
      <c r="A129" s="23" t="s">
        <v>376</v>
      </c>
      <c r="B129" s="24" t="s">
        <v>377</v>
      </c>
      <c r="C129" s="25" t="s">
        <v>22</v>
      </c>
      <c r="D129" s="25" t="s">
        <v>378</v>
      </c>
      <c r="E129" s="26" t="s">
        <v>35</v>
      </c>
      <c r="F129" s="27">
        <v>30.259800021139579</v>
      </c>
      <c r="G129" s="29">
        <v>114.14</v>
      </c>
      <c r="H129" s="29">
        <v>144.87</v>
      </c>
      <c r="I129" s="29">
        <v>4383.7299999999996</v>
      </c>
      <c r="J129" s="30">
        <v>1.1263132310154679E-3</v>
      </c>
      <c r="K129" s="31"/>
      <c r="L129" s="32"/>
      <c r="M129" s="9"/>
      <c r="N129" s="9"/>
    </row>
    <row r="130" spans="1:14" ht="26.1" customHeight="1" x14ac:dyDescent="0.25">
      <c r="A130" s="23" t="s">
        <v>379</v>
      </c>
      <c r="B130" s="24" t="s">
        <v>380</v>
      </c>
      <c r="C130" s="25" t="s">
        <v>22</v>
      </c>
      <c r="D130" s="25" t="s">
        <v>381</v>
      </c>
      <c r="E130" s="26" t="s">
        <v>35</v>
      </c>
      <c r="F130" s="27">
        <v>30.259800021139579</v>
      </c>
      <c r="G130" s="29">
        <v>86.3</v>
      </c>
      <c r="H130" s="29">
        <v>109.54</v>
      </c>
      <c r="I130" s="29">
        <v>3314.65</v>
      </c>
      <c r="J130" s="30">
        <v>8.5163414516528657E-4</v>
      </c>
      <c r="K130" s="31"/>
      <c r="L130" s="32"/>
      <c r="M130" s="9"/>
      <c r="N130" s="9"/>
    </row>
    <row r="131" spans="1:14" ht="26.1" customHeight="1" x14ac:dyDescent="0.25">
      <c r="A131" s="23" t="s">
        <v>382</v>
      </c>
      <c r="B131" s="24" t="s">
        <v>383</v>
      </c>
      <c r="C131" s="25" t="s">
        <v>22</v>
      </c>
      <c r="D131" s="25" t="s">
        <v>384</v>
      </c>
      <c r="E131" s="26" t="s">
        <v>35</v>
      </c>
      <c r="F131" s="27">
        <v>18.912375013212237</v>
      </c>
      <c r="G131" s="29">
        <v>57.98</v>
      </c>
      <c r="H131" s="29">
        <v>73.59</v>
      </c>
      <c r="I131" s="29">
        <v>1391.76</v>
      </c>
      <c r="J131" s="30">
        <v>3.5758536734654912E-4</v>
      </c>
      <c r="K131" s="31"/>
      <c r="L131" s="32"/>
      <c r="M131" s="9"/>
      <c r="N131" s="9"/>
    </row>
    <row r="132" spans="1:14" ht="26.1" customHeight="1" x14ac:dyDescent="0.25">
      <c r="A132" s="23" t="s">
        <v>385</v>
      </c>
      <c r="B132" s="24" t="s">
        <v>386</v>
      </c>
      <c r="C132" s="25" t="s">
        <v>22</v>
      </c>
      <c r="D132" s="25" t="s">
        <v>387</v>
      </c>
      <c r="E132" s="26" t="s">
        <v>35</v>
      </c>
      <c r="F132" s="27">
        <v>18.912375013212237</v>
      </c>
      <c r="G132" s="29">
        <v>96.77</v>
      </c>
      <c r="H132" s="29">
        <v>122.83</v>
      </c>
      <c r="I132" s="29">
        <v>2323</v>
      </c>
      <c r="J132" s="30">
        <v>5.9684917539377024E-4</v>
      </c>
      <c r="K132" s="31"/>
      <c r="L132" s="32"/>
      <c r="M132" s="9"/>
      <c r="N132" s="9"/>
    </row>
    <row r="133" spans="1:14" ht="26.1" customHeight="1" x14ac:dyDescent="0.25">
      <c r="A133" s="23" t="s">
        <v>388</v>
      </c>
      <c r="B133" s="24" t="s">
        <v>389</v>
      </c>
      <c r="C133" s="25" t="s">
        <v>22</v>
      </c>
      <c r="D133" s="25" t="s">
        <v>390</v>
      </c>
      <c r="E133" s="26" t="s">
        <v>40</v>
      </c>
      <c r="F133" s="27">
        <v>48.631821462545751</v>
      </c>
      <c r="G133" s="29">
        <v>78.099999999999994</v>
      </c>
      <c r="H133" s="29">
        <v>99.13</v>
      </c>
      <c r="I133" s="29">
        <v>4820.87</v>
      </c>
      <c r="J133" s="30">
        <v>1.2386277590101442E-3</v>
      </c>
      <c r="K133" s="31"/>
      <c r="L133" s="32"/>
      <c r="M133" s="9"/>
      <c r="N133" s="9"/>
    </row>
    <row r="134" spans="1:14" ht="24" customHeight="1" x14ac:dyDescent="0.25">
      <c r="A134" s="16" t="s">
        <v>391</v>
      </c>
      <c r="B134" s="17"/>
      <c r="C134" s="17"/>
      <c r="D134" s="17" t="s">
        <v>392</v>
      </c>
      <c r="E134" s="17"/>
      <c r="F134" s="17"/>
      <c r="G134" s="17"/>
      <c r="H134" s="17"/>
      <c r="I134" s="20">
        <v>281175.71000000002</v>
      </c>
      <c r="J134" s="21">
        <v>7.2242570234290954E-2</v>
      </c>
      <c r="K134" s="9"/>
      <c r="L134" s="9"/>
      <c r="M134" s="9"/>
      <c r="N134" s="9"/>
    </row>
    <row r="135" spans="1:14" ht="65.099999999999994" customHeight="1" x14ac:dyDescent="0.25">
      <c r="A135" s="23" t="s">
        <v>393</v>
      </c>
      <c r="B135" s="24" t="s">
        <v>394</v>
      </c>
      <c r="C135" s="25" t="s">
        <v>22</v>
      </c>
      <c r="D135" s="25" t="s">
        <v>395</v>
      </c>
      <c r="E135" s="26" t="s">
        <v>31</v>
      </c>
      <c r="F135" s="27">
        <v>356.63335739200221</v>
      </c>
      <c r="G135" s="29">
        <v>108.09</v>
      </c>
      <c r="H135" s="29">
        <v>137.19</v>
      </c>
      <c r="I135" s="29">
        <v>48926.53</v>
      </c>
      <c r="J135" s="30">
        <v>1.2570709894695893E-2</v>
      </c>
      <c r="K135" s="31"/>
      <c r="L135" s="32"/>
      <c r="M135" s="9"/>
      <c r="N135" s="9"/>
    </row>
    <row r="136" spans="1:14" ht="51.95" customHeight="1" x14ac:dyDescent="0.25">
      <c r="A136" s="23" t="s">
        <v>396</v>
      </c>
      <c r="B136" s="24" t="s">
        <v>397</v>
      </c>
      <c r="C136" s="25" t="s">
        <v>22</v>
      </c>
      <c r="D136" s="25" t="s">
        <v>398</v>
      </c>
      <c r="E136" s="26" t="s">
        <v>31</v>
      </c>
      <c r="F136" s="27">
        <v>713.26671478400442</v>
      </c>
      <c r="G136" s="29">
        <v>5.04</v>
      </c>
      <c r="H136" s="29">
        <v>6.39</v>
      </c>
      <c r="I136" s="29">
        <v>4557.7700000000004</v>
      </c>
      <c r="J136" s="30">
        <v>1.1710293870574534E-3</v>
      </c>
      <c r="K136" s="31"/>
      <c r="L136" s="32"/>
      <c r="M136" s="9"/>
      <c r="N136" s="9"/>
    </row>
    <row r="137" spans="1:14" ht="51.95" customHeight="1" x14ac:dyDescent="0.25">
      <c r="A137" s="23" t="s">
        <v>399</v>
      </c>
      <c r="B137" s="24" t="s">
        <v>400</v>
      </c>
      <c r="C137" s="25" t="s">
        <v>22</v>
      </c>
      <c r="D137" s="25" t="s">
        <v>401</v>
      </c>
      <c r="E137" s="26" t="s">
        <v>31</v>
      </c>
      <c r="F137" s="27">
        <v>598.71929999999998</v>
      </c>
      <c r="G137" s="29">
        <v>63.87</v>
      </c>
      <c r="H137" s="29">
        <v>81.069999999999993</v>
      </c>
      <c r="I137" s="29">
        <v>48538.17</v>
      </c>
      <c r="J137" s="30">
        <v>1.2470928428593472E-2</v>
      </c>
      <c r="K137" s="31"/>
      <c r="L137" s="32"/>
      <c r="M137" s="9"/>
      <c r="N137" s="9"/>
    </row>
    <row r="138" spans="1:14" ht="39" customHeight="1" x14ac:dyDescent="0.25">
      <c r="A138" s="23" t="s">
        <v>402</v>
      </c>
      <c r="B138" s="24" t="s">
        <v>403</v>
      </c>
      <c r="C138" s="25" t="s">
        <v>22</v>
      </c>
      <c r="D138" s="25" t="s">
        <v>404</v>
      </c>
      <c r="E138" s="26" t="s">
        <v>31</v>
      </c>
      <c r="F138" s="27">
        <v>174.26402690745562</v>
      </c>
      <c r="G138" s="29">
        <v>94.27</v>
      </c>
      <c r="H138" s="29">
        <v>119.65</v>
      </c>
      <c r="I138" s="29">
        <v>20850.689999999999</v>
      </c>
      <c r="J138" s="30">
        <v>5.3571748312058248E-3</v>
      </c>
      <c r="K138" s="31"/>
      <c r="L138" s="32"/>
      <c r="M138" s="9"/>
      <c r="N138" s="9"/>
    </row>
    <row r="139" spans="1:14" ht="51.95" customHeight="1" x14ac:dyDescent="0.25">
      <c r="A139" s="23" t="s">
        <v>405</v>
      </c>
      <c r="B139" s="24" t="s">
        <v>406</v>
      </c>
      <c r="C139" s="25" t="s">
        <v>22</v>
      </c>
      <c r="D139" s="25" t="s">
        <v>407</v>
      </c>
      <c r="E139" s="26" t="s">
        <v>31</v>
      </c>
      <c r="F139" s="27">
        <v>170.72049999999999</v>
      </c>
      <c r="G139" s="29">
        <v>360.86</v>
      </c>
      <c r="H139" s="29">
        <v>458.03</v>
      </c>
      <c r="I139" s="29">
        <v>78195.11</v>
      </c>
      <c r="J139" s="30">
        <v>2.0090696049644925E-2</v>
      </c>
      <c r="K139" s="31"/>
      <c r="L139" s="32"/>
      <c r="M139" s="9"/>
      <c r="N139" s="9"/>
    </row>
    <row r="140" spans="1:14" ht="51.95" customHeight="1" x14ac:dyDescent="0.25">
      <c r="A140" s="23" t="s">
        <v>408</v>
      </c>
      <c r="B140" s="24" t="s">
        <v>409</v>
      </c>
      <c r="C140" s="25" t="s">
        <v>22</v>
      </c>
      <c r="D140" s="25" t="s">
        <v>410</v>
      </c>
      <c r="E140" s="26" t="s">
        <v>31</v>
      </c>
      <c r="F140" s="27">
        <v>290.44004484575942</v>
      </c>
      <c r="G140" s="29">
        <v>140.96</v>
      </c>
      <c r="H140" s="29">
        <v>178.92</v>
      </c>
      <c r="I140" s="29">
        <v>51965.53</v>
      </c>
      <c r="J140" s="30">
        <v>1.3351521192165402E-2</v>
      </c>
      <c r="K140" s="31"/>
      <c r="L140" s="32"/>
      <c r="M140" s="9"/>
      <c r="N140" s="9"/>
    </row>
    <row r="141" spans="1:14" ht="39" customHeight="1" x14ac:dyDescent="0.25">
      <c r="A141" s="23" t="s">
        <v>411</v>
      </c>
      <c r="B141" s="24" t="s">
        <v>412</v>
      </c>
      <c r="C141" s="25" t="s">
        <v>22</v>
      </c>
      <c r="D141" s="25" t="s">
        <v>413</v>
      </c>
      <c r="E141" s="26" t="s">
        <v>31</v>
      </c>
      <c r="F141" s="27">
        <v>30.259800021139579</v>
      </c>
      <c r="G141" s="29">
        <v>732.7</v>
      </c>
      <c r="H141" s="29">
        <v>930.01</v>
      </c>
      <c r="I141" s="29">
        <v>28141.91</v>
      </c>
      <c r="J141" s="30">
        <v>7.2305104509279797E-3</v>
      </c>
      <c r="K141" s="31"/>
      <c r="L141" s="32"/>
      <c r="M141" s="9"/>
      <c r="N141" s="9"/>
    </row>
    <row r="142" spans="1:14" ht="26.1" customHeight="1" x14ac:dyDescent="0.25">
      <c r="A142" s="16" t="s">
        <v>414</v>
      </c>
      <c r="B142" s="17"/>
      <c r="C142" s="17"/>
      <c r="D142" s="17" t="s">
        <v>415</v>
      </c>
      <c r="E142" s="17"/>
      <c r="F142" s="17"/>
      <c r="G142" s="17"/>
      <c r="H142" s="17"/>
      <c r="I142" s="20">
        <v>121660.45000000001</v>
      </c>
      <c r="J142" s="21">
        <v>3.1258260551241937E-2</v>
      </c>
      <c r="K142" s="9"/>
      <c r="L142" s="9"/>
      <c r="M142" s="9"/>
      <c r="N142" s="9"/>
    </row>
    <row r="143" spans="1:14" ht="26.1" customHeight="1" x14ac:dyDescent="0.25">
      <c r="A143" s="23" t="s">
        <v>416</v>
      </c>
      <c r="B143" s="24" t="s">
        <v>417</v>
      </c>
      <c r="C143" s="25" t="s">
        <v>22</v>
      </c>
      <c r="D143" s="25" t="s">
        <v>418</v>
      </c>
      <c r="E143" s="26" t="s">
        <v>31</v>
      </c>
      <c r="F143" s="27">
        <v>516.03766107479112</v>
      </c>
      <c r="G143" s="29">
        <v>33.07</v>
      </c>
      <c r="H143" s="29">
        <v>41.97</v>
      </c>
      <c r="I143" s="29">
        <v>21658.1</v>
      </c>
      <c r="J143" s="30">
        <v>5.5646229554867904E-3</v>
      </c>
      <c r="K143" s="31"/>
      <c r="L143" s="32"/>
      <c r="M143" s="9"/>
      <c r="N143" s="9"/>
    </row>
    <row r="144" spans="1:14" ht="39" customHeight="1" x14ac:dyDescent="0.25">
      <c r="A144" s="23" t="s">
        <v>419</v>
      </c>
      <c r="B144" s="24" t="s">
        <v>420</v>
      </c>
      <c r="C144" s="25" t="s">
        <v>22</v>
      </c>
      <c r="D144" s="25" t="s">
        <v>421</v>
      </c>
      <c r="E144" s="26" t="s">
        <v>31</v>
      </c>
      <c r="F144" s="27">
        <v>199.40600000000001</v>
      </c>
      <c r="G144" s="29">
        <v>194</v>
      </c>
      <c r="H144" s="29">
        <v>246.24</v>
      </c>
      <c r="I144" s="29">
        <v>49101.73</v>
      </c>
      <c r="J144" s="30">
        <v>1.261572408993007E-2</v>
      </c>
      <c r="K144" s="31"/>
      <c r="L144" s="32"/>
      <c r="M144" s="9"/>
      <c r="N144" s="9"/>
    </row>
    <row r="145" spans="1:14" ht="39" customHeight="1" x14ac:dyDescent="0.25">
      <c r="A145" s="23" t="s">
        <v>422</v>
      </c>
      <c r="B145" s="24" t="s">
        <v>423</v>
      </c>
      <c r="C145" s="25" t="s">
        <v>22</v>
      </c>
      <c r="D145" s="25" t="s">
        <v>424</v>
      </c>
      <c r="E145" s="26" t="s">
        <v>40</v>
      </c>
      <c r="F145" s="27">
        <v>248.56264303078942</v>
      </c>
      <c r="G145" s="29">
        <v>72.28</v>
      </c>
      <c r="H145" s="29">
        <v>91.74</v>
      </c>
      <c r="I145" s="29">
        <v>22803.13</v>
      </c>
      <c r="J145" s="30">
        <v>5.8588159005152577E-3</v>
      </c>
      <c r="K145" s="31"/>
      <c r="L145" s="32"/>
      <c r="M145" s="9"/>
      <c r="N145" s="9"/>
    </row>
    <row r="146" spans="1:14" ht="39" customHeight="1" x14ac:dyDescent="0.25">
      <c r="A146" s="23" t="s">
        <v>425</v>
      </c>
      <c r="B146" s="24" t="s">
        <v>426</v>
      </c>
      <c r="C146" s="25" t="s">
        <v>22</v>
      </c>
      <c r="D146" s="25" t="s">
        <v>427</v>
      </c>
      <c r="E146" s="26" t="s">
        <v>31</v>
      </c>
      <c r="F146" s="27">
        <v>370.14219668715373</v>
      </c>
      <c r="G146" s="29">
        <v>59.81</v>
      </c>
      <c r="H146" s="29">
        <v>75.91</v>
      </c>
      <c r="I146" s="29">
        <v>28097.49</v>
      </c>
      <c r="J146" s="30">
        <v>7.2190976053098177E-3</v>
      </c>
      <c r="K146" s="31"/>
      <c r="L146" s="32"/>
      <c r="M146" s="9"/>
      <c r="N146" s="9"/>
    </row>
    <row r="147" spans="1:14" ht="24" customHeight="1" x14ac:dyDescent="0.25">
      <c r="A147" s="16" t="s">
        <v>428</v>
      </c>
      <c r="B147" s="17"/>
      <c r="C147" s="17"/>
      <c r="D147" s="17" t="s">
        <v>429</v>
      </c>
      <c r="E147" s="17"/>
      <c r="F147" s="17"/>
      <c r="G147" s="17"/>
      <c r="H147" s="17"/>
      <c r="I147" s="20">
        <v>520396.82</v>
      </c>
      <c r="J147" s="21">
        <v>0.13370573090595794</v>
      </c>
      <c r="K147" s="9"/>
      <c r="L147" s="9"/>
      <c r="M147" s="9"/>
      <c r="N147" s="9"/>
    </row>
    <row r="148" spans="1:14" ht="65.099999999999994" customHeight="1" x14ac:dyDescent="0.25">
      <c r="A148" s="23" t="s">
        <v>430</v>
      </c>
      <c r="B148" s="24" t="s">
        <v>431</v>
      </c>
      <c r="C148" s="25" t="s">
        <v>22</v>
      </c>
      <c r="D148" s="25" t="s">
        <v>432</v>
      </c>
      <c r="E148" s="26" t="s">
        <v>35</v>
      </c>
      <c r="F148" s="27">
        <v>35.122982167394156</v>
      </c>
      <c r="G148" s="29">
        <v>1111.7</v>
      </c>
      <c r="H148" s="29">
        <v>1411.08</v>
      </c>
      <c r="I148" s="29">
        <v>49561.33</v>
      </c>
      <c r="J148" s="30">
        <v>1.2733809273318351E-2</v>
      </c>
      <c r="K148" s="31"/>
      <c r="L148" s="32"/>
      <c r="M148" s="9"/>
      <c r="N148" s="9"/>
    </row>
    <row r="149" spans="1:14" ht="65.099999999999994" customHeight="1" x14ac:dyDescent="0.25">
      <c r="A149" s="23" t="s">
        <v>733</v>
      </c>
      <c r="B149" s="24" t="s">
        <v>434</v>
      </c>
      <c r="C149" s="25" t="s">
        <v>22</v>
      </c>
      <c r="D149" s="25" t="s">
        <v>435</v>
      </c>
      <c r="E149" s="26" t="s">
        <v>35</v>
      </c>
      <c r="F149" s="27">
        <v>35.122982167394156</v>
      </c>
      <c r="G149" s="29">
        <v>1123.71</v>
      </c>
      <c r="H149" s="29">
        <v>1426.32</v>
      </c>
      <c r="I149" s="29">
        <v>50096.61</v>
      </c>
      <c r="J149" s="30">
        <v>1.287133894469363E-2</v>
      </c>
      <c r="K149" s="31"/>
      <c r="L149" s="32"/>
      <c r="M149" s="9"/>
      <c r="N149" s="9"/>
    </row>
    <row r="150" spans="1:14" ht="65.099999999999994" customHeight="1" x14ac:dyDescent="0.25">
      <c r="A150" s="23" t="s">
        <v>734</v>
      </c>
      <c r="B150" s="24" t="s">
        <v>437</v>
      </c>
      <c r="C150" s="25" t="s">
        <v>22</v>
      </c>
      <c r="D150" s="25" t="s">
        <v>438</v>
      </c>
      <c r="E150" s="26" t="s">
        <v>35</v>
      </c>
      <c r="F150" s="27">
        <v>35.122982167394156</v>
      </c>
      <c r="G150" s="29">
        <v>1177.8599999999999</v>
      </c>
      <c r="H150" s="29">
        <v>1495.05</v>
      </c>
      <c r="I150" s="29">
        <v>52510.61</v>
      </c>
      <c r="J150" s="30">
        <v>1.3491568780854011E-2</v>
      </c>
      <c r="K150" s="31"/>
      <c r="L150" s="32"/>
      <c r="M150" s="9"/>
      <c r="N150" s="9"/>
    </row>
    <row r="151" spans="1:14" ht="65.099999999999994" customHeight="1" x14ac:dyDescent="0.25">
      <c r="A151" s="23" t="s">
        <v>735</v>
      </c>
      <c r="B151" s="24" t="s">
        <v>440</v>
      </c>
      <c r="C151" s="25" t="s">
        <v>22</v>
      </c>
      <c r="D151" s="25" t="s">
        <v>441</v>
      </c>
      <c r="E151" s="26" t="s">
        <v>35</v>
      </c>
      <c r="F151" s="27">
        <v>35.122982167394156</v>
      </c>
      <c r="G151" s="29">
        <v>1256.25</v>
      </c>
      <c r="H151" s="29">
        <v>1594.55</v>
      </c>
      <c r="I151" s="29">
        <v>56005.35</v>
      </c>
      <c r="J151" s="30">
        <v>1.4389473510606755E-2</v>
      </c>
      <c r="K151" s="31"/>
      <c r="L151" s="32"/>
      <c r="M151" s="9"/>
      <c r="N151" s="9"/>
    </row>
    <row r="152" spans="1:14" ht="51.95" customHeight="1" x14ac:dyDescent="0.25">
      <c r="A152" s="23" t="s">
        <v>736</v>
      </c>
      <c r="B152" s="24" t="s">
        <v>443</v>
      </c>
      <c r="C152" s="25" t="s">
        <v>22</v>
      </c>
      <c r="D152" s="25" t="s">
        <v>444</v>
      </c>
      <c r="E152" s="26" t="s">
        <v>35</v>
      </c>
      <c r="F152" s="27">
        <v>38.36510359823054</v>
      </c>
      <c r="G152" s="29">
        <v>167.16</v>
      </c>
      <c r="H152" s="29">
        <v>212.17</v>
      </c>
      <c r="I152" s="29">
        <v>8139.92</v>
      </c>
      <c r="J152" s="30">
        <v>2.0913923976630471E-3</v>
      </c>
      <c r="K152" s="31"/>
      <c r="L152" s="32"/>
      <c r="M152" s="9"/>
      <c r="N152" s="9"/>
    </row>
    <row r="153" spans="1:14" ht="51.95" customHeight="1" x14ac:dyDescent="0.25">
      <c r="A153" s="23" t="s">
        <v>737</v>
      </c>
      <c r="B153" s="24" t="s">
        <v>446</v>
      </c>
      <c r="C153" s="25" t="s">
        <v>22</v>
      </c>
      <c r="D153" s="25" t="s">
        <v>447</v>
      </c>
      <c r="E153" s="26" t="s">
        <v>35</v>
      </c>
      <c r="F153" s="27">
        <v>47.551114318933628</v>
      </c>
      <c r="G153" s="29">
        <v>106.44</v>
      </c>
      <c r="H153" s="29">
        <v>135.1</v>
      </c>
      <c r="I153" s="29">
        <v>6424.15</v>
      </c>
      <c r="J153" s="30">
        <v>1.6505590314704645E-3</v>
      </c>
      <c r="K153" s="31"/>
      <c r="L153" s="32"/>
      <c r="M153" s="9"/>
      <c r="N153" s="9"/>
    </row>
    <row r="154" spans="1:14" ht="39" customHeight="1" x14ac:dyDescent="0.25">
      <c r="A154" s="23" t="s">
        <v>738</v>
      </c>
      <c r="B154" s="24" t="s">
        <v>449</v>
      </c>
      <c r="C154" s="25" t="s">
        <v>22</v>
      </c>
      <c r="D154" s="25" t="s">
        <v>450</v>
      </c>
      <c r="E154" s="26" t="s">
        <v>35</v>
      </c>
      <c r="F154" s="27">
        <v>25.936971446691068</v>
      </c>
      <c r="G154" s="29">
        <v>193.83</v>
      </c>
      <c r="H154" s="29">
        <v>246.02</v>
      </c>
      <c r="I154" s="29">
        <v>6381.01</v>
      </c>
      <c r="J154" s="30">
        <v>1.6394750566850634E-3</v>
      </c>
      <c r="K154" s="31"/>
      <c r="L154" s="32"/>
      <c r="M154" s="9"/>
      <c r="N154" s="9"/>
    </row>
    <row r="155" spans="1:14" ht="26.1" customHeight="1" x14ac:dyDescent="0.25">
      <c r="A155" s="23" t="s">
        <v>739</v>
      </c>
      <c r="B155" s="24" t="s">
        <v>452</v>
      </c>
      <c r="C155" s="25" t="s">
        <v>22</v>
      </c>
      <c r="D155" s="25" t="s">
        <v>453</v>
      </c>
      <c r="E155" s="26" t="s">
        <v>31</v>
      </c>
      <c r="F155" s="27">
        <v>47.551114318933628</v>
      </c>
      <c r="G155" s="29">
        <v>571.26</v>
      </c>
      <c r="H155" s="29">
        <v>725.1</v>
      </c>
      <c r="I155" s="29">
        <v>34479.31</v>
      </c>
      <c r="J155" s="30">
        <v>8.8587807755687361E-3</v>
      </c>
      <c r="K155" s="31"/>
      <c r="L155" s="32"/>
      <c r="M155" s="9"/>
      <c r="N155" s="9"/>
    </row>
    <row r="156" spans="1:14" ht="65.099999999999994" customHeight="1" x14ac:dyDescent="0.25">
      <c r="A156" s="23" t="s">
        <v>740</v>
      </c>
      <c r="B156" s="24" t="s">
        <v>455</v>
      </c>
      <c r="C156" s="25" t="s">
        <v>22</v>
      </c>
      <c r="D156" s="25" t="s">
        <v>456</v>
      </c>
      <c r="E156" s="26" t="s">
        <v>31</v>
      </c>
      <c r="F156" s="27">
        <v>24.315910731272876</v>
      </c>
      <c r="G156" s="29">
        <v>932.69</v>
      </c>
      <c r="H156" s="29">
        <v>1183.8599999999999</v>
      </c>
      <c r="I156" s="29">
        <v>28786.63</v>
      </c>
      <c r="J156" s="30">
        <v>7.3961585785043346E-3</v>
      </c>
      <c r="K156" s="31"/>
      <c r="L156" s="32"/>
      <c r="M156" s="9"/>
      <c r="N156" s="9"/>
    </row>
    <row r="157" spans="1:14" ht="78" customHeight="1" x14ac:dyDescent="0.25">
      <c r="A157" s="23" t="s">
        <v>741</v>
      </c>
      <c r="B157" s="24" t="s">
        <v>458</v>
      </c>
      <c r="C157" s="25" t="s">
        <v>22</v>
      </c>
      <c r="D157" s="25" t="s">
        <v>459</v>
      </c>
      <c r="E157" s="26" t="s">
        <v>31</v>
      </c>
      <c r="F157" s="27">
        <v>33.50192145197596</v>
      </c>
      <c r="G157" s="29">
        <v>664.41</v>
      </c>
      <c r="H157" s="29">
        <v>843.33</v>
      </c>
      <c r="I157" s="29">
        <v>28253.17</v>
      </c>
      <c r="J157" s="30">
        <v>7.2590965203443852E-3</v>
      </c>
      <c r="K157" s="31"/>
      <c r="L157" s="32"/>
      <c r="M157" s="9"/>
      <c r="N157" s="9"/>
    </row>
    <row r="158" spans="1:14" ht="39" customHeight="1" x14ac:dyDescent="0.25">
      <c r="A158" s="23" t="s">
        <v>742</v>
      </c>
      <c r="B158" s="24" t="s">
        <v>461</v>
      </c>
      <c r="C158" s="25" t="s">
        <v>22</v>
      </c>
      <c r="D158" s="25" t="s">
        <v>462</v>
      </c>
      <c r="E158" s="26" t="s">
        <v>35</v>
      </c>
      <c r="F158" s="27">
        <v>33.50192145197596</v>
      </c>
      <c r="G158" s="29">
        <v>902.84</v>
      </c>
      <c r="H158" s="29">
        <v>1145.97</v>
      </c>
      <c r="I158" s="29">
        <v>38392.19</v>
      </c>
      <c r="J158" s="30">
        <v>9.864118356892361E-3</v>
      </c>
      <c r="K158" s="31"/>
      <c r="L158" s="32"/>
      <c r="M158" s="9"/>
      <c r="N158" s="9"/>
    </row>
    <row r="159" spans="1:14" ht="39" customHeight="1" x14ac:dyDescent="0.25">
      <c r="A159" s="23" t="s">
        <v>743</v>
      </c>
      <c r="B159" s="24" t="s">
        <v>464</v>
      </c>
      <c r="C159" s="25" t="s">
        <v>22</v>
      </c>
      <c r="D159" s="25" t="s">
        <v>465</v>
      </c>
      <c r="E159" s="26" t="s">
        <v>31</v>
      </c>
      <c r="F159" s="27">
        <v>24.315910731272876</v>
      </c>
      <c r="G159" s="29">
        <v>874.09</v>
      </c>
      <c r="H159" s="29">
        <v>1109.48</v>
      </c>
      <c r="I159" s="29">
        <v>26978.01</v>
      </c>
      <c r="J159" s="30">
        <v>6.9314692304196669E-3</v>
      </c>
      <c r="K159" s="31"/>
      <c r="L159" s="32"/>
      <c r="M159" s="9"/>
      <c r="N159" s="9"/>
    </row>
    <row r="160" spans="1:14" ht="78" customHeight="1" x14ac:dyDescent="0.25">
      <c r="A160" s="23" t="s">
        <v>744</v>
      </c>
      <c r="B160" s="24" t="s">
        <v>467</v>
      </c>
      <c r="C160" s="25" t="s">
        <v>22</v>
      </c>
      <c r="D160" s="25" t="s">
        <v>468</v>
      </c>
      <c r="E160" s="26" t="s">
        <v>31</v>
      </c>
      <c r="F160" s="27">
        <v>35.122982167394156</v>
      </c>
      <c r="G160" s="29">
        <v>446.91</v>
      </c>
      <c r="H160" s="29">
        <v>567.26</v>
      </c>
      <c r="I160" s="29">
        <v>19923.86</v>
      </c>
      <c r="J160" s="30">
        <v>5.1190440859496013E-3</v>
      </c>
      <c r="K160" s="31"/>
      <c r="L160" s="32"/>
      <c r="M160" s="9"/>
      <c r="N160" s="9"/>
    </row>
    <row r="161" spans="1:14" ht="78" customHeight="1" x14ac:dyDescent="0.25">
      <c r="A161" s="23" t="s">
        <v>745</v>
      </c>
      <c r="B161" s="24" t="s">
        <v>467</v>
      </c>
      <c r="C161" s="25" t="s">
        <v>22</v>
      </c>
      <c r="D161" s="25" t="s">
        <v>468</v>
      </c>
      <c r="E161" s="26" t="s">
        <v>31</v>
      </c>
      <c r="F161" s="27">
        <v>35.122982167394156</v>
      </c>
      <c r="G161" s="29">
        <v>446.91</v>
      </c>
      <c r="H161" s="29">
        <v>567.26</v>
      </c>
      <c r="I161" s="29">
        <v>19923.86</v>
      </c>
      <c r="J161" s="30">
        <v>5.1190440859496013E-3</v>
      </c>
      <c r="K161" s="31"/>
      <c r="L161" s="32"/>
      <c r="M161" s="9"/>
      <c r="N161" s="9"/>
    </row>
    <row r="162" spans="1:14" ht="39" customHeight="1" x14ac:dyDescent="0.25">
      <c r="A162" s="23" t="s">
        <v>746</v>
      </c>
      <c r="B162" s="24" t="s">
        <v>471</v>
      </c>
      <c r="C162" s="25" t="s">
        <v>22</v>
      </c>
      <c r="D162" s="25" t="s">
        <v>472</v>
      </c>
      <c r="E162" s="26" t="s">
        <v>31</v>
      </c>
      <c r="F162" s="27">
        <v>29.719446449333518</v>
      </c>
      <c r="G162" s="29">
        <v>104.25</v>
      </c>
      <c r="H162" s="29">
        <v>132.32</v>
      </c>
      <c r="I162" s="29">
        <v>3932.47</v>
      </c>
      <c r="J162" s="30">
        <v>1.0103708466468961E-3</v>
      </c>
      <c r="K162" s="31"/>
      <c r="L162" s="32"/>
      <c r="M162" s="9"/>
      <c r="N162" s="9"/>
    </row>
    <row r="163" spans="1:14" ht="26.1" customHeight="1" x14ac:dyDescent="0.25">
      <c r="A163" s="23" t="s">
        <v>747</v>
      </c>
      <c r="B163" s="24" t="s">
        <v>474</v>
      </c>
      <c r="C163" s="25" t="s">
        <v>22</v>
      </c>
      <c r="D163" s="25" t="s">
        <v>475</v>
      </c>
      <c r="E163" s="26" t="s">
        <v>31</v>
      </c>
      <c r="F163" s="27">
        <v>13.508839295151599</v>
      </c>
      <c r="G163" s="29">
        <v>314.14999999999998</v>
      </c>
      <c r="H163" s="29">
        <v>398.75</v>
      </c>
      <c r="I163" s="29">
        <v>5386.64</v>
      </c>
      <c r="J163" s="30">
        <v>1.3839912363939298E-3</v>
      </c>
      <c r="K163" s="31"/>
      <c r="L163" s="32"/>
      <c r="M163" s="9"/>
      <c r="N163" s="9"/>
    </row>
    <row r="164" spans="1:14" ht="26.1" customHeight="1" x14ac:dyDescent="0.25">
      <c r="A164" s="23" t="s">
        <v>748</v>
      </c>
      <c r="B164" s="24" t="s">
        <v>477</v>
      </c>
      <c r="C164" s="25" t="s">
        <v>22</v>
      </c>
      <c r="D164" s="25" t="s">
        <v>478</v>
      </c>
      <c r="E164" s="26" t="s">
        <v>31</v>
      </c>
      <c r="F164" s="27">
        <v>73.488085765624703</v>
      </c>
      <c r="G164" s="29">
        <v>301.94</v>
      </c>
      <c r="H164" s="29">
        <v>383.25</v>
      </c>
      <c r="I164" s="29">
        <v>28164.3</v>
      </c>
      <c r="J164" s="30">
        <v>7.2362631211979177E-3</v>
      </c>
      <c r="K164" s="31"/>
      <c r="L164" s="32"/>
      <c r="M164" s="9"/>
      <c r="N164" s="9"/>
    </row>
    <row r="165" spans="1:14" ht="26.1" customHeight="1" x14ac:dyDescent="0.25">
      <c r="A165" s="23" t="s">
        <v>750</v>
      </c>
      <c r="B165" s="24" t="s">
        <v>480</v>
      </c>
      <c r="C165" s="25" t="s">
        <v>22</v>
      </c>
      <c r="D165" s="25" t="s">
        <v>481</v>
      </c>
      <c r="E165" s="26" t="s">
        <v>31</v>
      </c>
      <c r="F165" s="27">
        <v>67.544196475758</v>
      </c>
      <c r="G165" s="29">
        <v>341.05</v>
      </c>
      <c r="H165" s="29">
        <v>432.89</v>
      </c>
      <c r="I165" s="29">
        <v>29239.200000000001</v>
      </c>
      <c r="J165" s="30">
        <v>7.5124375416158106E-3</v>
      </c>
      <c r="K165" s="31"/>
      <c r="L165" s="32"/>
      <c r="M165" s="9"/>
      <c r="N165" s="9"/>
    </row>
    <row r="166" spans="1:14" ht="51.95" customHeight="1" x14ac:dyDescent="0.25">
      <c r="A166" s="23" t="s">
        <v>751</v>
      </c>
      <c r="B166" s="24" t="s">
        <v>483</v>
      </c>
      <c r="C166" s="25" t="s">
        <v>22</v>
      </c>
      <c r="D166" s="25" t="s">
        <v>484</v>
      </c>
      <c r="E166" s="26" t="s">
        <v>35</v>
      </c>
      <c r="F166" s="27">
        <v>18.912375013212237</v>
      </c>
      <c r="G166" s="29">
        <v>239.55</v>
      </c>
      <c r="H166" s="29">
        <v>304.06</v>
      </c>
      <c r="I166" s="29">
        <v>5750.49</v>
      </c>
      <c r="J166" s="30">
        <v>1.4774753399096521E-3</v>
      </c>
      <c r="K166" s="31"/>
      <c r="L166" s="32"/>
      <c r="M166" s="9"/>
      <c r="N166" s="9"/>
    </row>
    <row r="167" spans="1:14" ht="26.1" customHeight="1" x14ac:dyDescent="0.25">
      <c r="A167" s="23" t="s">
        <v>752</v>
      </c>
      <c r="B167" s="24" t="s">
        <v>486</v>
      </c>
      <c r="C167" s="25" t="s">
        <v>22</v>
      </c>
      <c r="D167" s="25" t="s">
        <v>487</v>
      </c>
      <c r="E167" s="26" t="s">
        <v>35</v>
      </c>
      <c r="F167" s="27">
        <v>18.912375013212237</v>
      </c>
      <c r="G167" s="29">
        <v>919.28</v>
      </c>
      <c r="H167" s="29">
        <v>1166.8399999999999</v>
      </c>
      <c r="I167" s="29">
        <v>22067.71</v>
      </c>
      <c r="J167" s="30">
        <v>5.6698641912737227E-3</v>
      </c>
      <c r="K167" s="31"/>
      <c r="L167" s="32"/>
      <c r="M167" s="9"/>
      <c r="N167" s="9"/>
    </row>
    <row r="168" spans="1:14" ht="24" customHeight="1" x14ac:dyDescent="0.25">
      <c r="A168" s="16" t="s">
        <v>488</v>
      </c>
      <c r="B168" s="17"/>
      <c r="C168" s="17"/>
      <c r="D168" s="17" t="s">
        <v>489</v>
      </c>
      <c r="E168" s="17"/>
      <c r="F168" s="17"/>
      <c r="G168" s="17"/>
      <c r="H168" s="17"/>
      <c r="I168" s="20">
        <v>177697.83000000002</v>
      </c>
      <c r="J168" s="21">
        <v>4.5655963540577861E-2</v>
      </c>
      <c r="K168" s="9"/>
      <c r="L168" s="9"/>
      <c r="M168" s="9"/>
      <c r="N168" s="9"/>
    </row>
    <row r="169" spans="1:14" ht="51.95" customHeight="1" x14ac:dyDescent="0.25">
      <c r="A169" s="23" t="s">
        <v>490</v>
      </c>
      <c r="B169" s="24" t="s">
        <v>491</v>
      </c>
      <c r="C169" s="25" t="s">
        <v>22</v>
      </c>
      <c r="D169" s="25" t="s">
        <v>492</v>
      </c>
      <c r="E169" s="26" t="s">
        <v>31</v>
      </c>
      <c r="F169" s="27">
        <v>584.85</v>
      </c>
      <c r="G169" s="29">
        <v>65.77</v>
      </c>
      <c r="H169" s="29">
        <v>83.48</v>
      </c>
      <c r="I169" s="29">
        <v>48823.27</v>
      </c>
      <c r="J169" s="30">
        <v>1.2544179267984243E-2</v>
      </c>
      <c r="K169" s="31"/>
      <c r="L169" s="32"/>
      <c r="M169" s="9"/>
      <c r="N169" s="9"/>
    </row>
    <row r="170" spans="1:14" ht="39" customHeight="1" x14ac:dyDescent="0.25">
      <c r="A170" s="23" t="s">
        <v>493</v>
      </c>
      <c r="B170" s="24" t="s">
        <v>494</v>
      </c>
      <c r="C170" s="25" t="s">
        <v>22</v>
      </c>
      <c r="D170" s="25" t="s">
        <v>495</v>
      </c>
      <c r="E170" s="26" t="s">
        <v>31</v>
      </c>
      <c r="F170" s="27">
        <v>316.78228147130494</v>
      </c>
      <c r="G170" s="29">
        <v>110.52</v>
      </c>
      <c r="H170" s="29">
        <v>140.28</v>
      </c>
      <c r="I170" s="29">
        <v>44438.21</v>
      </c>
      <c r="J170" s="30">
        <v>1.1417524319619111E-2</v>
      </c>
      <c r="K170" s="31"/>
      <c r="L170" s="32"/>
      <c r="M170" s="9"/>
      <c r="N170" s="9"/>
    </row>
    <row r="171" spans="1:14" ht="51.95" customHeight="1" x14ac:dyDescent="0.25">
      <c r="A171" s="23" t="s">
        <v>496</v>
      </c>
      <c r="B171" s="24" t="s">
        <v>497</v>
      </c>
      <c r="C171" s="25" t="s">
        <v>22</v>
      </c>
      <c r="D171" s="25" t="s">
        <v>498</v>
      </c>
      <c r="E171" s="26" t="s">
        <v>31</v>
      </c>
      <c r="F171" s="27">
        <v>473.39429999999999</v>
      </c>
      <c r="G171" s="29">
        <v>105.54</v>
      </c>
      <c r="H171" s="29">
        <v>133.96</v>
      </c>
      <c r="I171" s="29">
        <v>63415.9</v>
      </c>
      <c r="J171" s="30">
        <v>1.6293468627573738E-2</v>
      </c>
      <c r="K171" s="31"/>
      <c r="L171" s="32"/>
      <c r="M171" s="9"/>
      <c r="N171" s="9"/>
    </row>
    <row r="172" spans="1:14" ht="26.1" customHeight="1" x14ac:dyDescent="0.25">
      <c r="A172" s="23" t="s">
        <v>499</v>
      </c>
      <c r="B172" s="24" t="s">
        <v>500</v>
      </c>
      <c r="C172" s="25" t="s">
        <v>22</v>
      </c>
      <c r="D172" s="25" t="s">
        <v>501</v>
      </c>
      <c r="E172" s="26" t="s">
        <v>40</v>
      </c>
      <c r="F172" s="27">
        <v>440.3881610219421</v>
      </c>
      <c r="G172" s="29">
        <v>11.84</v>
      </c>
      <c r="H172" s="29">
        <v>15.02</v>
      </c>
      <c r="I172" s="29">
        <v>6614.63</v>
      </c>
      <c r="J172" s="30">
        <v>1.6994991222707252E-3</v>
      </c>
      <c r="K172" s="31"/>
      <c r="L172" s="32"/>
      <c r="M172" s="9"/>
      <c r="N172" s="9"/>
    </row>
    <row r="173" spans="1:14" ht="26.1" customHeight="1" x14ac:dyDescent="0.25">
      <c r="A173" s="23" t="s">
        <v>502</v>
      </c>
      <c r="B173" s="24" t="s">
        <v>503</v>
      </c>
      <c r="C173" s="25" t="s">
        <v>22</v>
      </c>
      <c r="D173" s="25" t="s">
        <v>504</v>
      </c>
      <c r="E173" s="26" t="s">
        <v>40</v>
      </c>
      <c r="F173" s="27">
        <v>47.551114318933628</v>
      </c>
      <c r="G173" s="29">
        <v>108.35</v>
      </c>
      <c r="H173" s="29">
        <v>137.52000000000001</v>
      </c>
      <c r="I173" s="29">
        <v>6539.22</v>
      </c>
      <c r="J173" s="30">
        <v>1.6801240054750109E-3</v>
      </c>
      <c r="K173" s="31"/>
      <c r="L173" s="32"/>
      <c r="M173" s="9"/>
      <c r="N173" s="9"/>
    </row>
    <row r="174" spans="1:14" ht="39" customHeight="1" x14ac:dyDescent="0.25">
      <c r="A174" s="23" t="s">
        <v>505</v>
      </c>
      <c r="B174" s="24" t="s">
        <v>506</v>
      </c>
      <c r="C174" s="25" t="s">
        <v>22</v>
      </c>
      <c r="D174" s="25" t="s">
        <v>507</v>
      </c>
      <c r="E174" s="26" t="s">
        <v>40</v>
      </c>
      <c r="F174" s="27">
        <v>56.737125039636716</v>
      </c>
      <c r="G174" s="29">
        <v>109.24</v>
      </c>
      <c r="H174" s="29">
        <v>138.65</v>
      </c>
      <c r="I174" s="29">
        <v>7866.6</v>
      </c>
      <c r="J174" s="30">
        <v>2.0211681976550293E-3</v>
      </c>
      <c r="K174" s="31"/>
      <c r="L174" s="32"/>
      <c r="M174" s="9"/>
      <c r="N174" s="9"/>
    </row>
    <row r="175" spans="1:14" ht="24" customHeight="1" x14ac:dyDescent="0.25">
      <c r="A175" s="16" t="s">
        <v>508</v>
      </c>
      <c r="B175" s="17"/>
      <c r="C175" s="17"/>
      <c r="D175" s="17" t="s">
        <v>509</v>
      </c>
      <c r="E175" s="17"/>
      <c r="F175" s="17"/>
      <c r="G175" s="17"/>
      <c r="H175" s="17"/>
      <c r="I175" s="20">
        <v>386603.97000000003</v>
      </c>
      <c r="J175" s="21">
        <v>9.9330288720817006E-2</v>
      </c>
      <c r="K175" s="9"/>
      <c r="L175" s="9"/>
      <c r="M175" s="9"/>
      <c r="N175" s="9"/>
    </row>
    <row r="176" spans="1:14" ht="26.1" customHeight="1" x14ac:dyDescent="0.25">
      <c r="A176" s="23" t="s">
        <v>510</v>
      </c>
      <c r="B176" s="24" t="s">
        <v>511</v>
      </c>
      <c r="C176" s="25" t="s">
        <v>22</v>
      </c>
      <c r="D176" s="25" t="s">
        <v>512</v>
      </c>
      <c r="E176" s="26" t="s">
        <v>31</v>
      </c>
      <c r="F176" s="27">
        <v>1978.6867999999999</v>
      </c>
      <c r="G176" s="29">
        <v>13.06</v>
      </c>
      <c r="H176" s="29">
        <v>16.57</v>
      </c>
      <c r="I176" s="29">
        <v>32786.839999999997</v>
      </c>
      <c r="J176" s="30">
        <v>8.4239338862537576E-3</v>
      </c>
      <c r="K176" s="31"/>
      <c r="L176" s="32"/>
      <c r="M176" s="9"/>
      <c r="N176" s="9"/>
    </row>
    <row r="177" spans="1:14" ht="26.1" customHeight="1" x14ac:dyDescent="0.25">
      <c r="A177" s="23" t="s">
        <v>513</v>
      </c>
      <c r="B177" s="24" t="s">
        <v>514</v>
      </c>
      <c r="C177" s="25" t="s">
        <v>22</v>
      </c>
      <c r="D177" s="25" t="s">
        <v>515</v>
      </c>
      <c r="E177" s="26" t="s">
        <v>31</v>
      </c>
      <c r="F177" s="27">
        <v>6678.5971</v>
      </c>
      <c r="G177" s="29">
        <v>14.38</v>
      </c>
      <c r="H177" s="29">
        <v>18.25</v>
      </c>
      <c r="I177" s="29">
        <v>121884.39</v>
      </c>
      <c r="J177" s="30">
        <v>3.1315797531154842E-2</v>
      </c>
      <c r="K177" s="31"/>
      <c r="L177" s="32"/>
      <c r="M177" s="9"/>
      <c r="N177" s="9"/>
    </row>
    <row r="178" spans="1:14" ht="26.1" customHeight="1" x14ac:dyDescent="0.25">
      <c r="A178" s="23" t="s">
        <v>516</v>
      </c>
      <c r="B178" s="24" t="s">
        <v>517</v>
      </c>
      <c r="C178" s="25" t="s">
        <v>22</v>
      </c>
      <c r="D178" s="25" t="s">
        <v>518</v>
      </c>
      <c r="E178" s="26" t="s">
        <v>31</v>
      </c>
      <c r="F178" s="27">
        <v>6678.5971</v>
      </c>
      <c r="G178" s="29">
        <v>4.87</v>
      </c>
      <c r="H178" s="29">
        <v>6.18</v>
      </c>
      <c r="I178" s="29">
        <v>41273.730000000003</v>
      </c>
      <c r="J178" s="30">
        <v>1.0604473403325492E-2</v>
      </c>
      <c r="K178" s="31"/>
      <c r="L178" s="32"/>
      <c r="M178" s="9"/>
      <c r="N178" s="9"/>
    </row>
    <row r="179" spans="1:14" ht="26.1" customHeight="1" x14ac:dyDescent="0.25">
      <c r="A179" s="23" t="s">
        <v>519</v>
      </c>
      <c r="B179" s="24" t="s">
        <v>520</v>
      </c>
      <c r="C179" s="25" t="s">
        <v>22</v>
      </c>
      <c r="D179" s="25" t="s">
        <v>521</v>
      </c>
      <c r="E179" s="26" t="s">
        <v>31</v>
      </c>
      <c r="F179" s="27">
        <v>553.82510000000002</v>
      </c>
      <c r="G179" s="29">
        <v>35.99</v>
      </c>
      <c r="H179" s="29">
        <v>45.68</v>
      </c>
      <c r="I179" s="29">
        <v>25298.73</v>
      </c>
      <c r="J179" s="30">
        <v>6.5000112522641566E-3</v>
      </c>
      <c r="K179" s="31"/>
      <c r="L179" s="32"/>
      <c r="M179" s="9"/>
      <c r="N179" s="9"/>
    </row>
    <row r="180" spans="1:14" ht="26.1" customHeight="1" x14ac:dyDescent="0.25">
      <c r="A180" s="23" t="s">
        <v>522</v>
      </c>
      <c r="B180" s="24" t="s">
        <v>523</v>
      </c>
      <c r="C180" s="25" t="s">
        <v>22</v>
      </c>
      <c r="D180" s="25" t="s">
        <v>524</v>
      </c>
      <c r="E180" s="26" t="s">
        <v>31</v>
      </c>
      <c r="F180" s="27">
        <v>1749.9268999999999</v>
      </c>
      <c r="G180" s="29">
        <v>17.010000000000002</v>
      </c>
      <c r="H180" s="29">
        <v>21.59</v>
      </c>
      <c r="I180" s="29">
        <v>37780.92</v>
      </c>
      <c r="J180" s="30">
        <v>9.7070645491252692E-3</v>
      </c>
      <c r="K180" s="31"/>
      <c r="L180" s="32"/>
      <c r="M180" s="9"/>
      <c r="N180" s="9"/>
    </row>
    <row r="181" spans="1:14" ht="26.1" customHeight="1" x14ac:dyDescent="0.25">
      <c r="A181" s="23" t="s">
        <v>525</v>
      </c>
      <c r="B181" s="24" t="s">
        <v>526</v>
      </c>
      <c r="C181" s="25" t="s">
        <v>22</v>
      </c>
      <c r="D181" s="25" t="s">
        <v>527</v>
      </c>
      <c r="E181" s="26" t="s">
        <v>31</v>
      </c>
      <c r="F181" s="27">
        <v>1749.9268999999999</v>
      </c>
      <c r="G181" s="29">
        <v>5.94</v>
      </c>
      <c r="H181" s="29">
        <v>7.53</v>
      </c>
      <c r="I181" s="29">
        <v>13176.94</v>
      </c>
      <c r="J181" s="30">
        <v>3.3855556492523404E-3</v>
      </c>
      <c r="K181" s="31"/>
      <c r="L181" s="32"/>
      <c r="M181" s="9"/>
      <c r="N181" s="9"/>
    </row>
    <row r="182" spans="1:14" ht="26.1" customHeight="1" x14ac:dyDescent="0.25">
      <c r="A182" s="23" t="s">
        <v>528</v>
      </c>
      <c r="B182" s="24" t="s">
        <v>529</v>
      </c>
      <c r="C182" s="25" t="s">
        <v>22</v>
      </c>
      <c r="D182" s="25" t="s">
        <v>530</v>
      </c>
      <c r="E182" s="26" t="s">
        <v>31</v>
      </c>
      <c r="F182" s="27">
        <v>521.98155036465778</v>
      </c>
      <c r="G182" s="29">
        <v>2.33</v>
      </c>
      <c r="H182" s="29">
        <v>2.95</v>
      </c>
      <c r="I182" s="29">
        <v>1539.84</v>
      </c>
      <c r="J182" s="30">
        <v>3.9563161181159842E-4</v>
      </c>
      <c r="K182" s="31"/>
      <c r="L182" s="32"/>
      <c r="M182" s="9"/>
      <c r="N182" s="9"/>
    </row>
    <row r="183" spans="1:14" ht="26.1" customHeight="1" x14ac:dyDescent="0.25">
      <c r="A183" s="23" t="s">
        <v>531</v>
      </c>
      <c r="B183" s="24" t="s">
        <v>532</v>
      </c>
      <c r="C183" s="25" t="s">
        <v>22</v>
      </c>
      <c r="D183" s="25" t="s">
        <v>533</v>
      </c>
      <c r="E183" s="26" t="s">
        <v>31</v>
      </c>
      <c r="F183" s="27">
        <v>521.98155036465778</v>
      </c>
      <c r="G183" s="29">
        <v>20.59</v>
      </c>
      <c r="H183" s="29">
        <v>26.13</v>
      </c>
      <c r="I183" s="29">
        <v>13639.37</v>
      </c>
      <c r="J183" s="30">
        <v>3.5043679454974295E-3</v>
      </c>
      <c r="K183" s="31"/>
      <c r="L183" s="32"/>
      <c r="M183" s="9"/>
      <c r="N183" s="9"/>
    </row>
    <row r="184" spans="1:14" ht="39" customHeight="1" x14ac:dyDescent="0.25">
      <c r="A184" s="23" t="s">
        <v>534</v>
      </c>
      <c r="B184" s="24" t="s">
        <v>535</v>
      </c>
      <c r="C184" s="25" t="s">
        <v>22</v>
      </c>
      <c r="D184" s="25" t="s">
        <v>536</v>
      </c>
      <c r="E184" s="26" t="s">
        <v>31</v>
      </c>
      <c r="F184" s="27">
        <v>521.98155036465778</v>
      </c>
      <c r="G184" s="29">
        <v>22.11</v>
      </c>
      <c r="H184" s="29">
        <v>28.06</v>
      </c>
      <c r="I184" s="29">
        <v>14646.8</v>
      </c>
      <c r="J184" s="30">
        <v>3.7632072760040783E-3</v>
      </c>
      <c r="K184" s="31"/>
      <c r="L184" s="32"/>
      <c r="M184" s="9"/>
      <c r="N184" s="9"/>
    </row>
    <row r="185" spans="1:14" ht="26.1" customHeight="1" x14ac:dyDescent="0.25">
      <c r="A185" s="23" t="s">
        <v>537</v>
      </c>
      <c r="B185" s="24" t="s">
        <v>538</v>
      </c>
      <c r="C185" s="25" t="s">
        <v>22</v>
      </c>
      <c r="D185" s="25" t="s">
        <v>539</v>
      </c>
      <c r="E185" s="26" t="s">
        <v>31</v>
      </c>
      <c r="F185" s="27">
        <v>823.02319999999997</v>
      </c>
      <c r="G185" s="29">
        <v>23.33</v>
      </c>
      <c r="H185" s="29">
        <v>29.61</v>
      </c>
      <c r="I185" s="29">
        <v>24369.71</v>
      </c>
      <c r="J185" s="30">
        <v>6.2613178295675056E-3</v>
      </c>
      <c r="K185" s="31"/>
      <c r="L185" s="32"/>
      <c r="M185" s="9"/>
      <c r="N185" s="9"/>
    </row>
    <row r="186" spans="1:14" ht="26.1" customHeight="1" x14ac:dyDescent="0.25">
      <c r="A186" s="23" t="s">
        <v>540</v>
      </c>
      <c r="B186" s="24" t="s">
        <v>541</v>
      </c>
      <c r="C186" s="25" t="s">
        <v>22</v>
      </c>
      <c r="D186" s="25" t="s">
        <v>542</v>
      </c>
      <c r="E186" s="26" t="s">
        <v>31</v>
      </c>
      <c r="F186" s="27">
        <v>675.44196475757985</v>
      </c>
      <c r="G186" s="29">
        <v>11.16</v>
      </c>
      <c r="H186" s="29">
        <v>14.16</v>
      </c>
      <c r="I186" s="29">
        <v>9564.25</v>
      </c>
      <c r="J186" s="30">
        <v>2.4573459861213375E-3</v>
      </c>
      <c r="K186" s="31"/>
      <c r="L186" s="32"/>
      <c r="M186" s="9"/>
      <c r="N186" s="9"/>
    </row>
    <row r="187" spans="1:14" ht="39" customHeight="1" x14ac:dyDescent="0.25">
      <c r="A187" s="23" t="s">
        <v>543</v>
      </c>
      <c r="B187" s="24" t="s">
        <v>544</v>
      </c>
      <c r="C187" s="25" t="s">
        <v>22</v>
      </c>
      <c r="D187" s="25" t="s">
        <v>545</v>
      </c>
      <c r="E187" s="26" t="s">
        <v>31</v>
      </c>
      <c r="F187" s="27">
        <v>675.44196475757985</v>
      </c>
      <c r="G187" s="29">
        <v>13.08</v>
      </c>
      <c r="H187" s="29">
        <v>16.600000000000001</v>
      </c>
      <c r="I187" s="29">
        <v>11212.33</v>
      </c>
      <c r="J187" s="30">
        <v>2.8807877377282961E-3</v>
      </c>
      <c r="K187" s="31"/>
      <c r="L187" s="32"/>
      <c r="M187" s="9"/>
      <c r="N187" s="9"/>
    </row>
    <row r="188" spans="1:14" ht="51.95" customHeight="1" x14ac:dyDescent="0.25">
      <c r="A188" s="23" t="s">
        <v>546</v>
      </c>
      <c r="B188" s="24" t="s">
        <v>547</v>
      </c>
      <c r="C188" s="25" t="s">
        <v>22</v>
      </c>
      <c r="D188" s="25" t="s">
        <v>548</v>
      </c>
      <c r="E188" s="26" t="s">
        <v>31</v>
      </c>
      <c r="F188" s="27">
        <v>675.44196475757985</v>
      </c>
      <c r="G188" s="29">
        <v>29.6</v>
      </c>
      <c r="H188" s="29">
        <v>37.57</v>
      </c>
      <c r="I188" s="29">
        <v>25376.35</v>
      </c>
      <c r="J188" s="30">
        <v>6.5199541851070604E-3</v>
      </c>
      <c r="K188" s="31"/>
      <c r="L188" s="32"/>
      <c r="M188" s="9"/>
      <c r="N188" s="9"/>
    </row>
    <row r="189" spans="1:14" ht="39" customHeight="1" x14ac:dyDescent="0.25">
      <c r="A189" s="23" t="s">
        <v>549</v>
      </c>
      <c r="B189" s="24" t="s">
        <v>550</v>
      </c>
      <c r="C189" s="25" t="s">
        <v>22</v>
      </c>
      <c r="D189" s="25" t="s">
        <v>551</v>
      </c>
      <c r="E189" s="26" t="s">
        <v>31</v>
      </c>
      <c r="F189" s="27">
        <v>585.57410000000004</v>
      </c>
      <c r="G189" s="29">
        <v>18.91</v>
      </c>
      <c r="H189" s="29">
        <v>24</v>
      </c>
      <c r="I189" s="29">
        <v>14053.77</v>
      </c>
      <c r="J189" s="30">
        <v>3.610839877603834E-3</v>
      </c>
      <c r="K189" s="31"/>
      <c r="L189" s="32"/>
      <c r="M189" s="9"/>
      <c r="N189" s="9"/>
    </row>
    <row r="190" spans="1:14" ht="24" customHeight="1" x14ac:dyDescent="0.25">
      <c r="A190" s="16" t="s">
        <v>552</v>
      </c>
      <c r="B190" s="17"/>
      <c r="C190" s="17"/>
      <c r="D190" s="17" t="s">
        <v>553</v>
      </c>
      <c r="E190" s="17"/>
      <c r="F190" s="17"/>
      <c r="G190" s="17"/>
      <c r="H190" s="17"/>
      <c r="I190" s="20">
        <v>394876.06000000006</v>
      </c>
      <c r="J190" s="21">
        <v>0.10145563960126602</v>
      </c>
      <c r="K190" s="9"/>
      <c r="L190" s="9"/>
      <c r="M190" s="9"/>
      <c r="N190" s="9"/>
    </row>
    <row r="191" spans="1:14" ht="51.95" customHeight="1" x14ac:dyDescent="0.25">
      <c r="A191" s="23" t="s">
        <v>554</v>
      </c>
      <c r="B191" s="24" t="s">
        <v>555</v>
      </c>
      <c r="C191" s="25" t="s">
        <v>22</v>
      </c>
      <c r="D191" s="25" t="s">
        <v>556</v>
      </c>
      <c r="E191" s="26" t="s">
        <v>31</v>
      </c>
      <c r="F191" s="27">
        <v>768.66</v>
      </c>
      <c r="G191" s="29">
        <v>49.71</v>
      </c>
      <c r="H191" s="29">
        <v>63.09</v>
      </c>
      <c r="I191" s="29">
        <v>48494.75</v>
      </c>
      <c r="J191" s="30">
        <v>1.2459772513313405E-2</v>
      </c>
      <c r="K191" s="31"/>
      <c r="L191" s="32"/>
      <c r="M191" s="9"/>
      <c r="N191" s="9"/>
    </row>
    <row r="192" spans="1:14" ht="51.95" customHeight="1" x14ac:dyDescent="0.25">
      <c r="A192" s="23" t="s">
        <v>557</v>
      </c>
      <c r="B192" s="24" t="s">
        <v>558</v>
      </c>
      <c r="C192" s="25" t="s">
        <v>22</v>
      </c>
      <c r="D192" s="25" t="s">
        <v>559</v>
      </c>
      <c r="E192" s="26" t="s">
        <v>31</v>
      </c>
      <c r="F192" s="27">
        <v>932.47370000000001</v>
      </c>
      <c r="G192" s="29">
        <v>34.96</v>
      </c>
      <c r="H192" s="29">
        <v>44.37</v>
      </c>
      <c r="I192" s="29">
        <v>41373.85</v>
      </c>
      <c r="J192" s="30">
        <v>1.0630197268775524E-2</v>
      </c>
      <c r="K192" s="31"/>
      <c r="L192" s="32"/>
      <c r="M192" s="9"/>
      <c r="N192" s="9"/>
    </row>
    <row r="193" spans="1:14" ht="51.95" customHeight="1" x14ac:dyDescent="0.25">
      <c r="A193" s="23" t="s">
        <v>560</v>
      </c>
      <c r="B193" s="24" t="s">
        <v>561</v>
      </c>
      <c r="C193" s="25" t="s">
        <v>22</v>
      </c>
      <c r="D193" s="25" t="s">
        <v>562</v>
      </c>
      <c r="E193" s="26" t="s">
        <v>31</v>
      </c>
      <c r="F193" s="27">
        <v>634.70150000000001</v>
      </c>
      <c r="G193" s="29">
        <v>46.05</v>
      </c>
      <c r="H193" s="29">
        <v>58.45</v>
      </c>
      <c r="I193" s="29">
        <v>37098.300000000003</v>
      </c>
      <c r="J193" s="30">
        <v>9.5316787617351299E-3</v>
      </c>
      <c r="K193" s="31"/>
      <c r="L193" s="32"/>
      <c r="M193" s="9"/>
      <c r="N193" s="9"/>
    </row>
    <row r="194" spans="1:14" ht="39" customHeight="1" x14ac:dyDescent="0.25">
      <c r="A194" s="23" t="s">
        <v>563</v>
      </c>
      <c r="B194" s="24" t="s">
        <v>564</v>
      </c>
      <c r="C194" s="25" t="s">
        <v>22</v>
      </c>
      <c r="D194" s="25" t="s">
        <v>565</v>
      </c>
      <c r="E194" s="26" t="s">
        <v>40</v>
      </c>
      <c r="F194" s="27">
        <v>476.79199999999997</v>
      </c>
      <c r="G194" s="29">
        <v>73.02</v>
      </c>
      <c r="H194" s="29">
        <v>92.68</v>
      </c>
      <c r="I194" s="29">
        <v>44189.08</v>
      </c>
      <c r="J194" s="30">
        <v>1.1353515264489602E-2</v>
      </c>
      <c r="K194" s="31"/>
      <c r="L194" s="32"/>
      <c r="M194" s="9"/>
      <c r="N194" s="9"/>
    </row>
    <row r="195" spans="1:14" ht="39" customHeight="1" x14ac:dyDescent="0.25">
      <c r="A195" s="23" t="s">
        <v>566</v>
      </c>
      <c r="B195" s="24" t="s">
        <v>567</v>
      </c>
      <c r="C195" s="25" t="s">
        <v>22</v>
      </c>
      <c r="D195" s="25" t="s">
        <v>568</v>
      </c>
      <c r="E195" s="26" t="s">
        <v>31</v>
      </c>
      <c r="F195" s="27">
        <v>648.18089999999995</v>
      </c>
      <c r="G195" s="29">
        <v>108.64</v>
      </c>
      <c r="H195" s="29">
        <v>137.88999999999999</v>
      </c>
      <c r="I195" s="29">
        <v>89377.66</v>
      </c>
      <c r="J195" s="30">
        <v>2.2963832401904763E-2</v>
      </c>
      <c r="K195" s="31"/>
      <c r="L195" s="32"/>
      <c r="M195" s="9"/>
      <c r="N195" s="9"/>
    </row>
    <row r="196" spans="1:14" ht="26.1" customHeight="1" x14ac:dyDescent="0.25">
      <c r="A196" s="23" t="s">
        <v>569</v>
      </c>
      <c r="B196" s="24" t="s">
        <v>570</v>
      </c>
      <c r="C196" s="25" t="s">
        <v>22</v>
      </c>
      <c r="D196" s="25" t="s">
        <v>571</v>
      </c>
      <c r="E196" s="26" t="s">
        <v>31</v>
      </c>
      <c r="F196" s="27">
        <v>221.96449999999999</v>
      </c>
      <c r="G196" s="29">
        <v>55.84</v>
      </c>
      <c r="H196" s="29">
        <v>70.87</v>
      </c>
      <c r="I196" s="29">
        <v>15730.62</v>
      </c>
      <c r="J196" s="30">
        <v>4.0416735150377745E-3</v>
      </c>
      <c r="K196" s="31"/>
      <c r="L196" s="32"/>
      <c r="M196" s="9"/>
      <c r="N196" s="9"/>
    </row>
    <row r="197" spans="1:14" ht="39" customHeight="1" x14ac:dyDescent="0.25">
      <c r="A197" s="23" t="s">
        <v>572</v>
      </c>
      <c r="B197" s="24" t="s">
        <v>573</v>
      </c>
      <c r="C197" s="25" t="s">
        <v>22</v>
      </c>
      <c r="D197" s="25" t="s">
        <v>574</v>
      </c>
      <c r="E197" s="26" t="s">
        <v>31</v>
      </c>
      <c r="F197" s="27">
        <v>221.96449999999999</v>
      </c>
      <c r="G197" s="29">
        <v>152.58000000000001</v>
      </c>
      <c r="H197" s="29">
        <v>193.66</v>
      </c>
      <c r="I197" s="29">
        <v>42985.64</v>
      </c>
      <c r="J197" s="30">
        <v>1.1044315018413029E-2</v>
      </c>
      <c r="K197" s="31"/>
      <c r="L197" s="32"/>
      <c r="M197" s="9"/>
      <c r="N197" s="9"/>
    </row>
    <row r="198" spans="1:14" ht="39" customHeight="1" x14ac:dyDescent="0.25">
      <c r="A198" s="23" t="s">
        <v>575</v>
      </c>
      <c r="B198" s="24" t="s">
        <v>576</v>
      </c>
      <c r="C198" s="25" t="s">
        <v>22</v>
      </c>
      <c r="D198" s="25" t="s">
        <v>577</v>
      </c>
      <c r="E198" s="26" t="s">
        <v>31</v>
      </c>
      <c r="F198" s="27">
        <v>51.132599999999996</v>
      </c>
      <c r="G198" s="29">
        <v>93.6</v>
      </c>
      <c r="H198" s="29">
        <v>118.8</v>
      </c>
      <c r="I198" s="29">
        <v>6074.55</v>
      </c>
      <c r="J198" s="30">
        <v>1.5607361852725903E-3</v>
      </c>
      <c r="K198" s="31"/>
      <c r="L198" s="32"/>
      <c r="M198" s="9"/>
      <c r="N198" s="9"/>
    </row>
    <row r="199" spans="1:14" ht="39" customHeight="1" x14ac:dyDescent="0.25">
      <c r="A199" s="23" t="s">
        <v>578</v>
      </c>
      <c r="B199" s="24" t="s">
        <v>579</v>
      </c>
      <c r="C199" s="25" t="s">
        <v>22</v>
      </c>
      <c r="D199" s="25" t="s">
        <v>580</v>
      </c>
      <c r="E199" s="26" t="s">
        <v>31</v>
      </c>
      <c r="F199" s="27">
        <v>51.132599999999996</v>
      </c>
      <c r="G199" s="29">
        <v>100.19</v>
      </c>
      <c r="H199" s="29">
        <v>127.17</v>
      </c>
      <c r="I199" s="29">
        <v>6502.53</v>
      </c>
      <c r="J199" s="30">
        <v>1.6706972313703197E-3</v>
      </c>
      <c r="K199" s="31"/>
      <c r="L199" s="32"/>
      <c r="M199" s="9"/>
      <c r="N199" s="9"/>
    </row>
    <row r="200" spans="1:14" ht="39" customHeight="1" x14ac:dyDescent="0.25">
      <c r="A200" s="23" t="s">
        <v>581</v>
      </c>
      <c r="B200" s="24" t="s">
        <v>582</v>
      </c>
      <c r="C200" s="25" t="s">
        <v>22</v>
      </c>
      <c r="D200" s="25" t="s">
        <v>583</v>
      </c>
      <c r="E200" s="26" t="s">
        <v>31</v>
      </c>
      <c r="F200" s="27">
        <v>51.132599999999996</v>
      </c>
      <c r="G200" s="29">
        <v>28.35</v>
      </c>
      <c r="H200" s="29">
        <v>35.979999999999997</v>
      </c>
      <c r="I200" s="29">
        <v>1839.75</v>
      </c>
      <c r="J200" s="30">
        <v>4.7268758950955181E-4</v>
      </c>
      <c r="K200" s="31"/>
      <c r="L200" s="32"/>
      <c r="M200" s="9"/>
      <c r="N200" s="9"/>
    </row>
    <row r="201" spans="1:14" ht="51.95" customHeight="1" x14ac:dyDescent="0.25">
      <c r="A201" s="23" t="s">
        <v>584</v>
      </c>
      <c r="B201" s="24" t="s">
        <v>585</v>
      </c>
      <c r="C201" s="25" t="s">
        <v>22</v>
      </c>
      <c r="D201" s="25" t="s">
        <v>586</v>
      </c>
      <c r="E201" s="26" t="s">
        <v>31</v>
      </c>
      <c r="F201" s="27">
        <v>51.132599999999996</v>
      </c>
      <c r="G201" s="29">
        <v>20.23</v>
      </c>
      <c r="H201" s="29">
        <v>25.67</v>
      </c>
      <c r="I201" s="29">
        <v>1312.57</v>
      </c>
      <c r="J201" s="30">
        <v>3.3723905387283726E-4</v>
      </c>
      <c r="K201" s="31"/>
      <c r="L201" s="32"/>
      <c r="M201" s="9"/>
      <c r="N201" s="9"/>
    </row>
    <row r="202" spans="1:14" ht="39" customHeight="1" x14ac:dyDescent="0.25">
      <c r="A202" s="23" t="s">
        <v>587</v>
      </c>
      <c r="B202" s="24" t="s">
        <v>588</v>
      </c>
      <c r="C202" s="25" t="s">
        <v>22</v>
      </c>
      <c r="D202" s="25" t="s">
        <v>589</v>
      </c>
      <c r="E202" s="26" t="s">
        <v>31</v>
      </c>
      <c r="F202" s="27">
        <v>51.132599999999996</v>
      </c>
      <c r="G202" s="29">
        <v>20.2</v>
      </c>
      <c r="H202" s="29">
        <v>25.63</v>
      </c>
      <c r="I202" s="29">
        <v>1310.52</v>
      </c>
      <c r="J202" s="30">
        <v>3.3671234667974331E-4</v>
      </c>
      <c r="K202" s="31"/>
      <c r="L202" s="32"/>
      <c r="M202" s="9"/>
      <c r="N202" s="9"/>
    </row>
    <row r="203" spans="1:14" ht="39" customHeight="1" x14ac:dyDescent="0.25">
      <c r="A203" s="23" t="s">
        <v>590</v>
      </c>
      <c r="B203" s="24" t="s">
        <v>591</v>
      </c>
      <c r="C203" s="25" t="s">
        <v>22</v>
      </c>
      <c r="D203" s="25" t="s">
        <v>592</v>
      </c>
      <c r="E203" s="26" t="s">
        <v>40</v>
      </c>
      <c r="F203" s="27">
        <v>236.72499999999999</v>
      </c>
      <c r="G203" s="29">
        <v>97.87</v>
      </c>
      <c r="H203" s="29">
        <v>124.22</v>
      </c>
      <c r="I203" s="29">
        <v>29405.97</v>
      </c>
      <c r="J203" s="30">
        <v>7.5552858140998476E-3</v>
      </c>
      <c r="K203" s="31"/>
      <c r="L203" s="32"/>
      <c r="M203" s="9"/>
      <c r="N203" s="9"/>
    </row>
    <row r="204" spans="1:14" ht="39" customHeight="1" x14ac:dyDescent="0.25">
      <c r="A204" s="23" t="s">
        <v>593</v>
      </c>
      <c r="B204" s="24" t="s">
        <v>594</v>
      </c>
      <c r="C204" s="25" t="s">
        <v>22</v>
      </c>
      <c r="D204" s="25" t="s">
        <v>595</v>
      </c>
      <c r="E204" s="26" t="s">
        <v>40</v>
      </c>
      <c r="F204" s="27">
        <v>215.559</v>
      </c>
      <c r="G204" s="29">
        <v>65.150000000000006</v>
      </c>
      <c r="H204" s="29">
        <v>82.69</v>
      </c>
      <c r="I204" s="29">
        <v>17824.57</v>
      </c>
      <c r="J204" s="30">
        <v>4.5796727964909746E-3</v>
      </c>
      <c r="K204" s="31"/>
      <c r="L204" s="32"/>
      <c r="M204" s="9"/>
      <c r="N204" s="9"/>
    </row>
    <row r="205" spans="1:14" ht="51.95" customHeight="1" x14ac:dyDescent="0.25">
      <c r="A205" s="23" t="s">
        <v>596</v>
      </c>
      <c r="B205" s="24" t="s">
        <v>597</v>
      </c>
      <c r="C205" s="25" t="s">
        <v>22</v>
      </c>
      <c r="D205" s="25" t="s">
        <v>598</v>
      </c>
      <c r="E205" s="26" t="s">
        <v>40</v>
      </c>
      <c r="F205" s="27">
        <v>221.96449999999999</v>
      </c>
      <c r="G205" s="29">
        <v>40.31</v>
      </c>
      <c r="H205" s="29">
        <v>51.16</v>
      </c>
      <c r="I205" s="29">
        <v>11355.7</v>
      </c>
      <c r="J205" s="30">
        <v>2.9176238403009198E-3</v>
      </c>
      <c r="K205" s="31"/>
      <c r="L205" s="32"/>
      <c r="M205" s="9"/>
      <c r="N205" s="9"/>
    </row>
    <row r="206" spans="1:14" ht="24" customHeight="1" x14ac:dyDescent="0.25">
      <c r="A206" s="16" t="s">
        <v>599</v>
      </c>
      <c r="B206" s="17"/>
      <c r="C206" s="17"/>
      <c r="D206" s="17" t="s">
        <v>600</v>
      </c>
      <c r="E206" s="17"/>
      <c r="F206" s="17"/>
      <c r="G206" s="17"/>
      <c r="H206" s="17"/>
      <c r="I206" s="20">
        <v>247247.57</v>
      </c>
      <c r="J206" s="21">
        <v>6.3525401753169813E-2</v>
      </c>
      <c r="K206" s="9"/>
      <c r="L206" s="9"/>
      <c r="M206" s="9"/>
      <c r="N206" s="9"/>
    </row>
    <row r="207" spans="1:14" ht="26.1" customHeight="1" x14ac:dyDescent="0.25">
      <c r="A207" s="16" t="s">
        <v>601</v>
      </c>
      <c r="B207" s="17"/>
      <c r="C207" s="17"/>
      <c r="D207" s="17" t="s">
        <v>602</v>
      </c>
      <c r="E207" s="17"/>
      <c r="F207" s="17"/>
      <c r="G207" s="17"/>
      <c r="H207" s="17"/>
      <c r="I207" s="20">
        <v>128637.19000000002</v>
      </c>
      <c r="J207" s="21">
        <v>3.30507967182401E-2</v>
      </c>
      <c r="K207" s="9"/>
      <c r="L207" s="9"/>
      <c r="M207" s="9"/>
      <c r="N207" s="9"/>
    </row>
    <row r="208" spans="1:14" ht="26.1" customHeight="1" x14ac:dyDescent="0.25">
      <c r="A208" s="23" t="s">
        <v>603</v>
      </c>
      <c r="B208" s="24" t="s">
        <v>604</v>
      </c>
      <c r="C208" s="25" t="s">
        <v>22</v>
      </c>
      <c r="D208" s="25" t="s">
        <v>605</v>
      </c>
      <c r="E208" s="26" t="s">
        <v>35</v>
      </c>
      <c r="F208" s="27">
        <v>52.954650036994259</v>
      </c>
      <c r="G208" s="29">
        <v>196.62</v>
      </c>
      <c r="H208" s="29">
        <v>249.56</v>
      </c>
      <c r="I208" s="29">
        <v>13215.36</v>
      </c>
      <c r="J208" s="30">
        <v>3.3954269128419353E-3</v>
      </c>
      <c r="K208" s="31"/>
      <c r="L208" s="32"/>
      <c r="M208" s="9"/>
      <c r="N208" s="9"/>
    </row>
    <row r="209" spans="1:14" ht="24" customHeight="1" x14ac:dyDescent="0.25">
      <c r="A209" s="23" t="s">
        <v>606</v>
      </c>
      <c r="B209" s="24" t="s">
        <v>607</v>
      </c>
      <c r="C209" s="25" t="s">
        <v>22</v>
      </c>
      <c r="D209" s="25" t="s">
        <v>608</v>
      </c>
      <c r="E209" s="26" t="s">
        <v>35</v>
      </c>
      <c r="F209" s="27">
        <v>10.807071436121278</v>
      </c>
      <c r="G209" s="29">
        <v>524.13</v>
      </c>
      <c r="H209" s="29">
        <v>665.27</v>
      </c>
      <c r="I209" s="29">
        <v>7189.62</v>
      </c>
      <c r="J209" s="30">
        <v>1.8472314973717427E-3</v>
      </c>
      <c r="K209" s="31"/>
      <c r="L209" s="32"/>
      <c r="M209" s="9"/>
      <c r="N209" s="9"/>
    </row>
    <row r="210" spans="1:14" ht="51.95" customHeight="1" x14ac:dyDescent="0.25">
      <c r="A210" s="23" t="s">
        <v>609</v>
      </c>
      <c r="B210" s="24" t="s">
        <v>610</v>
      </c>
      <c r="C210" s="25" t="s">
        <v>22</v>
      </c>
      <c r="D210" s="25" t="s">
        <v>611</v>
      </c>
      <c r="E210" s="26" t="s">
        <v>40</v>
      </c>
      <c r="F210" s="27">
        <v>78.351267911879262</v>
      </c>
      <c r="G210" s="29">
        <v>130.37</v>
      </c>
      <c r="H210" s="29">
        <v>165.47</v>
      </c>
      <c r="I210" s="29">
        <v>12964.78</v>
      </c>
      <c r="J210" s="30">
        <v>3.3310453087221888E-3</v>
      </c>
      <c r="K210" s="31"/>
      <c r="L210" s="32"/>
      <c r="M210" s="9"/>
      <c r="N210" s="9"/>
    </row>
    <row r="211" spans="1:14" ht="39" customHeight="1" x14ac:dyDescent="0.25">
      <c r="A211" s="23" t="s">
        <v>612</v>
      </c>
      <c r="B211" s="24" t="s">
        <v>613</v>
      </c>
      <c r="C211" s="25" t="s">
        <v>22</v>
      </c>
      <c r="D211" s="25" t="s">
        <v>614</v>
      </c>
      <c r="E211" s="26" t="s">
        <v>35</v>
      </c>
      <c r="F211" s="27">
        <v>35.122982167394156</v>
      </c>
      <c r="G211" s="29">
        <v>208.2</v>
      </c>
      <c r="H211" s="29">
        <v>264.26</v>
      </c>
      <c r="I211" s="29">
        <v>9281.59</v>
      </c>
      <c r="J211" s="30">
        <v>2.3847220567555162E-3</v>
      </c>
      <c r="K211" s="31"/>
      <c r="L211" s="32"/>
      <c r="M211" s="9"/>
      <c r="N211" s="9"/>
    </row>
    <row r="212" spans="1:14" ht="51.95" customHeight="1" x14ac:dyDescent="0.25">
      <c r="A212" s="23" t="s">
        <v>615</v>
      </c>
      <c r="B212" s="24" t="s">
        <v>616</v>
      </c>
      <c r="C212" s="25" t="s">
        <v>22</v>
      </c>
      <c r="D212" s="25" t="s">
        <v>617</v>
      </c>
      <c r="E212" s="26" t="s">
        <v>35</v>
      </c>
      <c r="F212" s="27">
        <v>35.122982167394156</v>
      </c>
      <c r="G212" s="29">
        <v>152.37</v>
      </c>
      <c r="H212" s="29">
        <v>193.4</v>
      </c>
      <c r="I212" s="29">
        <v>6792.78</v>
      </c>
      <c r="J212" s="30">
        <v>1.7452712620022791E-3</v>
      </c>
      <c r="K212" s="31"/>
      <c r="L212" s="32"/>
      <c r="M212" s="9"/>
      <c r="N212" s="9"/>
    </row>
    <row r="213" spans="1:14" ht="51.95" customHeight="1" x14ac:dyDescent="0.25">
      <c r="A213" s="23" t="s">
        <v>618</v>
      </c>
      <c r="B213" s="24" t="s">
        <v>619</v>
      </c>
      <c r="C213" s="25" t="s">
        <v>22</v>
      </c>
      <c r="D213" s="25" t="s">
        <v>620</v>
      </c>
      <c r="E213" s="26" t="s">
        <v>35</v>
      </c>
      <c r="F213" s="27">
        <v>13.508839295151599</v>
      </c>
      <c r="G213" s="29">
        <v>95.13</v>
      </c>
      <c r="H213" s="29">
        <v>120.74</v>
      </c>
      <c r="I213" s="29">
        <v>1631.05</v>
      </c>
      <c r="J213" s="30">
        <v>4.1906622794920747E-4</v>
      </c>
      <c r="K213" s="31"/>
      <c r="L213" s="32"/>
      <c r="M213" s="9"/>
      <c r="N213" s="9"/>
    </row>
    <row r="214" spans="1:14" ht="51.95" customHeight="1" x14ac:dyDescent="0.25">
      <c r="A214" s="23" t="s">
        <v>621</v>
      </c>
      <c r="B214" s="24" t="s">
        <v>622</v>
      </c>
      <c r="C214" s="25" t="s">
        <v>22</v>
      </c>
      <c r="D214" s="25" t="s">
        <v>623</v>
      </c>
      <c r="E214" s="26" t="s">
        <v>35</v>
      </c>
      <c r="F214" s="27">
        <v>13.508839295151599</v>
      </c>
      <c r="G214" s="29">
        <v>209.78</v>
      </c>
      <c r="H214" s="29">
        <v>266.27</v>
      </c>
      <c r="I214" s="29">
        <v>3596.99</v>
      </c>
      <c r="J214" s="30">
        <v>9.2417585682291758E-4</v>
      </c>
      <c r="K214" s="31"/>
      <c r="L214" s="32"/>
      <c r="M214" s="9"/>
      <c r="N214" s="9"/>
    </row>
    <row r="215" spans="1:14" ht="39" customHeight="1" x14ac:dyDescent="0.25">
      <c r="A215" s="23" t="s">
        <v>624</v>
      </c>
      <c r="B215" s="24" t="s">
        <v>625</v>
      </c>
      <c r="C215" s="25" t="s">
        <v>22</v>
      </c>
      <c r="D215" s="25" t="s">
        <v>626</v>
      </c>
      <c r="E215" s="26" t="s">
        <v>35</v>
      </c>
      <c r="F215" s="27">
        <v>10.807071436121278</v>
      </c>
      <c r="G215" s="29">
        <v>251.47</v>
      </c>
      <c r="H215" s="29">
        <v>319.19</v>
      </c>
      <c r="I215" s="29">
        <v>3449.5</v>
      </c>
      <c r="J215" s="30">
        <v>8.8628120125734417E-4</v>
      </c>
      <c r="K215" s="31"/>
      <c r="L215" s="32"/>
      <c r="M215" s="9"/>
      <c r="N215" s="9"/>
    </row>
    <row r="216" spans="1:14" ht="26.1" customHeight="1" x14ac:dyDescent="0.25">
      <c r="A216" s="23" t="s">
        <v>627</v>
      </c>
      <c r="B216" s="24" t="s">
        <v>628</v>
      </c>
      <c r="C216" s="25" t="s">
        <v>22</v>
      </c>
      <c r="D216" s="25" t="s">
        <v>629</v>
      </c>
      <c r="E216" s="26" t="s">
        <v>35</v>
      </c>
      <c r="F216" s="27">
        <v>8.1053035770909592</v>
      </c>
      <c r="G216" s="29">
        <v>454.96</v>
      </c>
      <c r="H216" s="29">
        <v>577.48</v>
      </c>
      <c r="I216" s="29">
        <v>4680.6499999999996</v>
      </c>
      <c r="J216" s="30">
        <v>1.2026009870025184E-3</v>
      </c>
      <c r="K216" s="31"/>
      <c r="L216" s="32"/>
      <c r="M216" s="9"/>
      <c r="N216" s="9"/>
    </row>
    <row r="217" spans="1:14" ht="26.1" customHeight="1" x14ac:dyDescent="0.25">
      <c r="A217" s="23" t="s">
        <v>630</v>
      </c>
      <c r="B217" s="24" t="s">
        <v>631</v>
      </c>
      <c r="C217" s="25" t="s">
        <v>22</v>
      </c>
      <c r="D217" s="25" t="s">
        <v>632</v>
      </c>
      <c r="E217" s="26" t="s">
        <v>35</v>
      </c>
      <c r="F217" s="27">
        <v>8.1053035770909592</v>
      </c>
      <c r="G217" s="29">
        <v>681.53</v>
      </c>
      <c r="H217" s="29">
        <v>865.06</v>
      </c>
      <c r="I217" s="29">
        <v>7011.57</v>
      </c>
      <c r="J217" s="30">
        <v>1.801485050673998E-3</v>
      </c>
      <c r="K217" s="31"/>
      <c r="L217" s="32"/>
      <c r="M217" s="9"/>
      <c r="N217" s="9"/>
    </row>
    <row r="218" spans="1:14" ht="65.099999999999994" customHeight="1" x14ac:dyDescent="0.25">
      <c r="A218" s="23" t="s">
        <v>633</v>
      </c>
      <c r="B218" s="24" t="s">
        <v>634</v>
      </c>
      <c r="C218" s="25" t="s">
        <v>22</v>
      </c>
      <c r="D218" s="25" t="s">
        <v>635</v>
      </c>
      <c r="E218" s="26" t="s">
        <v>35</v>
      </c>
      <c r="F218" s="27">
        <v>24.315910731272876</v>
      </c>
      <c r="G218" s="29">
        <v>1353.16</v>
      </c>
      <c r="H218" s="29">
        <v>1717.56</v>
      </c>
      <c r="I218" s="29">
        <v>41764.03</v>
      </c>
      <c r="J218" s="30">
        <v>1.0730446348093276E-2</v>
      </c>
      <c r="K218" s="31"/>
      <c r="L218" s="32"/>
      <c r="M218" s="9"/>
      <c r="N218" s="9"/>
    </row>
    <row r="219" spans="1:14" ht="39" customHeight="1" x14ac:dyDescent="0.25">
      <c r="A219" s="23" t="s">
        <v>636</v>
      </c>
      <c r="B219" s="24" t="s">
        <v>637</v>
      </c>
      <c r="C219" s="25" t="s">
        <v>22</v>
      </c>
      <c r="D219" s="25" t="s">
        <v>638</v>
      </c>
      <c r="E219" s="26" t="s">
        <v>35</v>
      </c>
      <c r="F219" s="27">
        <v>3.2421214308363835</v>
      </c>
      <c r="G219" s="29">
        <v>3933.57</v>
      </c>
      <c r="H219" s="29">
        <v>4992.88</v>
      </c>
      <c r="I219" s="29">
        <v>16187.52</v>
      </c>
      <c r="J219" s="30">
        <v>4.1590649865131998E-3</v>
      </c>
      <c r="K219" s="31"/>
      <c r="L219" s="32"/>
      <c r="M219" s="9"/>
      <c r="N219" s="9"/>
    </row>
    <row r="220" spans="1:14" ht="39" customHeight="1" x14ac:dyDescent="0.25">
      <c r="A220" s="23" t="s">
        <v>639</v>
      </c>
      <c r="B220" s="24" t="s">
        <v>640</v>
      </c>
      <c r="C220" s="25" t="s">
        <v>22</v>
      </c>
      <c r="D220" s="25" t="s">
        <v>641</v>
      </c>
      <c r="E220" s="26" t="s">
        <v>35</v>
      </c>
      <c r="F220" s="27">
        <v>35.122982167394156</v>
      </c>
      <c r="G220" s="29">
        <v>19.559999999999999</v>
      </c>
      <c r="H220" s="29">
        <v>24.82</v>
      </c>
      <c r="I220" s="29">
        <v>871.75</v>
      </c>
      <c r="J220" s="30">
        <v>2.2397902223397298E-4</v>
      </c>
      <c r="K220" s="31"/>
      <c r="L220" s="32"/>
      <c r="M220" s="9"/>
      <c r="N220" s="9"/>
    </row>
    <row r="221" spans="1:14" ht="26.1" customHeight="1" x14ac:dyDescent="0.25">
      <c r="A221" s="16" t="s">
        <v>642</v>
      </c>
      <c r="B221" s="17"/>
      <c r="C221" s="17"/>
      <c r="D221" s="17" t="s">
        <v>643</v>
      </c>
      <c r="E221" s="17"/>
      <c r="F221" s="17"/>
      <c r="G221" s="17"/>
      <c r="H221" s="17"/>
      <c r="I221" s="20">
        <v>88792.639999999999</v>
      </c>
      <c r="J221" s="21">
        <v>2.2813523015512656E-2</v>
      </c>
      <c r="K221" s="9"/>
      <c r="L221" s="9"/>
      <c r="M221" s="9"/>
      <c r="N221" s="9"/>
    </row>
    <row r="222" spans="1:14" ht="26.1" customHeight="1" x14ac:dyDescent="0.25">
      <c r="A222" s="23" t="s">
        <v>644</v>
      </c>
      <c r="B222" s="24" t="s">
        <v>645</v>
      </c>
      <c r="C222" s="25" t="s">
        <v>22</v>
      </c>
      <c r="D222" s="25" t="s">
        <v>646</v>
      </c>
      <c r="E222" s="26" t="s">
        <v>35</v>
      </c>
      <c r="F222" s="27">
        <v>2.7017678590303196</v>
      </c>
      <c r="G222" s="29">
        <v>137.03</v>
      </c>
      <c r="H222" s="29">
        <v>173.93</v>
      </c>
      <c r="I222" s="29">
        <v>469.91</v>
      </c>
      <c r="J222" s="30">
        <v>1.2073413517403642E-4</v>
      </c>
      <c r="K222" s="31"/>
      <c r="L222" s="32"/>
      <c r="M222" s="9"/>
      <c r="N222" s="9"/>
    </row>
    <row r="223" spans="1:14" ht="26.1" customHeight="1" x14ac:dyDescent="0.25">
      <c r="A223" s="23" t="s">
        <v>647</v>
      </c>
      <c r="B223" s="24" t="s">
        <v>648</v>
      </c>
      <c r="C223" s="25" t="s">
        <v>22</v>
      </c>
      <c r="D223" s="25" t="s">
        <v>649</v>
      </c>
      <c r="E223" s="26" t="s">
        <v>35</v>
      </c>
      <c r="F223" s="27">
        <v>33.50192145197596</v>
      </c>
      <c r="G223" s="29">
        <v>27.91</v>
      </c>
      <c r="H223" s="29">
        <v>35.42</v>
      </c>
      <c r="I223" s="29">
        <v>1186.6300000000001</v>
      </c>
      <c r="J223" s="30">
        <v>3.0488124709320263E-4</v>
      </c>
      <c r="K223" s="31"/>
      <c r="L223" s="32"/>
      <c r="M223" s="9"/>
      <c r="N223" s="9"/>
    </row>
    <row r="224" spans="1:14" ht="26.1" customHeight="1" x14ac:dyDescent="0.25">
      <c r="A224" s="23" t="s">
        <v>650</v>
      </c>
      <c r="B224" s="24" t="s">
        <v>651</v>
      </c>
      <c r="C224" s="25" t="s">
        <v>22</v>
      </c>
      <c r="D224" s="25" t="s">
        <v>652</v>
      </c>
      <c r="E224" s="26" t="s">
        <v>35</v>
      </c>
      <c r="F224" s="27">
        <v>32.421214308363837</v>
      </c>
      <c r="G224" s="29">
        <v>25.44</v>
      </c>
      <c r="H224" s="29">
        <v>32.29</v>
      </c>
      <c r="I224" s="29">
        <v>1046.8800000000001</v>
      </c>
      <c r="J224" s="30">
        <v>2.689752323444814E-4</v>
      </c>
      <c r="K224" s="31"/>
      <c r="L224" s="32"/>
      <c r="M224" s="9"/>
      <c r="N224" s="9"/>
    </row>
    <row r="225" spans="1:14" ht="26.1" customHeight="1" x14ac:dyDescent="0.25">
      <c r="A225" s="23" t="s">
        <v>653</v>
      </c>
      <c r="B225" s="24" t="s">
        <v>654</v>
      </c>
      <c r="C225" s="25" t="s">
        <v>22</v>
      </c>
      <c r="D225" s="25" t="s">
        <v>655</v>
      </c>
      <c r="E225" s="26" t="s">
        <v>35</v>
      </c>
      <c r="F225" s="27">
        <v>32.421214308363837</v>
      </c>
      <c r="G225" s="29">
        <v>31.29</v>
      </c>
      <c r="H225" s="29">
        <v>39.71</v>
      </c>
      <c r="I225" s="29">
        <v>1287.44</v>
      </c>
      <c r="J225" s="30">
        <v>3.3078239447651987E-4</v>
      </c>
      <c r="K225" s="31"/>
      <c r="L225" s="32"/>
      <c r="M225" s="9"/>
      <c r="N225" s="9"/>
    </row>
    <row r="226" spans="1:14" ht="26.1" customHeight="1" x14ac:dyDescent="0.25">
      <c r="A226" s="23" t="s">
        <v>656</v>
      </c>
      <c r="B226" s="24" t="s">
        <v>657</v>
      </c>
      <c r="C226" s="25" t="s">
        <v>22</v>
      </c>
      <c r="D226" s="25" t="s">
        <v>658</v>
      </c>
      <c r="E226" s="26" t="s">
        <v>35</v>
      </c>
      <c r="F226" s="27">
        <v>2.7017678590303196</v>
      </c>
      <c r="G226" s="29">
        <v>163.75</v>
      </c>
      <c r="H226" s="29">
        <v>207.84</v>
      </c>
      <c r="I226" s="29">
        <v>561.53</v>
      </c>
      <c r="J226" s="30">
        <v>1.4427409275026421E-4</v>
      </c>
      <c r="K226" s="31"/>
      <c r="L226" s="32"/>
      <c r="M226" s="9"/>
      <c r="N226" s="9"/>
    </row>
    <row r="227" spans="1:14" ht="26.1" customHeight="1" x14ac:dyDescent="0.25">
      <c r="A227" s="23" t="s">
        <v>659</v>
      </c>
      <c r="B227" s="24" t="s">
        <v>660</v>
      </c>
      <c r="C227" s="25" t="s">
        <v>22</v>
      </c>
      <c r="D227" s="25" t="s">
        <v>661</v>
      </c>
      <c r="E227" s="26" t="s">
        <v>35</v>
      </c>
      <c r="F227" s="27">
        <v>2.7017678590303196</v>
      </c>
      <c r="G227" s="29">
        <v>129.44</v>
      </c>
      <c r="H227" s="29">
        <v>164.29</v>
      </c>
      <c r="I227" s="29">
        <v>443.87</v>
      </c>
      <c r="J227" s="30">
        <v>1.1404366917005286E-4</v>
      </c>
      <c r="K227" s="31"/>
      <c r="L227" s="32"/>
      <c r="M227" s="9"/>
      <c r="N227" s="9"/>
    </row>
    <row r="228" spans="1:14" ht="39" customHeight="1" x14ac:dyDescent="0.25">
      <c r="A228" s="23" t="s">
        <v>662</v>
      </c>
      <c r="B228" s="24" t="s">
        <v>663</v>
      </c>
      <c r="C228" s="25" t="s">
        <v>22</v>
      </c>
      <c r="D228" s="25" t="s">
        <v>664</v>
      </c>
      <c r="E228" s="26" t="s">
        <v>35</v>
      </c>
      <c r="F228" s="27">
        <v>8.1053035770909592</v>
      </c>
      <c r="G228" s="29">
        <v>63.25</v>
      </c>
      <c r="H228" s="29">
        <v>80.28</v>
      </c>
      <c r="I228" s="29">
        <v>650.69000000000005</v>
      </c>
      <c r="J228" s="30">
        <v>1.6718200169477934E-4</v>
      </c>
      <c r="K228" s="31"/>
      <c r="L228" s="32"/>
      <c r="M228" s="9"/>
      <c r="N228" s="9"/>
    </row>
    <row r="229" spans="1:14" ht="39" customHeight="1" x14ac:dyDescent="0.25">
      <c r="A229" s="23" t="s">
        <v>665</v>
      </c>
      <c r="B229" s="24" t="s">
        <v>666</v>
      </c>
      <c r="C229" s="25" t="s">
        <v>22</v>
      </c>
      <c r="D229" s="25" t="s">
        <v>667</v>
      </c>
      <c r="E229" s="26" t="s">
        <v>35</v>
      </c>
      <c r="F229" s="27">
        <v>2.7017678590303196</v>
      </c>
      <c r="G229" s="29">
        <v>374.81</v>
      </c>
      <c r="H229" s="29">
        <v>475.74</v>
      </c>
      <c r="I229" s="29">
        <v>1285.33</v>
      </c>
      <c r="J229" s="30">
        <v>3.302402714631402E-4</v>
      </c>
      <c r="K229" s="31"/>
      <c r="L229" s="32"/>
      <c r="M229" s="9"/>
      <c r="N229" s="9"/>
    </row>
    <row r="230" spans="1:14" ht="39" customHeight="1" x14ac:dyDescent="0.25">
      <c r="A230" s="23" t="s">
        <v>668</v>
      </c>
      <c r="B230" s="24" t="s">
        <v>669</v>
      </c>
      <c r="C230" s="25" t="s">
        <v>22</v>
      </c>
      <c r="D230" s="25" t="s">
        <v>670</v>
      </c>
      <c r="E230" s="26" t="s">
        <v>35</v>
      </c>
      <c r="F230" s="27">
        <v>27.017678590303198</v>
      </c>
      <c r="G230" s="29">
        <v>26.45</v>
      </c>
      <c r="H230" s="29">
        <v>33.57</v>
      </c>
      <c r="I230" s="29">
        <v>906.98</v>
      </c>
      <c r="J230" s="30">
        <v>2.3303067804504596E-4</v>
      </c>
      <c r="K230" s="31"/>
      <c r="L230" s="32"/>
      <c r="M230" s="9"/>
      <c r="N230" s="9"/>
    </row>
    <row r="231" spans="1:14" ht="26.1" customHeight="1" x14ac:dyDescent="0.25">
      <c r="A231" s="23" t="s">
        <v>671</v>
      </c>
      <c r="B231" s="24" t="s">
        <v>672</v>
      </c>
      <c r="C231" s="25" t="s">
        <v>22</v>
      </c>
      <c r="D231" s="25" t="s">
        <v>673</v>
      </c>
      <c r="E231" s="26" t="s">
        <v>35</v>
      </c>
      <c r="F231" s="27">
        <v>172.91314297794045</v>
      </c>
      <c r="G231" s="29">
        <v>98.51</v>
      </c>
      <c r="H231" s="29">
        <v>125.03</v>
      </c>
      <c r="I231" s="29">
        <v>21619.33</v>
      </c>
      <c r="J231" s="30">
        <v>5.5546617662788631E-3</v>
      </c>
      <c r="K231" s="31"/>
      <c r="L231" s="32"/>
      <c r="M231" s="9"/>
      <c r="N231" s="9"/>
    </row>
    <row r="232" spans="1:14" ht="26.1" customHeight="1" x14ac:dyDescent="0.25">
      <c r="A232" s="23" t="s">
        <v>674</v>
      </c>
      <c r="B232" s="24" t="s">
        <v>675</v>
      </c>
      <c r="C232" s="25" t="s">
        <v>22</v>
      </c>
      <c r="D232" s="25" t="s">
        <v>676</v>
      </c>
      <c r="E232" s="26" t="s">
        <v>40</v>
      </c>
      <c r="F232" s="27">
        <v>324.21214308363841</v>
      </c>
      <c r="G232" s="29">
        <v>66.09</v>
      </c>
      <c r="H232" s="29">
        <v>83.88</v>
      </c>
      <c r="I232" s="29">
        <v>27194.91</v>
      </c>
      <c r="J232" s="30">
        <v>6.9871974207523875E-3</v>
      </c>
      <c r="K232" s="31"/>
      <c r="L232" s="32"/>
      <c r="M232" s="9"/>
      <c r="N232" s="9"/>
    </row>
    <row r="233" spans="1:14" ht="26.1" customHeight="1" x14ac:dyDescent="0.25">
      <c r="A233" s="23" t="s">
        <v>677</v>
      </c>
      <c r="B233" s="24" t="s">
        <v>389</v>
      </c>
      <c r="C233" s="25" t="s">
        <v>22</v>
      </c>
      <c r="D233" s="25" t="s">
        <v>390</v>
      </c>
      <c r="E233" s="26" t="s">
        <v>40</v>
      </c>
      <c r="F233" s="27">
        <v>324.21214308363841</v>
      </c>
      <c r="G233" s="29">
        <v>78.099999999999994</v>
      </c>
      <c r="H233" s="29">
        <v>99.13</v>
      </c>
      <c r="I233" s="29">
        <v>32139.14</v>
      </c>
      <c r="J233" s="30">
        <v>8.2575201062698826E-3</v>
      </c>
      <c r="K233" s="31"/>
      <c r="L233" s="32"/>
      <c r="M233" s="9"/>
      <c r="N233" s="9"/>
    </row>
    <row r="234" spans="1:14" ht="24" customHeight="1" x14ac:dyDescent="0.25">
      <c r="A234" s="16" t="s">
        <v>678</v>
      </c>
      <c r="B234" s="17"/>
      <c r="C234" s="17"/>
      <c r="D234" s="17" t="s">
        <v>679</v>
      </c>
      <c r="E234" s="17"/>
      <c r="F234" s="17"/>
      <c r="G234" s="17"/>
      <c r="H234" s="17"/>
      <c r="I234" s="20">
        <v>13640.880000000001</v>
      </c>
      <c r="J234" s="21">
        <v>3.5047559103079523E-3</v>
      </c>
      <c r="K234" s="9"/>
      <c r="L234" s="9"/>
      <c r="M234" s="9"/>
      <c r="N234" s="9"/>
    </row>
    <row r="235" spans="1:14" ht="39" customHeight="1" x14ac:dyDescent="0.25">
      <c r="A235" s="23" t="s">
        <v>680</v>
      </c>
      <c r="B235" s="24" t="s">
        <v>681</v>
      </c>
      <c r="C235" s="25" t="s">
        <v>22</v>
      </c>
      <c r="D235" s="25" t="s">
        <v>682</v>
      </c>
      <c r="E235" s="26" t="s">
        <v>40</v>
      </c>
      <c r="F235" s="27">
        <v>86.456571488970226</v>
      </c>
      <c r="G235" s="29">
        <v>67.099999999999994</v>
      </c>
      <c r="H235" s="29">
        <v>85.17</v>
      </c>
      <c r="I235" s="29">
        <v>7363.5</v>
      </c>
      <c r="J235" s="30">
        <v>1.8919065445596329E-3</v>
      </c>
      <c r="K235" s="31"/>
      <c r="L235" s="32"/>
      <c r="M235" s="9"/>
      <c r="N235" s="9"/>
    </row>
    <row r="236" spans="1:14" ht="39" customHeight="1" x14ac:dyDescent="0.25">
      <c r="A236" s="23" t="s">
        <v>683</v>
      </c>
      <c r="B236" s="24" t="s">
        <v>684</v>
      </c>
      <c r="C236" s="25" t="s">
        <v>22</v>
      </c>
      <c r="D236" s="25" t="s">
        <v>685</v>
      </c>
      <c r="E236" s="26" t="s">
        <v>40</v>
      </c>
      <c r="F236" s="27">
        <v>86.456571488970226</v>
      </c>
      <c r="G236" s="29">
        <v>33.729999999999997</v>
      </c>
      <c r="H236" s="29">
        <v>42.81</v>
      </c>
      <c r="I236" s="29">
        <v>3701.2</v>
      </c>
      <c r="J236" s="30">
        <v>9.5095056735575645E-4</v>
      </c>
      <c r="K236" s="31"/>
      <c r="L236" s="32"/>
      <c r="M236" s="9"/>
      <c r="N236" s="9"/>
    </row>
    <row r="237" spans="1:14" ht="39" customHeight="1" x14ac:dyDescent="0.25">
      <c r="A237" s="23" t="s">
        <v>686</v>
      </c>
      <c r="B237" s="24" t="s">
        <v>687</v>
      </c>
      <c r="C237" s="25" t="s">
        <v>22</v>
      </c>
      <c r="D237" s="25" t="s">
        <v>688</v>
      </c>
      <c r="E237" s="26" t="s">
        <v>40</v>
      </c>
      <c r="F237" s="27">
        <v>81.053035770909602</v>
      </c>
      <c r="G237" s="29">
        <v>19.239999999999998</v>
      </c>
      <c r="H237" s="29">
        <v>24.42</v>
      </c>
      <c r="I237" s="29">
        <v>1979.31</v>
      </c>
      <c r="J237" s="30">
        <v>5.0854478749403503E-4</v>
      </c>
      <c r="K237" s="31"/>
      <c r="L237" s="32"/>
      <c r="M237" s="9"/>
      <c r="N237" s="9"/>
    </row>
    <row r="238" spans="1:14" ht="39" customHeight="1" x14ac:dyDescent="0.25">
      <c r="A238" s="23" t="s">
        <v>689</v>
      </c>
      <c r="B238" s="24" t="s">
        <v>690</v>
      </c>
      <c r="C238" s="25" t="s">
        <v>22</v>
      </c>
      <c r="D238" s="25" t="s">
        <v>691</v>
      </c>
      <c r="E238" s="26" t="s">
        <v>35</v>
      </c>
      <c r="F238" s="27">
        <v>32.421214308363837</v>
      </c>
      <c r="G238" s="29">
        <v>8.25</v>
      </c>
      <c r="H238" s="29">
        <v>10.47</v>
      </c>
      <c r="I238" s="29">
        <v>339.45</v>
      </c>
      <c r="J238" s="30">
        <v>8.7215003266214079E-5</v>
      </c>
      <c r="K238" s="31"/>
      <c r="L238" s="32"/>
      <c r="M238" s="9"/>
      <c r="N238" s="9"/>
    </row>
    <row r="239" spans="1:14" ht="39" customHeight="1" x14ac:dyDescent="0.25">
      <c r="A239" s="23" t="s">
        <v>692</v>
      </c>
      <c r="B239" s="24" t="s">
        <v>693</v>
      </c>
      <c r="C239" s="25" t="s">
        <v>22</v>
      </c>
      <c r="D239" s="25" t="s">
        <v>694</v>
      </c>
      <c r="E239" s="26" t="s">
        <v>35</v>
      </c>
      <c r="F239" s="27">
        <v>32.421214308363837</v>
      </c>
      <c r="G239" s="29">
        <v>6.26</v>
      </c>
      <c r="H239" s="29">
        <v>7.94</v>
      </c>
      <c r="I239" s="29">
        <v>257.42</v>
      </c>
      <c r="J239" s="30">
        <v>6.6139007632313535E-5</v>
      </c>
      <c r="K239" s="31"/>
      <c r="L239" s="32"/>
      <c r="M239" s="9"/>
      <c r="N239" s="9"/>
    </row>
    <row r="240" spans="1:14" ht="24" customHeight="1" x14ac:dyDescent="0.25">
      <c r="A240" s="16" t="s">
        <v>695</v>
      </c>
      <c r="B240" s="17"/>
      <c r="C240" s="17"/>
      <c r="D240" s="17" t="s">
        <v>696</v>
      </c>
      <c r="E240" s="17"/>
      <c r="F240" s="17"/>
      <c r="G240" s="17"/>
      <c r="H240" s="17"/>
      <c r="I240" s="20">
        <v>16176.859999999999</v>
      </c>
      <c r="J240" s="21">
        <v>4.1563261091091116E-3</v>
      </c>
      <c r="K240" s="9"/>
      <c r="L240" s="9"/>
      <c r="M240" s="9"/>
      <c r="N240" s="9"/>
    </row>
    <row r="241" spans="1:14" ht="51.95" customHeight="1" x14ac:dyDescent="0.25">
      <c r="A241" s="23" t="s">
        <v>697</v>
      </c>
      <c r="B241" s="24" t="s">
        <v>698</v>
      </c>
      <c r="C241" s="25" t="s">
        <v>22</v>
      </c>
      <c r="D241" s="25" t="s">
        <v>699</v>
      </c>
      <c r="E241" s="26" t="s">
        <v>40</v>
      </c>
      <c r="F241" s="27">
        <v>86.456571488970226</v>
      </c>
      <c r="G241" s="29">
        <v>69.819999999999993</v>
      </c>
      <c r="H241" s="29">
        <v>88.62</v>
      </c>
      <c r="I241" s="29">
        <v>7661.78</v>
      </c>
      <c r="J241" s="30">
        <v>1.9685437258064918E-3</v>
      </c>
      <c r="K241" s="31"/>
      <c r="L241" s="32"/>
      <c r="M241" s="9"/>
      <c r="N241" s="9"/>
    </row>
    <row r="242" spans="1:14" ht="39" customHeight="1" x14ac:dyDescent="0.25">
      <c r="A242" s="23" t="s">
        <v>700</v>
      </c>
      <c r="B242" s="24" t="s">
        <v>701</v>
      </c>
      <c r="C242" s="25" t="s">
        <v>22</v>
      </c>
      <c r="D242" s="25" t="s">
        <v>702</v>
      </c>
      <c r="E242" s="26" t="s">
        <v>35</v>
      </c>
      <c r="F242" s="27">
        <v>32.421214308363837</v>
      </c>
      <c r="G242" s="29">
        <v>54.54</v>
      </c>
      <c r="H242" s="29">
        <v>69.22</v>
      </c>
      <c r="I242" s="29">
        <v>2244.19</v>
      </c>
      <c r="J242" s="30">
        <v>5.7660049544853433E-4</v>
      </c>
      <c r="K242" s="31"/>
      <c r="L242" s="32"/>
      <c r="M242" s="9"/>
      <c r="N242" s="9"/>
    </row>
    <row r="243" spans="1:14" ht="39" customHeight="1" x14ac:dyDescent="0.25">
      <c r="A243" s="23" t="s">
        <v>703</v>
      </c>
      <c r="B243" s="24" t="s">
        <v>704</v>
      </c>
      <c r="C243" s="25" t="s">
        <v>22</v>
      </c>
      <c r="D243" s="25" t="s">
        <v>705</v>
      </c>
      <c r="E243" s="26" t="s">
        <v>35</v>
      </c>
      <c r="F243" s="27">
        <v>32.421214308363837</v>
      </c>
      <c r="G243" s="29">
        <v>56.39</v>
      </c>
      <c r="H243" s="29">
        <v>71.569999999999993</v>
      </c>
      <c r="I243" s="29">
        <v>2320.38</v>
      </c>
      <c r="J243" s="30">
        <v>5.9617601790796235E-4</v>
      </c>
      <c r="K243" s="31"/>
      <c r="L243" s="32"/>
      <c r="M243" s="9"/>
      <c r="N243" s="9"/>
    </row>
    <row r="244" spans="1:14" ht="26.1" customHeight="1" x14ac:dyDescent="0.25">
      <c r="A244" s="23" t="s">
        <v>706</v>
      </c>
      <c r="B244" s="24" t="s">
        <v>707</v>
      </c>
      <c r="C244" s="25" t="s">
        <v>22</v>
      </c>
      <c r="D244" s="25" t="s">
        <v>708</v>
      </c>
      <c r="E244" s="26" t="s">
        <v>35</v>
      </c>
      <c r="F244" s="27">
        <v>32.421214308363837</v>
      </c>
      <c r="G244" s="29">
        <v>54.35</v>
      </c>
      <c r="H244" s="29">
        <v>68.98</v>
      </c>
      <c r="I244" s="29">
        <v>2236.41</v>
      </c>
      <c r="J244" s="30">
        <v>5.7460157741815821E-4</v>
      </c>
      <c r="K244" s="31"/>
      <c r="L244" s="32"/>
      <c r="M244" s="9"/>
      <c r="N244" s="9"/>
    </row>
    <row r="245" spans="1:14" ht="26.1" customHeight="1" x14ac:dyDescent="0.25">
      <c r="A245" s="23" t="s">
        <v>709</v>
      </c>
      <c r="B245" s="24" t="s">
        <v>710</v>
      </c>
      <c r="C245" s="25" t="s">
        <v>22</v>
      </c>
      <c r="D245" s="25" t="s">
        <v>711</v>
      </c>
      <c r="E245" s="26" t="s">
        <v>35</v>
      </c>
      <c r="F245" s="27">
        <v>32.421214308363837</v>
      </c>
      <c r="G245" s="29">
        <v>41.66</v>
      </c>
      <c r="H245" s="29">
        <v>52.87</v>
      </c>
      <c r="I245" s="29">
        <v>1714.1</v>
      </c>
      <c r="J245" s="30">
        <v>4.4040429252796451E-4</v>
      </c>
      <c r="K245" s="31"/>
      <c r="L245" s="32"/>
      <c r="M245" s="9"/>
      <c r="N245" s="9"/>
    </row>
    <row r="246" spans="1:14" ht="24" customHeight="1" x14ac:dyDescent="0.25">
      <c r="A246" s="16" t="s">
        <v>712</v>
      </c>
      <c r="B246" s="17"/>
      <c r="C246" s="17"/>
      <c r="D246" s="17" t="s">
        <v>713</v>
      </c>
      <c r="E246" s="17"/>
      <c r="F246" s="17"/>
      <c r="G246" s="17"/>
      <c r="H246" s="17"/>
      <c r="I246" s="20">
        <v>7410.94</v>
      </c>
      <c r="J246" s="21">
        <v>1.9040953197988408E-3</v>
      </c>
      <c r="K246" s="9"/>
      <c r="L246" s="9"/>
      <c r="M246" s="9"/>
      <c r="N246" s="9"/>
    </row>
    <row r="247" spans="1:14" ht="26.1" customHeight="1" x14ac:dyDescent="0.25">
      <c r="A247" s="23" t="s">
        <v>714</v>
      </c>
      <c r="B247" s="24" t="s">
        <v>715</v>
      </c>
      <c r="C247" s="25" t="s">
        <v>22</v>
      </c>
      <c r="D247" s="25" t="s">
        <v>716</v>
      </c>
      <c r="E247" s="26" t="s">
        <v>31</v>
      </c>
      <c r="F247" s="27">
        <v>3512.2982167394152</v>
      </c>
      <c r="G247" s="29">
        <v>1.67</v>
      </c>
      <c r="H247" s="29">
        <v>2.11</v>
      </c>
      <c r="I247" s="29">
        <v>7410.94</v>
      </c>
      <c r="J247" s="30">
        <v>1.9040953197988408E-3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3066852.7300000014</v>
      </c>
      <c r="J249" s="42"/>
      <c r="K249" s="9"/>
      <c r="L249" s="43"/>
      <c r="M249" s="9"/>
      <c r="N249" s="9"/>
    </row>
    <row r="250" spans="1:14" x14ac:dyDescent="0.25">
      <c r="A250" s="74"/>
      <c r="B250" s="75"/>
      <c r="C250" s="75"/>
      <c r="D250" s="39"/>
      <c r="E250" s="40"/>
      <c r="F250" s="76" t="s">
        <v>718</v>
      </c>
      <c r="G250" s="75"/>
      <c r="H250" s="41"/>
      <c r="I250" s="41">
        <v>825252.83999999845</v>
      </c>
      <c r="J250" s="42"/>
      <c r="K250" s="9"/>
      <c r="L250" s="9"/>
      <c r="M250" s="9"/>
      <c r="N250" s="9"/>
    </row>
    <row r="251" spans="1:14" x14ac:dyDescent="0.25">
      <c r="A251" s="74"/>
      <c r="B251" s="75"/>
      <c r="C251" s="75"/>
      <c r="D251" s="39"/>
      <c r="E251" s="40"/>
      <c r="F251" s="76" t="s">
        <v>719</v>
      </c>
      <c r="G251" s="75"/>
      <c r="H251" s="41"/>
      <c r="I251" s="41">
        <v>3892105.57</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69434-9F42-410B-B2A6-5950E5F4273F}">
  <dimension ref="A1:N306"/>
  <sheetViews>
    <sheetView workbookViewId="0"/>
  </sheetViews>
  <sheetFormatPr defaultRowHeight="15" x14ac:dyDescent="0.25"/>
  <cols>
    <col min="1" max="1" width="11.42578125" bestFit="1" customWidth="1"/>
    <col min="2" max="2" width="11.5703125"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758</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184185.78</v>
      </c>
      <c r="J5" s="21">
        <f t="shared" ref="J5:J68" si="0">I5/$I$251</f>
        <v>8.0865207917207943E-2</v>
      </c>
      <c r="K5" s="9"/>
      <c r="L5" s="9"/>
      <c r="M5" s="9"/>
      <c r="N5" s="9"/>
    </row>
    <row r="6" spans="1:14" ht="26.1" customHeight="1" x14ac:dyDescent="0.25">
      <c r="A6" s="23" t="s">
        <v>21</v>
      </c>
      <c r="B6" s="24" t="s">
        <v>722</v>
      </c>
      <c r="C6" s="25" t="s">
        <v>22</v>
      </c>
      <c r="D6" s="25" t="s">
        <v>23</v>
      </c>
      <c r="E6" s="26" t="s">
        <v>24</v>
      </c>
      <c r="F6" s="27">
        <v>538.03039999999999</v>
      </c>
      <c r="G6" s="29">
        <v>136.69</v>
      </c>
      <c r="H6" s="29">
        <f>TRUNC((G6*$G$2)+(G6),2)</f>
        <v>173.5</v>
      </c>
      <c r="I6" s="29">
        <f>TRUNC(H6*F6,2)</f>
        <v>93348.27</v>
      </c>
      <c r="J6" s="30">
        <f t="shared" si="0"/>
        <v>4.098376792313535E-2</v>
      </c>
      <c r="K6" s="31"/>
      <c r="L6" s="32"/>
      <c r="M6" s="9"/>
      <c r="N6" s="9"/>
    </row>
    <row r="7" spans="1:14" ht="24" customHeight="1" x14ac:dyDescent="0.25">
      <c r="A7" s="23" t="s">
        <v>25</v>
      </c>
      <c r="B7" s="24" t="s">
        <v>723</v>
      </c>
      <c r="C7" s="25" t="s">
        <v>22</v>
      </c>
      <c r="D7" s="25" t="s">
        <v>26</v>
      </c>
      <c r="E7" s="26" t="s">
        <v>24</v>
      </c>
      <c r="F7" s="27">
        <v>1148.8239999999998</v>
      </c>
      <c r="G7" s="29">
        <v>62.3</v>
      </c>
      <c r="H7" s="29">
        <f>TRUNC((G7*$G$2)+(G7),2)</f>
        <v>79.069999999999993</v>
      </c>
      <c r="I7" s="29">
        <f>TRUNC(H7*F7,2)</f>
        <v>90837.51</v>
      </c>
      <c r="J7" s="30">
        <f t="shared" si="0"/>
        <v>3.9881439994072586E-2</v>
      </c>
      <c r="K7" s="31"/>
      <c r="L7" s="32"/>
      <c r="M7" s="9"/>
      <c r="N7" s="9"/>
    </row>
    <row r="8" spans="1:14" ht="24" customHeight="1" x14ac:dyDescent="0.25">
      <c r="A8" s="16" t="s">
        <v>27</v>
      </c>
      <c r="B8" s="17"/>
      <c r="C8" s="17"/>
      <c r="D8" s="17" t="s">
        <v>28</v>
      </c>
      <c r="E8" s="17"/>
      <c r="F8" s="17"/>
      <c r="G8" s="17"/>
      <c r="H8" s="17"/>
      <c r="I8" s="20">
        <f>SUM(I9:I28)</f>
        <v>187988.93999999997</v>
      </c>
      <c r="J8" s="21">
        <f t="shared" si="0"/>
        <v>8.2534953128496277E-2</v>
      </c>
      <c r="K8" s="9"/>
      <c r="L8" s="9"/>
      <c r="M8" s="9"/>
      <c r="N8" s="9"/>
    </row>
    <row r="9" spans="1:14" ht="26.1" customHeight="1" x14ac:dyDescent="0.25">
      <c r="A9" s="23" t="s">
        <v>29</v>
      </c>
      <c r="B9" s="24" t="s">
        <v>724</v>
      </c>
      <c r="C9" s="25" t="s">
        <v>22</v>
      </c>
      <c r="D9" s="25" t="s">
        <v>30</v>
      </c>
      <c r="E9" s="26" t="s">
        <v>31</v>
      </c>
      <c r="F9" s="27">
        <v>555.2464886886745</v>
      </c>
      <c r="G9" s="29">
        <v>25.97</v>
      </c>
      <c r="H9" s="29">
        <f t="shared" ref="H9:H72" si="1">TRUNC((G9*$G$2)+(G9),2)</f>
        <v>32.96</v>
      </c>
      <c r="I9" s="29">
        <f t="shared" ref="I9:I28" si="2">TRUNC(H9*F9,2)</f>
        <v>18300.919999999998</v>
      </c>
      <c r="J9" s="30">
        <f t="shared" si="0"/>
        <v>8.0348640425780375E-3</v>
      </c>
      <c r="K9" s="31"/>
      <c r="L9" s="32"/>
      <c r="M9" s="9"/>
      <c r="N9" s="9"/>
    </row>
    <row r="10" spans="1:14" ht="26.1" customHeight="1" x14ac:dyDescent="0.25">
      <c r="A10" s="23" t="s">
        <v>32</v>
      </c>
      <c r="B10" s="24" t="s">
        <v>33</v>
      </c>
      <c r="C10" s="25" t="s">
        <v>22</v>
      </c>
      <c r="D10" s="25" t="s">
        <v>34</v>
      </c>
      <c r="E10" s="26" t="s">
        <v>35</v>
      </c>
      <c r="F10" s="27">
        <v>174.54217639871771</v>
      </c>
      <c r="G10" s="29">
        <v>14.14</v>
      </c>
      <c r="H10" s="29">
        <f t="shared" si="1"/>
        <v>17.940000000000001</v>
      </c>
      <c r="I10" s="29">
        <f t="shared" si="2"/>
        <v>3131.28</v>
      </c>
      <c r="J10" s="30">
        <f t="shared" si="0"/>
        <v>1.3747619835092313E-3</v>
      </c>
      <c r="K10" s="31"/>
      <c r="L10" s="32"/>
      <c r="M10" s="9"/>
      <c r="N10" s="9"/>
    </row>
    <row r="11" spans="1:14" ht="26.1" customHeight="1" x14ac:dyDescent="0.25">
      <c r="A11" s="23" t="s">
        <v>36</v>
      </c>
      <c r="B11" s="24" t="s">
        <v>725</v>
      </c>
      <c r="C11" s="25" t="s">
        <v>22</v>
      </c>
      <c r="D11" s="25" t="s">
        <v>37</v>
      </c>
      <c r="E11" s="26" t="s">
        <v>35</v>
      </c>
      <c r="F11" s="27">
        <v>209.007932245566</v>
      </c>
      <c r="G11" s="29">
        <v>1.76</v>
      </c>
      <c r="H11" s="29">
        <f t="shared" si="1"/>
        <v>2.23</v>
      </c>
      <c r="I11" s="29">
        <f t="shared" si="2"/>
        <v>466.08</v>
      </c>
      <c r="J11" s="30">
        <f t="shared" si="0"/>
        <v>2.0462847949528066E-4</v>
      </c>
      <c r="K11" s="31"/>
      <c r="L11" s="32"/>
      <c r="M11" s="9"/>
      <c r="N11" s="9"/>
    </row>
    <row r="12" spans="1:14" ht="26.1" customHeight="1" x14ac:dyDescent="0.25">
      <c r="A12" s="23" t="s">
        <v>38</v>
      </c>
      <c r="B12" s="24" t="s">
        <v>726</v>
      </c>
      <c r="C12" s="25" t="s">
        <v>22</v>
      </c>
      <c r="D12" s="25" t="s">
        <v>39</v>
      </c>
      <c r="E12" s="26" t="s">
        <v>40</v>
      </c>
      <c r="F12" s="27">
        <v>447.1062272242516</v>
      </c>
      <c r="G12" s="29">
        <v>9.2799999999999994</v>
      </c>
      <c r="H12" s="29">
        <f t="shared" si="1"/>
        <v>11.77</v>
      </c>
      <c r="I12" s="29">
        <f t="shared" si="2"/>
        <v>5262.44</v>
      </c>
      <c r="J12" s="30">
        <f t="shared" si="0"/>
        <v>2.3104297451835409E-3</v>
      </c>
      <c r="K12" s="31"/>
      <c r="L12" s="32"/>
      <c r="M12" s="9"/>
      <c r="N12" s="9"/>
    </row>
    <row r="13" spans="1:14" ht="26.1" customHeight="1" x14ac:dyDescent="0.25">
      <c r="A13" s="23" t="s">
        <v>41</v>
      </c>
      <c r="B13" s="24" t="s">
        <v>727</v>
      </c>
      <c r="C13" s="25" t="s">
        <v>22</v>
      </c>
      <c r="D13" s="25" t="s">
        <v>42</v>
      </c>
      <c r="E13" s="26" t="s">
        <v>35</v>
      </c>
      <c r="F13" s="27">
        <v>1317.6037120533636</v>
      </c>
      <c r="G13" s="29">
        <v>0.74</v>
      </c>
      <c r="H13" s="29">
        <f t="shared" si="1"/>
        <v>0.93</v>
      </c>
      <c r="I13" s="29">
        <f t="shared" si="2"/>
        <v>1225.3699999999999</v>
      </c>
      <c r="J13" s="30">
        <f t="shared" si="0"/>
        <v>5.3798832801049614E-4</v>
      </c>
      <c r="K13" s="31"/>
      <c r="L13" s="32"/>
      <c r="M13" s="9"/>
      <c r="N13" s="9"/>
    </row>
    <row r="14" spans="1:14" ht="26.1" customHeight="1" x14ac:dyDescent="0.25">
      <c r="A14" s="23" t="s">
        <v>43</v>
      </c>
      <c r="B14" s="24" t="s">
        <v>728</v>
      </c>
      <c r="C14" s="25" t="s">
        <v>22</v>
      </c>
      <c r="D14" s="25" t="s">
        <v>44</v>
      </c>
      <c r="E14" s="26" t="s">
        <v>40</v>
      </c>
      <c r="F14" s="27">
        <v>19865.871950366378</v>
      </c>
      <c r="G14" s="29">
        <v>0.8</v>
      </c>
      <c r="H14" s="29">
        <f t="shared" si="1"/>
        <v>1.01</v>
      </c>
      <c r="I14" s="29">
        <f t="shared" si="2"/>
        <v>20064.53</v>
      </c>
      <c r="J14" s="30">
        <f t="shared" si="0"/>
        <v>8.809162087382947E-3</v>
      </c>
      <c r="K14" s="31"/>
      <c r="L14" s="32"/>
      <c r="M14" s="9"/>
      <c r="N14" s="9"/>
    </row>
    <row r="15" spans="1:14" ht="26.1" customHeight="1" x14ac:dyDescent="0.25">
      <c r="A15" s="23" t="s">
        <v>45</v>
      </c>
      <c r="B15" s="24" t="s">
        <v>729</v>
      </c>
      <c r="C15" s="25" t="s">
        <v>22</v>
      </c>
      <c r="D15" s="25" t="s">
        <v>46</v>
      </c>
      <c r="E15" s="26" t="s">
        <v>35</v>
      </c>
      <c r="F15" s="27">
        <v>260.86466581330097</v>
      </c>
      <c r="G15" s="29">
        <v>2.0099999999999998</v>
      </c>
      <c r="H15" s="29">
        <f t="shared" si="1"/>
        <v>2.5499999999999998</v>
      </c>
      <c r="I15" s="29">
        <f t="shared" si="2"/>
        <v>665.2</v>
      </c>
      <c r="J15" s="30">
        <f t="shared" si="0"/>
        <v>2.9205043031295212E-4</v>
      </c>
      <c r="K15" s="31"/>
      <c r="L15" s="32"/>
      <c r="M15" s="9"/>
      <c r="N15" s="9"/>
    </row>
    <row r="16" spans="1:14" ht="26.1" customHeight="1" x14ac:dyDescent="0.25">
      <c r="A16" s="23" t="s">
        <v>47</v>
      </c>
      <c r="B16" s="24" t="s">
        <v>730</v>
      </c>
      <c r="C16" s="25" t="s">
        <v>22</v>
      </c>
      <c r="D16" s="25" t="s">
        <v>48</v>
      </c>
      <c r="E16" s="26" t="s">
        <v>31</v>
      </c>
      <c r="F16" s="27">
        <v>258.96746824374969</v>
      </c>
      <c r="G16" s="29">
        <v>10.69</v>
      </c>
      <c r="H16" s="29">
        <f t="shared" si="1"/>
        <v>13.56</v>
      </c>
      <c r="I16" s="29">
        <f t="shared" si="2"/>
        <v>3511.59</v>
      </c>
      <c r="J16" s="30">
        <f t="shared" si="0"/>
        <v>1.5417338703888445E-3</v>
      </c>
      <c r="K16" s="31"/>
      <c r="L16" s="32"/>
      <c r="M16" s="9"/>
      <c r="N16" s="9"/>
    </row>
    <row r="17" spans="1:14" ht="26.1" customHeight="1" x14ac:dyDescent="0.25">
      <c r="A17" s="23" t="s">
        <v>49</v>
      </c>
      <c r="B17" s="24" t="s">
        <v>731</v>
      </c>
      <c r="C17" s="25" t="s">
        <v>22</v>
      </c>
      <c r="D17" s="25" t="s">
        <v>50</v>
      </c>
      <c r="E17" s="26" t="s">
        <v>31</v>
      </c>
      <c r="F17" s="27">
        <v>567.26207329583258</v>
      </c>
      <c r="G17" s="29">
        <v>27.59</v>
      </c>
      <c r="H17" s="29">
        <f t="shared" si="1"/>
        <v>35.01</v>
      </c>
      <c r="I17" s="29">
        <f t="shared" si="2"/>
        <v>19859.84</v>
      </c>
      <c r="J17" s="30">
        <f t="shared" si="0"/>
        <v>8.7192946752050176E-3</v>
      </c>
      <c r="K17" s="31"/>
      <c r="L17" s="32"/>
      <c r="M17" s="9"/>
      <c r="N17" s="9"/>
    </row>
    <row r="18" spans="1:14" ht="51.95" customHeight="1" x14ac:dyDescent="0.25">
      <c r="A18" s="23" t="s">
        <v>51</v>
      </c>
      <c r="B18" s="24" t="s">
        <v>732</v>
      </c>
      <c r="C18" s="25" t="s">
        <v>22</v>
      </c>
      <c r="D18" s="25" t="s">
        <v>52</v>
      </c>
      <c r="E18" s="26" t="s">
        <v>35</v>
      </c>
      <c r="F18" s="27">
        <v>139.76022095694429</v>
      </c>
      <c r="G18" s="29">
        <v>10.130000000000001</v>
      </c>
      <c r="H18" s="29">
        <f t="shared" si="1"/>
        <v>12.85</v>
      </c>
      <c r="I18" s="29">
        <f t="shared" si="2"/>
        <v>1795.91</v>
      </c>
      <c r="J18" s="30">
        <f t="shared" si="0"/>
        <v>7.8847908644518003E-4</v>
      </c>
      <c r="K18" s="31"/>
      <c r="L18" s="32"/>
      <c r="M18" s="9"/>
      <c r="N18" s="9"/>
    </row>
    <row r="19" spans="1:14" ht="26.1" customHeight="1" x14ac:dyDescent="0.25">
      <c r="A19" s="23" t="s">
        <v>53</v>
      </c>
      <c r="B19" s="24" t="s">
        <v>54</v>
      </c>
      <c r="C19" s="25" t="s">
        <v>22</v>
      </c>
      <c r="D19" s="25" t="s">
        <v>55</v>
      </c>
      <c r="E19" s="26" t="s">
        <v>31</v>
      </c>
      <c r="F19" s="27">
        <v>282.3662382682154</v>
      </c>
      <c r="G19" s="29">
        <v>12.77</v>
      </c>
      <c r="H19" s="29">
        <f t="shared" si="1"/>
        <v>16.2</v>
      </c>
      <c r="I19" s="29">
        <f t="shared" si="2"/>
        <v>4574.33</v>
      </c>
      <c r="J19" s="30">
        <f t="shared" si="0"/>
        <v>2.0083208732613439E-3</v>
      </c>
      <c r="K19" s="31"/>
      <c r="L19" s="32"/>
      <c r="M19" s="9"/>
      <c r="N19" s="9"/>
    </row>
    <row r="20" spans="1:14" ht="26.1" customHeight="1" x14ac:dyDescent="0.25">
      <c r="A20" s="23" t="s">
        <v>56</v>
      </c>
      <c r="B20" s="24" t="s">
        <v>57</v>
      </c>
      <c r="C20" s="25" t="s">
        <v>22</v>
      </c>
      <c r="D20" s="25" t="s">
        <v>58</v>
      </c>
      <c r="E20" s="26" t="s">
        <v>31</v>
      </c>
      <c r="F20" s="27">
        <v>131.2228318939635</v>
      </c>
      <c r="G20" s="29">
        <v>28.2</v>
      </c>
      <c r="H20" s="29">
        <f t="shared" si="1"/>
        <v>35.79</v>
      </c>
      <c r="I20" s="29">
        <f t="shared" si="2"/>
        <v>4696.46</v>
      </c>
      <c r="J20" s="30">
        <f t="shared" si="0"/>
        <v>2.0619410161568956E-3</v>
      </c>
      <c r="K20" s="31"/>
      <c r="L20" s="32"/>
      <c r="M20" s="9"/>
      <c r="N20" s="9"/>
    </row>
    <row r="21" spans="1:14" ht="26.1" customHeight="1" x14ac:dyDescent="0.25">
      <c r="A21" s="23" t="s">
        <v>59</v>
      </c>
      <c r="B21" s="24" t="s">
        <v>60</v>
      </c>
      <c r="C21" s="25" t="s">
        <v>22</v>
      </c>
      <c r="D21" s="25" t="s">
        <v>61</v>
      </c>
      <c r="E21" s="26" t="s">
        <v>62</v>
      </c>
      <c r="F21" s="27">
        <v>180.86616829722198</v>
      </c>
      <c r="G21" s="29">
        <v>62.98</v>
      </c>
      <c r="H21" s="29">
        <f t="shared" si="1"/>
        <v>79.94</v>
      </c>
      <c r="I21" s="29">
        <f t="shared" si="2"/>
        <v>14458.44</v>
      </c>
      <c r="J21" s="30">
        <f t="shared" si="0"/>
        <v>6.3478557180607319E-3</v>
      </c>
      <c r="K21" s="31"/>
      <c r="L21" s="32"/>
      <c r="M21" s="9"/>
      <c r="N21" s="9"/>
    </row>
    <row r="22" spans="1:14" ht="26.1" customHeight="1" x14ac:dyDescent="0.25">
      <c r="A22" s="23" t="s">
        <v>63</v>
      </c>
      <c r="B22" s="24" t="s">
        <v>64</v>
      </c>
      <c r="C22" s="25" t="s">
        <v>22</v>
      </c>
      <c r="D22" s="25" t="s">
        <v>65</v>
      </c>
      <c r="E22" s="26" t="s">
        <v>31</v>
      </c>
      <c r="F22" s="27">
        <v>603.30882711730692</v>
      </c>
      <c r="G22" s="29">
        <v>35.369999999999997</v>
      </c>
      <c r="H22" s="29">
        <f t="shared" si="1"/>
        <v>44.89</v>
      </c>
      <c r="I22" s="29">
        <f t="shared" si="2"/>
        <v>27082.53</v>
      </c>
      <c r="J22" s="30">
        <f t="shared" si="0"/>
        <v>1.189035559299975E-2</v>
      </c>
      <c r="K22" s="31"/>
      <c r="L22" s="32"/>
      <c r="M22" s="9"/>
      <c r="N22" s="9"/>
    </row>
    <row r="23" spans="1:14" ht="26.1" customHeight="1" x14ac:dyDescent="0.25">
      <c r="A23" s="23" t="s">
        <v>66</v>
      </c>
      <c r="B23" s="24" t="s">
        <v>67</v>
      </c>
      <c r="C23" s="25" t="s">
        <v>22</v>
      </c>
      <c r="D23" s="25" t="s">
        <v>68</v>
      </c>
      <c r="E23" s="26" t="s">
        <v>62</v>
      </c>
      <c r="F23" s="27">
        <v>20.552973670138861</v>
      </c>
      <c r="G23" s="29">
        <v>294.77999999999997</v>
      </c>
      <c r="H23" s="29">
        <f t="shared" si="1"/>
        <v>374.16</v>
      </c>
      <c r="I23" s="29">
        <f t="shared" si="2"/>
        <v>7690.1</v>
      </c>
      <c r="J23" s="30">
        <f t="shared" si="0"/>
        <v>3.3762733225340242E-3</v>
      </c>
      <c r="K23" s="31"/>
      <c r="L23" s="32"/>
      <c r="M23" s="9"/>
      <c r="N23" s="9"/>
    </row>
    <row r="24" spans="1:14" ht="39" customHeight="1" x14ac:dyDescent="0.25">
      <c r="A24" s="23" t="s">
        <v>69</v>
      </c>
      <c r="B24" s="24" t="s">
        <v>70</v>
      </c>
      <c r="C24" s="25" t="s">
        <v>22</v>
      </c>
      <c r="D24" s="25" t="s">
        <v>71</v>
      </c>
      <c r="E24" s="26" t="s">
        <v>31</v>
      </c>
      <c r="F24" s="27">
        <v>997.29352239412287</v>
      </c>
      <c r="G24" s="29">
        <v>4.99</v>
      </c>
      <c r="H24" s="29">
        <f t="shared" si="1"/>
        <v>6.33</v>
      </c>
      <c r="I24" s="29">
        <f t="shared" si="2"/>
        <v>6312.86</v>
      </c>
      <c r="J24" s="30">
        <f t="shared" si="0"/>
        <v>2.7716077563220425E-3</v>
      </c>
      <c r="K24" s="31"/>
      <c r="L24" s="32"/>
      <c r="M24" s="9"/>
      <c r="N24" s="9"/>
    </row>
    <row r="25" spans="1:14" ht="26.1" customHeight="1" x14ac:dyDescent="0.25">
      <c r="A25" s="23" t="s">
        <v>72</v>
      </c>
      <c r="B25" s="24" t="s">
        <v>73</v>
      </c>
      <c r="C25" s="25" t="s">
        <v>22</v>
      </c>
      <c r="D25" s="25" t="s">
        <v>74</v>
      </c>
      <c r="E25" s="26" t="s">
        <v>31</v>
      </c>
      <c r="F25" s="27">
        <v>997.29352239412287</v>
      </c>
      <c r="G25" s="29">
        <v>8.5500000000000007</v>
      </c>
      <c r="H25" s="29">
        <f t="shared" si="1"/>
        <v>10.85</v>
      </c>
      <c r="I25" s="29">
        <f t="shared" si="2"/>
        <v>10820.63</v>
      </c>
      <c r="J25" s="30">
        <f t="shared" si="0"/>
        <v>4.7507060248906169E-3</v>
      </c>
      <c r="K25" s="31"/>
      <c r="L25" s="32"/>
      <c r="M25" s="9"/>
      <c r="N25" s="9"/>
    </row>
    <row r="26" spans="1:14" ht="26.1" customHeight="1" x14ac:dyDescent="0.25">
      <c r="A26" s="23" t="s">
        <v>75</v>
      </c>
      <c r="B26" s="24" t="s">
        <v>76</v>
      </c>
      <c r="C26" s="25" t="s">
        <v>22</v>
      </c>
      <c r="D26" s="25" t="s">
        <v>77</v>
      </c>
      <c r="E26" s="26" t="s">
        <v>31</v>
      </c>
      <c r="F26" s="27">
        <v>1300.8451335223276</v>
      </c>
      <c r="G26" s="29">
        <v>8.98</v>
      </c>
      <c r="H26" s="29">
        <f t="shared" si="1"/>
        <v>11.39</v>
      </c>
      <c r="I26" s="29">
        <f t="shared" si="2"/>
        <v>14816.62</v>
      </c>
      <c r="J26" s="30">
        <f t="shared" si="0"/>
        <v>6.5051116157298439E-3</v>
      </c>
      <c r="K26" s="31"/>
      <c r="L26" s="32"/>
      <c r="M26" s="9"/>
      <c r="N26" s="9"/>
    </row>
    <row r="27" spans="1:14" ht="51.95" customHeight="1" x14ac:dyDescent="0.25">
      <c r="A27" s="23" t="s">
        <v>78</v>
      </c>
      <c r="B27" s="24" t="s">
        <v>79</v>
      </c>
      <c r="C27" s="25" t="s">
        <v>22</v>
      </c>
      <c r="D27" s="25" t="s">
        <v>80</v>
      </c>
      <c r="E27" s="26" t="s">
        <v>31</v>
      </c>
      <c r="F27" s="27">
        <v>693.10951207606752</v>
      </c>
      <c r="G27" s="29">
        <v>20.04</v>
      </c>
      <c r="H27" s="29">
        <f t="shared" si="1"/>
        <v>25.43</v>
      </c>
      <c r="I27" s="29">
        <f t="shared" si="2"/>
        <v>17625.77</v>
      </c>
      <c r="J27" s="30">
        <f t="shared" si="0"/>
        <v>7.7384451489734239E-3</v>
      </c>
      <c r="K27" s="31"/>
      <c r="L27" s="32"/>
      <c r="M27" s="9"/>
      <c r="N27" s="9"/>
    </row>
    <row r="28" spans="1:14" ht="26.1" customHeight="1" x14ac:dyDescent="0.25">
      <c r="A28" s="23" t="s">
        <v>81</v>
      </c>
      <c r="B28" s="24" t="s">
        <v>82</v>
      </c>
      <c r="C28" s="25" t="s">
        <v>22</v>
      </c>
      <c r="D28" s="25" t="s">
        <v>83</v>
      </c>
      <c r="E28" s="26" t="s">
        <v>31</v>
      </c>
      <c r="F28" s="27">
        <v>693.10951207606752</v>
      </c>
      <c r="G28" s="29">
        <v>6.4</v>
      </c>
      <c r="H28" s="29">
        <f t="shared" si="1"/>
        <v>8.1199999999999992</v>
      </c>
      <c r="I28" s="29">
        <f t="shared" si="2"/>
        <v>5628.04</v>
      </c>
      <c r="J28" s="30">
        <f t="shared" si="0"/>
        <v>2.4709433310560838E-3</v>
      </c>
      <c r="K28" s="31"/>
      <c r="L28" s="32"/>
      <c r="M28" s="9"/>
      <c r="N28" s="9"/>
    </row>
    <row r="29" spans="1:14" ht="26.1" customHeight="1" x14ac:dyDescent="0.25">
      <c r="A29" s="16" t="s">
        <v>84</v>
      </c>
      <c r="B29" s="17"/>
      <c r="C29" s="17"/>
      <c r="D29" s="17" t="s">
        <v>85</v>
      </c>
      <c r="E29" s="17"/>
      <c r="F29" s="17"/>
      <c r="G29" s="17"/>
      <c r="H29" s="17"/>
      <c r="I29" s="20">
        <f>SUM(I30:I33)</f>
        <v>36450.82</v>
      </c>
      <c r="J29" s="21">
        <f t="shared" si="0"/>
        <v>1.6003424032260915E-2</v>
      </c>
      <c r="K29" s="9"/>
      <c r="L29" s="9"/>
      <c r="M29" s="9"/>
      <c r="N29" s="9"/>
    </row>
    <row r="30" spans="1:14" ht="51.95" customHeight="1" x14ac:dyDescent="0.25">
      <c r="A30" s="23" t="s">
        <v>86</v>
      </c>
      <c r="B30" s="24" t="s">
        <v>87</v>
      </c>
      <c r="C30" s="25" t="s">
        <v>22</v>
      </c>
      <c r="D30" s="25" t="s">
        <v>88</v>
      </c>
      <c r="E30" s="26" t="s">
        <v>62</v>
      </c>
      <c r="F30" s="27">
        <v>740.85565090977457</v>
      </c>
      <c r="G30" s="29">
        <v>9.0299999999999994</v>
      </c>
      <c r="H30" s="29">
        <f t="shared" si="1"/>
        <v>11.46</v>
      </c>
      <c r="I30" s="29">
        <f t="shared" ref="I30:I33" si="3">TRUNC(H30*F30,2)</f>
        <v>8490.2000000000007</v>
      </c>
      <c r="J30" s="30">
        <f t="shared" si="0"/>
        <v>3.7275504561681085E-3</v>
      </c>
      <c r="K30" s="31"/>
      <c r="L30" s="32"/>
      <c r="M30" s="9"/>
      <c r="N30" s="9"/>
    </row>
    <row r="31" spans="1:14" ht="39" customHeight="1" x14ac:dyDescent="0.25">
      <c r="A31" s="23" t="s">
        <v>89</v>
      </c>
      <c r="B31" s="24" t="s">
        <v>90</v>
      </c>
      <c r="C31" s="25" t="s">
        <v>22</v>
      </c>
      <c r="D31" s="25" t="s">
        <v>91</v>
      </c>
      <c r="E31" s="26" t="s">
        <v>92</v>
      </c>
      <c r="F31" s="27">
        <v>1761.4214634903933</v>
      </c>
      <c r="G31" s="29">
        <v>2.61</v>
      </c>
      <c r="H31" s="29">
        <f t="shared" si="1"/>
        <v>3.31</v>
      </c>
      <c r="I31" s="29">
        <f t="shared" si="3"/>
        <v>5830.3</v>
      </c>
      <c r="J31" s="30">
        <f t="shared" si="0"/>
        <v>2.5597438722994655E-3</v>
      </c>
      <c r="K31" s="31"/>
      <c r="L31" s="32"/>
      <c r="M31" s="9"/>
      <c r="N31" s="9"/>
    </row>
    <row r="32" spans="1:14" ht="24" customHeight="1" x14ac:dyDescent="0.25">
      <c r="A32" s="23" t="s">
        <v>93</v>
      </c>
      <c r="B32" s="24" t="s">
        <v>94</v>
      </c>
      <c r="C32" s="25" t="s">
        <v>22</v>
      </c>
      <c r="D32" s="25" t="s">
        <v>95</v>
      </c>
      <c r="E32" s="26" t="s">
        <v>62</v>
      </c>
      <c r="F32" s="27">
        <v>142.28981771634596</v>
      </c>
      <c r="G32" s="29">
        <v>93.27</v>
      </c>
      <c r="H32" s="29">
        <f t="shared" si="1"/>
        <v>118.38</v>
      </c>
      <c r="I32" s="29">
        <f t="shared" si="3"/>
        <v>16844.259999999998</v>
      </c>
      <c r="J32" s="30">
        <f t="shared" si="0"/>
        <v>7.3953297975093892E-3</v>
      </c>
      <c r="K32" s="31"/>
      <c r="L32" s="32"/>
      <c r="M32" s="9"/>
      <c r="N32" s="9"/>
    </row>
    <row r="33" spans="1:14" ht="26.1" customHeight="1" x14ac:dyDescent="0.25">
      <c r="A33" s="23" t="s">
        <v>96</v>
      </c>
      <c r="B33" s="24" t="s">
        <v>97</v>
      </c>
      <c r="C33" s="25" t="s">
        <v>22</v>
      </c>
      <c r="D33" s="25" t="s">
        <v>98</v>
      </c>
      <c r="E33" s="26" t="s">
        <v>62</v>
      </c>
      <c r="F33" s="27">
        <v>142.28981771634596</v>
      </c>
      <c r="G33" s="29">
        <v>29.27</v>
      </c>
      <c r="H33" s="29">
        <f t="shared" si="1"/>
        <v>37.15</v>
      </c>
      <c r="I33" s="29">
        <f t="shared" si="3"/>
        <v>5286.06</v>
      </c>
      <c r="J33" s="30">
        <f t="shared" si="0"/>
        <v>2.3207999062839499E-3</v>
      </c>
      <c r="K33" s="31"/>
      <c r="L33" s="32"/>
      <c r="M33" s="9"/>
      <c r="N33" s="9"/>
    </row>
    <row r="34" spans="1:14" ht="24" customHeight="1" x14ac:dyDescent="0.25">
      <c r="A34" s="16" t="s">
        <v>99</v>
      </c>
      <c r="B34" s="17"/>
      <c r="C34" s="17"/>
      <c r="D34" s="17" t="s">
        <v>100</v>
      </c>
      <c r="E34" s="17"/>
      <c r="F34" s="17"/>
      <c r="G34" s="17"/>
      <c r="H34" s="17"/>
      <c r="I34" s="20">
        <f>SUM(I35:I91)</f>
        <v>372380.32</v>
      </c>
      <c r="J34" s="21">
        <f t="shared" si="0"/>
        <v>0.1634904279856807</v>
      </c>
      <c r="K34" s="9"/>
      <c r="L34" s="9"/>
      <c r="M34" s="9"/>
      <c r="N34" s="9"/>
    </row>
    <row r="35" spans="1:14" ht="39" customHeight="1" x14ac:dyDescent="0.25">
      <c r="A35" s="23" t="s">
        <v>101</v>
      </c>
      <c r="B35" s="24" t="s">
        <v>102</v>
      </c>
      <c r="C35" s="25" t="s">
        <v>22</v>
      </c>
      <c r="D35" s="25" t="s">
        <v>103</v>
      </c>
      <c r="E35" s="26" t="s">
        <v>40</v>
      </c>
      <c r="F35" s="27">
        <v>181.81476708199767</v>
      </c>
      <c r="G35" s="29">
        <v>41.27</v>
      </c>
      <c r="H35" s="29">
        <f t="shared" si="1"/>
        <v>52.38</v>
      </c>
      <c r="I35" s="29">
        <f t="shared" ref="I35:I91" si="4">TRUNC(H35*F35,2)</f>
        <v>9523.4500000000007</v>
      </c>
      <c r="J35" s="30">
        <f t="shared" si="0"/>
        <v>4.1811901241188875E-3</v>
      </c>
      <c r="K35" s="31"/>
      <c r="L35" s="32"/>
      <c r="M35" s="9"/>
      <c r="N35" s="9"/>
    </row>
    <row r="36" spans="1:14" ht="39" customHeight="1" x14ac:dyDescent="0.25">
      <c r="A36" s="23" t="s">
        <v>104</v>
      </c>
      <c r="B36" s="24" t="s">
        <v>105</v>
      </c>
      <c r="C36" s="25" t="s">
        <v>22</v>
      </c>
      <c r="D36" s="25" t="s">
        <v>106</v>
      </c>
      <c r="E36" s="26" t="s">
        <v>40</v>
      </c>
      <c r="F36" s="27">
        <v>424.02365679471103</v>
      </c>
      <c r="G36" s="29">
        <v>36.840000000000003</v>
      </c>
      <c r="H36" s="29">
        <f t="shared" si="1"/>
        <v>46.76</v>
      </c>
      <c r="I36" s="29">
        <f t="shared" si="4"/>
        <v>19827.34</v>
      </c>
      <c r="J36" s="30">
        <f t="shared" si="0"/>
        <v>8.705025825257378E-3</v>
      </c>
      <c r="K36" s="31"/>
      <c r="L36" s="32"/>
      <c r="M36" s="9"/>
      <c r="N36" s="9"/>
    </row>
    <row r="37" spans="1:14" ht="39" customHeight="1" x14ac:dyDescent="0.25">
      <c r="A37" s="23" t="s">
        <v>107</v>
      </c>
      <c r="B37" s="24" t="s">
        <v>108</v>
      </c>
      <c r="C37" s="25" t="s">
        <v>22</v>
      </c>
      <c r="D37" s="25" t="s">
        <v>109</v>
      </c>
      <c r="E37" s="26" t="s">
        <v>40</v>
      </c>
      <c r="F37" s="27">
        <v>424.02365679471103</v>
      </c>
      <c r="G37" s="29">
        <v>29.64</v>
      </c>
      <c r="H37" s="29">
        <f t="shared" si="1"/>
        <v>37.619999999999997</v>
      </c>
      <c r="I37" s="29">
        <f t="shared" si="4"/>
        <v>15951.76</v>
      </c>
      <c r="J37" s="30">
        <f t="shared" si="0"/>
        <v>7.0034852258703192E-3</v>
      </c>
      <c r="K37" s="31"/>
      <c r="L37" s="32"/>
      <c r="M37" s="9"/>
      <c r="N37" s="9"/>
    </row>
    <row r="38" spans="1:14" ht="51.95" customHeight="1" x14ac:dyDescent="0.25">
      <c r="A38" s="23" t="s">
        <v>110</v>
      </c>
      <c r="B38" s="24" t="s">
        <v>111</v>
      </c>
      <c r="C38" s="25" t="s">
        <v>22</v>
      </c>
      <c r="D38" s="25" t="s">
        <v>112</v>
      </c>
      <c r="E38" s="26" t="s">
        <v>35</v>
      </c>
      <c r="F38" s="27">
        <v>313.3537985708864</v>
      </c>
      <c r="G38" s="29">
        <v>28.94</v>
      </c>
      <c r="H38" s="29">
        <f t="shared" si="1"/>
        <v>36.729999999999997</v>
      </c>
      <c r="I38" s="29">
        <f t="shared" si="4"/>
        <v>11509.48</v>
      </c>
      <c r="J38" s="30">
        <f t="shared" si="0"/>
        <v>5.0531397875500832E-3</v>
      </c>
      <c r="K38" s="31"/>
      <c r="L38" s="32"/>
      <c r="M38" s="9"/>
      <c r="N38" s="9"/>
    </row>
    <row r="39" spans="1:14" ht="51.95" customHeight="1" x14ac:dyDescent="0.25">
      <c r="A39" s="23" t="s">
        <v>113</v>
      </c>
      <c r="B39" s="24" t="s">
        <v>114</v>
      </c>
      <c r="C39" s="25" t="s">
        <v>22</v>
      </c>
      <c r="D39" s="25" t="s">
        <v>115</v>
      </c>
      <c r="E39" s="26" t="s">
        <v>35</v>
      </c>
      <c r="F39" s="27">
        <v>87.271088199358857</v>
      </c>
      <c r="G39" s="29">
        <v>15.85</v>
      </c>
      <c r="H39" s="29">
        <f t="shared" si="1"/>
        <v>20.11</v>
      </c>
      <c r="I39" s="29">
        <f t="shared" si="4"/>
        <v>1755.02</v>
      </c>
      <c r="J39" s="30">
        <f t="shared" si="0"/>
        <v>7.7052667800336309E-4</v>
      </c>
      <c r="K39" s="31"/>
      <c r="L39" s="32"/>
      <c r="M39" s="9"/>
      <c r="N39" s="9"/>
    </row>
    <row r="40" spans="1:14" ht="51.95" customHeight="1" x14ac:dyDescent="0.25">
      <c r="A40" s="23" t="s">
        <v>116</v>
      </c>
      <c r="B40" s="24" t="s">
        <v>117</v>
      </c>
      <c r="C40" s="25" t="s">
        <v>22</v>
      </c>
      <c r="D40" s="25" t="s">
        <v>118</v>
      </c>
      <c r="E40" s="26" t="s">
        <v>35</v>
      </c>
      <c r="F40" s="27">
        <v>52.489132757585402</v>
      </c>
      <c r="G40" s="29">
        <v>29.79</v>
      </c>
      <c r="H40" s="29">
        <f t="shared" si="1"/>
        <v>37.81</v>
      </c>
      <c r="I40" s="29">
        <f t="shared" si="4"/>
        <v>1984.61</v>
      </c>
      <c r="J40" s="30">
        <f t="shared" si="0"/>
        <v>8.7132622444886917E-4</v>
      </c>
      <c r="K40" s="31"/>
      <c r="L40" s="32"/>
      <c r="M40" s="9"/>
      <c r="N40" s="9"/>
    </row>
    <row r="41" spans="1:14" ht="51.95" customHeight="1" x14ac:dyDescent="0.25">
      <c r="A41" s="23" t="s">
        <v>119</v>
      </c>
      <c r="B41" s="24" t="s">
        <v>120</v>
      </c>
      <c r="C41" s="25" t="s">
        <v>22</v>
      </c>
      <c r="D41" s="25" t="s">
        <v>121</v>
      </c>
      <c r="E41" s="26" t="s">
        <v>35</v>
      </c>
      <c r="F41" s="27">
        <v>87.271088199358857</v>
      </c>
      <c r="G41" s="29">
        <v>42.5</v>
      </c>
      <c r="H41" s="29">
        <f t="shared" si="1"/>
        <v>53.94</v>
      </c>
      <c r="I41" s="29">
        <f t="shared" si="4"/>
        <v>4707.3999999999996</v>
      </c>
      <c r="J41" s="30">
        <f t="shared" si="0"/>
        <v>2.0667441305700397E-3</v>
      </c>
      <c r="K41" s="31"/>
      <c r="L41" s="32"/>
      <c r="M41" s="9"/>
      <c r="N41" s="9"/>
    </row>
    <row r="42" spans="1:14" ht="51.95" customHeight="1" x14ac:dyDescent="0.25">
      <c r="A42" s="23" t="s">
        <v>122</v>
      </c>
      <c r="B42" s="24" t="s">
        <v>123</v>
      </c>
      <c r="C42" s="25" t="s">
        <v>22</v>
      </c>
      <c r="D42" s="25" t="s">
        <v>124</v>
      </c>
      <c r="E42" s="26" t="s">
        <v>35</v>
      </c>
      <c r="F42" s="27">
        <v>52.489132757585402</v>
      </c>
      <c r="G42" s="29">
        <v>55.27</v>
      </c>
      <c r="H42" s="29">
        <f t="shared" si="1"/>
        <v>70.150000000000006</v>
      </c>
      <c r="I42" s="29">
        <f t="shared" si="4"/>
        <v>3682.11</v>
      </c>
      <c r="J42" s="30">
        <f t="shared" si="0"/>
        <v>1.6165992332525918E-3</v>
      </c>
      <c r="K42" s="31"/>
      <c r="L42" s="32"/>
      <c r="M42" s="9"/>
      <c r="N42" s="9"/>
    </row>
    <row r="43" spans="1:14" ht="51.95" customHeight="1" x14ac:dyDescent="0.25">
      <c r="A43" s="23" t="s">
        <v>125</v>
      </c>
      <c r="B43" s="24" t="s">
        <v>126</v>
      </c>
      <c r="C43" s="25" t="s">
        <v>22</v>
      </c>
      <c r="D43" s="25" t="s">
        <v>127</v>
      </c>
      <c r="E43" s="26" t="s">
        <v>35</v>
      </c>
      <c r="F43" s="27">
        <v>87.271088199358857</v>
      </c>
      <c r="G43" s="29">
        <v>59.93</v>
      </c>
      <c r="H43" s="29">
        <f t="shared" si="1"/>
        <v>76.06</v>
      </c>
      <c r="I43" s="29">
        <f t="shared" si="4"/>
        <v>6637.83</v>
      </c>
      <c r="J43" s="30">
        <f t="shared" si="0"/>
        <v>2.9142830845523492E-3</v>
      </c>
      <c r="K43" s="31"/>
      <c r="L43" s="32"/>
      <c r="M43" s="9"/>
      <c r="N43" s="9"/>
    </row>
    <row r="44" spans="1:14" ht="51.95" customHeight="1" x14ac:dyDescent="0.25">
      <c r="A44" s="23" t="s">
        <v>128</v>
      </c>
      <c r="B44" s="24" t="s">
        <v>129</v>
      </c>
      <c r="C44" s="25" t="s">
        <v>22</v>
      </c>
      <c r="D44" s="25" t="s">
        <v>130</v>
      </c>
      <c r="E44" s="26" t="s">
        <v>35</v>
      </c>
      <c r="F44" s="27">
        <v>87.271088199358857</v>
      </c>
      <c r="G44" s="29">
        <v>22.5</v>
      </c>
      <c r="H44" s="29">
        <f t="shared" si="1"/>
        <v>28.55</v>
      </c>
      <c r="I44" s="29">
        <f t="shared" si="4"/>
        <v>2491.58</v>
      </c>
      <c r="J44" s="30">
        <f t="shared" si="0"/>
        <v>1.0939071123859667E-3</v>
      </c>
      <c r="K44" s="31"/>
      <c r="L44" s="32"/>
      <c r="M44" s="9"/>
      <c r="N44" s="9"/>
    </row>
    <row r="45" spans="1:14" ht="65.099999999999994" customHeight="1" x14ac:dyDescent="0.25">
      <c r="A45" s="23" t="s">
        <v>131</v>
      </c>
      <c r="B45" s="24" t="s">
        <v>132</v>
      </c>
      <c r="C45" s="25" t="s">
        <v>22</v>
      </c>
      <c r="D45" s="25" t="s">
        <v>133</v>
      </c>
      <c r="E45" s="26" t="s">
        <v>40</v>
      </c>
      <c r="F45" s="27">
        <v>241.89269011778816</v>
      </c>
      <c r="G45" s="29">
        <v>50.34</v>
      </c>
      <c r="H45" s="29">
        <f t="shared" si="1"/>
        <v>63.89</v>
      </c>
      <c r="I45" s="29">
        <f t="shared" si="4"/>
        <v>15454.52</v>
      </c>
      <c r="J45" s="30">
        <f t="shared" si="0"/>
        <v>6.7851762120867774E-3</v>
      </c>
      <c r="K45" s="31"/>
      <c r="L45" s="32"/>
      <c r="M45" s="9"/>
      <c r="N45" s="9"/>
    </row>
    <row r="46" spans="1:14" ht="65.099999999999994" customHeight="1" x14ac:dyDescent="0.25">
      <c r="A46" s="23" t="s">
        <v>134</v>
      </c>
      <c r="B46" s="24" t="s">
        <v>135</v>
      </c>
      <c r="C46" s="25" t="s">
        <v>22</v>
      </c>
      <c r="D46" s="25" t="s">
        <v>136</v>
      </c>
      <c r="E46" s="26" t="s">
        <v>40</v>
      </c>
      <c r="F46" s="27">
        <v>133.12002946351481</v>
      </c>
      <c r="G46" s="29">
        <v>88.12</v>
      </c>
      <c r="H46" s="29">
        <f t="shared" si="1"/>
        <v>111.85</v>
      </c>
      <c r="I46" s="29">
        <f t="shared" si="4"/>
        <v>14889.47</v>
      </c>
      <c r="J46" s="30">
        <f t="shared" si="0"/>
        <v>6.5370957916894021E-3</v>
      </c>
      <c r="K46" s="31"/>
      <c r="L46" s="32"/>
      <c r="M46" s="9"/>
      <c r="N46" s="9"/>
    </row>
    <row r="47" spans="1:14" ht="51.95" customHeight="1" x14ac:dyDescent="0.25">
      <c r="A47" s="23" t="s">
        <v>137</v>
      </c>
      <c r="B47" s="24" t="s">
        <v>138</v>
      </c>
      <c r="C47" s="25" t="s">
        <v>22</v>
      </c>
      <c r="D47" s="25" t="s">
        <v>139</v>
      </c>
      <c r="E47" s="26" t="s">
        <v>35</v>
      </c>
      <c r="F47" s="27">
        <v>87.271088199358857</v>
      </c>
      <c r="G47" s="29">
        <v>24.8</v>
      </c>
      <c r="H47" s="29">
        <f t="shared" si="1"/>
        <v>31.47</v>
      </c>
      <c r="I47" s="29">
        <f t="shared" si="4"/>
        <v>2746.42</v>
      </c>
      <c r="J47" s="30">
        <f t="shared" si="0"/>
        <v>1.2057924576369481E-3</v>
      </c>
      <c r="K47" s="31"/>
      <c r="L47" s="32"/>
      <c r="M47" s="9"/>
      <c r="N47" s="9"/>
    </row>
    <row r="48" spans="1:14" ht="51.95" customHeight="1" x14ac:dyDescent="0.25">
      <c r="A48" s="23" t="s">
        <v>140</v>
      </c>
      <c r="B48" s="24" t="s">
        <v>141</v>
      </c>
      <c r="C48" s="25" t="s">
        <v>22</v>
      </c>
      <c r="D48" s="25" t="s">
        <v>142</v>
      </c>
      <c r="E48" s="26" t="s">
        <v>35</v>
      </c>
      <c r="F48" s="27">
        <v>52.489132757585402</v>
      </c>
      <c r="G48" s="29">
        <v>45.21</v>
      </c>
      <c r="H48" s="29">
        <f t="shared" si="1"/>
        <v>57.38</v>
      </c>
      <c r="I48" s="29">
        <f t="shared" si="4"/>
        <v>3011.82</v>
      </c>
      <c r="J48" s="30">
        <f t="shared" si="0"/>
        <v>1.3223140815170707E-3</v>
      </c>
      <c r="K48" s="31"/>
      <c r="L48" s="32"/>
      <c r="M48" s="9"/>
      <c r="N48" s="9"/>
    </row>
    <row r="49" spans="1:14" ht="51.95" customHeight="1" x14ac:dyDescent="0.25">
      <c r="A49" s="23" t="s">
        <v>143</v>
      </c>
      <c r="B49" s="24" t="s">
        <v>144</v>
      </c>
      <c r="C49" s="25" t="s">
        <v>22</v>
      </c>
      <c r="D49" s="25" t="s">
        <v>145</v>
      </c>
      <c r="E49" s="26" t="s">
        <v>35</v>
      </c>
      <c r="F49" s="27">
        <v>52.489132757585402</v>
      </c>
      <c r="G49" s="29">
        <v>80.040000000000006</v>
      </c>
      <c r="H49" s="29">
        <f t="shared" si="1"/>
        <v>101.59</v>
      </c>
      <c r="I49" s="29">
        <f t="shared" si="4"/>
        <v>5332.37</v>
      </c>
      <c r="J49" s="30">
        <f t="shared" si="0"/>
        <v>2.3411319198554967E-3</v>
      </c>
      <c r="K49" s="31"/>
      <c r="L49" s="32"/>
      <c r="M49" s="9"/>
      <c r="N49" s="9"/>
    </row>
    <row r="50" spans="1:14" ht="39" customHeight="1" x14ac:dyDescent="0.25">
      <c r="A50" s="23" t="s">
        <v>146</v>
      </c>
      <c r="B50" s="24" t="s">
        <v>147</v>
      </c>
      <c r="C50" s="25" t="s">
        <v>22</v>
      </c>
      <c r="D50" s="25" t="s">
        <v>148</v>
      </c>
      <c r="E50" s="26" t="s">
        <v>35</v>
      </c>
      <c r="F50" s="27">
        <v>87.271088199358857</v>
      </c>
      <c r="G50" s="29">
        <v>65.260000000000005</v>
      </c>
      <c r="H50" s="29">
        <f t="shared" si="1"/>
        <v>82.83</v>
      </c>
      <c r="I50" s="29">
        <f t="shared" si="4"/>
        <v>7228.66</v>
      </c>
      <c r="J50" s="30">
        <f t="shared" si="0"/>
        <v>3.1736819957697295E-3</v>
      </c>
      <c r="K50" s="31"/>
      <c r="L50" s="32"/>
      <c r="M50" s="9"/>
      <c r="N50" s="9"/>
    </row>
    <row r="51" spans="1:14" ht="39" customHeight="1" x14ac:dyDescent="0.25">
      <c r="A51" s="23" t="s">
        <v>149</v>
      </c>
      <c r="B51" s="24" t="s">
        <v>150</v>
      </c>
      <c r="C51" s="25" t="s">
        <v>22</v>
      </c>
      <c r="D51" s="25" t="s">
        <v>151</v>
      </c>
      <c r="E51" s="26" t="s">
        <v>35</v>
      </c>
      <c r="F51" s="27">
        <v>87.271088199358857</v>
      </c>
      <c r="G51" s="29">
        <v>11.47</v>
      </c>
      <c r="H51" s="29">
        <f t="shared" si="1"/>
        <v>14.55</v>
      </c>
      <c r="I51" s="29">
        <f t="shared" si="4"/>
        <v>1269.79</v>
      </c>
      <c r="J51" s="30">
        <f t="shared" si="0"/>
        <v>5.5749055307739541E-4</v>
      </c>
      <c r="K51" s="31"/>
      <c r="L51" s="32"/>
      <c r="M51" s="9"/>
      <c r="N51" s="9"/>
    </row>
    <row r="52" spans="1:14" ht="51.95" customHeight="1" x14ac:dyDescent="0.25">
      <c r="A52" s="23" t="s">
        <v>152</v>
      </c>
      <c r="B52" s="24" t="s">
        <v>153</v>
      </c>
      <c r="C52" s="25" t="s">
        <v>22</v>
      </c>
      <c r="D52" s="25" t="s">
        <v>154</v>
      </c>
      <c r="E52" s="26" t="s">
        <v>35</v>
      </c>
      <c r="F52" s="27">
        <v>160.31319462708313</v>
      </c>
      <c r="G52" s="29">
        <v>10.72</v>
      </c>
      <c r="H52" s="29">
        <f t="shared" si="1"/>
        <v>13.6</v>
      </c>
      <c r="I52" s="29">
        <f t="shared" si="4"/>
        <v>2180.25</v>
      </c>
      <c r="J52" s="30">
        <f t="shared" si="0"/>
        <v>9.5722031071830086E-4</v>
      </c>
      <c r="K52" s="31"/>
      <c r="L52" s="32"/>
      <c r="M52" s="9"/>
      <c r="N52" s="9"/>
    </row>
    <row r="53" spans="1:14" ht="51.95" customHeight="1" x14ac:dyDescent="0.25">
      <c r="A53" s="23" t="s">
        <v>155</v>
      </c>
      <c r="B53" s="24" t="s">
        <v>156</v>
      </c>
      <c r="C53" s="25" t="s">
        <v>22</v>
      </c>
      <c r="D53" s="25" t="s">
        <v>157</v>
      </c>
      <c r="E53" s="26" t="s">
        <v>35</v>
      </c>
      <c r="F53" s="27">
        <v>70.196310073397356</v>
      </c>
      <c r="G53" s="29">
        <v>16.670000000000002</v>
      </c>
      <c r="H53" s="29">
        <f t="shared" si="1"/>
        <v>21.15</v>
      </c>
      <c r="I53" s="29">
        <f t="shared" si="4"/>
        <v>1484.65</v>
      </c>
      <c r="J53" s="30">
        <f t="shared" si="0"/>
        <v>6.5182301768509367E-4</v>
      </c>
      <c r="K53" s="31"/>
      <c r="L53" s="32"/>
      <c r="M53" s="9"/>
      <c r="N53" s="9"/>
    </row>
    <row r="54" spans="1:14" ht="51.95" customHeight="1" x14ac:dyDescent="0.25">
      <c r="A54" s="23" t="s">
        <v>158</v>
      </c>
      <c r="B54" s="24" t="s">
        <v>120</v>
      </c>
      <c r="C54" s="25" t="s">
        <v>22</v>
      </c>
      <c r="D54" s="25" t="s">
        <v>121</v>
      </c>
      <c r="E54" s="26" t="s">
        <v>35</v>
      </c>
      <c r="F54" s="27">
        <v>35.730554226549103</v>
      </c>
      <c r="G54" s="29">
        <v>42.5</v>
      </c>
      <c r="H54" s="29">
        <f t="shared" si="1"/>
        <v>53.94</v>
      </c>
      <c r="I54" s="29">
        <f t="shared" si="4"/>
        <v>1927.3</v>
      </c>
      <c r="J54" s="30">
        <f t="shared" si="0"/>
        <v>8.4616475397196716E-4</v>
      </c>
      <c r="K54" s="31"/>
      <c r="L54" s="32"/>
      <c r="M54" s="9"/>
      <c r="N54" s="9"/>
    </row>
    <row r="55" spans="1:14" ht="39" customHeight="1" x14ac:dyDescent="0.25">
      <c r="A55" s="23" t="s">
        <v>159</v>
      </c>
      <c r="B55" s="24" t="s">
        <v>147</v>
      </c>
      <c r="C55" s="25" t="s">
        <v>22</v>
      </c>
      <c r="D55" s="25" t="s">
        <v>148</v>
      </c>
      <c r="E55" s="26" t="s">
        <v>35</v>
      </c>
      <c r="F55" s="27">
        <v>35.730554226549103</v>
      </c>
      <c r="G55" s="29">
        <v>65.260000000000005</v>
      </c>
      <c r="H55" s="29">
        <f t="shared" si="1"/>
        <v>82.83</v>
      </c>
      <c r="I55" s="29">
        <f t="shared" si="4"/>
        <v>2959.56</v>
      </c>
      <c r="J55" s="30">
        <f t="shared" si="0"/>
        <v>1.2993697708012634E-3</v>
      </c>
      <c r="K55" s="31"/>
      <c r="L55" s="32"/>
      <c r="M55" s="9"/>
      <c r="N55" s="9"/>
    </row>
    <row r="56" spans="1:14" ht="51.95" customHeight="1" x14ac:dyDescent="0.25">
      <c r="A56" s="23" t="s">
        <v>160</v>
      </c>
      <c r="B56" s="24" t="s">
        <v>161</v>
      </c>
      <c r="C56" s="25" t="s">
        <v>22</v>
      </c>
      <c r="D56" s="25" t="s">
        <v>162</v>
      </c>
      <c r="E56" s="26" t="s">
        <v>35</v>
      </c>
      <c r="F56" s="27">
        <v>17.707177315811943</v>
      </c>
      <c r="G56" s="29">
        <v>25.46</v>
      </c>
      <c r="H56" s="29">
        <f t="shared" si="1"/>
        <v>32.31</v>
      </c>
      <c r="I56" s="29">
        <f t="shared" si="4"/>
        <v>572.11</v>
      </c>
      <c r="J56" s="30">
        <f t="shared" si="0"/>
        <v>2.5118005364753909E-4</v>
      </c>
      <c r="K56" s="31"/>
      <c r="L56" s="32"/>
      <c r="M56" s="9"/>
      <c r="N56" s="9"/>
    </row>
    <row r="57" spans="1:14" ht="39" customHeight="1" x14ac:dyDescent="0.25">
      <c r="A57" s="23" t="s">
        <v>163</v>
      </c>
      <c r="B57" s="24" t="s">
        <v>164</v>
      </c>
      <c r="C57" s="25" t="s">
        <v>22</v>
      </c>
      <c r="D57" s="25" t="s">
        <v>165</v>
      </c>
      <c r="E57" s="26" t="s">
        <v>35</v>
      </c>
      <c r="F57" s="27">
        <v>87.271088199358857</v>
      </c>
      <c r="G57" s="29">
        <v>32.409999999999997</v>
      </c>
      <c r="H57" s="29">
        <f t="shared" si="1"/>
        <v>41.13</v>
      </c>
      <c r="I57" s="29">
        <f t="shared" si="4"/>
        <v>3589.45</v>
      </c>
      <c r="J57" s="30">
        <f t="shared" si="0"/>
        <v>1.5759176444480243E-3</v>
      </c>
      <c r="K57" s="31"/>
      <c r="L57" s="32"/>
      <c r="M57" s="9"/>
      <c r="N57" s="9"/>
    </row>
    <row r="58" spans="1:14" ht="39" customHeight="1" x14ac:dyDescent="0.25">
      <c r="A58" s="23" t="s">
        <v>166</v>
      </c>
      <c r="B58" s="24" t="s">
        <v>167</v>
      </c>
      <c r="C58" s="25" t="s">
        <v>22</v>
      </c>
      <c r="D58" s="25" t="s">
        <v>168</v>
      </c>
      <c r="E58" s="26" t="s">
        <v>35</v>
      </c>
      <c r="F58" s="27">
        <v>35.730554226549103</v>
      </c>
      <c r="G58" s="29">
        <v>54.04</v>
      </c>
      <c r="H58" s="29">
        <f t="shared" si="1"/>
        <v>68.59</v>
      </c>
      <c r="I58" s="29">
        <f t="shared" si="4"/>
        <v>2450.75</v>
      </c>
      <c r="J58" s="30">
        <f t="shared" si="0"/>
        <v>1.075981046436361E-3</v>
      </c>
      <c r="K58" s="31"/>
      <c r="L58" s="32"/>
      <c r="M58" s="9"/>
      <c r="N58" s="9"/>
    </row>
    <row r="59" spans="1:14" ht="39" customHeight="1" x14ac:dyDescent="0.25">
      <c r="A59" s="23" t="s">
        <v>169</v>
      </c>
      <c r="B59" s="24" t="s">
        <v>170</v>
      </c>
      <c r="C59" s="25" t="s">
        <v>22</v>
      </c>
      <c r="D59" s="25" t="s">
        <v>171</v>
      </c>
      <c r="E59" s="26" t="s">
        <v>35</v>
      </c>
      <c r="F59" s="27">
        <v>87.271088199358857</v>
      </c>
      <c r="G59" s="29">
        <v>114.11</v>
      </c>
      <c r="H59" s="29">
        <f t="shared" si="1"/>
        <v>144.83000000000001</v>
      </c>
      <c r="I59" s="29">
        <f t="shared" si="4"/>
        <v>12639.47</v>
      </c>
      <c r="J59" s="30">
        <f t="shared" si="0"/>
        <v>5.5492523337757789E-3</v>
      </c>
      <c r="K59" s="31"/>
      <c r="L59" s="32"/>
      <c r="M59" s="9"/>
      <c r="N59" s="9"/>
    </row>
    <row r="60" spans="1:14" ht="26.1" customHeight="1" x14ac:dyDescent="0.25">
      <c r="A60" s="23" t="s">
        <v>172</v>
      </c>
      <c r="B60" s="24" t="s">
        <v>173</v>
      </c>
      <c r="C60" s="25" t="s">
        <v>22</v>
      </c>
      <c r="D60" s="25" t="s">
        <v>174</v>
      </c>
      <c r="E60" s="26" t="s">
        <v>35</v>
      </c>
      <c r="F60" s="27">
        <v>17.707177315811943</v>
      </c>
      <c r="G60" s="29">
        <v>422.43</v>
      </c>
      <c r="H60" s="29">
        <f t="shared" si="1"/>
        <v>536.19000000000005</v>
      </c>
      <c r="I60" s="29">
        <f t="shared" si="4"/>
        <v>9494.41</v>
      </c>
      <c r="J60" s="30">
        <f t="shared" si="0"/>
        <v>4.168440357888748E-3</v>
      </c>
      <c r="K60" s="31"/>
      <c r="L60" s="32"/>
      <c r="M60" s="9"/>
      <c r="N60" s="9"/>
    </row>
    <row r="61" spans="1:14" ht="51.95" customHeight="1" x14ac:dyDescent="0.25">
      <c r="A61" s="23" t="s">
        <v>175</v>
      </c>
      <c r="B61" s="24" t="s">
        <v>176</v>
      </c>
      <c r="C61" s="25" t="s">
        <v>22</v>
      </c>
      <c r="D61" s="25" t="s">
        <v>177</v>
      </c>
      <c r="E61" s="26" t="s">
        <v>35</v>
      </c>
      <c r="F61" s="27">
        <v>3.7943951391025594</v>
      </c>
      <c r="G61" s="29">
        <v>699.82</v>
      </c>
      <c r="H61" s="29">
        <f t="shared" si="1"/>
        <v>888.28</v>
      </c>
      <c r="I61" s="29">
        <f t="shared" si="4"/>
        <v>3370.48</v>
      </c>
      <c r="J61" s="30">
        <f t="shared" si="0"/>
        <v>1.4797807191238707E-3</v>
      </c>
      <c r="K61" s="31"/>
      <c r="L61" s="32"/>
      <c r="M61" s="9"/>
      <c r="N61" s="9"/>
    </row>
    <row r="62" spans="1:14" ht="39" customHeight="1" x14ac:dyDescent="0.25">
      <c r="A62" s="23" t="s">
        <v>178</v>
      </c>
      <c r="B62" s="24" t="s">
        <v>179</v>
      </c>
      <c r="C62" s="25" t="s">
        <v>22</v>
      </c>
      <c r="D62" s="25" t="s">
        <v>180</v>
      </c>
      <c r="E62" s="26" t="s">
        <v>35</v>
      </c>
      <c r="F62" s="27">
        <v>6.6401914934294792</v>
      </c>
      <c r="G62" s="29">
        <v>1019.1</v>
      </c>
      <c r="H62" s="29">
        <f t="shared" si="1"/>
        <v>1293.54</v>
      </c>
      <c r="I62" s="29">
        <f t="shared" si="4"/>
        <v>8589.35</v>
      </c>
      <c r="J62" s="30">
        <f t="shared" si="0"/>
        <v>3.7710814245468355E-3</v>
      </c>
      <c r="K62" s="31"/>
      <c r="L62" s="32"/>
      <c r="M62" s="9"/>
      <c r="N62" s="9"/>
    </row>
    <row r="63" spans="1:14" ht="26.1" customHeight="1" x14ac:dyDescent="0.25">
      <c r="A63" s="23" t="s">
        <v>181</v>
      </c>
      <c r="B63" s="24" t="s">
        <v>182</v>
      </c>
      <c r="C63" s="25" t="s">
        <v>22</v>
      </c>
      <c r="D63" s="25" t="s">
        <v>183</v>
      </c>
      <c r="E63" s="26" t="s">
        <v>40</v>
      </c>
      <c r="F63" s="27">
        <v>115.41285214770284</v>
      </c>
      <c r="G63" s="29">
        <v>17.690000000000001</v>
      </c>
      <c r="H63" s="29">
        <f t="shared" si="1"/>
        <v>22.45</v>
      </c>
      <c r="I63" s="29">
        <f t="shared" si="4"/>
        <v>2591.0100000000002</v>
      </c>
      <c r="J63" s="30">
        <f t="shared" si="0"/>
        <v>1.1375610123950121E-3</v>
      </c>
      <c r="K63" s="31"/>
      <c r="L63" s="32"/>
      <c r="M63" s="9"/>
      <c r="N63" s="9"/>
    </row>
    <row r="64" spans="1:14" ht="51.95" customHeight="1" x14ac:dyDescent="0.25">
      <c r="A64" s="23" t="s">
        <v>184</v>
      </c>
      <c r="B64" s="24" t="s">
        <v>185</v>
      </c>
      <c r="C64" s="25" t="s">
        <v>22</v>
      </c>
      <c r="D64" s="25" t="s">
        <v>186</v>
      </c>
      <c r="E64" s="26" t="s">
        <v>35</v>
      </c>
      <c r="F64" s="27">
        <v>12.964183391933744</v>
      </c>
      <c r="G64" s="29">
        <v>156.47999999999999</v>
      </c>
      <c r="H64" s="29">
        <f t="shared" si="1"/>
        <v>198.62</v>
      </c>
      <c r="I64" s="29">
        <f t="shared" si="4"/>
        <v>2574.94</v>
      </c>
      <c r="J64" s="30">
        <f t="shared" si="0"/>
        <v>1.1305056148978245E-3</v>
      </c>
      <c r="K64" s="31"/>
      <c r="L64" s="32"/>
      <c r="M64" s="9"/>
      <c r="N64" s="9"/>
    </row>
    <row r="65" spans="1:14" ht="26.1" customHeight="1" x14ac:dyDescent="0.25">
      <c r="A65" s="23" t="s">
        <v>187</v>
      </c>
      <c r="B65" s="24" t="s">
        <v>188</v>
      </c>
      <c r="C65" s="25" t="s">
        <v>22</v>
      </c>
      <c r="D65" s="25" t="s">
        <v>189</v>
      </c>
      <c r="E65" s="26" t="s">
        <v>35</v>
      </c>
      <c r="F65" s="27">
        <v>20.552973670138861</v>
      </c>
      <c r="G65" s="29">
        <v>144.9</v>
      </c>
      <c r="H65" s="29">
        <f t="shared" si="1"/>
        <v>183.92</v>
      </c>
      <c r="I65" s="29">
        <f t="shared" si="4"/>
        <v>3780.1</v>
      </c>
      <c r="J65" s="30">
        <f t="shared" si="0"/>
        <v>1.6596209134485721E-3</v>
      </c>
      <c r="K65" s="31"/>
      <c r="L65" s="32"/>
      <c r="M65" s="9"/>
      <c r="N65" s="9"/>
    </row>
    <row r="66" spans="1:14" ht="39" customHeight="1" x14ac:dyDescent="0.25">
      <c r="A66" s="23" t="s">
        <v>190</v>
      </c>
      <c r="B66" s="24" t="s">
        <v>191</v>
      </c>
      <c r="C66" s="25" t="s">
        <v>22</v>
      </c>
      <c r="D66" s="25" t="s">
        <v>192</v>
      </c>
      <c r="E66" s="26" t="s">
        <v>35</v>
      </c>
      <c r="F66" s="27">
        <v>17.707177315811943</v>
      </c>
      <c r="G66" s="29">
        <v>530.09</v>
      </c>
      <c r="H66" s="29">
        <f t="shared" si="1"/>
        <v>672.84</v>
      </c>
      <c r="I66" s="29">
        <f t="shared" si="4"/>
        <v>11914.09</v>
      </c>
      <c r="J66" s="30">
        <f t="shared" si="0"/>
        <v>5.2307803837751644E-3</v>
      </c>
      <c r="K66" s="31"/>
      <c r="L66" s="32"/>
      <c r="M66" s="9"/>
      <c r="N66" s="9"/>
    </row>
    <row r="67" spans="1:14" ht="26.1" customHeight="1" x14ac:dyDescent="0.25">
      <c r="A67" s="23" t="s">
        <v>193</v>
      </c>
      <c r="B67" s="24" t="s">
        <v>194</v>
      </c>
      <c r="C67" s="25" t="s">
        <v>22</v>
      </c>
      <c r="D67" s="25" t="s">
        <v>195</v>
      </c>
      <c r="E67" s="26" t="s">
        <v>35</v>
      </c>
      <c r="F67" s="27">
        <v>20.552973670138861</v>
      </c>
      <c r="G67" s="29">
        <v>412.27</v>
      </c>
      <c r="H67" s="29">
        <f t="shared" si="1"/>
        <v>523.29</v>
      </c>
      <c r="I67" s="29">
        <f t="shared" si="4"/>
        <v>10755.16</v>
      </c>
      <c r="J67" s="30">
        <f t="shared" si="0"/>
        <v>4.7219619754730151E-3</v>
      </c>
      <c r="K67" s="31"/>
      <c r="L67" s="32"/>
      <c r="M67" s="9"/>
      <c r="N67" s="9"/>
    </row>
    <row r="68" spans="1:14" ht="51.95" customHeight="1" x14ac:dyDescent="0.25">
      <c r="A68" s="23" t="s">
        <v>196</v>
      </c>
      <c r="B68" s="24" t="s">
        <v>197</v>
      </c>
      <c r="C68" s="25" t="s">
        <v>22</v>
      </c>
      <c r="D68" s="25" t="s">
        <v>198</v>
      </c>
      <c r="E68" s="26" t="s">
        <v>35</v>
      </c>
      <c r="F68" s="27">
        <v>17.707177315811943</v>
      </c>
      <c r="G68" s="29">
        <v>468.36</v>
      </c>
      <c r="H68" s="29">
        <f t="shared" si="1"/>
        <v>594.48</v>
      </c>
      <c r="I68" s="29">
        <f t="shared" si="4"/>
        <v>10526.56</v>
      </c>
      <c r="J68" s="30">
        <f t="shared" si="0"/>
        <v>4.6215970801489906E-3</v>
      </c>
      <c r="K68" s="31"/>
      <c r="L68" s="32"/>
      <c r="M68" s="9"/>
      <c r="N68" s="9"/>
    </row>
    <row r="69" spans="1:14" ht="26.1" customHeight="1" x14ac:dyDescent="0.25">
      <c r="A69" s="23" t="s">
        <v>199</v>
      </c>
      <c r="B69" s="24" t="s">
        <v>200</v>
      </c>
      <c r="C69" s="25" t="s">
        <v>22</v>
      </c>
      <c r="D69" s="25" t="s">
        <v>201</v>
      </c>
      <c r="E69" s="26" t="s">
        <v>35</v>
      </c>
      <c r="F69" s="27">
        <v>52.489132757585402</v>
      </c>
      <c r="G69" s="29">
        <v>61.32</v>
      </c>
      <c r="H69" s="29">
        <f t="shared" si="1"/>
        <v>77.83</v>
      </c>
      <c r="I69" s="29">
        <f t="shared" si="4"/>
        <v>4085.22</v>
      </c>
      <c r="J69" s="30">
        <f t="shared" ref="J69:J132" si="5">I69/$I$251</f>
        <v>1.7935812671723962E-3</v>
      </c>
      <c r="K69" s="31"/>
      <c r="L69" s="32"/>
      <c r="M69" s="9"/>
      <c r="N69" s="9"/>
    </row>
    <row r="70" spans="1:14" ht="26.1" customHeight="1" x14ac:dyDescent="0.25">
      <c r="A70" s="23" t="s">
        <v>202</v>
      </c>
      <c r="B70" s="24" t="s">
        <v>203</v>
      </c>
      <c r="C70" s="25" t="s">
        <v>22</v>
      </c>
      <c r="D70" s="25" t="s">
        <v>204</v>
      </c>
      <c r="E70" s="26" t="s">
        <v>35</v>
      </c>
      <c r="F70" s="27">
        <v>17.707177315811943</v>
      </c>
      <c r="G70" s="29">
        <v>12.75</v>
      </c>
      <c r="H70" s="29">
        <f t="shared" si="1"/>
        <v>16.18</v>
      </c>
      <c r="I70" s="29">
        <f t="shared" si="4"/>
        <v>286.5</v>
      </c>
      <c r="J70" s="30">
        <f t="shared" si="5"/>
        <v>1.2578540030766804E-4</v>
      </c>
      <c r="K70" s="31"/>
      <c r="L70" s="32"/>
      <c r="M70" s="9"/>
      <c r="N70" s="9"/>
    </row>
    <row r="71" spans="1:14" ht="26.1" customHeight="1" x14ac:dyDescent="0.25">
      <c r="A71" s="23" t="s">
        <v>205</v>
      </c>
      <c r="B71" s="24" t="s">
        <v>206</v>
      </c>
      <c r="C71" s="25" t="s">
        <v>22</v>
      </c>
      <c r="D71" s="25" t="s">
        <v>207</v>
      </c>
      <c r="E71" s="26" t="s">
        <v>35</v>
      </c>
      <c r="F71" s="27">
        <v>17.707177315811943</v>
      </c>
      <c r="G71" s="29">
        <v>14.35</v>
      </c>
      <c r="H71" s="29">
        <f t="shared" si="1"/>
        <v>18.21</v>
      </c>
      <c r="I71" s="29">
        <f t="shared" si="4"/>
        <v>322.44</v>
      </c>
      <c r="J71" s="30">
        <f t="shared" si="5"/>
        <v>1.4156455314207498E-4</v>
      </c>
      <c r="K71" s="31"/>
      <c r="L71" s="32"/>
      <c r="M71" s="9"/>
      <c r="N71" s="9"/>
    </row>
    <row r="72" spans="1:14" ht="39" customHeight="1" x14ac:dyDescent="0.25">
      <c r="A72" s="23" t="s">
        <v>208</v>
      </c>
      <c r="B72" s="24" t="s">
        <v>209</v>
      </c>
      <c r="C72" s="25" t="s">
        <v>22</v>
      </c>
      <c r="D72" s="25" t="s">
        <v>210</v>
      </c>
      <c r="E72" s="26" t="s">
        <v>35</v>
      </c>
      <c r="F72" s="27">
        <v>17.707177315811943</v>
      </c>
      <c r="G72" s="29">
        <v>132.99</v>
      </c>
      <c r="H72" s="29">
        <f t="shared" si="1"/>
        <v>168.8</v>
      </c>
      <c r="I72" s="29">
        <f t="shared" si="4"/>
        <v>2988.97</v>
      </c>
      <c r="J72" s="30">
        <f t="shared" si="5"/>
        <v>1.3122819824000365E-3</v>
      </c>
      <c r="K72" s="31"/>
      <c r="L72" s="32"/>
      <c r="M72" s="9"/>
      <c r="N72" s="9"/>
    </row>
    <row r="73" spans="1:14" ht="26.1" customHeight="1" x14ac:dyDescent="0.25">
      <c r="A73" s="23" t="s">
        <v>211</v>
      </c>
      <c r="B73" s="24" t="s">
        <v>212</v>
      </c>
      <c r="C73" s="25" t="s">
        <v>22</v>
      </c>
      <c r="D73" s="25" t="s">
        <v>213</v>
      </c>
      <c r="E73" s="26" t="s">
        <v>35</v>
      </c>
      <c r="F73" s="27">
        <v>52.489132757585402</v>
      </c>
      <c r="G73" s="29">
        <v>48.84</v>
      </c>
      <c r="H73" s="29">
        <f t="shared" ref="H73:H136" si="6">TRUNC((G73*$G$2)+(G73),2)</f>
        <v>61.99</v>
      </c>
      <c r="I73" s="29">
        <f t="shared" si="4"/>
        <v>3253.8</v>
      </c>
      <c r="J73" s="30">
        <f t="shared" si="5"/>
        <v>1.4285533526041544E-3</v>
      </c>
      <c r="K73" s="31"/>
      <c r="L73" s="32"/>
      <c r="M73" s="9"/>
      <c r="N73" s="9"/>
    </row>
    <row r="74" spans="1:14" ht="39" customHeight="1" x14ac:dyDescent="0.25">
      <c r="A74" s="23" t="s">
        <v>214</v>
      </c>
      <c r="B74" s="24" t="s">
        <v>215</v>
      </c>
      <c r="C74" s="25" t="s">
        <v>22</v>
      </c>
      <c r="D74" s="25" t="s">
        <v>216</v>
      </c>
      <c r="E74" s="26" t="s">
        <v>35</v>
      </c>
      <c r="F74" s="27">
        <v>35.730554226549103</v>
      </c>
      <c r="G74" s="29">
        <v>145.4</v>
      </c>
      <c r="H74" s="29">
        <f t="shared" si="6"/>
        <v>184.55</v>
      </c>
      <c r="I74" s="29">
        <f t="shared" si="4"/>
        <v>6594.07</v>
      </c>
      <c r="J74" s="30">
        <f t="shared" si="5"/>
        <v>2.8950706268997713E-3</v>
      </c>
      <c r="K74" s="31"/>
      <c r="L74" s="32"/>
      <c r="M74" s="9"/>
      <c r="N74" s="9"/>
    </row>
    <row r="75" spans="1:14" ht="39" customHeight="1" x14ac:dyDescent="0.25">
      <c r="A75" s="23" t="s">
        <v>217</v>
      </c>
      <c r="B75" s="24" t="s">
        <v>218</v>
      </c>
      <c r="C75" s="25" t="s">
        <v>22</v>
      </c>
      <c r="D75" s="25" t="s">
        <v>219</v>
      </c>
      <c r="E75" s="26" t="s">
        <v>35</v>
      </c>
      <c r="F75" s="27">
        <v>17.707177315811943</v>
      </c>
      <c r="G75" s="29">
        <v>339.95</v>
      </c>
      <c r="H75" s="29">
        <f t="shared" si="6"/>
        <v>431.49</v>
      </c>
      <c r="I75" s="29">
        <f t="shared" si="4"/>
        <v>7640.46</v>
      </c>
      <c r="J75" s="30">
        <f t="shared" si="5"/>
        <v>3.3544793006447652E-3</v>
      </c>
      <c r="K75" s="31"/>
      <c r="L75" s="32"/>
      <c r="M75" s="9"/>
      <c r="N75" s="9"/>
    </row>
    <row r="76" spans="1:14" ht="39" customHeight="1" x14ac:dyDescent="0.25">
      <c r="A76" s="23" t="s">
        <v>220</v>
      </c>
      <c r="B76" s="24" t="s">
        <v>221</v>
      </c>
      <c r="C76" s="25" t="s">
        <v>22</v>
      </c>
      <c r="D76" s="25" t="s">
        <v>222</v>
      </c>
      <c r="E76" s="26" t="s">
        <v>35</v>
      </c>
      <c r="F76" s="27">
        <v>52.489132757585402</v>
      </c>
      <c r="G76" s="29">
        <v>76.39</v>
      </c>
      <c r="H76" s="29">
        <f t="shared" si="6"/>
        <v>96.96</v>
      </c>
      <c r="I76" s="29">
        <f t="shared" si="4"/>
        <v>5089.34</v>
      </c>
      <c r="J76" s="30">
        <f t="shared" si="5"/>
        <v>2.2344316551547198E-3</v>
      </c>
      <c r="K76" s="31"/>
      <c r="L76" s="32"/>
      <c r="M76" s="9"/>
      <c r="N76" s="9"/>
    </row>
    <row r="77" spans="1:14" ht="26.1" customHeight="1" x14ac:dyDescent="0.25">
      <c r="A77" s="23" t="s">
        <v>223</v>
      </c>
      <c r="B77" s="24" t="s">
        <v>224</v>
      </c>
      <c r="C77" s="25" t="s">
        <v>22</v>
      </c>
      <c r="D77" s="25" t="s">
        <v>225</v>
      </c>
      <c r="E77" s="26" t="s">
        <v>35</v>
      </c>
      <c r="F77" s="27">
        <v>52.489132757585402</v>
      </c>
      <c r="G77" s="29">
        <v>163.49</v>
      </c>
      <c r="H77" s="29">
        <f t="shared" si="6"/>
        <v>207.51</v>
      </c>
      <c r="I77" s="29">
        <f t="shared" si="4"/>
        <v>10892.01</v>
      </c>
      <c r="J77" s="30">
        <f t="shared" si="5"/>
        <v>4.782044809791006E-3</v>
      </c>
      <c r="K77" s="31"/>
      <c r="L77" s="32"/>
      <c r="M77" s="9"/>
      <c r="N77" s="9"/>
    </row>
    <row r="78" spans="1:14" ht="26.1" customHeight="1" x14ac:dyDescent="0.25">
      <c r="A78" s="23" t="s">
        <v>226</v>
      </c>
      <c r="B78" s="24" t="s">
        <v>227</v>
      </c>
      <c r="C78" s="25" t="s">
        <v>22</v>
      </c>
      <c r="D78" s="25" t="s">
        <v>228</v>
      </c>
      <c r="E78" s="26" t="s">
        <v>35</v>
      </c>
      <c r="F78" s="27">
        <v>17.707177315811943</v>
      </c>
      <c r="G78" s="29">
        <v>812.2</v>
      </c>
      <c r="H78" s="29">
        <f t="shared" si="6"/>
        <v>1030.92</v>
      </c>
      <c r="I78" s="29">
        <f t="shared" si="4"/>
        <v>18254.68</v>
      </c>
      <c r="J78" s="30">
        <f t="shared" si="5"/>
        <v>8.0145627619140711E-3</v>
      </c>
      <c r="K78" s="31"/>
      <c r="L78" s="32"/>
      <c r="M78" s="9"/>
      <c r="N78" s="9"/>
    </row>
    <row r="79" spans="1:14" ht="65.099999999999994" customHeight="1" x14ac:dyDescent="0.25">
      <c r="A79" s="23" t="s">
        <v>229</v>
      </c>
      <c r="B79" s="24" t="s">
        <v>230</v>
      </c>
      <c r="C79" s="25" t="s">
        <v>22</v>
      </c>
      <c r="D79" s="25" t="s">
        <v>231</v>
      </c>
      <c r="E79" s="26" t="s">
        <v>35</v>
      </c>
      <c r="F79" s="27">
        <v>17.707177315811943</v>
      </c>
      <c r="G79" s="29">
        <v>279.7</v>
      </c>
      <c r="H79" s="29">
        <f t="shared" si="6"/>
        <v>355.02</v>
      </c>
      <c r="I79" s="29">
        <f t="shared" si="4"/>
        <v>6286.4</v>
      </c>
      <c r="J79" s="30">
        <f t="shared" si="5"/>
        <v>2.7599907172569781E-3</v>
      </c>
      <c r="K79" s="31"/>
      <c r="L79" s="32"/>
      <c r="M79" s="9"/>
      <c r="N79" s="9"/>
    </row>
    <row r="80" spans="1:14" ht="51.95" customHeight="1" x14ac:dyDescent="0.25">
      <c r="A80" s="23" t="s">
        <v>232</v>
      </c>
      <c r="B80" s="24" t="s">
        <v>233</v>
      </c>
      <c r="C80" s="25" t="s">
        <v>22</v>
      </c>
      <c r="D80" s="25" t="s">
        <v>234</v>
      </c>
      <c r="E80" s="26" t="s">
        <v>35</v>
      </c>
      <c r="F80" s="27">
        <v>20.552973670138861</v>
      </c>
      <c r="G80" s="29">
        <v>894.28</v>
      </c>
      <c r="H80" s="29">
        <f t="shared" si="6"/>
        <v>1135.0999999999999</v>
      </c>
      <c r="I80" s="29">
        <f t="shared" si="4"/>
        <v>23329.68</v>
      </c>
      <c r="J80" s="30">
        <f t="shared" si="5"/>
        <v>1.0242698561430355E-2</v>
      </c>
      <c r="K80" s="31"/>
      <c r="L80" s="32"/>
      <c r="M80" s="9"/>
      <c r="N80" s="9"/>
    </row>
    <row r="81" spans="1:14" ht="26.1" customHeight="1" x14ac:dyDescent="0.25">
      <c r="A81" s="23" t="s">
        <v>235</v>
      </c>
      <c r="B81" s="24" t="s">
        <v>236</v>
      </c>
      <c r="C81" s="25" t="s">
        <v>22</v>
      </c>
      <c r="D81" s="25" t="s">
        <v>237</v>
      </c>
      <c r="E81" s="26" t="s">
        <v>35</v>
      </c>
      <c r="F81" s="27">
        <v>17.707177315811943</v>
      </c>
      <c r="G81" s="29">
        <v>100.96</v>
      </c>
      <c r="H81" s="29">
        <f t="shared" si="6"/>
        <v>128.13999999999999</v>
      </c>
      <c r="I81" s="29">
        <f t="shared" si="4"/>
        <v>2268.9899999999998</v>
      </c>
      <c r="J81" s="30">
        <f t="shared" si="5"/>
        <v>9.9618085669841419E-4</v>
      </c>
      <c r="K81" s="31"/>
      <c r="L81" s="32"/>
      <c r="M81" s="9"/>
      <c r="N81" s="9"/>
    </row>
    <row r="82" spans="1:14" ht="39" customHeight="1" x14ac:dyDescent="0.25">
      <c r="A82" s="23" t="s">
        <v>238</v>
      </c>
      <c r="B82" s="24" t="s">
        <v>239</v>
      </c>
      <c r="C82" s="25" t="s">
        <v>22</v>
      </c>
      <c r="D82" s="25" t="s">
        <v>240</v>
      </c>
      <c r="E82" s="26" t="s">
        <v>35</v>
      </c>
      <c r="F82" s="27">
        <v>20.552973670138861</v>
      </c>
      <c r="G82" s="29">
        <v>138.41999999999999</v>
      </c>
      <c r="H82" s="29">
        <f t="shared" si="6"/>
        <v>175.69</v>
      </c>
      <c r="I82" s="29">
        <f t="shared" si="4"/>
        <v>3610.95</v>
      </c>
      <c r="J82" s="30">
        <f t="shared" si="5"/>
        <v>1.58535703749031E-3</v>
      </c>
      <c r="K82" s="31"/>
      <c r="L82" s="32"/>
      <c r="M82" s="9"/>
      <c r="N82" s="9"/>
    </row>
    <row r="83" spans="1:14" ht="26.1" customHeight="1" x14ac:dyDescent="0.25">
      <c r="A83" s="23" t="s">
        <v>241</v>
      </c>
      <c r="B83" s="24" t="s">
        <v>242</v>
      </c>
      <c r="C83" s="25" t="s">
        <v>22</v>
      </c>
      <c r="D83" s="25" t="s">
        <v>243</v>
      </c>
      <c r="E83" s="26" t="s">
        <v>35</v>
      </c>
      <c r="F83" s="27">
        <v>50.591935188034121</v>
      </c>
      <c r="G83" s="29">
        <v>129.25</v>
      </c>
      <c r="H83" s="29">
        <f t="shared" si="6"/>
        <v>164.05</v>
      </c>
      <c r="I83" s="29">
        <f t="shared" si="4"/>
        <v>8299.6</v>
      </c>
      <c r="J83" s="30">
        <f t="shared" si="5"/>
        <v>3.6438691392444034E-3</v>
      </c>
      <c r="K83" s="31"/>
      <c r="L83" s="32"/>
      <c r="M83" s="9"/>
      <c r="N83" s="9"/>
    </row>
    <row r="84" spans="1:14" ht="39" customHeight="1" x14ac:dyDescent="0.25">
      <c r="A84" s="23" t="s">
        <v>244</v>
      </c>
      <c r="B84" s="24" t="s">
        <v>245</v>
      </c>
      <c r="C84" s="25" t="s">
        <v>22</v>
      </c>
      <c r="D84" s="25" t="s">
        <v>246</v>
      </c>
      <c r="E84" s="26" t="s">
        <v>35</v>
      </c>
      <c r="F84" s="27">
        <v>20.552973670138861</v>
      </c>
      <c r="G84" s="29">
        <v>146</v>
      </c>
      <c r="H84" s="29">
        <f t="shared" si="6"/>
        <v>185.31</v>
      </c>
      <c r="I84" s="29">
        <f t="shared" si="4"/>
        <v>3808.67</v>
      </c>
      <c r="J84" s="30">
        <f t="shared" si="5"/>
        <v>1.6721643301563908E-3</v>
      </c>
      <c r="K84" s="31"/>
      <c r="L84" s="32"/>
      <c r="M84" s="9"/>
      <c r="N84" s="9"/>
    </row>
    <row r="85" spans="1:14" ht="39" customHeight="1" x14ac:dyDescent="0.25">
      <c r="A85" s="23" t="s">
        <v>247</v>
      </c>
      <c r="B85" s="24" t="s">
        <v>248</v>
      </c>
      <c r="C85" s="25" t="s">
        <v>22</v>
      </c>
      <c r="D85" s="25" t="s">
        <v>249</v>
      </c>
      <c r="E85" s="26" t="s">
        <v>35</v>
      </c>
      <c r="F85" s="27">
        <v>35.730554226549103</v>
      </c>
      <c r="G85" s="29">
        <v>628.79</v>
      </c>
      <c r="H85" s="29">
        <f t="shared" si="6"/>
        <v>798.12</v>
      </c>
      <c r="I85" s="29">
        <f t="shared" si="4"/>
        <v>28517.26</v>
      </c>
      <c r="J85" s="30">
        <f t="shared" si="5"/>
        <v>1.2520261657165266E-2</v>
      </c>
      <c r="K85" s="31"/>
      <c r="L85" s="32"/>
      <c r="M85" s="9"/>
      <c r="N85" s="9"/>
    </row>
    <row r="86" spans="1:14" ht="39" customHeight="1" x14ac:dyDescent="0.25">
      <c r="A86" s="23" t="s">
        <v>250</v>
      </c>
      <c r="B86" s="24" t="s">
        <v>251</v>
      </c>
      <c r="C86" s="25" t="s">
        <v>22</v>
      </c>
      <c r="D86" s="25" t="s">
        <v>252</v>
      </c>
      <c r="E86" s="26" t="s">
        <v>40</v>
      </c>
      <c r="F86" s="27">
        <v>114.46425336292721</v>
      </c>
      <c r="G86" s="29">
        <v>22.96</v>
      </c>
      <c r="H86" s="29">
        <f t="shared" si="6"/>
        <v>29.14</v>
      </c>
      <c r="I86" s="29">
        <f t="shared" si="4"/>
        <v>3335.48</v>
      </c>
      <c r="J86" s="30">
        <f t="shared" si="5"/>
        <v>1.464414265334103E-3</v>
      </c>
      <c r="K86" s="31"/>
      <c r="L86" s="32"/>
      <c r="M86" s="9"/>
      <c r="N86" s="9"/>
    </row>
    <row r="87" spans="1:14" ht="39" customHeight="1" x14ac:dyDescent="0.25">
      <c r="A87" s="23" t="s">
        <v>253</v>
      </c>
      <c r="B87" s="24" t="s">
        <v>254</v>
      </c>
      <c r="C87" s="25" t="s">
        <v>22</v>
      </c>
      <c r="D87" s="25" t="s">
        <v>255</v>
      </c>
      <c r="E87" s="26" t="s">
        <v>40</v>
      </c>
      <c r="F87" s="27">
        <v>142.28981771634596</v>
      </c>
      <c r="G87" s="29">
        <v>26.49</v>
      </c>
      <c r="H87" s="29">
        <f t="shared" si="6"/>
        <v>33.619999999999997</v>
      </c>
      <c r="I87" s="29">
        <f t="shared" si="4"/>
        <v>4783.78</v>
      </c>
      <c r="J87" s="30">
        <f t="shared" si="5"/>
        <v>2.100278123154681E-3</v>
      </c>
      <c r="K87" s="31"/>
      <c r="L87" s="32"/>
      <c r="M87" s="9"/>
      <c r="N87" s="9"/>
    </row>
    <row r="88" spans="1:14" ht="39" customHeight="1" x14ac:dyDescent="0.25">
      <c r="A88" s="23" t="s">
        <v>256</v>
      </c>
      <c r="B88" s="24" t="s">
        <v>257</v>
      </c>
      <c r="C88" s="25" t="s">
        <v>22</v>
      </c>
      <c r="D88" s="25" t="s">
        <v>258</v>
      </c>
      <c r="E88" s="26" t="s">
        <v>40</v>
      </c>
      <c r="F88" s="27">
        <v>91.065483338461434</v>
      </c>
      <c r="G88" s="29">
        <v>36.18</v>
      </c>
      <c r="H88" s="29">
        <f t="shared" si="6"/>
        <v>45.92</v>
      </c>
      <c r="I88" s="29">
        <f t="shared" si="4"/>
        <v>4181.72</v>
      </c>
      <c r="J88" s="30">
        <f t="shared" si="5"/>
        <v>1.8359487754784696E-3</v>
      </c>
      <c r="K88" s="31"/>
      <c r="L88" s="32"/>
      <c r="M88" s="9"/>
      <c r="N88" s="9"/>
    </row>
    <row r="89" spans="1:14" ht="39" customHeight="1" x14ac:dyDescent="0.25">
      <c r="A89" s="23" t="s">
        <v>259</v>
      </c>
      <c r="B89" s="24" t="s">
        <v>260</v>
      </c>
      <c r="C89" s="25" t="s">
        <v>22</v>
      </c>
      <c r="D89" s="25" t="s">
        <v>261</v>
      </c>
      <c r="E89" s="26" t="s">
        <v>40</v>
      </c>
      <c r="F89" s="27">
        <v>36.362953416399527</v>
      </c>
      <c r="G89" s="29">
        <v>32.89</v>
      </c>
      <c r="H89" s="29">
        <f t="shared" si="6"/>
        <v>41.74</v>
      </c>
      <c r="I89" s="29">
        <f t="shared" si="4"/>
        <v>1517.78</v>
      </c>
      <c r="J89" s="30">
        <f t="shared" si="5"/>
        <v>6.6636846380095064E-4</v>
      </c>
      <c r="K89" s="31"/>
      <c r="L89" s="32"/>
      <c r="M89" s="9"/>
      <c r="N89" s="9"/>
    </row>
    <row r="90" spans="1:14" ht="26.1" customHeight="1" x14ac:dyDescent="0.25">
      <c r="A90" s="23" t="s">
        <v>262</v>
      </c>
      <c r="B90" s="24" t="s">
        <v>263</v>
      </c>
      <c r="C90" s="25" t="s">
        <v>22</v>
      </c>
      <c r="D90" s="25" t="s">
        <v>264</v>
      </c>
      <c r="E90" s="26" t="s">
        <v>40</v>
      </c>
      <c r="F90" s="27">
        <v>26.876965568643129</v>
      </c>
      <c r="G90" s="29">
        <v>31.34</v>
      </c>
      <c r="H90" s="29">
        <f t="shared" si="6"/>
        <v>39.770000000000003</v>
      </c>
      <c r="I90" s="29">
        <f t="shared" si="4"/>
        <v>1068.8900000000001</v>
      </c>
      <c r="J90" s="30">
        <f t="shared" si="5"/>
        <v>4.6928710832413014E-4</v>
      </c>
      <c r="K90" s="31"/>
      <c r="L90" s="32"/>
      <c r="M90" s="9"/>
      <c r="N90" s="9"/>
    </row>
    <row r="91" spans="1:14" ht="39" customHeight="1" x14ac:dyDescent="0.25">
      <c r="A91" s="23" t="s">
        <v>265</v>
      </c>
      <c r="B91" s="24" t="s">
        <v>266</v>
      </c>
      <c r="C91" s="25" t="s">
        <v>22</v>
      </c>
      <c r="D91" s="25" t="s">
        <v>267</v>
      </c>
      <c r="E91" s="26" t="s">
        <v>40</v>
      </c>
      <c r="F91" s="27">
        <v>85.37389062980759</v>
      </c>
      <c r="G91" s="29">
        <v>23.63</v>
      </c>
      <c r="H91" s="29">
        <f t="shared" si="6"/>
        <v>29.99</v>
      </c>
      <c r="I91" s="29">
        <f t="shared" si="4"/>
        <v>2560.36</v>
      </c>
      <c r="J91" s="30">
        <f t="shared" si="5"/>
        <v>1.1241043892905441E-3</v>
      </c>
      <c r="K91" s="31"/>
      <c r="L91" s="32"/>
      <c r="M91" s="9"/>
      <c r="N91" s="9"/>
    </row>
    <row r="92" spans="1:14" ht="26.1" customHeight="1" x14ac:dyDescent="0.25">
      <c r="A92" s="16" t="s">
        <v>268</v>
      </c>
      <c r="B92" s="17"/>
      <c r="C92" s="17"/>
      <c r="D92" s="17" t="s">
        <v>269</v>
      </c>
      <c r="E92" s="17"/>
      <c r="F92" s="17"/>
      <c r="G92" s="17"/>
      <c r="H92" s="17"/>
      <c r="I92" s="20">
        <f>SUM(I93:I133)</f>
        <v>246024.84000000003</v>
      </c>
      <c r="J92" s="21">
        <f t="shared" si="5"/>
        <v>0.10801512385699819</v>
      </c>
      <c r="K92" s="9"/>
      <c r="L92" s="9"/>
      <c r="M92" s="9"/>
      <c r="N92" s="9"/>
    </row>
    <row r="93" spans="1:14" ht="39" customHeight="1" x14ac:dyDescent="0.25">
      <c r="A93" s="23" t="s">
        <v>270</v>
      </c>
      <c r="B93" s="24" t="s">
        <v>271</v>
      </c>
      <c r="C93" s="25" t="s">
        <v>22</v>
      </c>
      <c r="D93" s="25" t="s">
        <v>272</v>
      </c>
      <c r="E93" s="26" t="s">
        <v>40</v>
      </c>
      <c r="F93" s="27">
        <v>1161.4011121603085</v>
      </c>
      <c r="G93" s="29">
        <v>10.62</v>
      </c>
      <c r="H93" s="29">
        <f t="shared" si="6"/>
        <v>13.47</v>
      </c>
      <c r="I93" s="29">
        <f t="shared" ref="I93:I133" si="7">TRUNC(H93*F93,2)</f>
        <v>15644.07</v>
      </c>
      <c r="J93" s="30">
        <f t="shared" si="5"/>
        <v>6.8683965353967891E-3</v>
      </c>
      <c r="K93" s="31"/>
      <c r="L93" s="32"/>
      <c r="M93" s="9"/>
      <c r="N93" s="9"/>
    </row>
    <row r="94" spans="1:14" ht="39" customHeight="1" x14ac:dyDescent="0.25">
      <c r="A94" s="23" t="s">
        <v>273</v>
      </c>
      <c r="B94" s="24" t="s">
        <v>274</v>
      </c>
      <c r="C94" s="25" t="s">
        <v>22</v>
      </c>
      <c r="D94" s="25" t="s">
        <v>275</v>
      </c>
      <c r="E94" s="26" t="s">
        <v>40</v>
      </c>
      <c r="F94" s="27">
        <v>750.34163875753109</v>
      </c>
      <c r="G94" s="29">
        <v>16.86</v>
      </c>
      <c r="H94" s="29">
        <f t="shared" si="6"/>
        <v>21.4</v>
      </c>
      <c r="I94" s="29">
        <f t="shared" si="7"/>
        <v>16057.31</v>
      </c>
      <c r="J94" s="30">
        <f t="shared" si="5"/>
        <v>7.0498260600848897E-3</v>
      </c>
      <c r="K94" s="31"/>
      <c r="L94" s="32"/>
      <c r="M94" s="9"/>
      <c r="N94" s="9"/>
    </row>
    <row r="95" spans="1:14" ht="39" customHeight="1" x14ac:dyDescent="0.25">
      <c r="A95" s="23" t="s">
        <v>276</v>
      </c>
      <c r="B95" s="24" t="s">
        <v>277</v>
      </c>
      <c r="C95" s="25" t="s">
        <v>22</v>
      </c>
      <c r="D95" s="25" t="s">
        <v>278</v>
      </c>
      <c r="E95" s="26" t="s">
        <v>40</v>
      </c>
      <c r="F95" s="27">
        <v>3104.7638225706687</v>
      </c>
      <c r="G95" s="29">
        <v>4.97</v>
      </c>
      <c r="H95" s="29">
        <f t="shared" si="6"/>
        <v>6.3</v>
      </c>
      <c r="I95" s="29">
        <f t="shared" si="7"/>
        <v>19560.009999999998</v>
      </c>
      <c r="J95" s="30">
        <f t="shared" si="5"/>
        <v>8.5876568512111319E-3</v>
      </c>
      <c r="K95" s="31"/>
      <c r="L95" s="32"/>
      <c r="M95" s="9"/>
      <c r="N95" s="9"/>
    </row>
    <row r="96" spans="1:14" ht="39" customHeight="1" x14ac:dyDescent="0.25">
      <c r="A96" s="23" t="s">
        <v>279</v>
      </c>
      <c r="B96" s="24" t="s">
        <v>280</v>
      </c>
      <c r="C96" s="25" t="s">
        <v>22</v>
      </c>
      <c r="D96" s="25" t="s">
        <v>281</v>
      </c>
      <c r="E96" s="26" t="s">
        <v>40</v>
      </c>
      <c r="F96" s="27">
        <v>1555.7020070320493</v>
      </c>
      <c r="G96" s="29">
        <v>10.72</v>
      </c>
      <c r="H96" s="29">
        <f t="shared" si="6"/>
        <v>13.6</v>
      </c>
      <c r="I96" s="29">
        <f t="shared" si="7"/>
        <v>21157.54</v>
      </c>
      <c r="J96" s="30">
        <f t="shared" si="5"/>
        <v>9.2890388775759107E-3</v>
      </c>
      <c r="K96" s="31"/>
      <c r="L96" s="32"/>
      <c r="M96" s="9"/>
      <c r="N96" s="9"/>
    </row>
    <row r="97" spans="1:14" ht="39" customHeight="1" x14ac:dyDescent="0.25">
      <c r="A97" s="23" t="s">
        <v>282</v>
      </c>
      <c r="B97" s="24" t="s">
        <v>283</v>
      </c>
      <c r="C97" s="25" t="s">
        <v>22</v>
      </c>
      <c r="D97" s="25" t="s">
        <v>284</v>
      </c>
      <c r="E97" s="26" t="s">
        <v>40</v>
      </c>
      <c r="F97" s="27">
        <v>2355.686982192839</v>
      </c>
      <c r="G97" s="29">
        <v>3.42</v>
      </c>
      <c r="H97" s="29">
        <f t="shared" si="6"/>
        <v>4.34</v>
      </c>
      <c r="I97" s="29">
        <f t="shared" si="7"/>
        <v>10223.68</v>
      </c>
      <c r="J97" s="30">
        <f t="shared" si="5"/>
        <v>4.488620179467712E-3</v>
      </c>
      <c r="K97" s="31"/>
      <c r="L97" s="32"/>
      <c r="M97" s="9"/>
      <c r="N97" s="9"/>
    </row>
    <row r="98" spans="1:14" ht="39" customHeight="1" x14ac:dyDescent="0.25">
      <c r="A98" s="23" t="s">
        <v>285</v>
      </c>
      <c r="B98" s="24" t="s">
        <v>286</v>
      </c>
      <c r="C98" s="25" t="s">
        <v>22</v>
      </c>
      <c r="D98" s="25" t="s">
        <v>287</v>
      </c>
      <c r="E98" s="26" t="s">
        <v>40</v>
      </c>
      <c r="F98" s="27">
        <v>417.38346530128155</v>
      </c>
      <c r="G98" s="29">
        <v>18.510000000000002</v>
      </c>
      <c r="H98" s="29">
        <f t="shared" si="6"/>
        <v>23.49</v>
      </c>
      <c r="I98" s="29">
        <f t="shared" si="7"/>
        <v>9804.33</v>
      </c>
      <c r="J98" s="30">
        <f t="shared" si="5"/>
        <v>4.3045081109894549E-3</v>
      </c>
      <c r="K98" s="31"/>
      <c r="L98" s="32"/>
      <c r="M98" s="9"/>
      <c r="N98" s="9"/>
    </row>
    <row r="99" spans="1:14" ht="39" customHeight="1" x14ac:dyDescent="0.25">
      <c r="A99" s="23" t="s">
        <v>288</v>
      </c>
      <c r="B99" s="24" t="s">
        <v>289</v>
      </c>
      <c r="C99" s="25" t="s">
        <v>22</v>
      </c>
      <c r="D99" s="25" t="s">
        <v>290</v>
      </c>
      <c r="E99" s="26" t="s">
        <v>35</v>
      </c>
      <c r="F99" s="27">
        <v>260.86466581330097</v>
      </c>
      <c r="G99" s="29">
        <v>35.82</v>
      </c>
      <c r="H99" s="29">
        <f t="shared" si="6"/>
        <v>45.46</v>
      </c>
      <c r="I99" s="29">
        <f t="shared" si="7"/>
        <v>11858.9</v>
      </c>
      <c r="J99" s="30">
        <f t="shared" si="5"/>
        <v>5.2065496813563849E-3</v>
      </c>
      <c r="K99" s="31"/>
      <c r="L99" s="32"/>
      <c r="M99" s="9"/>
      <c r="N99" s="9"/>
    </row>
    <row r="100" spans="1:14" ht="39" customHeight="1" x14ac:dyDescent="0.25">
      <c r="A100" s="23" t="s">
        <v>291</v>
      </c>
      <c r="B100" s="24" t="s">
        <v>292</v>
      </c>
      <c r="C100" s="25" t="s">
        <v>22</v>
      </c>
      <c r="D100" s="25" t="s">
        <v>293</v>
      </c>
      <c r="E100" s="26" t="s">
        <v>35</v>
      </c>
      <c r="F100" s="27">
        <v>156.5187994879806</v>
      </c>
      <c r="G100" s="29">
        <v>20.62</v>
      </c>
      <c r="H100" s="29">
        <f t="shared" si="6"/>
        <v>26.17</v>
      </c>
      <c r="I100" s="29">
        <f t="shared" si="7"/>
        <v>4096.09</v>
      </c>
      <c r="J100" s="30">
        <f t="shared" si="5"/>
        <v>1.7983536486779613E-3</v>
      </c>
      <c r="K100" s="31"/>
      <c r="L100" s="32"/>
      <c r="M100" s="9"/>
      <c r="N100" s="9"/>
    </row>
    <row r="101" spans="1:14" ht="39" customHeight="1" x14ac:dyDescent="0.25">
      <c r="A101" s="23" t="s">
        <v>294</v>
      </c>
      <c r="B101" s="24" t="s">
        <v>295</v>
      </c>
      <c r="C101" s="25" t="s">
        <v>22</v>
      </c>
      <c r="D101" s="25" t="s">
        <v>296</v>
      </c>
      <c r="E101" s="26" t="s">
        <v>35</v>
      </c>
      <c r="F101" s="27">
        <v>330.11237710192268</v>
      </c>
      <c r="G101" s="29">
        <v>13.17</v>
      </c>
      <c r="H101" s="29">
        <f t="shared" si="6"/>
        <v>16.71</v>
      </c>
      <c r="I101" s="29">
        <f t="shared" si="7"/>
        <v>5516.17</v>
      </c>
      <c r="J101" s="30">
        <f t="shared" si="5"/>
        <v>2.4218277543286183E-3</v>
      </c>
      <c r="K101" s="31"/>
      <c r="L101" s="32"/>
      <c r="M101" s="9"/>
      <c r="N101" s="9"/>
    </row>
    <row r="102" spans="1:14" ht="39" customHeight="1" x14ac:dyDescent="0.25">
      <c r="A102" s="23" t="s">
        <v>297</v>
      </c>
      <c r="B102" s="24" t="s">
        <v>298</v>
      </c>
      <c r="C102" s="25" t="s">
        <v>22</v>
      </c>
      <c r="D102" s="25" t="s">
        <v>299</v>
      </c>
      <c r="E102" s="26" t="s">
        <v>35</v>
      </c>
      <c r="F102" s="27">
        <v>52.489132757585402</v>
      </c>
      <c r="G102" s="29">
        <v>40.01</v>
      </c>
      <c r="H102" s="29">
        <f t="shared" si="6"/>
        <v>50.78</v>
      </c>
      <c r="I102" s="29">
        <f t="shared" si="7"/>
        <v>2665.39</v>
      </c>
      <c r="J102" s="30">
        <f t="shared" si="5"/>
        <v>1.1702169219059522E-3</v>
      </c>
      <c r="K102" s="31"/>
      <c r="L102" s="32"/>
      <c r="M102" s="9"/>
      <c r="N102" s="9"/>
    </row>
    <row r="103" spans="1:14" ht="26.1" customHeight="1" x14ac:dyDescent="0.25">
      <c r="A103" s="23" t="s">
        <v>300</v>
      </c>
      <c r="B103" s="24" t="s">
        <v>301</v>
      </c>
      <c r="C103" s="25" t="s">
        <v>22</v>
      </c>
      <c r="D103" s="25" t="s">
        <v>302</v>
      </c>
      <c r="E103" s="26" t="s">
        <v>35</v>
      </c>
      <c r="F103" s="27">
        <v>260.86466581330097</v>
      </c>
      <c r="G103" s="29">
        <v>18.190000000000001</v>
      </c>
      <c r="H103" s="29">
        <f t="shared" si="6"/>
        <v>23.08</v>
      </c>
      <c r="I103" s="29">
        <f t="shared" si="7"/>
        <v>6020.75</v>
      </c>
      <c r="J103" s="30">
        <f t="shared" si="5"/>
        <v>2.6433593329926431E-3</v>
      </c>
      <c r="K103" s="31"/>
      <c r="L103" s="32"/>
      <c r="M103" s="9"/>
      <c r="N103" s="9"/>
    </row>
    <row r="104" spans="1:14" ht="39" customHeight="1" x14ac:dyDescent="0.25">
      <c r="A104" s="23" t="s">
        <v>303</v>
      </c>
      <c r="B104" s="24" t="s">
        <v>289</v>
      </c>
      <c r="C104" s="25" t="s">
        <v>22</v>
      </c>
      <c r="D104" s="25" t="s">
        <v>290</v>
      </c>
      <c r="E104" s="26" t="s">
        <v>35</v>
      </c>
      <c r="F104" s="27">
        <v>122.05304364113235</v>
      </c>
      <c r="G104" s="29">
        <v>35.82</v>
      </c>
      <c r="H104" s="29">
        <f t="shared" si="6"/>
        <v>45.46</v>
      </c>
      <c r="I104" s="29">
        <f t="shared" si="7"/>
        <v>5548.53</v>
      </c>
      <c r="J104" s="30">
        <f t="shared" si="5"/>
        <v>2.4360351384611002E-3</v>
      </c>
      <c r="K104" s="31"/>
      <c r="L104" s="32"/>
      <c r="M104" s="9"/>
      <c r="N104" s="9"/>
    </row>
    <row r="105" spans="1:14" ht="39" customHeight="1" x14ac:dyDescent="0.25">
      <c r="A105" s="23" t="s">
        <v>304</v>
      </c>
      <c r="B105" s="24" t="s">
        <v>305</v>
      </c>
      <c r="C105" s="25" t="s">
        <v>22</v>
      </c>
      <c r="D105" s="25" t="s">
        <v>306</v>
      </c>
      <c r="E105" s="26" t="s">
        <v>35</v>
      </c>
      <c r="F105" s="27">
        <v>52.489132757585402</v>
      </c>
      <c r="G105" s="29">
        <v>24.29</v>
      </c>
      <c r="H105" s="29">
        <f t="shared" si="6"/>
        <v>30.83</v>
      </c>
      <c r="I105" s="29">
        <f t="shared" si="7"/>
        <v>1618.23</v>
      </c>
      <c r="J105" s="30">
        <f t="shared" si="5"/>
        <v>7.1047018617758338E-4</v>
      </c>
      <c r="K105" s="31"/>
      <c r="L105" s="32"/>
      <c r="M105" s="9"/>
      <c r="N105" s="9"/>
    </row>
    <row r="106" spans="1:14" ht="39" customHeight="1" x14ac:dyDescent="0.25">
      <c r="A106" s="23" t="s">
        <v>307</v>
      </c>
      <c r="B106" s="24" t="s">
        <v>308</v>
      </c>
      <c r="C106" s="25" t="s">
        <v>22</v>
      </c>
      <c r="D106" s="25" t="s">
        <v>309</v>
      </c>
      <c r="E106" s="26" t="s">
        <v>35</v>
      </c>
      <c r="F106" s="27">
        <v>205.5297367013886</v>
      </c>
      <c r="G106" s="29">
        <v>32.299999999999997</v>
      </c>
      <c r="H106" s="29">
        <f t="shared" si="6"/>
        <v>40.99</v>
      </c>
      <c r="I106" s="29">
        <f t="shared" si="7"/>
        <v>8424.66</v>
      </c>
      <c r="J106" s="30">
        <f t="shared" si="5"/>
        <v>3.6987756738429268E-3</v>
      </c>
      <c r="K106" s="31"/>
      <c r="L106" s="32"/>
      <c r="M106" s="9"/>
      <c r="N106" s="9"/>
    </row>
    <row r="107" spans="1:14" ht="39" customHeight="1" x14ac:dyDescent="0.25">
      <c r="A107" s="23" t="s">
        <v>310</v>
      </c>
      <c r="B107" s="24" t="s">
        <v>311</v>
      </c>
      <c r="C107" s="25" t="s">
        <v>22</v>
      </c>
      <c r="D107" s="25" t="s">
        <v>312</v>
      </c>
      <c r="E107" s="26" t="s">
        <v>35</v>
      </c>
      <c r="F107" s="27">
        <v>17.707177315811943</v>
      </c>
      <c r="G107" s="29">
        <v>39.340000000000003</v>
      </c>
      <c r="H107" s="29">
        <f t="shared" si="6"/>
        <v>49.93</v>
      </c>
      <c r="I107" s="29">
        <f t="shared" si="7"/>
        <v>884.11</v>
      </c>
      <c r="J107" s="30">
        <f t="shared" si="5"/>
        <v>3.8816101314489488E-4</v>
      </c>
      <c r="K107" s="31"/>
      <c r="L107" s="32"/>
      <c r="M107" s="9"/>
      <c r="N107" s="9"/>
    </row>
    <row r="108" spans="1:14" ht="39" customHeight="1" x14ac:dyDescent="0.25">
      <c r="A108" s="23" t="s">
        <v>313</v>
      </c>
      <c r="B108" s="24" t="s">
        <v>314</v>
      </c>
      <c r="C108" s="25" t="s">
        <v>22</v>
      </c>
      <c r="D108" s="25" t="s">
        <v>315</v>
      </c>
      <c r="E108" s="26" t="s">
        <v>35</v>
      </c>
      <c r="F108" s="27">
        <v>52.489132757585402</v>
      </c>
      <c r="G108" s="29">
        <v>54.94</v>
      </c>
      <c r="H108" s="29">
        <f t="shared" si="6"/>
        <v>69.73</v>
      </c>
      <c r="I108" s="29">
        <f t="shared" si="7"/>
        <v>3660.06</v>
      </c>
      <c r="J108" s="30">
        <f t="shared" si="5"/>
        <v>1.6069183673650381E-3</v>
      </c>
      <c r="K108" s="31"/>
      <c r="L108" s="32"/>
      <c r="M108" s="9"/>
      <c r="N108" s="9"/>
    </row>
    <row r="109" spans="1:14" ht="39" customHeight="1" x14ac:dyDescent="0.25">
      <c r="A109" s="23" t="s">
        <v>316</v>
      </c>
      <c r="B109" s="24" t="s">
        <v>317</v>
      </c>
      <c r="C109" s="25" t="s">
        <v>22</v>
      </c>
      <c r="D109" s="25" t="s">
        <v>318</v>
      </c>
      <c r="E109" s="26" t="s">
        <v>35</v>
      </c>
      <c r="F109" s="27">
        <v>35.730554226549103</v>
      </c>
      <c r="G109" s="29">
        <v>35.21</v>
      </c>
      <c r="H109" s="29">
        <f t="shared" si="6"/>
        <v>44.69</v>
      </c>
      <c r="I109" s="29">
        <f t="shared" si="7"/>
        <v>1596.79</v>
      </c>
      <c r="J109" s="30">
        <f t="shared" si="5"/>
        <v>7.0105713562750862E-4</v>
      </c>
      <c r="K109" s="31"/>
      <c r="L109" s="32"/>
      <c r="M109" s="9"/>
      <c r="N109" s="9"/>
    </row>
    <row r="110" spans="1:14" ht="39" customHeight="1" x14ac:dyDescent="0.25">
      <c r="A110" s="23" t="s">
        <v>319</v>
      </c>
      <c r="B110" s="24" t="s">
        <v>320</v>
      </c>
      <c r="C110" s="25" t="s">
        <v>22</v>
      </c>
      <c r="D110" s="25" t="s">
        <v>321</v>
      </c>
      <c r="E110" s="26" t="s">
        <v>35</v>
      </c>
      <c r="F110" s="27">
        <v>174.54217639871771</v>
      </c>
      <c r="G110" s="29">
        <v>62.04</v>
      </c>
      <c r="H110" s="29">
        <f t="shared" si="6"/>
        <v>78.739999999999995</v>
      </c>
      <c r="I110" s="29">
        <f t="shared" si="7"/>
        <v>13743.45</v>
      </c>
      <c r="J110" s="30">
        <f t="shared" si="5"/>
        <v>6.0339454096279936E-3</v>
      </c>
      <c r="K110" s="31"/>
      <c r="L110" s="32"/>
      <c r="M110" s="9"/>
      <c r="N110" s="9"/>
    </row>
    <row r="111" spans="1:14" ht="39" customHeight="1" x14ac:dyDescent="0.25">
      <c r="A111" s="23" t="s">
        <v>322</v>
      </c>
      <c r="B111" s="24" t="s">
        <v>323</v>
      </c>
      <c r="C111" s="25" t="s">
        <v>22</v>
      </c>
      <c r="D111" s="25" t="s">
        <v>324</v>
      </c>
      <c r="E111" s="26" t="s">
        <v>35</v>
      </c>
      <c r="F111" s="27">
        <v>17.707177315811943</v>
      </c>
      <c r="G111" s="29">
        <v>85.8</v>
      </c>
      <c r="H111" s="29">
        <f t="shared" si="6"/>
        <v>108.9</v>
      </c>
      <c r="I111" s="29">
        <f t="shared" si="7"/>
        <v>1928.31</v>
      </c>
      <c r="J111" s="30">
        <f t="shared" si="5"/>
        <v>8.4660818592418609E-4</v>
      </c>
      <c r="K111" s="31"/>
      <c r="L111" s="32"/>
      <c r="M111" s="9"/>
      <c r="N111" s="9"/>
    </row>
    <row r="112" spans="1:14" ht="39" customHeight="1" x14ac:dyDescent="0.25">
      <c r="A112" s="23" t="s">
        <v>325</v>
      </c>
      <c r="B112" s="24" t="s">
        <v>326</v>
      </c>
      <c r="C112" s="25" t="s">
        <v>22</v>
      </c>
      <c r="D112" s="25" t="s">
        <v>327</v>
      </c>
      <c r="E112" s="26" t="s">
        <v>35</v>
      </c>
      <c r="F112" s="27">
        <v>248.21668201629245</v>
      </c>
      <c r="G112" s="29">
        <v>33.82</v>
      </c>
      <c r="H112" s="29">
        <f t="shared" si="6"/>
        <v>42.92</v>
      </c>
      <c r="I112" s="29">
        <f t="shared" si="7"/>
        <v>10653.45</v>
      </c>
      <c r="J112" s="30">
        <f t="shared" si="5"/>
        <v>4.6773070607599512E-3</v>
      </c>
      <c r="K112" s="31"/>
      <c r="L112" s="32"/>
      <c r="M112" s="9"/>
      <c r="N112" s="9"/>
    </row>
    <row r="113" spans="1:14" ht="26.1" customHeight="1" x14ac:dyDescent="0.25">
      <c r="A113" s="23" t="s">
        <v>328</v>
      </c>
      <c r="B113" s="24" t="s">
        <v>329</v>
      </c>
      <c r="C113" s="25" t="s">
        <v>22</v>
      </c>
      <c r="D113" s="25" t="s">
        <v>330</v>
      </c>
      <c r="E113" s="26" t="s">
        <v>35</v>
      </c>
      <c r="F113" s="27">
        <v>20.552973670138861</v>
      </c>
      <c r="G113" s="29">
        <v>42.53</v>
      </c>
      <c r="H113" s="29">
        <f t="shared" si="6"/>
        <v>53.98</v>
      </c>
      <c r="I113" s="29">
        <f t="shared" si="7"/>
        <v>1109.44</v>
      </c>
      <c r="J113" s="30">
        <f t="shared" si="5"/>
        <v>4.8709024264341786E-4</v>
      </c>
      <c r="K113" s="31"/>
      <c r="L113" s="32"/>
      <c r="M113" s="9"/>
      <c r="N113" s="9"/>
    </row>
    <row r="114" spans="1:14" ht="26.1" customHeight="1" x14ac:dyDescent="0.25">
      <c r="A114" s="23" t="s">
        <v>331</v>
      </c>
      <c r="B114" s="24" t="s">
        <v>332</v>
      </c>
      <c r="C114" s="25" t="s">
        <v>22</v>
      </c>
      <c r="D114" s="25" t="s">
        <v>333</v>
      </c>
      <c r="E114" s="26" t="s">
        <v>35</v>
      </c>
      <c r="F114" s="27">
        <v>33.200957467147397</v>
      </c>
      <c r="G114" s="29">
        <v>57.88</v>
      </c>
      <c r="H114" s="29">
        <f t="shared" si="6"/>
        <v>73.459999999999994</v>
      </c>
      <c r="I114" s="29">
        <f t="shared" si="7"/>
        <v>2438.94</v>
      </c>
      <c r="J114" s="30">
        <f t="shared" si="5"/>
        <v>1.0707959658861567E-3</v>
      </c>
      <c r="K114" s="31"/>
      <c r="L114" s="32"/>
      <c r="M114" s="9"/>
      <c r="N114" s="9"/>
    </row>
    <row r="115" spans="1:14" ht="39" customHeight="1" x14ac:dyDescent="0.25">
      <c r="A115" s="23" t="s">
        <v>334</v>
      </c>
      <c r="B115" s="24" t="s">
        <v>335</v>
      </c>
      <c r="C115" s="25" t="s">
        <v>22</v>
      </c>
      <c r="D115" s="25" t="s">
        <v>336</v>
      </c>
      <c r="E115" s="26" t="s">
        <v>35</v>
      </c>
      <c r="F115" s="27">
        <v>17.707177315811943</v>
      </c>
      <c r="G115" s="29">
        <v>38.22</v>
      </c>
      <c r="H115" s="29">
        <f t="shared" si="6"/>
        <v>48.51</v>
      </c>
      <c r="I115" s="29">
        <f t="shared" si="7"/>
        <v>858.97</v>
      </c>
      <c r="J115" s="30">
        <f t="shared" si="5"/>
        <v>3.7712350890847335E-4</v>
      </c>
      <c r="K115" s="31"/>
      <c r="L115" s="32"/>
      <c r="M115" s="9"/>
      <c r="N115" s="9"/>
    </row>
    <row r="116" spans="1:14" ht="39" customHeight="1" x14ac:dyDescent="0.25">
      <c r="A116" s="23" t="s">
        <v>337</v>
      </c>
      <c r="B116" s="24" t="s">
        <v>338</v>
      </c>
      <c r="C116" s="25" t="s">
        <v>22</v>
      </c>
      <c r="D116" s="25" t="s">
        <v>339</v>
      </c>
      <c r="E116" s="26" t="s">
        <v>35</v>
      </c>
      <c r="F116" s="27">
        <v>41.738346530128155</v>
      </c>
      <c r="G116" s="29">
        <v>49.59</v>
      </c>
      <c r="H116" s="29">
        <f t="shared" si="6"/>
        <v>62.94</v>
      </c>
      <c r="I116" s="29">
        <f t="shared" si="7"/>
        <v>2627.01</v>
      </c>
      <c r="J116" s="30">
        <f t="shared" si="5"/>
        <v>1.15336650772163E-3</v>
      </c>
      <c r="K116" s="31"/>
      <c r="L116" s="32"/>
      <c r="M116" s="9"/>
      <c r="N116" s="9"/>
    </row>
    <row r="117" spans="1:14" ht="39" customHeight="1" x14ac:dyDescent="0.25">
      <c r="A117" s="23" t="s">
        <v>340</v>
      </c>
      <c r="B117" s="24" t="s">
        <v>341</v>
      </c>
      <c r="C117" s="25" t="s">
        <v>22</v>
      </c>
      <c r="D117" s="25" t="s">
        <v>342</v>
      </c>
      <c r="E117" s="26" t="s">
        <v>35</v>
      </c>
      <c r="F117" s="27">
        <v>75.887902782051185</v>
      </c>
      <c r="G117" s="29">
        <v>60.92</v>
      </c>
      <c r="H117" s="29">
        <f t="shared" si="6"/>
        <v>77.319999999999993</v>
      </c>
      <c r="I117" s="29">
        <f t="shared" si="7"/>
        <v>5867.65</v>
      </c>
      <c r="J117" s="30">
        <f t="shared" si="5"/>
        <v>2.5761420737008315E-3</v>
      </c>
      <c r="K117" s="31"/>
      <c r="L117" s="32"/>
      <c r="M117" s="9"/>
      <c r="N117" s="9"/>
    </row>
    <row r="118" spans="1:14" ht="39" customHeight="1" x14ac:dyDescent="0.25">
      <c r="A118" s="23" t="s">
        <v>343</v>
      </c>
      <c r="B118" s="24" t="s">
        <v>344</v>
      </c>
      <c r="C118" s="25" t="s">
        <v>22</v>
      </c>
      <c r="D118" s="25" t="s">
        <v>345</v>
      </c>
      <c r="E118" s="26" t="s">
        <v>35</v>
      </c>
      <c r="F118" s="27">
        <v>17.707177315811943</v>
      </c>
      <c r="G118" s="29">
        <v>51.3</v>
      </c>
      <c r="H118" s="29">
        <f t="shared" si="6"/>
        <v>65.11</v>
      </c>
      <c r="I118" s="29">
        <f t="shared" si="7"/>
        <v>1152.9100000000001</v>
      </c>
      <c r="J118" s="30">
        <f t="shared" si="5"/>
        <v>5.061753782503091E-4</v>
      </c>
      <c r="K118" s="31"/>
      <c r="L118" s="32"/>
      <c r="M118" s="9"/>
      <c r="N118" s="9"/>
    </row>
    <row r="119" spans="1:14" ht="39" customHeight="1" x14ac:dyDescent="0.25">
      <c r="A119" s="23" t="s">
        <v>346</v>
      </c>
      <c r="B119" s="24" t="s">
        <v>347</v>
      </c>
      <c r="C119" s="25" t="s">
        <v>22</v>
      </c>
      <c r="D119" s="25" t="s">
        <v>348</v>
      </c>
      <c r="E119" s="26" t="s">
        <v>35</v>
      </c>
      <c r="F119" s="27">
        <v>52.489132757585402</v>
      </c>
      <c r="G119" s="29">
        <v>72.84</v>
      </c>
      <c r="H119" s="29">
        <f t="shared" si="6"/>
        <v>92.45</v>
      </c>
      <c r="I119" s="29">
        <f t="shared" si="7"/>
        <v>4852.62</v>
      </c>
      <c r="J119" s="30">
        <f t="shared" si="5"/>
        <v>2.1305017425514695E-3</v>
      </c>
      <c r="K119" s="31"/>
      <c r="L119" s="32"/>
      <c r="M119" s="9"/>
      <c r="N119" s="9"/>
    </row>
    <row r="120" spans="1:14" ht="39" customHeight="1" x14ac:dyDescent="0.25">
      <c r="A120" s="23" t="s">
        <v>349</v>
      </c>
      <c r="B120" s="24" t="s">
        <v>350</v>
      </c>
      <c r="C120" s="25" t="s">
        <v>22</v>
      </c>
      <c r="D120" s="25" t="s">
        <v>351</v>
      </c>
      <c r="E120" s="26" t="s">
        <v>35</v>
      </c>
      <c r="F120" s="27">
        <v>52.489132757585402</v>
      </c>
      <c r="G120" s="29">
        <v>94.96</v>
      </c>
      <c r="H120" s="29">
        <f t="shared" si="6"/>
        <v>120.53</v>
      </c>
      <c r="I120" s="29">
        <f t="shared" si="7"/>
        <v>6326.51</v>
      </c>
      <c r="J120" s="30">
        <f t="shared" si="5"/>
        <v>2.7776006733000519E-3</v>
      </c>
      <c r="K120" s="31"/>
      <c r="L120" s="32"/>
      <c r="M120" s="9"/>
      <c r="N120" s="9"/>
    </row>
    <row r="121" spans="1:14" ht="39" customHeight="1" x14ac:dyDescent="0.25">
      <c r="A121" s="23" t="s">
        <v>352</v>
      </c>
      <c r="B121" s="24" t="s">
        <v>353</v>
      </c>
      <c r="C121" s="25" t="s">
        <v>22</v>
      </c>
      <c r="D121" s="25" t="s">
        <v>354</v>
      </c>
      <c r="E121" s="26" t="s">
        <v>35</v>
      </c>
      <c r="F121" s="27">
        <v>205.5297367013886</v>
      </c>
      <c r="G121" s="29">
        <v>30.88</v>
      </c>
      <c r="H121" s="29">
        <f t="shared" si="6"/>
        <v>39.19</v>
      </c>
      <c r="I121" s="29">
        <f t="shared" si="7"/>
        <v>8054.71</v>
      </c>
      <c r="J121" s="30">
        <f t="shared" si="5"/>
        <v>3.5363522572850847E-3</v>
      </c>
      <c r="K121" s="31"/>
      <c r="L121" s="32"/>
      <c r="M121" s="9"/>
      <c r="N121" s="9"/>
    </row>
    <row r="122" spans="1:14" ht="26.1" customHeight="1" x14ac:dyDescent="0.25">
      <c r="A122" s="23" t="s">
        <v>355</v>
      </c>
      <c r="B122" s="24" t="s">
        <v>356</v>
      </c>
      <c r="C122" s="25" t="s">
        <v>22</v>
      </c>
      <c r="D122" s="25" t="s">
        <v>357</v>
      </c>
      <c r="E122" s="26" t="s">
        <v>35</v>
      </c>
      <c r="F122" s="27">
        <v>142.28981771634596</v>
      </c>
      <c r="G122" s="29">
        <v>14.1</v>
      </c>
      <c r="H122" s="29">
        <f t="shared" si="6"/>
        <v>17.89</v>
      </c>
      <c r="I122" s="29">
        <f t="shared" si="7"/>
        <v>2545.56</v>
      </c>
      <c r="J122" s="30">
        <f t="shared" si="5"/>
        <v>1.1176065745451568E-3</v>
      </c>
      <c r="K122" s="31"/>
      <c r="L122" s="32"/>
      <c r="M122" s="9"/>
      <c r="N122" s="9"/>
    </row>
    <row r="123" spans="1:14" ht="26.1" customHeight="1" x14ac:dyDescent="0.25">
      <c r="A123" s="23" t="s">
        <v>358</v>
      </c>
      <c r="B123" s="24" t="s">
        <v>359</v>
      </c>
      <c r="C123" s="25" t="s">
        <v>22</v>
      </c>
      <c r="D123" s="25" t="s">
        <v>360</v>
      </c>
      <c r="E123" s="26" t="s">
        <v>35</v>
      </c>
      <c r="F123" s="27">
        <v>109.72125943904902</v>
      </c>
      <c r="G123" s="29">
        <v>17.96</v>
      </c>
      <c r="H123" s="29">
        <f t="shared" si="6"/>
        <v>22.79</v>
      </c>
      <c r="I123" s="29">
        <f t="shared" si="7"/>
        <v>2500.54</v>
      </c>
      <c r="J123" s="30">
        <f t="shared" si="5"/>
        <v>1.0978409245561472E-3</v>
      </c>
      <c r="K123" s="31"/>
      <c r="L123" s="32"/>
      <c r="M123" s="9"/>
      <c r="N123" s="9"/>
    </row>
    <row r="124" spans="1:14" ht="26.1" customHeight="1" x14ac:dyDescent="0.25">
      <c r="A124" s="23" t="s">
        <v>361</v>
      </c>
      <c r="B124" s="24" t="s">
        <v>362</v>
      </c>
      <c r="C124" s="25" t="s">
        <v>22</v>
      </c>
      <c r="D124" s="25" t="s">
        <v>363</v>
      </c>
      <c r="E124" s="26" t="s">
        <v>35</v>
      </c>
      <c r="F124" s="27">
        <v>17.707177315811943</v>
      </c>
      <c r="G124" s="29">
        <v>104.09</v>
      </c>
      <c r="H124" s="29">
        <f t="shared" si="6"/>
        <v>132.12</v>
      </c>
      <c r="I124" s="29">
        <f t="shared" si="7"/>
        <v>2339.4699999999998</v>
      </c>
      <c r="J124" s="30">
        <f t="shared" si="5"/>
        <v>1.0271245042156373E-3</v>
      </c>
      <c r="K124" s="31"/>
      <c r="L124" s="32"/>
      <c r="M124" s="9"/>
      <c r="N124" s="9"/>
    </row>
    <row r="125" spans="1:14" ht="26.1" customHeight="1" x14ac:dyDescent="0.25">
      <c r="A125" s="23" t="s">
        <v>364</v>
      </c>
      <c r="B125" s="24" t="s">
        <v>365</v>
      </c>
      <c r="C125" s="25" t="s">
        <v>22</v>
      </c>
      <c r="D125" s="25" t="s">
        <v>366</v>
      </c>
      <c r="E125" s="26" t="s">
        <v>35</v>
      </c>
      <c r="F125" s="27">
        <v>35.730554226549103</v>
      </c>
      <c r="G125" s="29">
        <v>14.1</v>
      </c>
      <c r="H125" s="29">
        <f t="shared" si="6"/>
        <v>17.89</v>
      </c>
      <c r="I125" s="29">
        <f t="shared" si="7"/>
        <v>639.21</v>
      </c>
      <c r="J125" s="30">
        <f t="shared" si="5"/>
        <v>2.8063974077020761E-4</v>
      </c>
      <c r="K125" s="31"/>
      <c r="L125" s="32"/>
      <c r="M125" s="9"/>
      <c r="N125" s="9"/>
    </row>
    <row r="126" spans="1:14" ht="51.95" customHeight="1" x14ac:dyDescent="0.25">
      <c r="A126" s="23" t="s">
        <v>367</v>
      </c>
      <c r="B126" s="24" t="s">
        <v>368</v>
      </c>
      <c r="C126" s="25" t="s">
        <v>22</v>
      </c>
      <c r="D126" s="25" t="s">
        <v>369</v>
      </c>
      <c r="E126" s="26" t="s">
        <v>35</v>
      </c>
      <c r="F126" s="27">
        <v>11.066985822382463</v>
      </c>
      <c r="G126" s="29">
        <v>441.58</v>
      </c>
      <c r="H126" s="29">
        <f t="shared" si="6"/>
        <v>560.49</v>
      </c>
      <c r="I126" s="29">
        <f t="shared" si="7"/>
        <v>6202.93</v>
      </c>
      <c r="J126" s="30">
        <f t="shared" si="5"/>
        <v>2.7233439201760673E-3</v>
      </c>
      <c r="K126" s="31"/>
      <c r="L126" s="32"/>
      <c r="M126" s="9"/>
      <c r="N126" s="9"/>
    </row>
    <row r="127" spans="1:14" ht="51.95" customHeight="1" x14ac:dyDescent="0.25">
      <c r="A127" s="23" t="s">
        <v>370</v>
      </c>
      <c r="B127" s="24" t="s">
        <v>371</v>
      </c>
      <c r="C127" s="25" t="s">
        <v>22</v>
      </c>
      <c r="D127" s="25" t="s">
        <v>372</v>
      </c>
      <c r="E127" s="26" t="s">
        <v>35</v>
      </c>
      <c r="F127" s="27">
        <v>9.4859878477563981</v>
      </c>
      <c r="G127" s="29">
        <v>594.04</v>
      </c>
      <c r="H127" s="29">
        <f t="shared" si="6"/>
        <v>754.01</v>
      </c>
      <c r="I127" s="29">
        <f t="shared" si="7"/>
        <v>7152.52</v>
      </c>
      <c r="J127" s="30">
        <f t="shared" si="5"/>
        <v>3.1402533731539326E-3</v>
      </c>
      <c r="K127" s="31"/>
      <c r="L127" s="32"/>
      <c r="M127" s="9"/>
      <c r="N127" s="9"/>
    </row>
    <row r="128" spans="1:14" ht="51.95" customHeight="1" x14ac:dyDescent="0.25">
      <c r="A128" s="23" t="s">
        <v>373</v>
      </c>
      <c r="B128" s="24" t="s">
        <v>374</v>
      </c>
      <c r="C128" s="25" t="s">
        <v>22</v>
      </c>
      <c r="D128" s="25" t="s">
        <v>375</v>
      </c>
      <c r="E128" s="26" t="s">
        <v>35</v>
      </c>
      <c r="F128" s="27">
        <v>14.228981771634599</v>
      </c>
      <c r="G128" s="29">
        <v>619.82000000000005</v>
      </c>
      <c r="H128" s="29">
        <f t="shared" si="6"/>
        <v>786.73</v>
      </c>
      <c r="I128" s="29">
        <f t="shared" si="7"/>
        <v>11194.36</v>
      </c>
      <c r="J128" s="30">
        <f t="shared" si="5"/>
        <v>4.9147890184577546E-3</v>
      </c>
      <c r="K128" s="31"/>
      <c r="L128" s="32"/>
      <c r="M128" s="9"/>
      <c r="N128" s="9"/>
    </row>
    <row r="129" spans="1:14" ht="26.1" customHeight="1" x14ac:dyDescent="0.25">
      <c r="A129" s="23" t="s">
        <v>376</v>
      </c>
      <c r="B129" s="24" t="s">
        <v>377</v>
      </c>
      <c r="C129" s="25" t="s">
        <v>22</v>
      </c>
      <c r="D129" s="25" t="s">
        <v>378</v>
      </c>
      <c r="E129" s="26" t="s">
        <v>35</v>
      </c>
      <c r="F129" s="27">
        <v>17.707177315811943</v>
      </c>
      <c r="G129" s="29">
        <v>114.14</v>
      </c>
      <c r="H129" s="29">
        <f t="shared" si="6"/>
        <v>144.87</v>
      </c>
      <c r="I129" s="29">
        <f t="shared" si="7"/>
        <v>2565.23</v>
      </c>
      <c r="J129" s="30">
        <f t="shared" si="5"/>
        <v>1.126242521575006E-3</v>
      </c>
      <c r="K129" s="31"/>
      <c r="L129" s="32"/>
      <c r="M129" s="9"/>
      <c r="N129" s="9"/>
    </row>
    <row r="130" spans="1:14" ht="26.1" customHeight="1" x14ac:dyDescent="0.25">
      <c r="A130" s="23" t="s">
        <v>379</v>
      </c>
      <c r="B130" s="24" t="s">
        <v>380</v>
      </c>
      <c r="C130" s="25" t="s">
        <v>22</v>
      </c>
      <c r="D130" s="25" t="s">
        <v>381</v>
      </c>
      <c r="E130" s="26" t="s">
        <v>35</v>
      </c>
      <c r="F130" s="27">
        <v>17.707177315811943</v>
      </c>
      <c r="G130" s="29">
        <v>86.3</v>
      </c>
      <c r="H130" s="29">
        <f t="shared" si="6"/>
        <v>109.54</v>
      </c>
      <c r="I130" s="29">
        <f t="shared" si="7"/>
        <v>1939.64</v>
      </c>
      <c r="J130" s="30">
        <f t="shared" si="5"/>
        <v>8.5158252653670229E-4</v>
      </c>
      <c r="K130" s="31"/>
      <c r="L130" s="32"/>
      <c r="M130" s="9"/>
      <c r="N130" s="9"/>
    </row>
    <row r="131" spans="1:14" ht="26.1" customHeight="1" x14ac:dyDescent="0.25">
      <c r="A131" s="23" t="s">
        <v>382</v>
      </c>
      <c r="B131" s="24" t="s">
        <v>383</v>
      </c>
      <c r="C131" s="25" t="s">
        <v>22</v>
      </c>
      <c r="D131" s="25" t="s">
        <v>384</v>
      </c>
      <c r="E131" s="26" t="s">
        <v>35</v>
      </c>
      <c r="F131" s="27">
        <v>11.066985822382463</v>
      </c>
      <c r="G131" s="29">
        <v>57.98</v>
      </c>
      <c r="H131" s="29">
        <f t="shared" si="6"/>
        <v>73.59</v>
      </c>
      <c r="I131" s="29">
        <f t="shared" si="7"/>
        <v>814.41</v>
      </c>
      <c r="J131" s="30">
        <f t="shared" si="5"/>
        <v>3.5755981802641508E-4</v>
      </c>
      <c r="K131" s="31"/>
      <c r="L131" s="32"/>
      <c r="M131" s="9"/>
      <c r="N131" s="9"/>
    </row>
    <row r="132" spans="1:14" ht="26.1" customHeight="1" x14ac:dyDescent="0.25">
      <c r="A132" s="23" t="s">
        <v>385</v>
      </c>
      <c r="B132" s="24" t="s">
        <v>386</v>
      </c>
      <c r="C132" s="25" t="s">
        <v>22</v>
      </c>
      <c r="D132" s="25" t="s">
        <v>387</v>
      </c>
      <c r="E132" s="26" t="s">
        <v>35</v>
      </c>
      <c r="F132" s="27">
        <v>11.066985822382463</v>
      </c>
      <c r="G132" s="29">
        <v>96.77</v>
      </c>
      <c r="H132" s="29">
        <f t="shared" si="6"/>
        <v>122.83</v>
      </c>
      <c r="I132" s="29">
        <f t="shared" si="7"/>
        <v>1359.35</v>
      </c>
      <c r="J132" s="30">
        <f t="shared" si="5"/>
        <v>5.9681111311772606E-4</v>
      </c>
      <c r="K132" s="31"/>
      <c r="L132" s="32"/>
      <c r="M132" s="9"/>
      <c r="N132" s="9"/>
    </row>
    <row r="133" spans="1:14" ht="26.1" customHeight="1" x14ac:dyDescent="0.25">
      <c r="A133" s="23" t="s">
        <v>388</v>
      </c>
      <c r="B133" s="24" t="s">
        <v>389</v>
      </c>
      <c r="C133" s="25" t="s">
        <v>22</v>
      </c>
      <c r="D133" s="25" t="s">
        <v>390</v>
      </c>
      <c r="E133" s="26" t="s">
        <v>40</v>
      </c>
      <c r="F133" s="27">
        <v>28.457963543269198</v>
      </c>
      <c r="G133" s="29">
        <v>78.099999999999994</v>
      </c>
      <c r="H133" s="29">
        <f t="shared" si="6"/>
        <v>99.13</v>
      </c>
      <c r="I133" s="29">
        <f t="shared" si="7"/>
        <v>2821.03</v>
      </c>
      <c r="J133" s="30">
        <f t="shared" ref="J133:J196" si="8">I133/$I$251</f>
        <v>1.2385493467013638E-3</v>
      </c>
      <c r="K133" s="31"/>
      <c r="L133" s="32"/>
      <c r="M133" s="9"/>
      <c r="N133" s="9"/>
    </row>
    <row r="134" spans="1:14" ht="24" customHeight="1" x14ac:dyDescent="0.25">
      <c r="A134" s="16" t="s">
        <v>391</v>
      </c>
      <c r="B134" s="17"/>
      <c r="C134" s="17"/>
      <c r="D134" s="17" t="s">
        <v>392</v>
      </c>
      <c r="E134" s="17"/>
      <c r="F134" s="17"/>
      <c r="G134" s="17"/>
      <c r="H134" s="17"/>
      <c r="I134" s="20">
        <f>SUM(I135:I141)</f>
        <v>164549.54</v>
      </c>
      <c r="J134" s="21">
        <f t="shared" si="8"/>
        <v>7.2244082929642697E-2</v>
      </c>
      <c r="K134" s="9"/>
      <c r="L134" s="9"/>
      <c r="M134" s="9"/>
      <c r="N134" s="9"/>
    </row>
    <row r="135" spans="1:14" ht="65.099999999999994" customHeight="1" x14ac:dyDescent="0.25">
      <c r="A135" s="23" t="s">
        <v>393</v>
      </c>
      <c r="B135" s="24" t="s">
        <v>394</v>
      </c>
      <c r="C135" s="25" t="s">
        <v>22</v>
      </c>
      <c r="D135" s="25" t="s">
        <v>395</v>
      </c>
      <c r="E135" s="26" t="s">
        <v>31</v>
      </c>
      <c r="F135" s="27">
        <v>208.69173265064077</v>
      </c>
      <c r="G135" s="29">
        <v>108.09</v>
      </c>
      <c r="H135" s="29">
        <f t="shared" si="6"/>
        <v>137.19</v>
      </c>
      <c r="I135" s="29">
        <f t="shared" ref="I135:I141" si="9">TRUNC(H135*F135,2)</f>
        <v>28630.41</v>
      </c>
      <c r="J135" s="30">
        <f t="shared" si="8"/>
        <v>1.2569939207059901E-2</v>
      </c>
      <c r="K135" s="31"/>
      <c r="L135" s="32"/>
      <c r="M135" s="9"/>
      <c r="N135" s="9"/>
    </row>
    <row r="136" spans="1:14" ht="51.95" customHeight="1" x14ac:dyDescent="0.25">
      <c r="A136" s="23" t="s">
        <v>396</v>
      </c>
      <c r="B136" s="24" t="s">
        <v>397</v>
      </c>
      <c r="C136" s="25" t="s">
        <v>22</v>
      </c>
      <c r="D136" s="25" t="s">
        <v>398</v>
      </c>
      <c r="E136" s="26" t="s">
        <v>31</v>
      </c>
      <c r="F136" s="27">
        <v>417.38346530128155</v>
      </c>
      <c r="G136" s="29">
        <v>5.04</v>
      </c>
      <c r="H136" s="29">
        <f t="shared" si="6"/>
        <v>6.39</v>
      </c>
      <c r="I136" s="29">
        <f t="shared" si="9"/>
        <v>2667.08</v>
      </c>
      <c r="J136" s="30">
        <f t="shared" si="8"/>
        <v>1.1709589021032295E-3</v>
      </c>
      <c r="K136" s="31"/>
      <c r="L136" s="32"/>
      <c r="M136" s="9"/>
      <c r="N136" s="9"/>
    </row>
    <row r="137" spans="1:14" ht="51.95" customHeight="1" x14ac:dyDescent="0.25">
      <c r="A137" s="23" t="s">
        <v>399</v>
      </c>
      <c r="B137" s="24" t="s">
        <v>400</v>
      </c>
      <c r="C137" s="25" t="s">
        <v>22</v>
      </c>
      <c r="D137" s="25" t="s">
        <v>401</v>
      </c>
      <c r="E137" s="26" t="s">
        <v>31</v>
      </c>
      <c r="F137" s="27">
        <v>350.41739999999999</v>
      </c>
      <c r="G137" s="29">
        <v>63.87</v>
      </c>
      <c r="H137" s="29">
        <f t="shared" ref="H137:H200" si="10">TRUNC((G137*$G$2)+(G137),2)</f>
        <v>81.069999999999993</v>
      </c>
      <c r="I137" s="29">
        <f t="shared" si="9"/>
        <v>28408.33</v>
      </c>
      <c r="J137" s="30">
        <f t="shared" si="8"/>
        <v>1.2472436862556143E-2</v>
      </c>
      <c r="K137" s="31"/>
      <c r="L137" s="32"/>
      <c r="M137" s="9"/>
      <c r="N137" s="9"/>
    </row>
    <row r="138" spans="1:14" ht="39" customHeight="1" x14ac:dyDescent="0.25">
      <c r="A138" s="23" t="s">
        <v>402</v>
      </c>
      <c r="B138" s="24" t="s">
        <v>403</v>
      </c>
      <c r="C138" s="25" t="s">
        <v>22</v>
      </c>
      <c r="D138" s="25" t="s">
        <v>404</v>
      </c>
      <c r="E138" s="26" t="s">
        <v>31</v>
      </c>
      <c r="F138" s="27">
        <v>101.9743693633813</v>
      </c>
      <c r="G138" s="29">
        <v>94.27</v>
      </c>
      <c r="H138" s="29">
        <f t="shared" si="10"/>
        <v>119.65</v>
      </c>
      <c r="I138" s="29">
        <f t="shared" si="9"/>
        <v>12201.23</v>
      </c>
      <c r="J138" s="30">
        <f t="shared" si="8"/>
        <v>5.3568467706664163E-3</v>
      </c>
      <c r="K138" s="31"/>
      <c r="L138" s="32"/>
      <c r="M138" s="9"/>
      <c r="N138" s="9"/>
    </row>
    <row r="139" spans="1:14" ht="51.95" customHeight="1" x14ac:dyDescent="0.25">
      <c r="A139" s="23" t="s">
        <v>405</v>
      </c>
      <c r="B139" s="24" t="s">
        <v>406</v>
      </c>
      <c r="C139" s="25" t="s">
        <v>22</v>
      </c>
      <c r="D139" s="25" t="s">
        <v>407</v>
      </c>
      <c r="E139" s="26" t="s">
        <v>31</v>
      </c>
      <c r="F139" s="27">
        <v>99.918999999999997</v>
      </c>
      <c r="G139" s="29">
        <v>360.86</v>
      </c>
      <c r="H139" s="29">
        <f t="shared" si="10"/>
        <v>458.03</v>
      </c>
      <c r="I139" s="29">
        <f t="shared" si="9"/>
        <v>45765.89</v>
      </c>
      <c r="J139" s="30">
        <f t="shared" si="8"/>
        <v>2.0093126680930894E-2</v>
      </c>
      <c r="K139" s="31"/>
      <c r="L139" s="32"/>
      <c r="M139" s="9"/>
      <c r="N139" s="9"/>
    </row>
    <row r="140" spans="1:14" ht="51.95" customHeight="1" x14ac:dyDescent="0.25">
      <c r="A140" s="23" t="s">
        <v>408</v>
      </c>
      <c r="B140" s="24" t="s">
        <v>409</v>
      </c>
      <c r="C140" s="25" t="s">
        <v>22</v>
      </c>
      <c r="D140" s="25" t="s">
        <v>410</v>
      </c>
      <c r="E140" s="26" t="s">
        <v>31</v>
      </c>
      <c r="F140" s="27">
        <v>169.95728227230211</v>
      </c>
      <c r="G140" s="29">
        <v>140.96</v>
      </c>
      <c r="H140" s="29">
        <f t="shared" si="10"/>
        <v>178.92</v>
      </c>
      <c r="I140" s="29">
        <f t="shared" si="9"/>
        <v>30408.75</v>
      </c>
      <c r="J140" s="30">
        <f t="shared" si="8"/>
        <v>1.3350704333702617E-2</v>
      </c>
      <c r="K140" s="31"/>
      <c r="L140" s="32"/>
      <c r="M140" s="9"/>
      <c r="N140" s="9"/>
    </row>
    <row r="141" spans="1:14" ht="39" customHeight="1" x14ac:dyDescent="0.25">
      <c r="A141" s="23" t="s">
        <v>411</v>
      </c>
      <c r="B141" s="24" t="s">
        <v>412</v>
      </c>
      <c r="C141" s="25" t="s">
        <v>22</v>
      </c>
      <c r="D141" s="25" t="s">
        <v>413</v>
      </c>
      <c r="E141" s="26" t="s">
        <v>31</v>
      </c>
      <c r="F141" s="27">
        <v>17.707177315811943</v>
      </c>
      <c r="G141" s="29">
        <v>732.7</v>
      </c>
      <c r="H141" s="29">
        <f t="shared" si="10"/>
        <v>930.01</v>
      </c>
      <c r="I141" s="29">
        <f t="shared" si="9"/>
        <v>16467.849999999999</v>
      </c>
      <c r="J141" s="30">
        <f t="shared" si="8"/>
        <v>7.2300701726234927E-3</v>
      </c>
      <c r="K141" s="31"/>
      <c r="L141" s="32"/>
      <c r="M141" s="9"/>
      <c r="N141" s="9"/>
    </row>
    <row r="142" spans="1:14" ht="26.1" customHeight="1" x14ac:dyDescent="0.25">
      <c r="A142" s="16" t="s">
        <v>414</v>
      </c>
      <c r="B142" s="17"/>
      <c r="C142" s="17"/>
      <c r="D142" s="17" t="s">
        <v>415</v>
      </c>
      <c r="E142" s="17"/>
      <c r="F142" s="17"/>
      <c r="G142" s="17"/>
      <c r="H142" s="17"/>
      <c r="I142" s="20">
        <f>SUM(I143:I146)</f>
        <v>71197.459999999992</v>
      </c>
      <c r="J142" s="21">
        <f t="shared" si="8"/>
        <v>3.1258642258251937E-2</v>
      </c>
      <c r="K142" s="9"/>
      <c r="L142" s="9"/>
      <c r="M142" s="9"/>
      <c r="N142" s="9"/>
    </row>
    <row r="143" spans="1:14" ht="26.1" customHeight="1" x14ac:dyDescent="0.25">
      <c r="A143" s="23" t="s">
        <v>416</v>
      </c>
      <c r="B143" s="24" t="s">
        <v>417</v>
      </c>
      <c r="C143" s="25" t="s">
        <v>22</v>
      </c>
      <c r="D143" s="25" t="s">
        <v>418</v>
      </c>
      <c r="E143" s="26" t="s">
        <v>31</v>
      </c>
      <c r="F143" s="27">
        <v>301.97061315357871</v>
      </c>
      <c r="G143" s="29">
        <v>33.07</v>
      </c>
      <c r="H143" s="29">
        <f t="shared" si="10"/>
        <v>41.97</v>
      </c>
      <c r="I143" s="29">
        <f t="shared" ref="I143:I146" si="11">TRUNC(H143*F143,2)</f>
        <v>12673.7</v>
      </c>
      <c r="J143" s="30">
        <f t="shared" si="8"/>
        <v>5.564280725582172E-3</v>
      </c>
      <c r="K143" s="31"/>
      <c r="L143" s="32"/>
      <c r="M143" s="9"/>
      <c r="N143" s="9"/>
    </row>
    <row r="144" spans="1:14" ht="39" customHeight="1" x14ac:dyDescent="0.25">
      <c r="A144" s="23" t="s">
        <v>419</v>
      </c>
      <c r="B144" s="24" t="s">
        <v>420</v>
      </c>
      <c r="C144" s="25" t="s">
        <v>22</v>
      </c>
      <c r="D144" s="25" t="s">
        <v>421</v>
      </c>
      <c r="E144" s="26" t="s">
        <v>31</v>
      </c>
      <c r="F144" s="27">
        <v>116.70799999999998</v>
      </c>
      <c r="G144" s="29">
        <v>194</v>
      </c>
      <c r="H144" s="29">
        <f t="shared" si="10"/>
        <v>246.24</v>
      </c>
      <c r="I144" s="29">
        <f t="shared" si="11"/>
        <v>28738.17</v>
      </c>
      <c r="J144" s="30">
        <f t="shared" si="8"/>
        <v>1.261725032307091E-2</v>
      </c>
      <c r="K144" s="31"/>
      <c r="L144" s="32"/>
      <c r="M144" s="9"/>
      <c r="N144" s="9"/>
    </row>
    <row r="145" spans="1:14" ht="39" customHeight="1" x14ac:dyDescent="0.25">
      <c r="A145" s="23" t="s">
        <v>422</v>
      </c>
      <c r="B145" s="24" t="s">
        <v>423</v>
      </c>
      <c r="C145" s="25" t="s">
        <v>22</v>
      </c>
      <c r="D145" s="25" t="s">
        <v>424</v>
      </c>
      <c r="E145" s="26" t="s">
        <v>40</v>
      </c>
      <c r="F145" s="27">
        <v>145.45181366559811</v>
      </c>
      <c r="G145" s="29">
        <v>72.28</v>
      </c>
      <c r="H145" s="29">
        <f t="shared" si="10"/>
        <v>91.74</v>
      </c>
      <c r="I145" s="29">
        <f t="shared" si="11"/>
        <v>13343.74</v>
      </c>
      <c r="J145" s="30">
        <f t="shared" si="8"/>
        <v>5.85845611693348E-3</v>
      </c>
      <c r="K145" s="31"/>
      <c r="L145" s="32"/>
      <c r="M145" s="9"/>
      <c r="N145" s="9"/>
    </row>
    <row r="146" spans="1:14" ht="39" customHeight="1" x14ac:dyDescent="0.25">
      <c r="A146" s="23" t="s">
        <v>425</v>
      </c>
      <c r="B146" s="24" t="s">
        <v>426</v>
      </c>
      <c r="C146" s="25" t="s">
        <v>22</v>
      </c>
      <c r="D146" s="25" t="s">
        <v>427</v>
      </c>
      <c r="E146" s="26" t="s">
        <v>31</v>
      </c>
      <c r="F146" s="27">
        <v>216.59672252377112</v>
      </c>
      <c r="G146" s="29">
        <v>59.81</v>
      </c>
      <c r="H146" s="29">
        <f t="shared" si="10"/>
        <v>75.91</v>
      </c>
      <c r="I146" s="29">
        <f t="shared" si="11"/>
        <v>16441.849999999999</v>
      </c>
      <c r="J146" s="30">
        <f t="shared" si="8"/>
        <v>7.2186550926653797E-3</v>
      </c>
      <c r="K146" s="31"/>
      <c r="L146" s="32"/>
      <c r="M146" s="9"/>
      <c r="N146" s="9"/>
    </row>
    <row r="147" spans="1:14" ht="24" customHeight="1" x14ac:dyDescent="0.25">
      <c r="A147" s="16" t="s">
        <v>428</v>
      </c>
      <c r="B147" s="17"/>
      <c r="C147" s="17"/>
      <c r="D147" s="17" t="s">
        <v>429</v>
      </c>
      <c r="E147" s="17"/>
      <c r="F147" s="17"/>
      <c r="G147" s="17"/>
      <c r="H147" s="17"/>
      <c r="I147" s="20">
        <f>SUM(I148:I167)</f>
        <v>304521.43</v>
      </c>
      <c r="J147" s="21">
        <f t="shared" si="8"/>
        <v>0.13369755663111171</v>
      </c>
      <c r="K147" s="9"/>
      <c r="L147" s="9"/>
      <c r="M147" s="9"/>
      <c r="N147" s="9"/>
    </row>
    <row r="148" spans="1:14" ht="65.099999999999994" customHeight="1" x14ac:dyDescent="0.25">
      <c r="A148" s="23" t="s">
        <v>430</v>
      </c>
      <c r="B148" s="24" t="s">
        <v>431</v>
      </c>
      <c r="C148" s="25" t="s">
        <v>22</v>
      </c>
      <c r="D148" s="25" t="s">
        <v>432</v>
      </c>
      <c r="E148" s="26" t="s">
        <v>35</v>
      </c>
      <c r="F148" s="27">
        <v>20.552973670138861</v>
      </c>
      <c r="G148" s="29">
        <v>1111.7</v>
      </c>
      <c r="H148" s="29">
        <f t="shared" si="10"/>
        <v>1411.08</v>
      </c>
      <c r="I148" s="29">
        <f t="shared" ref="I148:I167" si="12">TRUNC(H148*F148,2)</f>
        <v>29001.89</v>
      </c>
      <c r="J148" s="30">
        <f t="shared" si="8"/>
        <v>1.2733034357169125E-2</v>
      </c>
      <c r="K148" s="31"/>
      <c r="L148" s="32"/>
      <c r="M148" s="9"/>
      <c r="N148" s="9"/>
    </row>
    <row r="149" spans="1:14" ht="65.099999999999994" customHeight="1" x14ac:dyDescent="0.25">
      <c r="A149" s="23" t="s">
        <v>733</v>
      </c>
      <c r="B149" s="24" t="s">
        <v>434</v>
      </c>
      <c r="C149" s="25" t="s">
        <v>22</v>
      </c>
      <c r="D149" s="25" t="s">
        <v>435</v>
      </c>
      <c r="E149" s="26" t="s">
        <v>35</v>
      </c>
      <c r="F149" s="27">
        <v>20.552973670138861</v>
      </c>
      <c r="G149" s="29">
        <v>1123.71</v>
      </c>
      <c r="H149" s="29">
        <f t="shared" si="10"/>
        <v>1426.32</v>
      </c>
      <c r="I149" s="29">
        <f t="shared" si="12"/>
        <v>29315.11</v>
      </c>
      <c r="J149" s="30">
        <f t="shared" si="8"/>
        <v>1.2870550947341438E-2</v>
      </c>
      <c r="K149" s="31"/>
      <c r="L149" s="32"/>
      <c r="M149" s="9"/>
      <c r="N149" s="9"/>
    </row>
    <row r="150" spans="1:14" ht="65.099999999999994" customHeight="1" x14ac:dyDescent="0.25">
      <c r="A150" s="23" t="s">
        <v>734</v>
      </c>
      <c r="B150" s="24" t="s">
        <v>437</v>
      </c>
      <c r="C150" s="25" t="s">
        <v>22</v>
      </c>
      <c r="D150" s="25" t="s">
        <v>438</v>
      </c>
      <c r="E150" s="26" t="s">
        <v>35</v>
      </c>
      <c r="F150" s="27">
        <v>20.552973670138861</v>
      </c>
      <c r="G150" s="29">
        <v>1177.8599999999999</v>
      </c>
      <c r="H150" s="29">
        <f t="shared" si="10"/>
        <v>1495.05</v>
      </c>
      <c r="I150" s="29">
        <f t="shared" si="12"/>
        <v>30727.72</v>
      </c>
      <c r="J150" s="30">
        <f t="shared" si="8"/>
        <v>1.3490745412711821E-2</v>
      </c>
      <c r="K150" s="31"/>
      <c r="L150" s="32"/>
      <c r="M150" s="9"/>
      <c r="N150" s="9"/>
    </row>
    <row r="151" spans="1:14" ht="65.099999999999994" customHeight="1" x14ac:dyDescent="0.25">
      <c r="A151" s="23" t="s">
        <v>735</v>
      </c>
      <c r="B151" s="24" t="s">
        <v>440</v>
      </c>
      <c r="C151" s="25" t="s">
        <v>22</v>
      </c>
      <c r="D151" s="25" t="s">
        <v>441</v>
      </c>
      <c r="E151" s="26" t="s">
        <v>35</v>
      </c>
      <c r="F151" s="27">
        <v>20.552973670138861</v>
      </c>
      <c r="G151" s="29">
        <v>1256.25</v>
      </c>
      <c r="H151" s="29">
        <f t="shared" si="10"/>
        <v>1594.55</v>
      </c>
      <c r="I151" s="29">
        <f t="shared" si="12"/>
        <v>32772.74</v>
      </c>
      <c r="J151" s="30">
        <f t="shared" si="8"/>
        <v>1.4388594136401828E-2</v>
      </c>
      <c r="K151" s="31"/>
      <c r="L151" s="32"/>
      <c r="M151" s="9"/>
      <c r="N151" s="9"/>
    </row>
    <row r="152" spans="1:14" ht="51.95" customHeight="1" x14ac:dyDescent="0.25">
      <c r="A152" s="23" t="s">
        <v>736</v>
      </c>
      <c r="B152" s="24" t="s">
        <v>443</v>
      </c>
      <c r="C152" s="25" t="s">
        <v>22</v>
      </c>
      <c r="D152" s="25" t="s">
        <v>444</v>
      </c>
      <c r="E152" s="26" t="s">
        <v>35</v>
      </c>
      <c r="F152" s="27">
        <v>22.450171239690142</v>
      </c>
      <c r="G152" s="29">
        <v>167.16</v>
      </c>
      <c r="H152" s="29">
        <f t="shared" si="10"/>
        <v>212.17</v>
      </c>
      <c r="I152" s="29">
        <f t="shared" si="12"/>
        <v>4763.25</v>
      </c>
      <c r="J152" s="30">
        <f t="shared" si="8"/>
        <v>2.0912646004031402E-3</v>
      </c>
      <c r="K152" s="31"/>
      <c r="L152" s="32"/>
      <c r="M152" s="9"/>
      <c r="N152" s="9"/>
    </row>
    <row r="153" spans="1:14" ht="51.95" customHeight="1" x14ac:dyDescent="0.25">
      <c r="A153" s="23" t="s">
        <v>737</v>
      </c>
      <c r="B153" s="24" t="s">
        <v>446</v>
      </c>
      <c r="C153" s="25" t="s">
        <v>22</v>
      </c>
      <c r="D153" s="25" t="s">
        <v>447</v>
      </c>
      <c r="E153" s="26" t="s">
        <v>35</v>
      </c>
      <c r="F153" s="27">
        <v>27.82556435341877</v>
      </c>
      <c r="G153" s="29">
        <v>106.44</v>
      </c>
      <c r="H153" s="29">
        <f t="shared" si="10"/>
        <v>135.1</v>
      </c>
      <c r="I153" s="29">
        <f t="shared" si="12"/>
        <v>3759.23</v>
      </c>
      <c r="J153" s="30">
        <f t="shared" si="8"/>
        <v>1.6504581165745023E-3</v>
      </c>
      <c r="K153" s="31"/>
      <c r="L153" s="32"/>
      <c r="M153" s="9"/>
      <c r="N153" s="9"/>
    </row>
    <row r="154" spans="1:14" ht="39" customHeight="1" x14ac:dyDescent="0.25">
      <c r="A154" s="23" t="s">
        <v>738</v>
      </c>
      <c r="B154" s="24" t="s">
        <v>449</v>
      </c>
      <c r="C154" s="25" t="s">
        <v>22</v>
      </c>
      <c r="D154" s="25" t="s">
        <v>450</v>
      </c>
      <c r="E154" s="26" t="s">
        <v>35</v>
      </c>
      <c r="F154" s="27">
        <v>15.177580556410238</v>
      </c>
      <c r="G154" s="29">
        <v>193.83</v>
      </c>
      <c r="H154" s="29">
        <f t="shared" si="10"/>
        <v>246.02</v>
      </c>
      <c r="I154" s="29">
        <f t="shared" si="12"/>
        <v>3733.98</v>
      </c>
      <c r="J154" s="30">
        <f t="shared" si="8"/>
        <v>1.6393723177690271E-3</v>
      </c>
      <c r="K154" s="31"/>
      <c r="L154" s="32"/>
      <c r="M154" s="9"/>
      <c r="N154" s="9"/>
    </row>
    <row r="155" spans="1:14" ht="26.1" customHeight="1" x14ac:dyDescent="0.25">
      <c r="A155" s="23" t="s">
        <v>739</v>
      </c>
      <c r="B155" s="24" t="s">
        <v>452</v>
      </c>
      <c r="C155" s="25" t="s">
        <v>22</v>
      </c>
      <c r="D155" s="25" t="s">
        <v>453</v>
      </c>
      <c r="E155" s="26" t="s">
        <v>31</v>
      </c>
      <c r="F155" s="27">
        <v>27.82556435341877</v>
      </c>
      <c r="G155" s="29">
        <v>571.26</v>
      </c>
      <c r="H155" s="29">
        <f t="shared" si="10"/>
        <v>725.1</v>
      </c>
      <c r="I155" s="29">
        <f t="shared" si="12"/>
        <v>20176.310000000001</v>
      </c>
      <c r="J155" s="30">
        <f t="shared" si="8"/>
        <v>8.8582381503720959E-3</v>
      </c>
      <c r="K155" s="31"/>
      <c r="L155" s="32"/>
      <c r="M155" s="9"/>
      <c r="N155" s="9"/>
    </row>
    <row r="156" spans="1:14" ht="65.099999999999994" customHeight="1" x14ac:dyDescent="0.25">
      <c r="A156" s="23" t="s">
        <v>740</v>
      </c>
      <c r="B156" s="24" t="s">
        <v>455</v>
      </c>
      <c r="C156" s="25" t="s">
        <v>22</v>
      </c>
      <c r="D156" s="25" t="s">
        <v>456</v>
      </c>
      <c r="E156" s="26" t="s">
        <v>31</v>
      </c>
      <c r="F156" s="27">
        <v>14.228981771634599</v>
      </c>
      <c r="G156" s="29">
        <v>932.69</v>
      </c>
      <c r="H156" s="29">
        <f t="shared" si="10"/>
        <v>1183.8599999999999</v>
      </c>
      <c r="I156" s="29">
        <f t="shared" si="12"/>
        <v>16845.12</v>
      </c>
      <c r="J156" s="30">
        <f t="shared" si="8"/>
        <v>7.3957073732310811E-3</v>
      </c>
      <c r="K156" s="31"/>
      <c r="L156" s="32"/>
      <c r="M156" s="9"/>
      <c r="N156" s="9"/>
    </row>
    <row r="157" spans="1:14" ht="78" customHeight="1" x14ac:dyDescent="0.25">
      <c r="A157" s="23" t="s">
        <v>741</v>
      </c>
      <c r="B157" s="24" t="s">
        <v>458</v>
      </c>
      <c r="C157" s="25" t="s">
        <v>22</v>
      </c>
      <c r="D157" s="25" t="s">
        <v>459</v>
      </c>
      <c r="E157" s="26" t="s">
        <v>31</v>
      </c>
      <c r="F157" s="27">
        <v>19.604374885363224</v>
      </c>
      <c r="G157" s="29">
        <v>664.41</v>
      </c>
      <c r="H157" s="29">
        <f t="shared" si="10"/>
        <v>843.33</v>
      </c>
      <c r="I157" s="29">
        <f t="shared" si="12"/>
        <v>16532.95</v>
      </c>
      <c r="J157" s="30">
        <f t="shared" si="8"/>
        <v>7.2586517766724612E-3</v>
      </c>
      <c r="K157" s="31"/>
      <c r="L157" s="32"/>
      <c r="M157" s="9"/>
      <c r="N157" s="9"/>
    </row>
    <row r="158" spans="1:14" ht="39" customHeight="1" x14ac:dyDescent="0.25">
      <c r="A158" s="23" t="s">
        <v>742</v>
      </c>
      <c r="B158" s="24" t="s">
        <v>461</v>
      </c>
      <c r="C158" s="25" t="s">
        <v>22</v>
      </c>
      <c r="D158" s="25" t="s">
        <v>462</v>
      </c>
      <c r="E158" s="26" t="s">
        <v>35</v>
      </c>
      <c r="F158" s="27">
        <v>19.604374885363224</v>
      </c>
      <c r="G158" s="29">
        <v>902.84</v>
      </c>
      <c r="H158" s="29">
        <f t="shared" si="10"/>
        <v>1145.97</v>
      </c>
      <c r="I158" s="29">
        <f t="shared" si="12"/>
        <v>22466.02</v>
      </c>
      <c r="J158" s="30">
        <f t="shared" si="8"/>
        <v>9.8635159477140529E-3</v>
      </c>
      <c r="K158" s="31"/>
      <c r="L158" s="32"/>
      <c r="M158" s="9"/>
      <c r="N158" s="9"/>
    </row>
    <row r="159" spans="1:14" ht="39" customHeight="1" x14ac:dyDescent="0.25">
      <c r="A159" s="23" t="s">
        <v>743</v>
      </c>
      <c r="B159" s="24" t="s">
        <v>464</v>
      </c>
      <c r="C159" s="25" t="s">
        <v>22</v>
      </c>
      <c r="D159" s="25" t="s">
        <v>465</v>
      </c>
      <c r="E159" s="26" t="s">
        <v>31</v>
      </c>
      <c r="F159" s="27">
        <v>14.228981771634599</v>
      </c>
      <c r="G159" s="29">
        <v>874.09</v>
      </c>
      <c r="H159" s="29">
        <f t="shared" si="10"/>
        <v>1109.48</v>
      </c>
      <c r="I159" s="29">
        <f t="shared" si="12"/>
        <v>15786.77</v>
      </c>
      <c r="J159" s="30">
        <f t="shared" si="8"/>
        <v>6.9310477627053555E-3</v>
      </c>
      <c r="K159" s="31"/>
      <c r="L159" s="32"/>
      <c r="M159" s="9"/>
      <c r="N159" s="9"/>
    </row>
    <row r="160" spans="1:14" ht="78" customHeight="1" x14ac:dyDescent="0.25">
      <c r="A160" s="23" t="s">
        <v>744</v>
      </c>
      <c r="B160" s="24" t="s">
        <v>467</v>
      </c>
      <c r="C160" s="25" t="s">
        <v>22</v>
      </c>
      <c r="D160" s="25" t="s">
        <v>468</v>
      </c>
      <c r="E160" s="26" t="s">
        <v>31</v>
      </c>
      <c r="F160" s="27">
        <v>20.552973670138861</v>
      </c>
      <c r="G160" s="29">
        <v>446.91</v>
      </c>
      <c r="H160" s="29">
        <f t="shared" si="10"/>
        <v>567.26</v>
      </c>
      <c r="I160" s="29">
        <f t="shared" si="12"/>
        <v>11658.87</v>
      </c>
      <c r="J160" s="30">
        <f t="shared" si="8"/>
        <v>5.11872820274018E-3</v>
      </c>
      <c r="K160" s="31"/>
      <c r="L160" s="32"/>
      <c r="M160" s="9"/>
      <c r="N160" s="9"/>
    </row>
    <row r="161" spans="1:14" ht="78" customHeight="1" x14ac:dyDescent="0.25">
      <c r="A161" s="23" t="s">
        <v>745</v>
      </c>
      <c r="B161" s="24" t="s">
        <v>467</v>
      </c>
      <c r="C161" s="25" t="s">
        <v>22</v>
      </c>
      <c r="D161" s="25" t="s">
        <v>468</v>
      </c>
      <c r="E161" s="26" t="s">
        <v>31</v>
      </c>
      <c r="F161" s="27">
        <v>20.552973670138861</v>
      </c>
      <c r="G161" s="29">
        <v>446.91</v>
      </c>
      <c r="H161" s="29">
        <f t="shared" si="10"/>
        <v>567.26</v>
      </c>
      <c r="I161" s="29">
        <f t="shared" si="12"/>
        <v>11658.87</v>
      </c>
      <c r="J161" s="30">
        <f t="shared" si="8"/>
        <v>5.11872820274018E-3</v>
      </c>
      <c r="K161" s="31"/>
      <c r="L161" s="32"/>
      <c r="M161" s="9"/>
      <c r="N161" s="9"/>
    </row>
    <row r="162" spans="1:14" ht="39" customHeight="1" x14ac:dyDescent="0.25">
      <c r="A162" s="23" t="s">
        <v>746</v>
      </c>
      <c r="B162" s="24" t="s">
        <v>471</v>
      </c>
      <c r="C162" s="25" t="s">
        <v>22</v>
      </c>
      <c r="D162" s="25" t="s">
        <v>472</v>
      </c>
      <c r="E162" s="26" t="s">
        <v>31</v>
      </c>
      <c r="F162" s="27">
        <v>17.390977720886728</v>
      </c>
      <c r="G162" s="29">
        <v>104.25</v>
      </c>
      <c r="H162" s="29">
        <f t="shared" si="10"/>
        <v>132.32</v>
      </c>
      <c r="I162" s="29">
        <f t="shared" si="12"/>
        <v>2301.17</v>
      </c>
      <c r="J162" s="30">
        <f t="shared" si="8"/>
        <v>1.0103092133542633E-3</v>
      </c>
      <c r="K162" s="31"/>
      <c r="L162" s="32"/>
      <c r="M162" s="9"/>
      <c r="N162" s="9"/>
    </row>
    <row r="163" spans="1:14" ht="26.1" customHeight="1" x14ac:dyDescent="0.25">
      <c r="A163" s="23" t="s">
        <v>747</v>
      </c>
      <c r="B163" s="24" t="s">
        <v>474</v>
      </c>
      <c r="C163" s="25" t="s">
        <v>22</v>
      </c>
      <c r="D163" s="25" t="s">
        <v>475</v>
      </c>
      <c r="E163" s="26" t="s">
        <v>31</v>
      </c>
      <c r="F163" s="27">
        <v>7.9049898731303339</v>
      </c>
      <c r="G163" s="29">
        <v>314.14999999999998</v>
      </c>
      <c r="H163" s="29">
        <f t="shared" si="10"/>
        <v>398.75</v>
      </c>
      <c r="I163" s="29">
        <f t="shared" si="12"/>
        <v>3152.11</v>
      </c>
      <c r="J163" s="30">
        <f t="shared" si="8"/>
        <v>1.3839072187218271E-3</v>
      </c>
      <c r="K163" s="31"/>
      <c r="L163" s="32"/>
      <c r="M163" s="9"/>
      <c r="N163" s="9"/>
    </row>
    <row r="164" spans="1:14" ht="26.1" customHeight="1" x14ac:dyDescent="0.25">
      <c r="A164" s="23" t="s">
        <v>748</v>
      </c>
      <c r="B164" s="24" t="s">
        <v>477</v>
      </c>
      <c r="C164" s="25" t="s">
        <v>22</v>
      </c>
      <c r="D164" s="25" t="s">
        <v>478</v>
      </c>
      <c r="E164" s="26" t="s">
        <v>31</v>
      </c>
      <c r="F164" s="27">
        <v>43.003144909829011</v>
      </c>
      <c r="G164" s="29">
        <v>301.94</v>
      </c>
      <c r="H164" s="29">
        <f t="shared" si="10"/>
        <v>383.25</v>
      </c>
      <c r="I164" s="29">
        <f t="shared" si="12"/>
        <v>16480.95</v>
      </c>
      <c r="J164" s="30">
        <f t="shared" si="8"/>
        <v>7.2358216167562354E-3</v>
      </c>
      <c r="K164" s="31"/>
      <c r="L164" s="32"/>
      <c r="M164" s="9"/>
      <c r="N164" s="9"/>
    </row>
    <row r="165" spans="1:14" ht="26.1" customHeight="1" x14ac:dyDescent="0.25">
      <c r="A165" s="23" t="s">
        <v>750</v>
      </c>
      <c r="B165" s="24" t="s">
        <v>480</v>
      </c>
      <c r="C165" s="25" t="s">
        <v>22</v>
      </c>
      <c r="D165" s="25" t="s">
        <v>481</v>
      </c>
      <c r="E165" s="26" t="s">
        <v>31</v>
      </c>
      <c r="F165" s="27">
        <v>39.524949365651658</v>
      </c>
      <c r="G165" s="29">
        <v>341.05</v>
      </c>
      <c r="H165" s="29">
        <f t="shared" si="10"/>
        <v>432.89</v>
      </c>
      <c r="I165" s="29">
        <f t="shared" si="12"/>
        <v>17109.95</v>
      </c>
      <c r="J165" s="30">
        <f t="shared" si="8"/>
        <v>7.5119787434351996E-3</v>
      </c>
      <c r="K165" s="31"/>
      <c r="L165" s="32"/>
      <c r="M165" s="9"/>
      <c r="N165" s="9"/>
    </row>
    <row r="166" spans="1:14" ht="51.95" customHeight="1" x14ac:dyDescent="0.25">
      <c r="A166" s="23" t="s">
        <v>751</v>
      </c>
      <c r="B166" s="24" t="s">
        <v>483</v>
      </c>
      <c r="C166" s="25" t="s">
        <v>22</v>
      </c>
      <c r="D166" s="25" t="s">
        <v>484</v>
      </c>
      <c r="E166" s="26" t="s">
        <v>35</v>
      </c>
      <c r="F166" s="27">
        <v>11.066985822382463</v>
      </c>
      <c r="G166" s="29">
        <v>239.55</v>
      </c>
      <c r="H166" s="29">
        <f t="shared" si="10"/>
        <v>304.06</v>
      </c>
      <c r="I166" s="29">
        <f t="shared" si="12"/>
        <v>3365.02</v>
      </c>
      <c r="J166" s="30">
        <f t="shared" si="8"/>
        <v>1.4773835523326669E-3</v>
      </c>
      <c r="K166" s="31"/>
      <c r="L166" s="32"/>
      <c r="M166" s="9"/>
      <c r="N166" s="9"/>
    </row>
    <row r="167" spans="1:14" ht="26.1" customHeight="1" x14ac:dyDescent="0.25">
      <c r="A167" s="23" t="s">
        <v>752</v>
      </c>
      <c r="B167" s="24" t="s">
        <v>486</v>
      </c>
      <c r="C167" s="25" t="s">
        <v>22</v>
      </c>
      <c r="D167" s="25" t="s">
        <v>487</v>
      </c>
      <c r="E167" s="26" t="s">
        <v>35</v>
      </c>
      <c r="F167" s="27">
        <v>11.066985822382463</v>
      </c>
      <c r="G167" s="29">
        <v>919.28</v>
      </c>
      <c r="H167" s="29">
        <f t="shared" si="10"/>
        <v>1166.8399999999999</v>
      </c>
      <c r="I167" s="29">
        <f t="shared" si="12"/>
        <v>12913.4</v>
      </c>
      <c r="J167" s="30">
        <f t="shared" si="8"/>
        <v>5.6695189819652367E-3</v>
      </c>
      <c r="K167" s="31"/>
      <c r="L167" s="32"/>
      <c r="M167" s="9"/>
      <c r="N167" s="9"/>
    </row>
    <row r="168" spans="1:14" ht="24" customHeight="1" x14ac:dyDescent="0.25">
      <c r="A168" s="16" t="s">
        <v>488</v>
      </c>
      <c r="B168" s="17"/>
      <c r="C168" s="17"/>
      <c r="D168" s="17" t="s">
        <v>489</v>
      </c>
      <c r="E168" s="17"/>
      <c r="F168" s="17"/>
      <c r="G168" s="17"/>
      <c r="H168" s="17"/>
      <c r="I168" s="20">
        <f>SUM(I169:I174)</f>
        <v>103995.69</v>
      </c>
      <c r="J168" s="21">
        <f t="shared" si="8"/>
        <v>4.565842756342809E-2</v>
      </c>
      <c r="K168" s="9"/>
      <c r="L168" s="9"/>
      <c r="M168" s="9"/>
      <c r="N168" s="9"/>
    </row>
    <row r="169" spans="1:14" ht="51.95" customHeight="1" x14ac:dyDescent="0.25">
      <c r="A169" s="23" t="s">
        <v>490</v>
      </c>
      <c r="B169" s="24" t="s">
        <v>491</v>
      </c>
      <c r="C169" s="25" t="s">
        <v>22</v>
      </c>
      <c r="D169" s="25" t="s">
        <v>492</v>
      </c>
      <c r="E169" s="26" t="s">
        <v>31</v>
      </c>
      <c r="F169" s="27">
        <v>342.29999999999995</v>
      </c>
      <c r="G169" s="29">
        <v>65.77</v>
      </c>
      <c r="H169" s="29">
        <f t="shared" si="10"/>
        <v>83.48</v>
      </c>
      <c r="I169" s="29">
        <f t="shared" ref="I169:I174" si="13">TRUNC(H169*F169,2)</f>
        <v>28575.200000000001</v>
      </c>
      <c r="J169" s="30">
        <f t="shared" si="8"/>
        <v>1.2545699723810385E-2</v>
      </c>
      <c r="K169" s="31"/>
      <c r="L169" s="32"/>
      <c r="M169" s="9"/>
      <c r="N169" s="9"/>
    </row>
    <row r="170" spans="1:14" ht="39" customHeight="1" x14ac:dyDescent="0.25">
      <c r="A170" s="23" t="s">
        <v>493</v>
      </c>
      <c r="B170" s="24" t="s">
        <v>494</v>
      </c>
      <c r="C170" s="25" t="s">
        <v>22</v>
      </c>
      <c r="D170" s="25" t="s">
        <v>495</v>
      </c>
      <c r="E170" s="26" t="s">
        <v>31</v>
      </c>
      <c r="F170" s="27">
        <v>185.3720125249063</v>
      </c>
      <c r="G170" s="29">
        <v>110.52</v>
      </c>
      <c r="H170" s="29">
        <f t="shared" si="10"/>
        <v>140.28</v>
      </c>
      <c r="I170" s="29">
        <f t="shared" si="13"/>
        <v>26003.98</v>
      </c>
      <c r="J170" s="30">
        <f t="shared" si="8"/>
        <v>1.1416827343429645E-2</v>
      </c>
      <c r="K170" s="31"/>
      <c r="L170" s="32"/>
      <c r="M170" s="9"/>
      <c r="N170" s="9"/>
    </row>
    <row r="171" spans="1:14" ht="51.95" customHeight="1" x14ac:dyDescent="0.25">
      <c r="A171" s="23" t="s">
        <v>496</v>
      </c>
      <c r="B171" s="24" t="s">
        <v>497</v>
      </c>
      <c r="C171" s="25" t="s">
        <v>22</v>
      </c>
      <c r="D171" s="25" t="s">
        <v>498</v>
      </c>
      <c r="E171" s="26" t="s">
        <v>31</v>
      </c>
      <c r="F171" s="27">
        <v>277.06739999999996</v>
      </c>
      <c r="G171" s="29">
        <v>105.54</v>
      </c>
      <c r="H171" s="29">
        <f t="shared" si="10"/>
        <v>133.96</v>
      </c>
      <c r="I171" s="29">
        <f t="shared" si="13"/>
        <v>37115.94</v>
      </c>
      <c r="J171" s="30">
        <f t="shared" si="8"/>
        <v>1.6295439339250917E-2</v>
      </c>
      <c r="K171" s="31"/>
      <c r="L171" s="32"/>
      <c r="M171" s="9"/>
      <c r="N171" s="9"/>
    </row>
    <row r="172" spans="1:14" ht="26.1" customHeight="1" x14ac:dyDescent="0.25">
      <c r="A172" s="23" t="s">
        <v>499</v>
      </c>
      <c r="B172" s="24" t="s">
        <v>500</v>
      </c>
      <c r="C172" s="25" t="s">
        <v>22</v>
      </c>
      <c r="D172" s="25" t="s">
        <v>501</v>
      </c>
      <c r="E172" s="26" t="s">
        <v>40</v>
      </c>
      <c r="F172" s="27">
        <v>257.70266986404886</v>
      </c>
      <c r="G172" s="29">
        <v>11.84</v>
      </c>
      <c r="H172" s="29">
        <f t="shared" si="10"/>
        <v>15.02</v>
      </c>
      <c r="I172" s="29">
        <f t="shared" si="13"/>
        <v>3870.69</v>
      </c>
      <c r="J172" s="30">
        <f t="shared" si="8"/>
        <v>1.6993936862718588E-3</v>
      </c>
      <c r="K172" s="31"/>
      <c r="L172" s="32"/>
      <c r="M172" s="9"/>
      <c r="N172" s="9"/>
    </row>
    <row r="173" spans="1:14" ht="26.1" customHeight="1" x14ac:dyDescent="0.25">
      <c r="A173" s="23" t="s">
        <v>502</v>
      </c>
      <c r="B173" s="24" t="s">
        <v>503</v>
      </c>
      <c r="C173" s="25" t="s">
        <v>22</v>
      </c>
      <c r="D173" s="25" t="s">
        <v>504</v>
      </c>
      <c r="E173" s="26" t="s">
        <v>40</v>
      </c>
      <c r="F173" s="27">
        <v>27.82556435341877</v>
      </c>
      <c r="G173" s="29">
        <v>108.35</v>
      </c>
      <c r="H173" s="29">
        <f t="shared" si="10"/>
        <v>137.52000000000001</v>
      </c>
      <c r="I173" s="29">
        <f t="shared" si="13"/>
        <v>3826.57</v>
      </c>
      <c r="J173" s="30">
        <f t="shared" si="8"/>
        <v>1.6800231736660148E-3</v>
      </c>
      <c r="K173" s="31"/>
      <c r="L173" s="32"/>
      <c r="M173" s="9"/>
      <c r="N173" s="9"/>
    </row>
    <row r="174" spans="1:14" ht="39" customHeight="1" x14ac:dyDescent="0.25">
      <c r="A174" s="23" t="s">
        <v>505</v>
      </c>
      <c r="B174" s="24" t="s">
        <v>506</v>
      </c>
      <c r="C174" s="25" t="s">
        <v>22</v>
      </c>
      <c r="D174" s="25" t="s">
        <v>507</v>
      </c>
      <c r="E174" s="26" t="s">
        <v>40</v>
      </c>
      <c r="F174" s="27">
        <v>33.200957467147397</v>
      </c>
      <c r="G174" s="29">
        <v>109.24</v>
      </c>
      <c r="H174" s="29">
        <f t="shared" si="10"/>
        <v>138.65</v>
      </c>
      <c r="I174" s="29">
        <f t="shared" si="13"/>
        <v>4603.3100000000004</v>
      </c>
      <c r="J174" s="30">
        <f t="shared" si="8"/>
        <v>2.0210442969992716E-3</v>
      </c>
      <c r="K174" s="31"/>
      <c r="L174" s="32"/>
      <c r="M174" s="9"/>
      <c r="N174" s="9"/>
    </row>
    <row r="175" spans="1:14" ht="24" customHeight="1" x14ac:dyDescent="0.25">
      <c r="A175" s="16" t="s">
        <v>508</v>
      </c>
      <c r="B175" s="17"/>
      <c r="C175" s="17"/>
      <c r="D175" s="17" t="s">
        <v>509</v>
      </c>
      <c r="E175" s="17"/>
      <c r="F175" s="17"/>
      <c r="G175" s="17"/>
      <c r="H175" s="17"/>
      <c r="I175" s="20">
        <f>SUM(I176:I189)</f>
        <v>226262.78000000003</v>
      </c>
      <c r="J175" s="21">
        <f t="shared" si="8"/>
        <v>9.9338758663266413E-2</v>
      </c>
      <c r="K175" s="9"/>
      <c r="L175" s="9"/>
      <c r="M175" s="9"/>
      <c r="N175" s="9"/>
    </row>
    <row r="176" spans="1:14" ht="26.1" customHeight="1" x14ac:dyDescent="0.25">
      <c r="A176" s="23" t="s">
        <v>510</v>
      </c>
      <c r="B176" s="24" t="s">
        <v>511</v>
      </c>
      <c r="C176" s="25" t="s">
        <v>22</v>
      </c>
      <c r="D176" s="25" t="s">
        <v>512</v>
      </c>
      <c r="E176" s="26" t="s">
        <v>31</v>
      </c>
      <c r="F176" s="27">
        <v>1158.0824</v>
      </c>
      <c r="G176" s="29">
        <v>13.06</v>
      </c>
      <c r="H176" s="29">
        <f t="shared" si="10"/>
        <v>16.57</v>
      </c>
      <c r="I176" s="29">
        <f t="shared" ref="I176:I189" si="14">TRUNC(H176*F176,2)</f>
        <v>19189.419999999998</v>
      </c>
      <c r="J176" s="30">
        <f t="shared" si="8"/>
        <v>8.4249524480697058E-3</v>
      </c>
      <c r="K176" s="31"/>
      <c r="L176" s="32"/>
      <c r="M176" s="9"/>
      <c r="N176" s="9"/>
    </row>
    <row r="177" spans="1:14" ht="26.1" customHeight="1" x14ac:dyDescent="0.25">
      <c r="A177" s="23" t="s">
        <v>513</v>
      </c>
      <c r="B177" s="24" t="s">
        <v>514</v>
      </c>
      <c r="C177" s="25" t="s">
        <v>22</v>
      </c>
      <c r="D177" s="25" t="s">
        <v>515</v>
      </c>
      <c r="E177" s="26" t="s">
        <v>31</v>
      </c>
      <c r="F177" s="27">
        <v>3908.8377999999998</v>
      </c>
      <c r="G177" s="29">
        <v>14.38</v>
      </c>
      <c r="H177" s="29">
        <f t="shared" si="10"/>
        <v>18.25</v>
      </c>
      <c r="I177" s="29">
        <f t="shared" si="14"/>
        <v>71336.28</v>
      </c>
      <c r="J177" s="30">
        <f t="shared" si="8"/>
        <v>3.1319590004397532E-2</v>
      </c>
      <c r="K177" s="31"/>
      <c r="L177" s="32"/>
      <c r="M177" s="9"/>
      <c r="N177" s="9"/>
    </row>
    <row r="178" spans="1:14" ht="26.1" customHeight="1" x14ac:dyDescent="0.25">
      <c r="A178" s="23" t="s">
        <v>516</v>
      </c>
      <c r="B178" s="24" t="s">
        <v>517</v>
      </c>
      <c r="C178" s="25" t="s">
        <v>22</v>
      </c>
      <c r="D178" s="25" t="s">
        <v>518</v>
      </c>
      <c r="E178" s="26" t="s">
        <v>31</v>
      </c>
      <c r="F178" s="27">
        <v>3908.8377999999998</v>
      </c>
      <c r="G178" s="29">
        <v>4.87</v>
      </c>
      <c r="H178" s="29">
        <f t="shared" si="10"/>
        <v>6.18</v>
      </c>
      <c r="I178" s="29">
        <f t="shared" si="14"/>
        <v>24156.61</v>
      </c>
      <c r="J178" s="30">
        <f t="shared" si="8"/>
        <v>1.0605755179498138E-2</v>
      </c>
      <c r="K178" s="31"/>
      <c r="L178" s="32"/>
      <c r="M178" s="9"/>
      <c r="N178" s="9"/>
    </row>
    <row r="179" spans="1:14" ht="26.1" customHeight="1" x14ac:dyDescent="0.25">
      <c r="A179" s="23" t="s">
        <v>519</v>
      </c>
      <c r="B179" s="24" t="s">
        <v>520</v>
      </c>
      <c r="C179" s="25" t="s">
        <v>22</v>
      </c>
      <c r="D179" s="25" t="s">
        <v>521</v>
      </c>
      <c r="E179" s="26" t="s">
        <v>31</v>
      </c>
      <c r="F179" s="27">
        <v>324.14179999999999</v>
      </c>
      <c r="G179" s="29">
        <v>35.99</v>
      </c>
      <c r="H179" s="29">
        <f t="shared" si="10"/>
        <v>45.68</v>
      </c>
      <c r="I179" s="29">
        <f t="shared" si="14"/>
        <v>14806.79</v>
      </c>
      <c r="J179" s="30">
        <f t="shared" si="8"/>
        <v>6.5007958374226037E-3</v>
      </c>
      <c r="K179" s="31"/>
      <c r="L179" s="32"/>
      <c r="M179" s="9"/>
      <c r="N179" s="9"/>
    </row>
    <row r="180" spans="1:14" ht="26.1" customHeight="1" x14ac:dyDescent="0.25">
      <c r="A180" s="23" t="s">
        <v>522</v>
      </c>
      <c r="B180" s="24" t="s">
        <v>523</v>
      </c>
      <c r="C180" s="25" t="s">
        <v>22</v>
      </c>
      <c r="D180" s="25" t="s">
        <v>524</v>
      </c>
      <c r="E180" s="26" t="s">
        <v>31</v>
      </c>
      <c r="F180" s="27">
        <v>1024.1941999999999</v>
      </c>
      <c r="G180" s="29">
        <v>17.010000000000002</v>
      </c>
      <c r="H180" s="29">
        <f t="shared" si="10"/>
        <v>21.59</v>
      </c>
      <c r="I180" s="29">
        <f t="shared" si="14"/>
        <v>22112.35</v>
      </c>
      <c r="J180" s="30">
        <f t="shared" si="8"/>
        <v>9.7082401273761356E-3</v>
      </c>
      <c r="K180" s="31"/>
      <c r="L180" s="32"/>
      <c r="M180" s="9"/>
      <c r="N180" s="9"/>
    </row>
    <row r="181" spans="1:14" ht="26.1" customHeight="1" x14ac:dyDescent="0.25">
      <c r="A181" s="23" t="s">
        <v>525</v>
      </c>
      <c r="B181" s="24" t="s">
        <v>526</v>
      </c>
      <c r="C181" s="25" t="s">
        <v>22</v>
      </c>
      <c r="D181" s="25" t="s">
        <v>527</v>
      </c>
      <c r="E181" s="26" t="s">
        <v>31</v>
      </c>
      <c r="F181" s="27">
        <v>1024.1941999999999</v>
      </c>
      <c r="G181" s="29">
        <v>5.94</v>
      </c>
      <c r="H181" s="29">
        <f t="shared" si="10"/>
        <v>7.53</v>
      </c>
      <c r="I181" s="29">
        <f t="shared" si="14"/>
        <v>7712.18</v>
      </c>
      <c r="J181" s="30">
        <f t="shared" si="8"/>
        <v>3.3859673596676834E-3</v>
      </c>
      <c r="K181" s="31"/>
      <c r="L181" s="32"/>
      <c r="M181" s="9"/>
      <c r="N181" s="9"/>
    </row>
    <row r="182" spans="1:14" ht="26.1" customHeight="1" x14ac:dyDescent="0.25">
      <c r="A182" s="23" t="s">
        <v>528</v>
      </c>
      <c r="B182" s="24" t="s">
        <v>529</v>
      </c>
      <c r="C182" s="25" t="s">
        <v>22</v>
      </c>
      <c r="D182" s="25" t="s">
        <v>530</v>
      </c>
      <c r="E182" s="26" t="s">
        <v>31</v>
      </c>
      <c r="F182" s="27">
        <v>305.44880869775602</v>
      </c>
      <c r="G182" s="29">
        <v>2.33</v>
      </c>
      <c r="H182" s="29">
        <f t="shared" si="10"/>
        <v>2.95</v>
      </c>
      <c r="I182" s="29">
        <f t="shared" si="14"/>
        <v>901.07</v>
      </c>
      <c r="J182" s="30">
        <f t="shared" si="8"/>
        <v>3.9560715760987933E-4</v>
      </c>
      <c r="K182" s="31"/>
      <c r="L182" s="32"/>
      <c r="M182" s="9"/>
      <c r="N182" s="9"/>
    </row>
    <row r="183" spans="1:14" ht="26.1" customHeight="1" x14ac:dyDescent="0.25">
      <c r="A183" s="23" t="s">
        <v>531</v>
      </c>
      <c r="B183" s="24" t="s">
        <v>532</v>
      </c>
      <c r="C183" s="25" t="s">
        <v>22</v>
      </c>
      <c r="D183" s="25" t="s">
        <v>533</v>
      </c>
      <c r="E183" s="26" t="s">
        <v>31</v>
      </c>
      <c r="F183" s="27">
        <v>305.44880869775602</v>
      </c>
      <c r="G183" s="29">
        <v>20.59</v>
      </c>
      <c r="H183" s="29">
        <f t="shared" si="10"/>
        <v>26.13</v>
      </c>
      <c r="I183" s="29">
        <f t="shared" si="14"/>
        <v>7981.37</v>
      </c>
      <c r="J183" s="30">
        <f t="shared" si="8"/>
        <v>3.5041529509724687E-3</v>
      </c>
      <c r="K183" s="31"/>
      <c r="L183" s="32"/>
      <c r="M183" s="9"/>
      <c r="N183" s="9"/>
    </row>
    <row r="184" spans="1:14" ht="39" customHeight="1" x14ac:dyDescent="0.25">
      <c r="A184" s="23" t="s">
        <v>534</v>
      </c>
      <c r="B184" s="24" t="s">
        <v>535</v>
      </c>
      <c r="C184" s="25" t="s">
        <v>22</v>
      </c>
      <c r="D184" s="25" t="s">
        <v>536</v>
      </c>
      <c r="E184" s="26" t="s">
        <v>31</v>
      </c>
      <c r="F184" s="27">
        <v>305.44880869775602</v>
      </c>
      <c r="G184" s="29">
        <v>22.11</v>
      </c>
      <c r="H184" s="29">
        <f t="shared" si="10"/>
        <v>28.06</v>
      </c>
      <c r="I184" s="29">
        <f t="shared" si="14"/>
        <v>8570.89</v>
      </c>
      <c r="J184" s="30">
        <f t="shared" si="8"/>
        <v>3.7629767177765751E-3</v>
      </c>
      <c r="K184" s="31"/>
      <c r="L184" s="32"/>
      <c r="M184" s="9"/>
      <c r="N184" s="9"/>
    </row>
    <row r="185" spans="1:14" ht="26.1" customHeight="1" x14ac:dyDescent="0.25">
      <c r="A185" s="23" t="s">
        <v>537</v>
      </c>
      <c r="B185" s="24" t="s">
        <v>538</v>
      </c>
      <c r="C185" s="25" t="s">
        <v>22</v>
      </c>
      <c r="D185" s="25" t="s">
        <v>539</v>
      </c>
      <c r="E185" s="26" t="s">
        <v>31</v>
      </c>
      <c r="F185" s="27">
        <v>481.69759999999997</v>
      </c>
      <c r="G185" s="29">
        <v>23.33</v>
      </c>
      <c r="H185" s="29">
        <f t="shared" si="10"/>
        <v>29.61</v>
      </c>
      <c r="I185" s="29">
        <f t="shared" si="14"/>
        <v>14263.06</v>
      </c>
      <c r="J185" s="30">
        <f t="shared" si="8"/>
        <v>6.2620757825908807E-3</v>
      </c>
      <c r="K185" s="31"/>
      <c r="L185" s="32"/>
      <c r="M185" s="9"/>
      <c r="N185" s="9"/>
    </row>
    <row r="186" spans="1:14" ht="26.1" customHeight="1" x14ac:dyDescent="0.25">
      <c r="A186" s="23" t="s">
        <v>540</v>
      </c>
      <c r="B186" s="24" t="s">
        <v>541</v>
      </c>
      <c r="C186" s="25" t="s">
        <v>22</v>
      </c>
      <c r="D186" s="25" t="s">
        <v>542</v>
      </c>
      <c r="E186" s="26" t="s">
        <v>31</v>
      </c>
      <c r="F186" s="27">
        <v>395.24949365651662</v>
      </c>
      <c r="G186" s="29">
        <v>11.16</v>
      </c>
      <c r="H186" s="29">
        <f t="shared" si="10"/>
        <v>14.16</v>
      </c>
      <c r="I186" s="29">
        <f t="shared" si="14"/>
        <v>5596.73</v>
      </c>
      <c r="J186" s="30">
        <f t="shared" si="8"/>
        <v>2.4571969405372943E-3</v>
      </c>
      <c r="K186" s="31"/>
      <c r="L186" s="32"/>
      <c r="M186" s="9"/>
      <c r="N186" s="9"/>
    </row>
    <row r="187" spans="1:14" ht="39" customHeight="1" x14ac:dyDescent="0.25">
      <c r="A187" s="23" t="s">
        <v>543</v>
      </c>
      <c r="B187" s="24" t="s">
        <v>544</v>
      </c>
      <c r="C187" s="25" t="s">
        <v>22</v>
      </c>
      <c r="D187" s="25" t="s">
        <v>545</v>
      </c>
      <c r="E187" s="26" t="s">
        <v>31</v>
      </c>
      <c r="F187" s="27">
        <v>395.24949365651662</v>
      </c>
      <c r="G187" s="29">
        <v>13.08</v>
      </c>
      <c r="H187" s="29">
        <f t="shared" si="10"/>
        <v>16.600000000000001</v>
      </c>
      <c r="I187" s="29">
        <f t="shared" si="14"/>
        <v>6561.14</v>
      </c>
      <c r="J187" s="30">
        <f t="shared" si="8"/>
        <v>2.8806129890912844E-3</v>
      </c>
      <c r="K187" s="31"/>
      <c r="L187" s="32"/>
      <c r="M187" s="9"/>
      <c r="N187" s="9"/>
    </row>
    <row r="188" spans="1:14" ht="51.95" customHeight="1" x14ac:dyDescent="0.25">
      <c r="A188" s="23" t="s">
        <v>546</v>
      </c>
      <c r="B188" s="24" t="s">
        <v>547</v>
      </c>
      <c r="C188" s="25" t="s">
        <v>22</v>
      </c>
      <c r="D188" s="25" t="s">
        <v>548</v>
      </c>
      <c r="E188" s="26" t="s">
        <v>31</v>
      </c>
      <c r="F188" s="27">
        <v>395.24949365651662</v>
      </c>
      <c r="G188" s="29">
        <v>29.6</v>
      </c>
      <c r="H188" s="29">
        <f t="shared" si="10"/>
        <v>37.57</v>
      </c>
      <c r="I188" s="29">
        <f t="shared" si="14"/>
        <v>14849.52</v>
      </c>
      <c r="J188" s="30">
        <f t="shared" si="8"/>
        <v>6.5195560822922253E-3</v>
      </c>
      <c r="K188" s="31"/>
      <c r="L188" s="32"/>
      <c r="M188" s="9"/>
      <c r="N188" s="9"/>
    </row>
    <row r="189" spans="1:14" ht="39" customHeight="1" x14ac:dyDescent="0.25">
      <c r="A189" s="23" t="s">
        <v>549</v>
      </c>
      <c r="B189" s="24" t="s">
        <v>550</v>
      </c>
      <c r="C189" s="25" t="s">
        <v>22</v>
      </c>
      <c r="D189" s="25" t="s">
        <v>551</v>
      </c>
      <c r="E189" s="26" t="s">
        <v>31</v>
      </c>
      <c r="F189" s="27">
        <v>342.72379999999998</v>
      </c>
      <c r="G189" s="29">
        <v>18.91</v>
      </c>
      <c r="H189" s="29">
        <f t="shared" si="10"/>
        <v>24</v>
      </c>
      <c r="I189" s="29">
        <f t="shared" si="14"/>
        <v>8225.3700000000008</v>
      </c>
      <c r="J189" s="30">
        <f t="shared" si="8"/>
        <v>3.6112790859639909E-3</v>
      </c>
      <c r="K189" s="31"/>
      <c r="L189" s="32"/>
      <c r="M189" s="9"/>
      <c r="N189" s="9"/>
    </row>
    <row r="190" spans="1:14" ht="24" customHeight="1" x14ac:dyDescent="0.25">
      <c r="A190" s="16" t="s">
        <v>552</v>
      </c>
      <c r="B190" s="17"/>
      <c r="C190" s="17"/>
      <c r="D190" s="17" t="s">
        <v>553</v>
      </c>
      <c r="E190" s="17"/>
      <c r="F190" s="17"/>
      <c r="G190" s="17"/>
      <c r="H190" s="17"/>
      <c r="I190" s="20">
        <f>SUM(I191:I205)</f>
        <v>231112.36999999997</v>
      </c>
      <c r="J190" s="21">
        <f t="shared" si="8"/>
        <v>0.10146793010996119</v>
      </c>
      <c r="K190" s="9"/>
      <c r="L190" s="9"/>
      <c r="M190" s="9"/>
      <c r="N190" s="9"/>
    </row>
    <row r="191" spans="1:14" ht="51.95" customHeight="1" x14ac:dyDescent="0.25">
      <c r="A191" s="23" t="s">
        <v>554</v>
      </c>
      <c r="B191" s="24" t="s">
        <v>555</v>
      </c>
      <c r="C191" s="25" t="s">
        <v>22</v>
      </c>
      <c r="D191" s="25" t="s">
        <v>556</v>
      </c>
      <c r="E191" s="26" t="s">
        <v>31</v>
      </c>
      <c r="F191" s="27">
        <v>449.87999999999994</v>
      </c>
      <c r="G191" s="29">
        <v>49.71</v>
      </c>
      <c r="H191" s="29">
        <f t="shared" si="10"/>
        <v>63.09</v>
      </c>
      <c r="I191" s="29">
        <f t="shared" ref="I191:I205" si="15">TRUNC(H191*F191,2)</f>
        <v>28382.92</v>
      </c>
      <c r="J191" s="30">
        <f t="shared" si="8"/>
        <v>1.2461280817104771E-2</v>
      </c>
      <c r="K191" s="31"/>
      <c r="L191" s="32"/>
      <c r="M191" s="9"/>
      <c r="N191" s="9"/>
    </row>
    <row r="192" spans="1:14" ht="51.95" customHeight="1" x14ac:dyDescent="0.25">
      <c r="A192" s="23" t="s">
        <v>557</v>
      </c>
      <c r="B192" s="24" t="s">
        <v>558</v>
      </c>
      <c r="C192" s="25" t="s">
        <v>22</v>
      </c>
      <c r="D192" s="25" t="s">
        <v>559</v>
      </c>
      <c r="E192" s="26" t="s">
        <v>31</v>
      </c>
      <c r="F192" s="27">
        <v>545.75659999999993</v>
      </c>
      <c r="G192" s="29">
        <v>34.96</v>
      </c>
      <c r="H192" s="29">
        <f t="shared" si="10"/>
        <v>44.37</v>
      </c>
      <c r="I192" s="29">
        <f t="shared" si="15"/>
        <v>24215.22</v>
      </c>
      <c r="J192" s="30">
        <f t="shared" si="8"/>
        <v>1.0631487403972946E-2</v>
      </c>
      <c r="K192" s="31"/>
      <c r="L192" s="32"/>
      <c r="M192" s="9"/>
      <c r="N192" s="9"/>
    </row>
    <row r="193" spans="1:14" ht="51.95" customHeight="1" x14ac:dyDescent="0.25">
      <c r="A193" s="23" t="s">
        <v>560</v>
      </c>
      <c r="B193" s="24" t="s">
        <v>561</v>
      </c>
      <c r="C193" s="25" t="s">
        <v>22</v>
      </c>
      <c r="D193" s="25" t="s">
        <v>562</v>
      </c>
      <c r="E193" s="26" t="s">
        <v>31</v>
      </c>
      <c r="F193" s="27">
        <v>371.47699999999998</v>
      </c>
      <c r="G193" s="29">
        <v>46.05</v>
      </c>
      <c r="H193" s="29">
        <f t="shared" si="10"/>
        <v>58.45</v>
      </c>
      <c r="I193" s="29">
        <f t="shared" si="15"/>
        <v>21712.83</v>
      </c>
      <c r="J193" s="30">
        <f t="shared" si="8"/>
        <v>9.5328342525736257E-3</v>
      </c>
      <c r="K193" s="31"/>
      <c r="L193" s="32"/>
      <c r="M193" s="9"/>
      <c r="N193" s="9"/>
    </row>
    <row r="194" spans="1:14" ht="39" customHeight="1" x14ac:dyDescent="0.25">
      <c r="A194" s="23" t="s">
        <v>563</v>
      </c>
      <c r="B194" s="24" t="s">
        <v>564</v>
      </c>
      <c r="C194" s="25" t="s">
        <v>22</v>
      </c>
      <c r="D194" s="25" t="s">
        <v>565</v>
      </c>
      <c r="E194" s="26" t="s">
        <v>40</v>
      </c>
      <c r="F194" s="27">
        <v>279.05599999999998</v>
      </c>
      <c r="G194" s="29">
        <v>73.02</v>
      </c>
      <c r="H194" s="29">
        <f t="shared" si="10"/>
        <v>92.68</v>
      </c>
      <c r="I194" s="29">
        <f t="shared" si="15"/>
        <v>25862.91</v>
      </c>
      <c r="J194" s="30">
        <f t="shared" si="8"/>
        <v>1.1354891753826145E-2</v>
      </c>
      <c r="K194" s="31"/>
      <c r="L194" s="32"/>
      <c r="M194" s="9"/>
      <c r="N194" s="9"/>
    </row>
    <row r="195" spans="1:14" ht="39" customHeight="1" x14ac:dyDescent="0.25">
      <c r="A195" s="23" t="s">
        <v>566</v>
      </c>
      <c r="B195" s="24" t="s">
        <v>567</v>
      </c>
      <c r="C195" s="25" t="s">
        <v>22</v>
      </c>
      <c r="D195" s="25" t="s">
        <v>568</v>
      </c>
      <c r="E195" s="26" t="s">
        <v>31</v>
      </c>
      <c r="F195" s="27">
        <v>379.36619999999999</v>
      </c>
      <c r="G195" s="29">
        <v>108.64</v>
      </c>
      <c r="H195" s="29">
        <f t="shared" si="10"/>
        <v>137.88999999999999</v>
      </c>
      <c r="I195" s="29">
        <f t="shared" si="15"/>
        <v>52310.8</v>
      </c>
      <c r="J195" s="30">
        <f t="shared" si="8"/>
        <v>2.2966614025879097E-2</v>
      </c>
      <c r="K195" s="31"/>
      <c r="L195" s="32"/>
      <c r="M195" s="9"/>
      <c r="N195" s="9"/>
    </row>
    <row r="196" spans="1:14" ht="26.1" customHeight="1" x14ac:dyDescent="0.25">
      <c r="A196" s="23" t="s">
        <v>569</v>
      </c>
      <c r="B196" s="24" t="s">
        <v>570</v>
      </c>
      <c r="C196" s="25" t="s">
        <v>22</v>
      </c>
      <c r="D196" s="25" t="s">
        <v>571</v>
      </c>
      <c r="E196" s="26" t="s">
        <v>31</v>
      </c>
      <c r="F196" s="27">
        <v>129.911</v>
      </c>
      <c r="G196" s="29">
        <v>55.84</v>
      </c>
      <c r="H196" s="29">
        <f t="shared" si="10"/>
        <v>70.87</v>
      </c>
      <c r="I196" s="29">
        <f t="shared" si="15"/>
        <v>9206.7900000000009</v>
      </c>
      <c r="J196" s="30">
        <f t="shared" si="8"/>
        <v>4.0421632310598081E-3</v>
      </c>
      <c r="K196" s="31"/>
      <c r="L196" s="32"/>
      <c r="M196" s="9"/>
      <c r="N196" s="9"/>
    </row>
    <row r="197" spans="1:14" ht="39" customHeight="1" x14ac:dyDescent="0.25">
      <c r="A197" s="23" t="s">
        <v>572</v>
      </c>
      <c r="B197" s="24" t="s">
        <v>573</v>
      </c>
      <c r="C197" s="25" t="s">
        <v>22</v>
      </c>
      <c r="D197" s="25" t="s">
        <v>574</v>
      </c>
      <c r="E197" s="26" t="s">
        <v>31</v>
      </c>
      <c r="F197" s="27">
        <v>129.911</v>
      </c>
      <c r="G197" s="29">
        <v>152.58000000000001</v>
      </c>
      <c r="H197" s="29">
        <f t="shared" si="10"/>
        <v>193.66</v>
      </c>
      <c r="I197" s="29">
        <f t="shared" si="15"/>
        <v>25158.560000000001</v>
      </c>
      <c r="J197" s="30">
        <f t="shared" ref="J197:J247" si="16">I197/$I$251</f>
        <v>1.1045652847345495E-2</v>
      </c>
      <c r="K197" s="31"/>
      <c r="L197" s="32"/>
      <c r="M197" s="9"/>
      <c r="N197" s="9"/>
    </row>
    <row r="198" spans="1:14" ht="39" customHeight="1" x14ac:dyDescent="0.25">
      <c r="A198" s="23" t="s">
        <v>575</v>
      </c>
      <c r="B198" s="24" t="s">
        <v>576</v>
      </c>
      <c r="C198" s="25" t="s">
        <v>22</v>
      </c>
      <c r="D198" s="25" t="s">
        <v>577</v>
      </c>
      <c r="E198" s="26" t="s">
        <v>31</v>
      </c>
      <c r="F198" s="27">
        <v>29.926799999999997</v>
      </c>
      <c r="G198" s="29">
        <v>93.6</v>
      </c>
      <c r="H198" s="29">
        <f t="shared" si="10"/>
        <v>118.8</v>
      </c>
      <c r="I198" s="29">
        <f t="shared" si="15"/>
        <v>3555.3</v>
      </c>
      <c r="J198" s="30">
        <f t="shared" si="16"/>
        <v>1.56092437596458E-3</v>
      </c>
      <c r="K198" s="31"/>
      <c r="L198" s="32"/>
      <c r="M198" s="9"/>
      <c r="N198" s="9"/>
    </row>
    <row r="199" spans="1:14" ht="39" customHeight="1" x14ac:dyDescent="0.25">
      <c r="A199" s="23" t="s">
        <v>578</v>
      </c>
      <c r="B199" s="24" t="s">
        <v>579</v>
      </c>
      <c r="C199" s="25" t="s">
        <v>22</v>
      </c>
      <c r="D199" s="25" t="s">
        <v>580</v>
      </c>
      <c r="E199" s="26" t="s">
        <v>31</v>
      </c>
      <c r="F199" s="27">
        <v>29.926799999999997</v>
      </c>
      <c r="G199" s="29">
        <v>100.19</v>
      </c>
      <c r="H199" s="29">
        <f t="shared" si="10"/>
        <v>127.17</v>
      </c>
      <c r="I199" s="29">
        <f t="shared" si="15"/>
        <v>3805.79</v>
      </c>
      <c r="J199" s="30">
        <f t="shared" si="16"/>
        <v>1.6708998905302613E-3</v>
      </c>
      <c r="K199" s="31"/>
      <c r="L199" s="32"/>
      <c r="M199" s="9"/>
      <c r="N199" s="9"/>
    </row>
    <row r="200" spans="1:14" ht="39" customHeight="1" x14ac:dyDescent="0.25">
      <c r="A200" s="23" t="s">
        <v>581</v>
      </c>
      <c r="B200" s="24" t="s">
        <v>582</v>
      </c>
      <c r="C200" s="25" t="s">
        <v>22</v>
      </c>
      <c r="D200" s="25" t="s">
        <v>583</v>
      </c>
      <c r="E200" s="26" t="s">
        <v>31</v>
      </c>
      <c r="F200" s="27">
        <v>29.926799999999997</v>
      </c>
      <c r="G200" s="29">
        <v>28.35</v>
      </c>
      <c r="H200" s="29">
        <f t="shared" si="10"/>
        <v>35.979999999999997</v>
      </c>
      <c r="I200" s="29">
        <f t="shared" si="15"/>
        <v>1076.76</v>
      </c>
      <c r="J200" s="30">
        <f t="shared" si="16"/>
        <v>4.7274236521914351E-4</v>
      </c>
      <c r="K200" s="31"/>
      <c r="L200" s="32"/>
      <c r="M200" s="9"/>
      <c r="N200" s="9"/>
    </row>
    <row r="201" spans="1:14" ht="51.95" customHeight="1" x14ac:dyDescent="0.25">
      <c r="A201" s="23" t="s">
        <v>584</v>
      </c>
      <c r="B201" s="24" t="s">
        <v>585</v>
      </c>
      <c r="C201" s="25" t="s">
        <v>22</v>
      </c>
      <c r="D201" s="25" t="s">
        <v>586</v>
      </c>
      <c r="E201" s="26" t="s">
        <v>31</v>
      </c>
      <c r="F201" s="27">
        <v>29.926799999999997</v>
      </c>
      <c r="G201" s="29">
        <v>20.23</v>
      </c>
      <c r="H201" s="29">
        <f t="shared" ref="H201:H205" si="17">TRUNC((G201*$G$2)+(G201),2)</f>
        <v>25.67</v>
      </c>
      <c r="I201" s="29">
        <f t="shared" si="15"/>
        <v>768.22</v>
      </c>
      <c r="J201" s="30">
        <f t="shared" si="16"/>
        <v>3.372804894392905E-4</v>
      </c>
      <c r="K201" s="31"/>
      <c r="L201" s="32"/>
      <c r="M201" s="9"/>
      <c r="N201" s="9"/>
    </row>
    <row r="202" spans="1:14" ht="39" customHeight="1" x14ac:dyDescent="0.25">
      <c r="A202" s="23" t="s">
        <v>587</v>
      </c>
      <c r="B202" s="24" t="s">
        <v>588</v>
      </c>
      <c r="C202" s="25" t="s">
        <v>22</v>
      </c>
      <c r="D202" s="25" t="s">
        <v>589</v>
      </c>
      <c r="E202" s="26" t="s">
        <v>31</v>
      </c>
      <c r="F202" s="27">
        <v>29.926799999999997</v>
      </c>
      <c r="G202" s="29">
        <v>20.2</v>
      </c>
      <c r="H202" s="29">
        <f t="shared" si="17"/>
        <v>25.63</v>
      </c>
      <c r="I202" s="29">
        <f t="shared" si="15"/>
        <v>767.02</v>
      </c>
      <c r="J202" s="30">
        <f t="shared" si="16"/>
        <v>3.3675363959506991E-4</v>
      </c>
      <c r="K202" s="31"/>
      <c r="L202" s="32"/>
      <c r="M202" s="9"/>
      <c r="N202" s="9"/>
    </row>
    <row r="203" spans="1:14" ht="39" customHeight="1" x14ac:dyDescent="0.25">
      <c r="A203" s="23" t="s">
        <v>590</v>
      </c>
      <c r="B203" s="24" t="s">
        <v>591</v>
      </c>
      <c r="C203" s="25" t="s">
        <v>22</v>
      </c>
      <c r="D203" s="25" t="s">
        <v>592</v>
      </c>
      <c r="E203" s="26" t="s">
        <v>40</v>
      </c>
      <c r="F203" s="27">
        <v>138.54999999999998</v>
      </c>
      <c r="G203" s="29">
        <v>97.87</v>
      </c>
      <c r="H203" s="29">
        <f t="shared" si="17"/>
        <v>124.22</v>
      </c>
      <c r="I203" s="29">
        <f t="shared" si="15"/>
        <v>17210.68</v>
      </c>
      <c r="J203" s="30">
        <f t="shared" si="16"/>
        <v>7.5562033974421496E-3</v>
      </c>
      <c r="K203" s="31"/>
      <c r="L203" s="32"/>
      <c r="M203" s="9"/>
      <c r="N203" s="9"/>
    </row>
    <row r="204" spans="1:14" ht="39" customHeight="1" x14ac:dyDescent="0.25">
      <c r="A204" s="23" t="s">
        <v>593</v>
      </c>
      <c r="B204" s="24" t="s">
        <v>594</v>
      </c>
      <c r="C204" s="25" t="s">
        <v>22</v>
      </c>
      <c r="D204" s="25" t="s">
        <v>595</v>
      </c>
      <c r="E204" s="26" t="s">
        <v>40</v>
      </c>
      <c r="F204" s="27">
        <v>126.16199999999999</v>
      </c>
      <c r="G204" s="29">
        <v>65.150000000000006</v>
      </c>
      <c r="H204" s="29">
        <f t="shared" si="17"/>
        <v>82.69</v>
      </c>
      <c r="I204" s="29">
        <f t="shared" si="15"/>
        <v>10432.33</v>
      </c>
      <c r="J204" s="30">
        <f t="shared" si="16"/>
        <v>4.5802261961315682E-3</v>
      </c>
      <c r="K204" s="31"/>
      <c r="L204" s="32"/>
      <c r="M204" s="9"/>
      <c r="N204" s="9"/>
    </row>
    <row r="205" spans="1:14" ht="51.95" customHeight="1" x14ac:dyDescent="0.25">
      <c r="A205" s="23" t="s">
        <v>596</v>
      </c>
      <c r="B205" s="24" t="s">
        <v>597</v>
      </c>
      <c r="C205" s="25" t="s">
        <v>22</v>
      </c>
      <c r="D205" s="25" t="s">
        <v>598</v>
      </c>
      <c r="E205" s="26" t="s">
        <v>40</v>
      </c>
      <c r="F205" s="27">
        <v>129.911</v>
      </c>
      <c r="G205" s="29">
        <v>40.31</v>
      </c>
      <c r="H205" s="29">
        <f t="shared" si="17"/>
        <v>51.16</v>
      </c>
      <c r="I205" s="29">
        <f t="shared" si="15"/>
        <v>6646.24</v>
      </c>
      <c r="J205" s="30">
        <f t="shared" si="16"/>
        <v>2.917975423877262E-3</v>
      </c>
      <c r="K205" s="31"/>
      <c r="L205" s="32"/>
      <c r="M205" s="9"/>
      <c r="N205" s="9"/>
    </row>
    <row r="206" spans="1:14" ht="24" customHeight="1" x14ac:dyDescent="0.25">
      <c r="A206" s="16" t="s">
        <v>599</v>
      </c>
      <c r="B206" s="17"/>
      <c r="C206" s="17"/>
      <c r="D206" s="17" t="s">
        <v>600</v>
      </c>
      <c r="E206" s="17"/>
      <c r="F206" s="17"/>
      <c r="G206" s="17"/>
      <c r="H206" s="17"/>
      <c r="I206" s="20">
        <f>I207+I221+I234+I240</f>
        <v>144682.18000000002</v>
      </c>
      <c r="J206" s="21">
        <f t="shared" si="16"/>
        <v>6.3521486662080573E-2</v>
      </c>
      <c r="K206" s="9"/>
      <c r="L206" s="9"/>
      <c r="M206" s="9"/>
      <c r="N206" s="9"/>
    </row>
    <row r="207" spans="1:14" ht="26.1" customHeight="1" x14ac:dyDescent="0.25">
      <c r="A207" s="16" t="s">
        <v>601</v>
      </c>
      <c r="B207" s="17"/>
      <c r="C207" s="17"/>
      <c r="D207" s="17" t="s">
        <v>602</v>
      </c>
      <c r="E207" s="17"/>
      <c r="F207" s="17"/>
      <c r="G207" s="17"/>
      <c r="H207" s="17"/>
      <c r="I207" s="20">
        <f>SUM(I208:I220)</f>
        <v>75274.8</v>
      </c>
      <c r="J207" s="21">
        <f t="shared" si="16"/>
        <v>3.3048763878113958E-2</v>
      </c>
      <c r="K207" s="9"/>
      <c r="L207" s="9"/>
      <c r="M207" s="9"/>
      <c r="N207" s="9"/>
    </row>
    <row r="208" spans="1:14" ht="26.1" customHeight="1" x14ac:dyDescent="0.25">
      <c r="A208" s="23" t="s">
        <v>603</v>
      </c>
      <c r="B208" s="24" t="s">
        <v>604</v>
      </c>
      <c r="C208" s="25" t="s">
        <v>22</v>
      </c>
      <c r="D208" s="25" t="s">
        <v>605</v>
      </c>
      <c r="E208" s="26" t="s">
        <v>35</v>
      </c>
      <c r="F208" s="27">
        <v>30.987560302670904</v>
      </c>
      <c r="G208" s="29">
        <v>196.62</v>
      </c>
      <c r="H208" s="29">
        <f t="shared" ref="H208:H247" si="18">TRUNC((G208*$G$2)+(G208),2)</f>
        <v>249.56</v>
      </c>
      <c r="I208" s="29">
        <f t="shared" ref="I208:I220" si="19">TRUNC(H208*F208,2)</f>
        <v>7733.25</v>
      </c>
      <c r="J208" s="30">
        <f t="shared" si="16"/>
        <v>3.3952179648491232E-3</v>
      </c>
      <c r="K208" s="31"/>
      <c r="L208" s="32"/>
      <c r="M208" s="9"/>
      <c r="N208" s="9"/>
    </row>
    <row r="209" spans="1:14" ht="24" customHeight="1" x14ac:dyDescent="0.25">
      <c r="A209" s="23" t="s">
        <v>606</v>
      </c>
      <c r="B209" s="24" t="s">
        <v>607</v>
      </c>
      <c r="C209" s="25" t="s">
        <v>22</v>
      </c>
      <c r="D209" s="25" t="s">
        <v>608</v>
      </c>
      <c r="E209" s="26" t="s">
        <v>35</v>
      </c>
      <c r="F209" s="27">
        <v>6.3239918985042651</v>
      </c>
      <c r="G209" s="29">
        <v>524.13</v>
      </c>
      <c r="H209" s="29">
        <f t="shared" si="18"/>
        <v>665.27</v>
      </c>
      <c r="I209" s="29">
        <f t="shared" si="19"/>
        <v>4207.16</v>
      </c>
      <c r="J209" s="30">
        <f t="shared" si="16"/>
        <v>1.8471179921759461E-3</v>
      </c>
      <c r="K209" s="31"/>
      <c r="L209" s="32"/>
      <c r="M209" s="9"/>
      <c r="N209" s="9"/>
    </row>
    <row r="210" spans="1:14" ht="51.95" customHeight="1" x14ac:dyDescent="0.25">
      <c r="A210" s="23" t="s">
        <v>609</v>
      </c>
      <c r="B210" s="24" t="s">
        <v>610</v>
      </c>
      <c r="C210" s="25" t="s">
        <v>22</v>
      </c>
      <c r="D210" s="25" t="s">
        <v>611</v>
      </c>
      <c r="E210" s="26" t="s">
        <v>40</v>
      </c>
      <c r="F210" s="27">
        <v>45.848941264155926</v>
      </c>
      <c r="G210" s="29">
        <v>130.37</v>
      </c>
      <c r="H210" s="29">
        <f t="shared" si="18"/>
        <v>165.47</v>
      </c>
      <c r="I210" s="29">
        <f t="shared" si="19"/>
        <v>7586.62</v>
      </c>
      <c r="J210" s="30">
        <f t="shared" si="16"/>
        <v>3.3308413043007341E-3</v>
      </c>
      <c r="K210" s="31"/>
      <c r="L210" s="32"/>
      <c r="M210" s="9"/>
      <c r="N210" s="9"/>
    </row>
    <row r="211" spans="1:14" ht="39" customHeight="1" x14ac:dyDescent="0.25">
      <c r="A211" s="23" t="s">
        <v>612</v>
      </c>
      <c r="B211" s="24" t="s">
        <v>613</v>
      </c>
      <c r="C211" s="25" t="s">
        <v>22</v>
      </c>
      <c r="D211" s="25" t="s">
        <v>614</v>
      </c>
      <c r="E211" s="26" t="s">
        <v>35</v>
      </c>
      <c r="F211" s="27">
        <v>20.552973670138861</v>
      </c>
      <c r="G211" s="29">
        <v>208.2</v>
      </c>
      <c r="H211" s="29">
        <f t="shared" si="18"/>
        <v>264.26</v>
      </c>
      <c r="I211" s="29">
        <f t="shared" si="19"/>
        <v>5431.32</v>
      </c>
      <c r="J211" s="30">
        <f t="shared" si="16"/>
        <v>2.3845750799268532E-3</v>
      </c>
      <c r="K211" s="31"/>
      <c r="L211" s="32"/>
      <c r="M211" s="9"/>
      <c r="N211" s="9"/>
    </row>
    <row r="212" spans="1:14" ht="51.95" customHeight="1" x14ac:dyDescent="0.25">
      <c r="A212" s="23" t="s">
        <v>615</v>
      </c>
      <c r="B212" s="24" t="s">
        <v>616</v>
      </c>
      <c r="C212" s="25" t="s">
        <v>22</v>
      </c>
      <c r="D212" s="25" t="s">
        <v>617</v>
      </c>
      <c r="E212" s="26" t="s">
        <v>35</v>
      </c>
      <c r="F212" s="27">
        <v>20.552973670138861</v>
      </c>
      <c r="G212" s="29">
        <v>152.37</v>
      </c>
      <c r="H212" s="29">
        <f t="shared" si="18"/>
        <v>193.4</v>
      </c>
      <c r="I212" s="29">
        <f t="shared" si="19"/>
        <v>3974.94</v>
      </c>
      <c r="J212" s="30">
        <f t="shared" si="16"/>
        <v>1.7451637664885234E-3</v>
      </c>
      <c r="K212" s="31"/>
      <c r="L212" s="32"/>
      <c r="M212" s="9"/>
      <c r="N212" s="9"/>
    </row>
    <row r="213" spans="1:14" ht="51.95" customHeight="1" x14ac:dyDescent="0.25">
      <c r="A213" s="23" t="s">
        <v>618</v>
      </c>
      <c r="B213" s="24" t="s">
        <v>619</v>
      </c>
      <c r="C213" s="25" t="s">
        <v>22</v>
      </c>
      <c r="D213" s="25" t="s">
        <v>620</v>
      </c>
      <c r="E213" s="26" t="s">
        <v>35</v>
      </c>
      <c r="F213" s="27">
        <v>7.9049898731303339</v>
      </c>
      <c r="G213" s="29">
        <v>95.13</v>
      </c>
      <c r="H213" s="29">
        <f t="shared" si="18"/>
        <v>120.74</v>
      </c>
      <c r="I213" s="29">
        <f t="shared" si="19"/>
        <v>954.44</v>
      </c>
      <c r="J213" s="30">
        <f t="shared" si="16"/>
        <v>4.1903880443159051E-4</v>
      </c>
      <c r="K213" s="31"/>
      <c r="L213" s="32"/>
      <c r="M213" s="9"/>
      <c r="N213" s="9"/>
    </row>
    <row r="214" spans="1:14" ht="51.95" customHeight="1" x14ac:dyDescent="0.25">
      <c r="A214" s="23" t="s">
        <v>621</v>
      </c>
      <c r="B214" s="24" t="s">
        <v>622</v>
      </c>
      <c r="C214" s="25" t="s">
        <v>22</v>
      </c>
      <c r="D214" s="25" t="s">
        <v>623</v>
      </c>
      <c r="E214" s="26" t="s">
        <v>35</v>
      </c>
      <c r="F214" s="27">
        <v>7.9049898731303339</v>
      </c>
      <c r="G214" s="29">
        <v>209.78</v>
      </c>
      <c r="H214" s="29">
        <f t="shared" si="18"/>
        <v>266.27</v>
      </c>
      <c r="I214" s="29">
        <f t="shared" si="19"/>
        <v>2104.86</v>
      </c>
      <c r="J214" s="30">
        <f t="shared" si="16"/>
        <v>9.2412096925514181E-4</v>
      </c>
      <c r="K214" s="31"/>
      <c r="L214" s="32"/>
      <c r="M214" s="9"/>
      <c r="N214" s="9"/>
    </row>
    <row r="215" spans="1:14" ht="39" customHeight="1" x14ac:dyDescent="0.25">
      <c r="A215" s="23" t="s">
        <v>624</v>
      </c>
      <c r="B215" s="24" t="s">
        <v>625</v>
      </c>
      <c r="C215" s="25" t="s">
        <v>22</v>
      </c>
      <c r="D215" s="25" t="s">
        <v>626</v>
      </c>
      <c r="E215" s="26" t="s">
        <v>35</v>
      </c>
      <c r="F215" s="27">
        <v>6.3239918985042651</v>
      </c>
      <c r="G215" s="29">
        <v>251.47</v>
      </c>
      <c r="H215" s="29">
        <f t="shared" si="18"/>
        <v>319.19</v>
      </c>
      <c r="I215" s="29">
        <f t="shared" si="19"/>
        <v>2018.55</v>
      </c>
      <c r="J215" s="30">
        <f t="shared" si="16"/>
        <v>8.8622729420957517E-4</v>
      </c>
      <c r="K215" s="31"/>
      <c r="L215" s="32"/>
      <c r="M215" s="9"/>
      <c r="N215" s="9"/>
    </row>
    <row r="216" spans="1:14" ht="26.1" customHeight="1" x14ac:dyDescent="0.25">
      <c r="A216" s="23" t="s">
        <v>627</v>
      </c>
      <c r="B216" s="24" t="s">
        <v>628</v>
      </c>
      <c r="C216" s="25" t="s">
        <v>22</v>
      </c>
      <c r="D216" s="25" t="s">
        <v>629</v>
      </c>
      <c r="E216" s="26" t="s">
        <v>35</v>
      </c>
      <c r="F216" s="27">
        <v>4.7429939238781991</v>
      </c>
      <c r="G216" s="29">
        <v>454.96</v>
      </c>
      <c r="H216" s="29">
        <f t="shared" si="18"/>
        <v>577.48</v>
      </c>
      <c r="I216" s="29">
        <f t="shared" si="19"/>
        <v>2738.98</v>
      </c>
      <c r="J216" s="30">
        <f t="shared" si="16"/>
        <v>1.2025259886027804E-3</v>
      </c>
      <c r="K216" s="31"/>
      <c r="L216" s="32"/>
      <c r="M216" s="9"/>
      <c r="N216" s="9"/>
    </row>
    <row r="217" spans="1:14" ht="26.1" customHeight="1" x14ac:dyDescent="0.25">
      <c r="A217" s="23" t="s">
        <v>630</v>
      </c>
      <c r="B217" s="24" t="s">
        <v>631</v>
      </c>
      <c r="C217" s="25" t="s">
        <v>22</v>
      </c>
      <c r="D217" s="25" t="s">
        <v>632</v>
      </c>
      <c r="E217" s="26" t="s">
        <v>35</v>
      </c>
      <c r="F217" s="27">
        <v>4.7429939238781991</v>
      </c>
      <c r="G217" s="29">
        <v>681.53</v>
      </c>
      <c r="H217" s="29">
        <f t="shared" si="18"/>
        <v>865.06</v>
      </c>
      <c r="I217" s="29">
        <f t="shared" si="19"/>
        <v>4102.97</v>
      </c>
      <c r="J217" s="30">
        <f t="shared" si="16"/>
        <v>1.801374254451493E-3</v>
      </c>
      <c r="K217" s="31"/>
      <c r="L217" s="32"/>
      <c r="M217" s="9"/>
      <c r="N217" s="9"/>
    </row>
    <row r="218" spans="1:14" ht="65.099999999999994" customHeight="1" x14ac:dyDescent="0.25">
      <c r="A218" s="23" t="s">
        <v>633</v>
      </c>
      <c r="B218" s="24" t="s">
        <v>634</v>
      </c>
      <c r="C218" s="25" t="s">
        <v>22</v>
      </c>
      <c r="D218" s="25" t="s">
        <v>635</v>
      </c>
      <c r="E218" s="26" t="s">
        <v>35</v>
      </c>
      <c r="F218" s="27">
        <v>14.228981771634599</v>
      </c>
      <c r="G218" s="29">
        <v>1353.16</v>
      </c>
      <c r="H218" s="29">
        <f t="shared" si="18"/>
        <v>1717.56</v>
      </c>
      <c r="I218" s="29">
        <f t="shared" si="19"/>
        <v>24439.119999999999</v>
      </c>
      <c r="J218" s="30">
        <f t="shared" si="16"/>
        <v>1.0729788804073772E-2</v>
      </c>
      <c r="K218" s="31"/>
      <c r="L218" s="32"/>
      <c r="M218" s="9"/>
      <c r="N218" s="9"/>
    </row>
    <row r="219" spans="1:14" ht="39" customHeight="1" x14ac:dyDescent="0.25">
      <c r="A219" s="23" t="s">
        <v>636</v>
      </c>
      <c r="B219" s="24" t="s">
        <v>637</v>
      </c>
      <c r="C219" s="25" t="s">
        <v>22</v>
      </c>
      <c r="D219" s="25" t="s">
        <v>638</v>
      </c>
      <c r="E219" s="26" t="s">
        <v>35</v>
      </c>
      <c r="F219" s="27">
        <v>1.8971975695512797</v>
      </c>
      <c r="G219" s="29">
        <v>3933.57</v>
      </c>
      <c r="H219" s="29">
        <f t="shared" si="18"/>
        <v>4992.88</v>
      </c>
      <c r="I219" s="29">
        <f t="shared" si="19"/>
        <v>9472.4699999999993</v>
      </c>
      <c r="J219" s="30">
        <f t="shared" si="16"/>
        <v>4.1588077865702478E-3</v>
      </c>
      <c r="K219" s="31"/>
      <c r="L219" s="32"/>
      <c r="M219" s="9"/>
      <c r="N219" s="9"/>
    </row>
    <row r="220" spans="1:14" ht="39" customHeight="1" x14ac:dyDescent="0.25">
      <c r="A220" s="23" t="s">
        <v>639</v>
      </c>
      <c r="B220" s="24" t="s">
        <v>640</v>
      </c>
      <c r="C220" s="25" t="s">
        <v>22</v>
      </c>
      <c r="D220" s="25" t="s">
        <v>641</v>
      </c>
      <c r="E220" s="26" t="s">
        <v>35</v>
      </c>
      <c r="F220" s="27">
        <v>20.552973670138861</v>
      </c>
      <c r="G220" s="29">
        <v>19.559999999999999</v>
      </c>
      <c r="H220" s="29">
        <f t="shared" si="18"/>
        <v>24.82</v>
      </c>
      <c r="I220" s="29">
        <f t="shared" si="19"/>
        <v>510.12</v>
      </c>
      <c r="J220" s="30">
        <f t="shared" si="16"/>
        <v>2.2396386877817666E-4</v>
      </c>
      <c r="K220" s="31"/>
      <c r="L220" s="32"/>
      <c r="M220" s="9"/>
      <c r="N220" s="9"/>
    </row>
    <row r="221" spans="1:14" ht="26.1" customHeight="1" x14ac:dyDescent="0.25">
      <c r="A221" s="16" t="s">
        <v>642</v>
      </c>
      <c r="B221" s="17"/>
      <c r="C221" s="17"/>
      <c r="D221" s="17" t="s">
        <v>643</v>
      </c>
      <c r="E221" s="17"/>
      <c r="F221" s="17"/>
      <c r="G221" s="17"/>
      <c r="H221" s="17"/>
      <c r="I221" s="20">
        <f>SUM(I222:I233)</f>
        <v>51958.91</v>
      </c>
      <c r="J221" s="21">
        <f t="shared" si="16"/>
        <v>2.2812119699476774E-2</v>
      </c>
      <c r="K221" s="9"/>
      <c r="L221" s="9"/>
      <c r="M221" s="9"/>
      <c r="N221" s="9"/>
    </row>
    <row r="222" spans="1:14" ht="26.1" customHeight="1" x14ac:dyDescent="0.25">
      <c r="A222" s="23" t="s">
        <v>644</v>
      </c>
      <c r="B222" s="24" t="s">
        <v>645</v>
      </c>
      <c r="C222" s="25" t="s">
        <v>22</v>
      </c>
      <c r="D222" s="25" t="s">
        <v>646</v>
      </c>
      <c r="E222" s="26" t="s">
        <v>35</v>
      </c>
      <c r="F222" s="27">
        <v>1.5809979746260663</v>
      </c>
      <c r="G222" s="29">
        <v>137.03</v>
      </c>
      <c r="H222" s="29">
        <f t="shared" si="18"/>
        <v>173.93</v>
      </c>
      <c r="I222" s="29">
        <f t="shared" ref="I222:I233" si="20">TRUNC(H222*F222,2)</f>
        <v>274.98</v>
      </c>
      <c r="J222" s="30">
        <f t="shared" si="16"/>
        <v>1.2072764180315028E-4</v>
      </c>
      <c r="K222" s="31"/>
      <c r="L222" s="32"/>
      <c r="M222" s="9"/>
      <c r="N222" s="9"/>
    </row>
    <row r="223" spans="1:14" ht="26.1" customHeight="1" x14ac:dyDescent="0.25">
      <c r="A223" s="23" t="s">
        <v>647</v>
      </c>
      <c r="B223" s="24" t="s">
        <v>648</v>
      </c>
      <c r="C223" s="25" t="s">
        <v>22</v>
      </c>
      <c r="D223" s="25" t="s">
        <v>649</v>
      </c>
      <c r="E223" s="26" t="s">
        <v>35</v>
      </c>
      <c r="F223" s="27">
        <v>19.604374885363224</v>
      </c>
      <c r="G223" s="29">
        <v>27.91</v>
      </c>
      <c r="H223" s="29">
        <f t="shared" si="18"/>
        <v>35.42</v>
      </c>
      <c r="I223" s="29">
        <f t="shared" si="20"/>
        <v>694.38</v>
      </c>
      <c r="J223" s="30">
        <f t="shared" si="16"/>
        <v>3.0486166235824965E-4</v>
      </c>
      <c r="K223" s="31"/>
      <c r="L223" s="32"/>
      <c r="M223" s="9"/>
      <c r="N223" s="9"/>
    </row>
    <row r="224" spans="1:14" ht="26.1" customHeight="1" x14ac:dyDescent="0.25">
      <c r="A224" s="23" t="s">
        <v>650</v>
      </c>
      <c r="B224" s="24" t="s">
        <v>651</v>
      </c>
      <c r="C224" s="25" t="s">
        <v>22</v>
      </c>
      <c r="D224" s="25" t="s">
        <v>652</v>
      </c>
      <c r="E224" s="26" t="s">
        <v>35</v>
      </c>
      <c r="F224" s="27">
        <v>18.971975695512796</v>
      </c>
      <c r="G224" s="29">
        <v>25.44</v>
      </c>
      <c r="H224" s="29">
        <f t="shared" si="18"/>
        <v>32.29</v>
      </c>
      <c r="I224" s="29">
        <f t="shared" si="20"/>
        <v>612.6</v>
      </c>
      <c r="J224" s="30">
        <f t="shared" si="16"/>
        <v>2.6895684547461582E-4</v>
      </c>
      <c r="K224" s="31"/>
      <c r="L224" s="32"/>
      <c r="M224" s="9"/>
      <c r="N224" s="9"/>
    </row>
    <row r="225" spans="1:14" ht="26.1" customHeight="1" x14ac:dyDescent="0.25">
      <c r="A225" s="23" t="s">
        <v>653</v>
      </c>
      <c r="B225" s="24" t="s">
        <v>654</v>
      </c>
      <c r="C225" s="25" t="s">
        <v>22</v>
      </c>
      <c r="D225" s="25" t="s">
        <v>655</v>
      </c>
      <c r="E225" s="26" t="s">
        <v>35</v>
      </c>
      <c r="F225" s="27">
        <v>18.971975695512796</v>
      </c>
      <c r="G225" s="29">
        <v>31.29</v>
      </c>
      <c r="H225" s="29">
        <f t="shared" si="18"/>
        <v>39.71</v>
      </c>
      <c r="I225" s="29">
        <f t="shared" si="20"/>
        <v>753.37</v>
      </c>
      <c r="J225" s="30">
        <f t="shared" si="16"/>
        <v>3.3076072261706057E-4</v>
      </c>
      <c r="K225" s="31"/>
      <c r="L225" s="32"/>
      <c r="M225" s="9"/>
      <c r="N225" s="9"/>
    </row>
    <row r="226" spans="1:14" ht="26.1" customHeight="1" x14ac:dyDescent="0.25">
      <c r="A226" s="23" t="s">
        <v>656</v>
      </c>
      <c r="B226" s="24" t="s">
        <v>657</v>
      </c>
      <c r="C226" s="25" t="s">
        <v>22</v>
      </c>
      <c r="D226" s="25" t="s">
        <v>658</v>
      </c>
      <c r="E226" s="26" t="s">
        <v>35</v>
      </c>
      <c r="F226" s="27">
        <v>1.5809979746260663</v>
      </c>
      <c r="G226" s="29">
        <v>163.75</v>
      </c>
      <c r="H226" s="29">
        <f t="shared" si="18"/>
        <v>207.84</v>
      </c>
      <c r="I226" s="29">
        <f t="shared" si="20"/>
        <v>328.59</v>
      </c>
      <c r="J226" s="30">
        <f t="shared" si="16"/>
        <v>1.4426465859370552E-4</v>
      </c>
      <c r="K226" s="31"/>
      <c r="L226" s="32"/>
      <c r="M226" s="9"/>
      <c r="N226" s="9"/>
    </row>
    <row r="227" spans="1:14" ht="26.1" customHeight="1" x14ac:dyDescent="0.25">
      <c r="A227" s="23" t="s">
        <v>659</v>
      </c>
      <c r="B227" s="24" t="s">
        <v>660</v>
      </c>
      <c r="C227" s="25" t="s">
        <v>22</v>
      </c>
      <c r="D227" s="25" t="s">
        <v>661</v>
      </c>
      <c r="E227" s="26" t="s">
        <v>35</v>
      </c>
      <c r="F227" s="27">
        <v>1.5809979746260663</v>
      </c>
      <c r="G227" s="29">
        <v>129.44</v>
      </c>
      <c r="H227" s="29">
        <f t="shared" si="18"/>
        <v>164.29</v>
      </c>
      <c r="I227" s="29">
        <f t="shared" si="20"/>
        <v>259.74</v>
      </c>
      <c r="J227" s="30">
        <f t="shared" si="16"/>
        <v>1.1403664878154867E-4</v>
      </c>
      <c r="K227" s="31"/>
      <c r="L227" s="32"/>
      <c r="M227" s="9"/>
      <c r="N227" s="9"/>
    </row>
    <row r="228" spans="1:14" ht="39" customHeight="1" x14ac:dyDescent="0.25">
      <c r="A228" s="23" t="s">
        <v>662</v>
      </c>
      <c r="B228" s="24" t="s">
        <v>663</v>
      </c>
      <c r="C228" s="25" t="s">
        <v>22</v>
      </c>
      <c r="D228" s="25" t="s">
        <v>664</v>
      </c>
      <c r="E228" s="26" t="s">
        <v>35</v>
      </c>
      <c r="F228" s="27">
        <v>4.7429939238781991</v>
      </c>
      <c r="G228" s="29">
        <v>63.25</v>
      </c>
      <c r="H228" s="29">
        <f t="shared" si="18"/>
        <v>80.28</v>
      </c>
      <c r="I228" s="29">
        <f t="shared" si="20"/>
        <v>380.76</v>
      </c>
      <c r="J228" s="30">
        <f t="shared" si="16"/>
        <v>1.6716945557119608E-4</v>
      </c>
      <c r="K228" s="31"/>
      <c r="L228" s="32"/>
      <c r="M228" s="9"/>
      <c r="N228" s="9"/>
    </row>
    <row r="229" spans="1:14" ht="39" customHeight="1" x14ac:dyDescent="0.25">
      <c r="A229" s="23" t="s">
        <v>665</v>
      </c>
      <c r="B229" s="24" t="s">
        <v>666</v>
      </c>
      <c r="C229" s="25" t="s">
        <v>22</v>
      </c>
      <c r="D229" s="25" t="s">
        <v>667</v>
      </c>
      <c r="E229" s="26" t="s">
        <v>35</v>
      </c>
      <c r="F229" s="27">
        <v>1.5809979746260663</v>
      </c>
      <c r="G229" s="29">
        <v>374.81</v>
      </c>
      <c r="H229" s="29">
        <f t="shared" si="18"/>
        <v>475.74</v>
      </c>
      <c r="I229" s="29">
        <f t="shared" si="20"/>
        <v>752.14</v>
      </c>
      <c r="J229" s="30">
        <f t="shared" si="16"/>
        <v>3.3022070152673448E-4</v>
      </c>
      <c r="K229" s="31"/>
      <c r="L229" s="32"/>
      <c r="M229" s="9"/>
      <c r="N229" s="9"/>
    </row>
    <row r="230" spans="1:14" ht="39" customHeight="1" x14ac:dyDescent="0.25">
      <c r="A230" s="23" t="s">
        <v>668</v>
      </c>
      <c r="B230" s="24" t="s">
        <v>669</v>
      </c>
      <c r="C230" s="25" t="s">
        <v>22</v>
      </c>
      <c r="D230" s="25" t="s">
        <v>670</v>
      </c>
      <c r="E230" s="26" t="s">
        <v>35</v>
      </c>
      <c r="F230" s="27">
        <v>15.809979746260668</v>
      </c>
      <c r="G230" s="29">
        <v>26.45</v>
      </c>
      <c r="H230" s="29">
        <f t="shared" si="18"/>
        <v>33.57</v>
      </c>
      <c r="I230" s="29">
        <f t="shared" si="20"/>
        <v>530.74</v>
      </c>
      <c r="J230" s="30">
        <f t="shared" si="16"/>
        <v>2.3301690526803396E-4</v>
      </c>
      <c r="K230" s="31"/>
      <c r="L230" s="32"/>
      <c r="M230" s="9"/>
      <c r="N230" s="9"/>
    </row>
    <row r="231" spans="1:14" ht="26.1" customHeight="1" x14ac:dyDescent="0.25">
      <c r="A231" s="23" t="s">
        <v>671</v>
      </c>
      <c r="B231" s="24" t="s">
        <v>672</v>
      </c>
      <c r="C231" s="25" t="s">
        <v>22</v>
      </c>
      <c r="D231" s="25" t="s">
        <v>673</v>
      </c>
      <c r="E231" s="26" t="s">
        <v>35</v>
      </c>
      <c r="F231" s="27">
        <v>101.18387037606824</v>
      </c>
      <c r="G231" s="29">
        <v>98.51</v>
      </c>
      <c r="H231" s="29">
        <f t="shared" si="18"/>
        <v>125.03</v>
      </c>
      <c r="I231" s="29">
        <f t="shared" si="20"/>
        <v>12651.01</v>
      </c>
      <c r="J231" s="30">
        <f t="shared" si="16"/>
        <v>5.5543188731110339E-3</v>
      </c>
      <c r="K231" s="31"/>
      <c r="L231" s="32"/>
      <c r="M231" s="9"/>
      <c r="N231" s="9"/>
    </row>
    <row r="232" spans="1:14" ht="26.1" customHeight="1" x14ac:dyDescent="0.25">
      <c r="A232" s="23" t="s">
        <v>674</v>
      </c>
      <c r="B232" s="24" t="s">
        <v>675</v>
      </c>
      <c r="C232" s="25" t="s">
        <v>22</v>
      </c>
      <c r="D232" s="25" t="s">
        <v>676</v>
      </c>
      <c r="E232" s="26" t="s">
        <v>40</v>
      </c>
      <c r="F232" s="27">
        <v>189.71975695512796</v>
      </c>
      <c r="G232" s="29">
        <v>66.09</v>
      </c>
      <c r="H232" s="29">
        <f t="shared" si="18"/>
        <v>83.88</v>
      </c>
      <c r="I232" s="29">
        <f t="shared" si="20"/>
        <v>15913.69</v>
      </c>
      <c r="J232" s="30">
        <f t="shared" si="16"/>
        <v>6.9867709145624212E-3</v>
      </c>
      <c r="K232" s="31"/>
      <c r="L232" s="32"/>
      <c r="M232" s="9"/>
      <c r="N232" s="9"/>
    </row>
    <row r="233" spans="1:14" ht="26.1" customHeight="1" x14ac:dyDescent="0.25">
      <c r="A233" s="23" t="s">
        <v>677</v>
      </c>
      <c r="B233" s="24" t="s">
        <v>389</v>
      </c>
      <c r="C233" s="25" t="s">
        <v>22</v>
      </c>
      <c r="D233" s="25" t="s">
        <v>390</v>
      </c>
      <c r="E233" s="26" t="s">
        <v>40</v>
      </c>
      <c r="F233" s="27">
        <v>189.71975695512796</v>
      </c>
      <c r="G233" s="29">
        <v>78.099999999999994</v>
      </c>
      <c r="H233" s="29">
        <f t="shared" si="18"/>
        <v>99.13</v>
      </c>
      <c r="I233" s="29">
        <f t="shared" si="20"/>
        <v>18806.91</v>
      </c>
      <c r="J233" s="30">
        <f t="shared" si="16"/>
        <v>8.2570146698090225E-3</v>
      </c>
      <c r="K233" s="31"/>
      <c r="L233" s="32"/>
      <c r="M233" s="9"/>
      <c r="N233" s="9"/>
    </row>
    <row r="234" spans="1:14" ht="24" customHeight="1" x14ac:dyDescent="0.25">
      <c r="A234" s="16" t="s">
        <v>678</v>
      </c>
      <c r="B234" s="17"/>
      <c r="C234" s="17"/>
      <c r="D234" s="17" t="s">
        <v>679</v>
      </c>
      <c r="E234" s="17"/>
      <c r="F234" s="17"/>
      <c r="G234" s="17"/>
      <c r="H234" s="17"/>
      <c r="I234" s="20">
        <f>SUM(I235:I239)</f>
        <v>7982.24</v>
      </c>
      <c r="J234" s="21">
        <f t="shared" si="16"/>
        <v>3.5045349171095286E-3</v>
      </c>
      <c r="K234" s="9"/>
      <c r="L234" s="9"/>
      <c r="M234" s="9"/>
      <c r="N234" s="9"/>
    </row>
    <row r="235" spans="1:14" ht="39" customHeight="1" x14ac:dyDescent="0.25">
      <c r="A235" s="23" t="s">
        <v>680</v>
      </c>
      <c r="B235" s="24" t="s">
        <v>681</v>
      </c>
      <c r="C235" s="25" t="s">
        <v>22</v>
      </c>
      <c r="D235" s="25" t="s">
        <v>682</v>
      </c>
      <c r="E235" s="26" t="s">
        <v>40</v>
      </c>
      <c r="F235" s="27">
        <v>50.591935188034121</v>
      </c>
      <c r="G235" s="29">
        <v>67.099999999999994</v>
      </c>
      <c r="H235" s="29">
        <f t="shared" si="18"/>
        <v>85.17</v>
      </c>
      <c r="I235" s="29">
        <f t="shared" ref="I235:I239" si="21">TRUNC(H235*F235,2)</f>
        <v>4308.91</v>
      </c>
      <c r="J235" s="30">
        <f t="shared" si="16"/>
        <v>1.8917904685504844E-3</v>
      </c>
      <c r="K235" s="31"/>
      <c r="L235" s="32"/>
      <c r="M235" s="9"/>
      <c r="N235" s="9"/>
    </row>
    <row r="236" spans="1:14" ht="39" customHeight="1" x14ac:dyDescent="0.25">
      <c r="A236" s="23" t="s">
        <v>683</v>
      </c>
      <c r="B236" s="24" t="s">
        <v>684</v>
      </c>
      <c r="C236" s="25" t="s">
        <v>22</v>
      </c>
      <c r="D236" s="25" t="s">
        <v>685</v>
      </c>
      <c r="E236" s="26" t="s">
        <v>40</v>
      </c>
      <c r="F236" s="27">
        <v>50.591935188034121</v>
      </c>
      <c r="G236" s="29">
        <v>33.729999999999997</v>
      </c>
      <c r="H236" s="29">
        <f t="shared" si="18"/>
        <v>42.81</v>
      </c>
      <c r="I236" s="29">
        <f t="shared" si="21"/>
        <v>2165.84</v>
      </c>
      <c r="J236" s="30">
        <f t="shared" si="16"/>
        <v>9.5089372217228526E-4</v>
      </c>
      <c r="K236" s="31"/>
      <c r="L236" s="32"/>
      <c r="M236" s="9"/>
      <c r="N236" s="9"/>
    </row>
    <row r="237" spans="1:14" ht="39" customHeight="1" x14ac:dyDescent="0.25">
      <c r="A237" s="23" t="s">
        <v>686</v>
      </c>
      <c r="B237" s="24" t="s">
        <v>687</v>
      </c>
      <c r="C237" s="25" t="s">
        <v>22</v>
      </c>
      <c r="D237" s="25" t="s">
        <v>688</v>
      </c>
      <c r="E237" s="26" t="s">
        <v>40</v>
      </c>
      <c r="F237" s="27">
        <v>47.429939238781991</v>
      </c>
      <c r="G237" s="29">
        <v>19.239999999999998</v>
      </c>
      <c r="H237" s="29">
        <f t="shared" si="18"/>
        <v>24.42</v>
      </c>
      <c r="I237" s="29">
        <f t="shared" si="21"/>
        <v>1158.23</v>
      </c>
      <c r="J237" s="30">
        <f t="shared" si="16"/>
        <v>5.0851107922635368E-4</v>
      </c>
      <c r="K237" s="31"/>
      <c r="L237" s="32"/>
      <c r="M237" s="9"/>
      <c r="N237" s="9"/>
    </row>
    <row r="238" spans="1:14" ht="39" customHeight="1" x14ac:dyDescent="0.25">
      <c r="A238" s="23" t="s">
        <v>689</v>
      </c>
      <c r="B238" s="24" t="s">
        <v>690</v>
      </c>
      <c r="C238" s="25" t="s">
        <v>22</v>
      </c>
      <c r="D238" s="25" t="s">
        <v>691</v>
      </c>
      <c r="E238" s="26" t="s">
        <v>35</v>
      </c>
      <c r="F238" s="27">
        <v>18.971975695512796</v>
      </c>
      <c r="G238" s="29">
        <v>8.25</v>
      </c>
      <c r="H238" s="29">
        <f t="shared" si="18"/>
        <v>10.47</v>
      </c>
      <c r="I238" s="29">
        <f t="shared" si="21"/>
        <v>198.63</v>
      </c>
      <c r="J238" s="30">
        <f t="shared" si="16"/>
        <v>8.7206820464614656E-5</v>
      </c>
      <c r="K238" s="31"/>
      <c r="L238" s="32"/>
      <c r="M238" s="9"/>
      <c r="N238" s="9"/>
    </row>
    <row r="239" spans="1:14" ht="39" customHeight="1" x14ac:dyDescent="0.25">
      <c r="A239" s="23" t="s">
        <v>692</v>
      </c>
      <c r="B239" s="24" t="s">
        <v>693</v>
      </c>
      <c r="C239" s="25" t="s">
        <v>22</v>
      </c>
      <c r="D239" s="25" t="s">
        <v>694</v>
      </c>
      <c r="E239" s="26" t="s">
        <v>35</v>
      </c>
      <c r="F239" s="27">
        <v>18.971975695512796</v>
      </c>
      <c r="G239" s="29">
        <v>6.26</v>
      </c>
      <c r="H239" s="29">
        <f t="shared" si="18"/>
        <v>7.94</v>
      </c>
      <c r="I239" s="29">
        <f t="shared" si="21"/>
        <v>150.63</v>
      </c>
      <c r="J239" s="30">
        <f t="shared" si="16"/>
        <v>6.6132826695790691E-5</v>
      </c>
      <c r="K239" s="31"/>
      <c r="L239" s="32"/>
      <c r="M239" s="9"/>
      <c r="N239" s="9"/>
    </row>
    <row r="240" spans="1:14" ht="24" customHeight="1" x14ac:dyDescent="0.25">
      <c r="A240" s="16" t="s">
        <v>695</v>
      </c>
      <c r="B240" s="17"/>
      <c r="C240" s="17"/>
      <c r="D240" s="17" t="s">
        <v>696</v>
      </c>
      <c r="E240" s="17"/>
      <c r="F240" s="17"/>
      <c r="G240" s="17"/>
      <c r="H240" s="17"/>
      <c r="I240" s="20">
        <f>SUM(I241:I245)</f>
        <v>9466.23</v>
      </c>
      <c r="J240" s="21">
        <f t="shared" si="16"/>
        <v>4.1560681673803012E-3</v>
      </c>
      <c r="K240" s="9"/>
      <c r="L240" s="9"/>
      <c r="M240" s="9"/>
      <c r="N240" s="9"/>
    </row>
    <row r="241" spans="1:14" ht="51.95" customHeight="1" x14ac:dyDescent="0.25">
      <c r="A241" s="23" t="s">
        <v>697</v>
      </c>
      <c r="B241" s="24" t="s">
        <v>698</v>
      </c>
      <c r="C241" s="25" t="s">
        <v>22</v>
      </c>
      <c r="D241" s="25" t="s">
        <v>699</v>
      </c>
      <c r="E241" s="26" t="s">
        <v>40</v>
      </c>
      <c r="F241" s="27">
        <v>50.591935188034121</v>
      </c>
      <c r="G241" s="29">
        <v>69.819999999999993</v>
      </c>
      <c r="H241" s="29">
        <f t="shared" si="18"/>
        <v>88.62</v>
      </c>
      <c r="I241" s="29">
        <f t="shared" ref="I241:I245" si="22">TRUNC(H241*F241,2)</f>
        <v>4483.45</v>
      </c>
      <c r="J241" s="30">
        <f t="shared" si="16"/>
        <v>1.9684207783923708E-3</v>
      </c>
      <c r="K241" s="31"/>
      <c r="L241" s="32"/>
      <c r="M241" s="9"/>
      <c r="N241" s="9"/>
    </row>
    <row r="242" spans="1:14" ht="39" customHeight="1" x14ac:dyDescent="0.25">
      <c r="A242" s="23" t="s">
        <v>700</v>
      </c>
      <c r="B242" s="24" t="s">
        <v>701</v>
      </c>
      <c r="C242" s="25" t="s">
        <v>22</v>
      </c>
      <c r="D242" s="25" t="s">
        <v>702</v>
      </c>
      <c r="E242" s="26" t="s">
        <v>35</v>
      </c>
      <c r="F242" s="27">
        <v>18.971975695512796</v>
      </c>
      <c r="G242" s="29">
        <v>54.54</v>
      </c>
      <c r="H242" s="29">
        <f t="shared" si="18"/>
        <v>69.22</v>
      </c>
      <c r="I242" s="29">
        <f t="shared" si="22"/>
        <v>1313.24</v>
      </c>
      <c r="J242" s="30">
        <f t="shared" si="16"/>
        <v>5.7656690785354964E-4</v>
      </c>
      <c r="K242" s="31"/>
      <c r="L242" s="32"/>
      <c r="M242" s="9"/>
      <c r="N242" s="9"/>
    </row>
    <row r="243" spans="1:14" ht="39" customHeight="1" x14ac:dyDescent="0.25">
      <c r="A243" s="23" t="s">
        <v>703</v>
      </c>
      <c r="B243" s="24" t="s">
        <v>704</v>
      </c>
      <c r="C243" s="25" t="s">
        <v>22</v>
      </c>
      <c r="D243" s="25" t="s">
        <v>705</v>
      </c>
      <c r="E243" s="26" t="s">
        <v>35</v>
      </c>
      <c r="F243" s="27">
        <v>18.971975695512796</v>
      </c>
      <c r="G243" s="29">
        <v>56.39</v>
      </c>
      <c r="H243" s="29">
        <f t="shared" si="18"/>
        <v>71.569999999999993</v>
      </c>
      <c r="I243" s="29">
        <f t="shared" si="22"/>
        <v>1357.82</v>
      </c>
      <c r="J243" s="30">
        <f t="shared" si="16"/>
        <v>5.961393795663448E-4</v>
      </c>
      <c r="K243" s="31"/>
      <c r="L243" s="32"/>
      <c r="M243" s="9"/>
      <c r="N243" s="9"/>
    </row>
    <row r="244" spans="1:14" ht="26.1" customHeight="1" x14ac:dyDescent="0.25">
      <c r="A244" s="23" t="s">
        <v>706</v>
      </c>
      <c r="B244" s="24" t="s">
        <v>707</v>
      </c>
      <c r="C244" s="25" t="s">
        <v>22</v>
      </c>
      <c r="D244" s="25" t="s">
        <v>708</v>
      </c>
      <c r="E244" s="26" t="s">
        <v>35</v>
      </c>
      <c r="F244" s="27">
        <v>18.971975695512796</v>
      </c>
      <c r="G244" s="29">
        <v>54.35</v>
      </c>
      <c r="H244" s="29">
        <f t="shared" si="18"/>
        <v>68.98</v>
      </c>
      <c r="I244" s="29">
        <f t="shared" si="22"/>
        <v>1308.68</v>
      </c>
      <c r="J244" s="30">
        <f t="shared" si="16"/>
        <v>5.7456487844551138E-4</v>
      </c>
      <c r="K244" s="31"/>
      <c r="L244" s="32"/>
      <c r="M244" s="9"/>
      <c r="N244" s="9"/>
    </row>
    <row r="245" spans="1:14" ht="26.1" customHeight="1" x14ac:dyDescent="0.25">
      <c r="A245" s="23" t="s">
        <v>709</v>
      </c>
      <c r="B245" s="24" t="s">
        <v>710</v>
      </c>
      <c r="C245" s="25" t="s">
        <v>22</v>
      </c>
      <c r="D245" s="25" t="s">
        <v>711</v>
      </c>
      <c r="E245" s="26" t="s">
        <v>35</v>
      </c>
      <c r="F245" s="27">
        <v>18.971975695512796</v>
      </c>
      <c r="G245" s="29">
        <v>41.66</v>
      </c>
      <c r="H245" s="29">
        <f t="shared" si="18"/>
        <v>52.87</v>
      </c>
      <c r="I245" s="29">
        <f t="shared" si="22"/>
        <v>1003.04</v>
      </c>
      <c r="J245" s="30">
        <f t="shared" si="16"/>
        <v>4.4037622312252472E-4</v>
      </c>
      <c r="K245" s="31"/>
      <c r="L245" s="32"/>
      <c r="M245" s="9"/>
      <c r="N245" s="9"/>
    </row>
    <row r="246" spans="1:14" ht="24" customHeight="1" x14ac:dyDescent="0.25">
      <c r="A246" s="16" t="s">
        <v>712</v>
      </c>
      <c r="B246" s="17"/>
      <c r="C246" s="17"/>
      <c r="D246" s="17" t="s">
        <v>713</v>
      </c>
      <c r="E246" s="17"/>
      <c r="F246" s="17"/>
      <c r="G246" s="17"/>
      <c r="H246" s="17"/>
      <c r="I246" s="20">
        <f>SUM(I247:I247)</f>
        <v>4336.67</v>
      </c>
      <c r="J246" s="21">
        <f t="shared" si="16"/>
        <v>1.9039782616134544E-3</v>
      </c>
      <c r="K246" s="9"/>
      <c r="L246" s="9"/>
      <c r="M246" s="9"/>
      <c r="N246" s="9"/>
    </row>
    <row r="247" spans="1:14" ht="26.1" customHeight="1" x14ac:dyDescent="0.25">
      <c r="A247" s="23" t="s">
        <v>714</v>
      </c>
      <c r="B247" s="24" t="s">
        <v>715</v>
      </c>
      <c r="C247" s="25" t="s">
        <v>22</v>
      </c>
      <c r="D247" s="25" t="s">
        <v>716</v>
      </c>
      <c r="E247" s="26" t="s">
        <v>31</v>
      </c>
      <c r="F247" s="27">
        <v>2055.2973670138863</v>
      </c>
      <c r="G247" s="29">
        <v>1.67</v>
      </c>
      <c r="H247" s="29">
        <f t="shared" si="18"/>
        <v>2.11</v>
      </c>
      <c r="I247" s="29">
        <f t="shared" ref="I247" si="23">TRUNC(H247*F247,2)</f>
        <v>4336.67</v>
      </c>
      <c r="J247" s="30">
        <f t="shared" si="16"/>
        <v>1.9039782616134544E-3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1794744.7200000002</v>
      </c>
      <c r="J249" s="42"/>
      <c r="K249" s="9"/>
      <c r="L249" s="43"/>
      <c r="M249" s="9"/>
      <c r="N249" s="9"/>
    </row>
    <row r="250" spans="1:14" x14ac:dyDescent="0.25">
      <c r="A250" s="74"/>
      <c r="B250" s="75"/>
      <c r="C250" s="75"/>
      <c r="D250" s="39"/>
      <c r="E250" s="40"/>
      <c r="F250" s="76" t="s">
        <v>718</v>
      </c>
      <c r="G250" s="75"/>
      <c r="H250" s="41"/>
      <c r="I250" s="41">
        <f>I251-I249</f>
        <v>482944.09999999963</v>
      </c>
      <c r="J250" s="42"/>
      <c r="K250" s="9"/>
      <c r="L250" s="9"/>
      <c r="M250" s="9"/>
      <c r="N250" s="9"/>
    </row>
    <row r="251" spans="1:14" x14ac:dyDescent="0.25">
      <c r="A251" s="74"/>
      <c r="B251" s="75"/>
      <c r="C251" s="75"/>
      <c r="D251" s="39"/>
      <c r="E251" s="40"/>
      <c r="F251" s="76" t="s">
        <v>719</v>
      </c>
      <c r="G251" s="75"/>
      <c r="H251" s="41"/>
      <c r="I251" s="41">
        <f>I5+I8+I29+I34+I92+I134+I142+I147+I168+I175+I190+I206+I246</f>
        <v>2277688.8199999998</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FECB9-7A76-4DEC-8940-43339CE54007}">
  <dimension ref="A1:N306"/>
  <sheetViews>
    <sheetView workbookViewId="0"/>
  </sheetViews>
  <sheetFormatPr defaultRowHeight="15" x14ac:dyDescent="0.25"/>
  <cols>
    <col min="1" max="1" width="11.42578125" bestFit="1" customWidth="1"/>
    <col min="2" max="2" width="11.5703125"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72"/>
      <c r="C1" s="72"/>
      <c r="D1" s="72" t="s">
        <v>0</v>
      </c>
      <c r="E1" s="77" t="s">
        <v>1</v>
      </c>
      <c r="F1" s="77"/>
      <c r="G1" s="77" t="s">
        <v>2</v>
      </c>
      <c r="H1" s="77"/>
      <c r="I1" s="77" t="s">
        <v>3</v>
      </c>
      <c r="J1" s="78"/>
      <c r="K1" s="73"/>
      <c r="L1" s="73"/>
      <c r="M1" s="73"/>
      <c r="N1" s="73"/>
    </row>
    <row r="2" spans="1:14" ht="80.099999999999994" customHeight="1" x14ac:dyDescent="0.25">
      <c r="A2" s="5"/>
      <c r="B2" s="71"/>
      <c r="C2" s="71"/>
      <c r="D2" s="71" t="s">
        <v>758</v>
      </c>
      <c r="E2" s="76" t="s">
        <v>5</v>
      </c>
      <c r="F2" s="76"/>
      <c r="G2" s="76" t="s">
        <v>6</v>
      </c>
      <c r="H2" s="76"/>
      <c r="I2" s="76" t="s">
        <v>7</v>
      </c>
      <c r="J2" s="79"/>
      <c r="K2" s="73"/>
      <c r="L2" s="8"/>
      <c r="M2" s="73"/>
      <c r="N2" s="73"/>
    </row>
    <row r="3" spans="1:14" x14ac:dyDescent="0.25">
      <c r="A3" s="80" t="s">
        <v>8</v>
      </c>
      <c r="B3" s="81"/>
      <c r="C3" s="81"/>
      <c r="D3" s="81"/>
      <c r="E3" s="81"/>
      <c r="F3" s="81"/>
      <c r="G3" s="81"/>
      <c r="H3" s="81"/>
      <c r="I3" s="81"/>
      <c r="J3" s="82"/>
      <c r="K3" s="73"/>
      <c r="L3" s="73"/>
      <c r="M3" s="73"/>
      <c r="N3" s="73"/>
    </row>
    <row r="4" spans="1:14" ht="30" customHeight="1" x14ac:dyDescent="0.25">
      <c r="A4" s="10" t="s">
        <v>9</v>
      </c>
      <c r="B4" s="11" t="s">
        <v>10</v>
      </c>
      <c r="C4" s="12" t="s">
        <v>11</v>
      </c>
      <c r="D4" s="12" t="s">
        <v>12</v>
      </c>
      <c r="E4" s="13" t="s">
        <v>13</v>
      </c>
      <c r="F4" s="11" t="s">
        <v>14</v>
      </c>
      <c r="G4" s="11" t="s">
        <v>15</v>
      </c>
      <c r="H4" s="11" t="s">
        <v>16</v>
      </c>
      <c r="I4" s="11" t="s">
        <v>17</v>
      </c>
      <c r="J4" s="15" t="s">
        <v>18</v>
      </c>
      <c r="K4" s="73"/>
      <c r="L4" s="73"/>
      <c r="M4" s="73"/>
      <c r="N4" s="73"/>
    </row>
    <row r="5" spans="1:14" ht="24" customHeight="1" x14ac:dyDescent="0.25">
      <c r="A5" s="16" t="s">
        <v>19</v>
      </c>
      <c r="B5" s="17"/>
      <c r="C5" s="17"/>
      <c r="D5" s="17" t="s">
        <v>20</v>
      </c>
      <c r="E5" s="17"/>
      <c r="F5" s="18"/>
      <c r="G5" s="17"/>
      <c r="H5" s="17"/>
      <c r="I5" s="20">
        <f>SUM(I6:I7)</f>
        <v>176371.78999999998</v>
      </c>
      <c r="J5" s="21">
        <f t="shared" ref="J5:J68" si="0">I5/$I$251</f>
        <v>8.2771417615534956E-2</v>
      </c>
      <c r="K5" s="73"/>
      <c r="L5" s="73"/>
      <c r="M5" s="73"/>
      <c r="N5" s="73"/>
    </row>
    <row r="6" spans="1:14" ht="26.1" customHeight="1" x14ac:dyDescent="0.25">
      <c r="A6" s="23" t="s">
        <v>21</v>
      </c>
      <c r="B6" s="24" t="s">
        <v>722</v>
      </c>
      <c r="C6" s="25" t="s">
        <v>22</v>
      </c>
      <c r="D6" s="25" t="s">
        <v>23</v>
      </c>
      <c r="E6" s="26" t="s">
        <v>24</v>
      </c>
      <c r="F6" s="27">
        <v>538.03053639999996</v>
      </c>
      <c r="G6" s="29">
        <v>136.69</v>
      </c>
      <c r="H6" s="29">
        <f>TRUNC((G6*$G$2)+(G6),2)</f>
        <v>173.5</v>
      </c>
      <c r="I6" s="29">
        <f>TRUNC(H6*F6,2)</f>
        <v>93348.29</v>
      </c>
      <c r="J6" s="30">
        <f t="shared" si="0"/>
        <v>4.3808424778622852E-2</v>
      </c>
      <c r="K6" s="31"/>
      <c r="L6" s="32"/>
      <c r="M6" s="73"/>
      <c r="N6" s="73"/>
    </row>
    <row r="7" spans="1:14" ht="24" customHeight="1" x14ac:dyDescent="0.25">
      <c r="A7" s="23" t="s">
        <v>25</v>
      </c>
      <c r="B7" s="24" t="s">
        <v>723</v>
      </c>
      <c r="C7" s="25" t="s">
        <v>22</v>
      </c>
      <c r="D7" s="25" t="s">
        <v>26</v>
      </c>
      <c r="E7" s="26" t="s">
        <v>24</v>
      </c>
      <c r="F7" s="27">
        <v>1050</v>
      </c>
      <c r="G7" s="29">
        <v>62.3</v>
      </c>
      <c r="H7" s="29">
        <f>TRUNC((G7*$G$2)+(G7),2)</f>
        <v>79.069999999999993</v>
      </c>
      <c r="I7" s="29">
        <f>TRUNC(H7*F7,2)</f>
        <v>83023.5</v>
      </c>
      <c r="J7" s="30">
        <f t="shared" si="0"/>
        <v>3.8962992836912111E-2</v>
      </c>
      <c r="K7" s="31"/>
      <c r="L7" s="32"/>
      <c r="M7" s="73"/>
      <c r="N7" s="73"/>
    </row>
    <row r="8" spans="1:14" ht="24" customHeight="1" x14ac:dyDescent="0.25">
      <c r="A8" s="16" t="s">
        <v>27</v>
      </c>
      <c r="B8" s="17"/>
      <c r="C8" s="17"/>
      <c r="D8" s="17" t="s">
        <v>28</v>
      </c>
      <c r="E8" s="17"/>
      <c r="F8" s="17"/>
      <c r="G8" s="17"/>
      <c r="H8" s="17"/>
      <c r="I8" s="20">
        <f>SUM(I9:I28)</f>
        <v>182026.35</v>
      </c>
      <c r="J8" s="21">
        <f t="shared" si="0"/>
        <v>8.5425107001984468E-2</v>
      </c>
      <c r="K8" s="73"/>
      <c r="L8" s="32"/>
      <c r="M8" s="73"/>
      <c r="N8" s="73"/>
    </row>
    <row r="9" spans="1:14" ht="26.1" customHeight="1" x14ac:dyDescent="0.25">
      <c r="A9" s="23" t="s">
        <v>29</v>
      </c>
      <c r="B9" s="24" t="s">
        <v>724</v>
      </c>
      <c r="C9" s="25" t="s">
        <v>22</v>
      </c>
      <c r="D9" s="25" t="s">
        <v>30</v>
      </c>
      <c r="E9" s="26" t="s">
        <v>31</v>
      </c>
      <c r="F9" s="27">
        <v>520</v>
      </c>
      <c r="G9" s="29">
        <v>25.97</v>
      </c>
      <c r="H9" s="29">
        <f t="shared" ref="H9:H72" si="1">TRUNC((G9*$G$2)+(G9),2)</f>
        <v>32.96</v>
      </c>
      <c r="I9" s="29">
        <f t="shared" ref="I9:I28" si="2">TRUNC(H9*F9,2)</f>
        <v>17139.2</v>
      </c>
      <c r="J9" s="30">
        <f t="shared" si="0"/>
        <v>8.0434398312574651E-3</v>
      </c>
      <c r="K9" s="31"/>
      <c r="L9" s="32"/>
      <c r="M9" s="73"/>
      <c r="N9" s="73"/>
    </row>
    <row r="10" spans="1:14" ht="26.1" customHeight="1" x14ac:dyDescent="0.25">
      <c r="A10" s="23" t="s">
        <v>32</v>
      </c>
      <c r="B10" s="24" t="s">
        <v>33</v>
      </c>
      <c r="C10" s="25" t="s">
        <v>22</v>
      </c>
      <c r="D10" s="25" t="s">
        <v>34</v>
      </c>
      <c r="E10" s="26" t="s">
        <v>35</v>
      </c>
      <c r="F10" s="27">
        <v>170</v>
      </c>
      <c r="G10" s="29">
        <v>14.14</v>
      </c>
      <c r="H10" s="29">
        <f t="shared" si="1"/>
        <v>17.940000000000001</v>
      </c>
      <c r="I10" s="29">
        <f t="shared" si="2"/>
        <v>3049.8</v>
      </c>
      <c r="J10" s="30">
        <f t="shared" si="0"/>
        <v>1.4312735015268516E-3</v>
      </c>
      <c r="K10" s="31"/>
      <c r="L10" s="32"/>
      <c r="M10" s="73"/>
      <c r="N10" s="73"/>
    </row>
    <row r="11" spans="1:14" ht="26.1" customHeight="1" x14ac:dyDescent="0.25">
      <c r="A11" s="23" t="s">
        <v>36</v>
      </c>
      <c r="B11" s="24" t="s">
        <v>725</v>
      </c>
      <c r="C11" s="25" t="s">
        <v>22</v>
      </c>
      <c r="D11" s="25" t="s">
        <v>37</v>
      </c>
      <c r="E11" s="26" t="s">
        <v>35</v>
      </c>
      <c r="F11" s="27">
        <v>198</v>
      </c>
      <c r="G11" s="29">
        <v>1.76</v>
      </c>
      <c r="H11" s="29">
        <f t="shared" si="1"/>
        <v>2.23</v>
      </c>
      <c r="I11" s="29">
        <f t="shared" si="2"/>
        <v>441.54</v>
      </c>
      <c r="J11" s="30">
        <f t="shared" si="0"/>
        <v>2.0721506389408028E-4</v>
      </c>
      <c r="K11" s="31"/>
      <c r="L11" s="32"/>
      <c r="M11" s="73"/>
      <c r="N11" s="73"/>
    </row>
    <row r="12" spans="1:14" ht="26.1" customHeight="1" x14ac:dyDescent="0.25">
      <c r="A12" s="23" t="s">
        <v>38</v>
      </c>
      <c r="B12" s="24" t="s">
        <v>726</v>
      </c>
      <c r="C12" s="25" t="s">
        <v>22</v>
      </c>
      <c r="D12" s="25" t="s">
        <v>39</v>
      </c>
      <c r="E12" s="26" t="s">
        <v>40</v>
      </c>
      <c r="F12" s="27">
        <v>430</v>
      </c>
      <c r="G12" s="29">
        <v>9.2799999999999994</v>
      </c>
      <c r="H12" s="29">
        <f t="shared" si="1"/>
        <v>11.77</v>
      </c>
      <c r="I12" s="29">
        <f t="shared" si="2"/>
        <v>5061.1000000000004</v>
      </c>
      <c r="J12" s="30">
        <f t="shared" si="0"/>
        <v>2.3751781489204371E-3</v>
      </c>
      <c r="K12" s="31"/>
      <c r="L12" s="32"/>
      <c r="M12" s="73"/>
      <c r="N12" s="73"/>
    </row>
    <row r="13" spans="1:14" ht="26.1" customHeight="1" x14ac:dyDescent="0.25">
      <c r="A13" s="23" t="s">
        <v>41</v>
      </c>
      <c r="B13" s="24" t="s">
        <v>727</v>
      </c>
      <c r="C13" s="25" t="s">
        <v>22</v>
      </c>
      <c r="D13" s="25" t="s">
        <v>42</v>
      </c>
      <c r="E13" s="26" t="s">
        <v>35</v>
      </c>
      <c r="F13" s="27">
        <v>1200</v>
      </c>
      <c r="G13" s="29">
        <v>0.74</v>
      </c>
      <c r="H13" s="29">
        <f t="shared" si="1"/>
        <v>0.93</v>
      </c>
      <c r="I13" s="29">
        <f t="shared" si="2"/>
        <v>1116</v>
      </c>
      <c r="J13" s="30">
        <f t="shared" si="0"/>
        <v>5.2373966414321141E-4</v>
      </c>
      <c r="K13" s="31"/>
      <c r="L13" s="32"/>
      <c r="M13" s="73"/>
      <c r="N13" s="73"/>
    </row>
    <row r="14" spans="1:14" ht="26.1" customHeight="1" x14ac:dyDescent="0.25">
      <c r="A14" s="23" t="s">
        <v>43</v>
      </c>
      <c r="B14" s="24" t="s">
        <v>728</v>
      </c>
      <c r="C14" s="25" t="s">
        <v>22</v>
      </c>
      <c r="D14" s="25" t="s">
        <v>44</v>
      </c>
      <c r="E14" s="26" t="s">
        <v>40</v>
      </c>
      <c r="F14" s="27">
        <v>19650</v>
      </c>
      <c r="G14" s="29">
        <v>0.8</v>
      </c>
      <c r="H14" s="29">
        <f t="shared" si="1"/>
        <v>1.01</v>
      </c>
      <c r="I14" s="29">
        <f t="shared" si="2"/>
        <v>19846.5</v>
      </c>
      <c r="J14" s="30">
        <f t="shared" si="0"/>
        <v>9.3139778175790732E-3</v>
      </c>
      <c r="K14" s="31"/>
      <c r="L14" s="32"/>
      <c r="M14" s="73"/>
      <c r="N14" s="73"/>
    </row>
    <row r="15" spans="1:14" ht="26.1" customHeight="1" x14ac:dyDescent="0.25">
      <c r="A15" s="23" t="s">
        <v>45</v>
      </c>
      <c r="B15" s="24" t="s">
        <v>729</v>
      </c>
      <c r="C15" s="25" t="s">
        <v>22</v>
      </c>
      <c r="D15" s="25" t="s">
        <v>46</v>
      </c>
      <c r="E15" s="26" t="s">
        <v>35</v>
      </c>
      <c r="F15" s="27">
        <v>248</v>
      </c>
      <c r="G15" s="29">
        <v>2.0099999999999998</v>
      </c>
      <c r="H15" s="29">
        <f t="shared" si="1"/>
        <v>2.5499999999999998</v>
      </c>
      <c r="I15" s="29">
        <f t="shared" si="2"/>
        <v>632.4</v>
      </c>
      <c r="J15" s="30">
        <f t="shared" si="0"/>
        <v>2.9678580968115316E-4</v>
      </c>
      <c r="K15" s="31"/>
      <c r="L15" s="32"/>
      <c r="M15" s="73"/>
      <c r="N15" s="73"/>
    </row>
    <row r="16" spans="1:14" ht="26.1" customHeight="1" x14ac:dyDescent="0.25">
      <c r="A16" s="23" t="s">
        <v>47</v>
      </c>
      <c r="B16" s="24" t="s">
        <v>730</v>
      </c>
      <c r="C16" s="25" t="s">
        <v>22</v>
      </c>
      <c r="D16" s="25" t="s">
        <v>48</v>
      </c>
      <c r="E16" s="26" t="s">
        <v>31</v>
      </c>
      <c r="F16" s="27">
        <v>251</v>
      </c>
      <c r="G16" s="29">
        <v>10.69</v>
      </c>
      <c r="H16" s="29">
        <f t="shared" si="1"/>
        <v>13.56</v>
      </c>
      <c r="I16" s="29">
        <f t="shared" si="2"/>
        <v>3403.56</v>
      </c>
      <c r="J16" s="30">
        <f t="shared" si="0"/>
        <v>1.5972933434509576E-3</v>
      </c>
      <c r="K16" s="31"/>
      <c r="L16" s="32"/>
      <c r="M16" s="73"/>
      <c r="N16" s="73"/>
    </row>
    <row r="17" spans="1:14" ht="26.1" customHeight="1" x14ac:dyDescent="0.25">
      <c r="A17" s="23" t="s">
        <v>49</v>
      </c>
      <c r="B17" s="24" t="s">
        <v>731</v>
      </c>
      <c r="C17" s="25" t="s">
        <v>22</v>
      </c>
      <c r="D17" s="25" t="s">
        <v>50</v>
      </c>
      <c r="E17" s="26" t="s">
        <v>31</v>
      </c>
      <c r="F17" s="27">
        <v>562</v>
      </c>
      <c r="G17" s="29">
        <v>27.59</v>
      </c>
      <c r="H17" s="29">
        <f t="shared" si="1"/>
        <v>35.01</v>
      </c>
      <c r="I17" s="29">
        <f t="shared" si="2"/>
        <v>19675.62</v>
      </c>
      <c r="J17" s="30">
        <f t="shared" si="0"/>
        <v>9.2337837012629511E-3</v>
      </c>
      <c r="K17" s="31"/>
      <c r="L17" s="32"/>
      <c r="M17" s="73"/>
      <c r="N17" s="73"/>
    </row>
    <row r="18" spans="1:14" ht="51.95" customHeight="1" x14ac:dyDescent="0.25">
      <c r="A18" s="23" t="s">
        <v>51</v>
      </c>
      <c r="B18" s="24" t="s">
        <v>732</v>
      </c>
      <c r="C18" s="25" t="s">
        <v>22</v>
      </c>
      <c r="D18" s="25" t="s">
        <v>52</v>
      </c>
      <c r="E18" s="26" t="s">
        <v>35</v>
      </c>
      <c r="F18" s="27">
        <v>130</v>
      </c>
      <c r="G18" s="29">
        <v>10.130000000000001</v>
      </c>
      <c r="H18" s="29">
        <f t="shared" si="1"/>
        <v>12.85</v>
      </c>
      <c r="I18" s="29">
        <f t="shared" si="2"/>
        <v>1670.5</v>
      </c>
      <c r="J18" s="30">
        <f t="shared" si="0"/>
        <v>7.8396694350469059E-4</v>
      </c>
      <c r="K18" s="31"/>
      <c r="L18" s="32"/>
      <c r="M18" s="73"/>
      <c r="N18" s="73"/>
    </row>
    <row r="19" spans="1:14" ht="26.1" customHeight="1" x14ac:dyDescent="0.25">
      <c r="A19" s="23" t="s">
        <v>53</v>
      </c>
      <c r="B19" s="24" t="s">
        <v>54</v>
      </c>
      <c r="C19" s="25" t="s">
        <v>22</v>
      </c>
      <c r="D19" s="25" t="s">
        <v>55</v>
      </c>
      <c r="E19" s="26" t="s">
        <v>31</v>
      </c>
      <c r="F19" s="27">
        <v>274</v>
      </c>
      <c r="G19" s="29">
        <v>12.77</v>
      </c>
      <c r="H19" s="29">
        <f t="shared" si="1"/>
        <v>16.2</v>
      </c>
      <c r="I19" s="29">
        <f t="shared" si="2"/>
        <v>4438.8</v>
      </c>
      <c r="J19" s="30">
        <f t="shared" si="0"/>
        <v>2.0831322770599346E-3</v>
      </c>
      <c r="K19" s="31"/>
      <c r="L19" s="32"/>
      <c r="M19" s="73"/>
      <c r="N19" s="73"/>
    </row>
    <row r="20" spans="1:14" ht="26.1" customHeight="1" x14ac:dyDescent="0.25">
      <c r="A20" s="23" t="s">
        <v>56</v>
      </c>
      <c r="B20" s="24" t="s">
        <v>57</v>
      </c>
      <c r="C20" s="25" t="s">
        <v>22</v>
      </c>
      <c r="D20" s="25" t="s">
        <v>58</v>
      </c>
      <c r="E20" s="26" t="s">
        <v>31</v>
      </c>
      <c r="F20" s="27">
        <v>125</v>
      </c>
      <c r="G20" s="29">
        <v>28.2</v>
      </c>
      <c r="H20" s="29">
        <f t="shared" si="1"/>
        <v>35.79</v>
      </c>
      <c r="I20" s="29">
        <f t="shared" si="2"/>
        <v>4473.75</v>
      </c>
      <c r="J20" s="30">
        <f t="shared" si="0"/>
        <v>2.0995343391224841E-3</v>
      </c>
      <c r="K20" s="31"/>
      <c r="L20" s="32"/>
      <c r="M20" s="73"/>
      <c r="N20" s="73"/>
    </row>
    <row r="21" spans="1:14" ht="26.1" customHeight="1" x14ac:dyDescent="0.25">
      <c r="A21" s="23" t="s">
        <v>59</v>
      </c>
      <c r="B21" s="24" t="s">
        <v>60</v>
      </c>
      <c r="C21" s="25" t="s">
        <v>22</v>
      </c>
      <c r="D21" s="25" t="s">
        <v>61</v>
      </c>
      <c r="E21" s="26" t="s">
        <v>62</v>
      </c>
      <c r="F21" s="27">
        <v>175</v>
      </c>
      <c r="G21" s="29">
        <v>62.98</v>
      </c>
      <c r="H21" s="29">
        <f t="shared" si="1"/>
        <v>79.94</v>
      </c>
      <c r="I21" s="29">
        <f t="shared" si="2"/>
        <v>13989.5</v>
      </c>
      <c r="J21" s="30">
        <f t="shared" si="0"/>
        <v>6.5652831823758574E-3</v>
      </c>
      <c r="K21" s="31"/>
      <c r="L21" s="32"/>
      <c r="M21" s="73"/>
      <c r="N21" s="73"/>
    </row>
    <row r="22" spans="1:14" ht="26.1" customHeight="1" x14ac:dyDescent="0.25">
      <c r="A22" s="23" t="s">
        <v>63</v>
      </c>
      <c r="B22" s="24" t="s">
        <v>64</v>
      </c>
      <c r="C22" s="25" t="s">
        <v>22</v>
      </c>
      <c r="D22" s="25" t="s">
        <v>65</v>
      </c>
      <c r="E22" s="26" t="s">
        <v>31</v>
      </c>
      <c r="F22" s="27">
        <v>601</v>
      </c>
      <c r="G22" s="29">
        <v>35.369999999999997</v>
      </c>
      <c r="H22" s="29">
        <f t="shared" si="1"/>
        <v>44.89</v>
      </c>
      <c r="I22" s="29">
        <f t="shared" si="2"/>
        <v>26978.89</v>
      </c>
      <c r="J22" s="30">
        <f t="shared" si="0"/>
        <v>1.2661213967344665E-2</v>
      </c>
      <c r="K22" s="31"/>
      <c r="L22" s="32"/>
      <c r="M22" s="73"/>
      <c r="N22" s="73"/>
    </row>
    <row r="23" spans="1:14" ht="26.1" customHeight="1" x14ac:dyDescent="0.25">
      <c r="A23" s="23" t="s">
        <v>66</v>
      </c>
      <c r="B23" s="24" t="s">
        <v>67</v>
      </c>
      <c r="C23" s="25" t="s">
        <v>22</v>
      </c>
      <c r="D23" s="25" t="s">
        <v>68</v>
      </c>
      <c r="E23" s="26" t="s">
        <v>62</v>
      </c>
      <c r="F23" s="27">
        <v>20</v>
      </c>
      <c r="G23" s="29">
        <v>294.77999999999997</v>
      </c>
      <c r="H23" s="29">
        <f t="shared" si="1"/>
        <v>374.16</v>
      </c>
      <c r="I23" s="29">
        <f t="shared" si="2"/>
        <v>7483.2</v>
      </c>
      <c r="J23" s="30">
        <f t="shared" si="0"/>
        <v>3.5118715544054479E-3</v>
      </c>
      <c r="K23" s="31"/>
      <c r="L23" s="32"/>
      <c r="M23" s="73"/>
      <c r="N23" s="73"/>
    </row>
    <row r="24" spans="1:14" ht="39" customHeight="1" x14ac:dyDescent="0.25">
      <c r="A24" s="23" t="s">
        <v>69</v>
      </c>
      <c r="B24" s="24" t="s">
        <v>70</v>
      </c>
      <c r="C24" s="25" t="s">
        <v>22</v>
      </c>
      <c r="D24" s="25" t="s">
        <v>71</v>
      </c>
      <c r="E24" s="26" t="s">
        <v>31</v>
      </c>
      <c r="F24" s="27">
        <v>977</v>
      </c>
      <c r="G24" s="29">
        <v>4.99</v>
      </c>
      <c r="H24" s="29">
        <f t="shared" si="1"/>
        <v>6.33</v>
      </c>
      <c r="I24" s="29">
        <f t="shared" si="2"/>
        <v>6184.41</v>
      </c>
      <c r="J24" s="30">
        <f t="shared" si="0"/>
        <v>2.9023484017239409E-3</v>
      </c>
      <c r="K24" s="31"/>
      <c r="L24" s="32"/>
      <c r="M24" s="73"/>
      <c r="N24" s="73"/>
    </row>
    <row r="25" spans="1:14" ht="26.1" customHeight="1" x14ac:dyDescent="0.25">
      <c r="A25" s="23" t="s">
        <v>72</v>
      </c>
      <c r="B25" s="24" t="s">
        <v>73</v>
      </c>
      <c r="C25" s="25" t="s">
        <v>22</v>
      </c>
      <c r="D25" s="25" t="s">
        <v>74</v>
      </c>
      <c r="E25" s="26" t="s">
        <v>31</v>
      </c>
      <c r="F25" s="27">
        <v>952</v>
      </c>
      <c r="G25" s="29">
        <v>8.5500000000000007</v>
      </c>
      <c r="H25" s="29">
        <f t="shared" si="1"/>
        <v>10.85</v>
      </c>
      <c r="I25" s="29">
        <f t="shared" si="2"/>
        <v>10329.200000000001</v>
      </c>
      <c r="J25" s="30">
        <f t="shared" si="0"/>
        <v>4.8475015581255021E-3</v>
      </c>
      <c r="K25" s="31"/>
      <c r="L25" s="32"/>
      <c r="M25" s="73"/>
      <c r="N25" s="73"/>
    </row>
    <row r="26" spans="1:14" ht="26.1" customHeight="1" x14ac:dyDescent="0.25">
      <c r="A26" s="23" t="s">
        <v>75</v>
      </c>
      <c r="B26" s="24" t="s">
        <v>76</v>
      </c>
      <c r="C26" s="25" t="s">
        <v>22</v>
      </c>
      <c r="D26" s="25" t="s">
        <v>77</v>
      </c>
      <c r="E26" s="26" t="s">
        <v>31</v>
      </c>
      <c r="F26" s="27">
        <v>1201</v>
      </c>
      <c r="G26" s="29">
        <v>8.98</v>
      </c>
      <c r="H26" s="29">
        <f t="shared" si="1"/>
        <v>11.39</v>
      </c>
      <c r="I26" s="29">
        <f t="shared" si="2"/>
        <v>13679.39</v>
      </c>
      <c r="J26" s="30">
        <f t="shared" si="0"/>
        <v>6.4197483192509003E-3</v>
      </c>
      <c r="K26" s="31"/>
      <c r="L26" s="32"/>
      <c r="M26" s="73"/>
      <c r="N26" s="73"/>
    </row>
    <row r="27" spans="1:14" ht="51.95" customHeight="1" x14ac:dyDescent="0.25">
      <c r="A27" s="23" t="s">
        <v>78</v>
      </c>
      <c r="B27" s="24" t="s">
        <v>79</v>
      </c>
      <c r="C27" s="25" t="s">
        <v>22</v>
      </c>
      <c r="D27" s="25" t="s">
        <v>80</v>
      </c>
      <c r="E27" s="26" t="s">
        <v>31</v>
      </c>
      <c r="F27" s="27">
        <v>673</v>
      </c>
      <c r="G27" s="29">
        <v>20.04</v>
      </c>
      <c r="H27" s="29">
        <f t="shared" si="1"/>
        <v>25.43</v>
      </c>
      <c r="I27" s="29">
        <f t="shared" si="2"/>
        <v>17114.39</v>
      </c>
      <c r="J27" s="30">
        <f t="shared" si="0"/>
        <v>8.0317964790465376E-3</v>
      </c>
      <c r="K27" s="31"/>
      <c r="L27" s="32"/>
      <c r="M27" s="73"/>
      <c r="N27" s="73"/>
    </row>
    <row r="28" spans="1:14" ht="26.1" customHeight="1" x14ac:dyDescent="0.25">
      <c r="A28" s="23" t="s">
        <v>81</v>
      </c>
      <c r="B28" s="24" t="s">
        <v>82</v>
      </c>
      <c r="C28" s="25" t="s">
        <v>22</v>
      </c>
      <c r="D28" s="25" t="s">
        <v>83</v>
      </c>
      <c r="E28" s="26" t="s">
        <v>31</v>
      </c>
      <c r="F28" s="27">
        <v>655</v>
      </c>
      <c r="G28" s="29">
        <v>6.4</v>
      </c>
      <c r="H28" s="29">
        <f t="shared" si="1"/>
        <v>8.1199999999999992</v>
      </c>
      <c r="I28" s="29">
        <f t="shared" si="2"/>
        <v>5318.6</v>
      </c>
      <c r="J28" s="30">
        <f t="shared" si="0"/>
        <v>2.4960230983083194E-3</v>
      </c>
      <c r="K28" s="31"/>
      <c r="L28" s="32"/>
      <c r="M28" s="73"/>
      <c r="N28" s="73"/>
    </row>
    <row r="29" spans="1:14" ht="26.1" customHeight="1" x14ac:dyDescent="0.25">
      <c r="A29" s="16" t="s">
        <v>84</v>
      </c>
      <c r="B29" s="17"/>
      <c r="C29" s="17"/>
      <c r="D29" s="17" t="s">
        <v>85</v>
      </c>
      <c r="E29" s="17"/>
      <c r="F29" s="17"/>
      <c r="G29" s="17"/>
      <c r="H29" s="17"/>
      <c r="I29" s="20">
        <f>SUM(I30:I33)</f>
        <v>35835.799999999996</v>
      </c>
      <c r="J29" s="21">
        <f t="shared" si="0"/>
        <v>1.6817768688443813E-2</v>
      </c>
      <c r="K29" s="73"/>
      <c r="L29" s="32"/>
      <c r="M29" s="73"/>
      <c r="N29" s="73"/>
    </row>
    <row r="30" spans="1:14" ht="51.95" customHeight="1" x14ac:dyDescent="0.25">
      <c r="A30" s="23" t="s">
        <v>86</v>
      </c>
      <c r="B30" s="24" t="s">
        <v>87</v>
      </c>
      <c r="C30" s="25" t="s">
        <v>22</v>
      </c>
      <c r="D30" s="25" t="s">
        <v>88</v>
      </c>
      <c r="E30" s="26" t="s">
        <v>62</v>
      </c>
      <c r="F30" s="27">
        <v>736</v>
      </c>
      <c r="G30" s="29">
        <v>9.0299999999999994</v>
      </c>
      <c r="H30" s="29">
        <f t="shared" si="1"/>
        <v>11.46</v>
      </c>
      <c r="I30" s="29">
        <f t="shared" ref="I30:I33" si="3">TRUNC(H30*F30,2)</f>
        <v>8434.56</v>
      </c>
      <c r="J30" s="30">
        <f t="shared" si="0"/>
        <v>3.9583455390643056E-3</v>
      </c>
      <c r="K30" s="31"/>
      <c r="L30" s="32"/>
      <c r="M30" s="73"/>
      <c r="N30" s="73"/>
    </row>
    <row r="31" spans="1:14" ht="39" customHeight="1" x14ac:dyDescent="0.25">
      <c r="A31" s="23" t="s">
        <v>89</v>
      </c>
      <c r="B31" s="24" t="s">
        <v>90</v>
      </c>
      <c r="C31" s="25" t="s">
        <v>22</v>
      </c>
      <c r="D31" s="25" t="s">
        <v>91</v>
      </c>
      <c r="E31" s="26" t="s">
        <v>92</v>
      </c>
      <c r="F31" s="27">
        <v>1747</v>
      </c>
      <c r="G31" s="29">
        <v>2.61</v>
      </c>
      <c r="H31" s="29">
        <f t="shared" si="1"/>
        <v>3.31</v>
      </c>
      <c r="I31" s="29">
        <f t="shared" si="3"/>
        <v>5782.57</v>
      </c>
      <c r="J31" s="30">
        <f t="shared" si="0"/>
        <v>2.713764578570439E-3</v>
      </c>
      <c r="K31" s="31"/>
      <c r="L31" s="32"/>
      <c r="M31" s="73"/>
      <c r="N31" s="73"/>
    </row>
    <row r="32" spans="1:14" ht="24" customHeight="1" x14ac:dyDescent="0.25">
      <c r="A32" s="23" t="s">
        <v>93</v>
      </c>
      <c r="B32" s="24" t="s">
        <v>94</v>
      </c>
      <c r="C32" s="25" t="s">
        <v>22</v>
      </c>
      <c r="D32" s="25" t="s">
        <v>95</v>
      </c>
      <c r="E32" s="26" t="s">
        <v>62</v>
      </c>
      <c r="F32" s="27">
        <v>139</v>
      </c>
      <c r="G32" s="29">
        <v>93.27</v>
      </c>
      <c r="H32" s="29">
        <f t="shared" si="1"/>
        <v>118.38</v>
      </c>
      <c r="I32" s="29">
        <f t="shared" si="3"/>
        <v>16454.82</v>
      </c>
      <c r="J32" s="30">
        <f t="shared" si="0"/>
        <v>7.7222597673270599E-3</v>
      </c>
      <c r="K32" s="31"/>
      <c r="L32" s="32"/>
      <c r="M32" s="73"/>
      <c r="N32" s="73"/>
    </row>
    <row r="33" spans="1:14" ht="26.1" customHeight="1" x14ac:dyDescent="0.25">
      <c r="A33" s="23" t="s">
        <v>96</v>
      </c>
      <c r="B33" s="24" t="s">
        <v>97</v>
      </c>
      <c r="C33" s="25" t="s">
        <v>22</v>
      </c>
      <c r="D33" s="25" t="s">
        <v>98</v>
      </c>
      <c r="E33" s="26" t="s">
        <v>62</v>
      </c>
      <c r="F33" s="27">
        <v>139</v>
      </c>
      <c r="G33" s="29">
        <v>29.27</v>
      </c>
      <c r="H33" s="29">
        <f t="shared" si="1"/>
        <v>37.15</v>
      </c>
      <c r="I33" s="29">
        <f t="shared" si="3"/>
        <v>5163.8500000000004</v>
      </c>
      <c r="J33" s="30">
        <f t="shared" si="0"/>
        <v>2.4233988034820094E-3</v>
      </c>
      <c r="K33" s="31"/>
      <c r="L33" s="32"/>
      <c r="M33" s="73"/>
      <c r="N33" s="73"/>
    </row>
    <row r="34" spans="1:14" ht="24" customHeight="1" x14ac:dyDescent="0.25">
      <c r="A34" s="16" t="s">
        <v>99</v>
      </c>
      <c r="B34" s="17"/>
      <c r="C34" s="17"/>
      <c r="D34" s="17" t="s">
        <v>100</v>
      </c>
      <c r="E34" s="17"/>
      <c r="F34" s="17"/>
      <c r="G34" s="17"/>
      <c r="H34" s="17"/>
      <c r="I34" s="20">
        <f>SUM(I35:I91)</f>
        <v>345688.88</v>
      </c>
      <c r="J34" s="21">
        <f t="shared" si="0"/>
        <v>0.16223205905846141</v>
      </c>
      <c r="K34" s="73"/>
      <c r="L34" s="32"/>
      <c r="M34" s="73"/>
      <c r="N34" s="73"/>
    </row>
    <row r="35" spans="1:14" ht="39" customHeight="1" x14ac:dyDescent="0.25">
      <c r="A35" s="23" t="s">
        <v>101</v>
      </c>
      <c r="B35" s="24" t="s">
        <v>102</v>
      </c>
      <c r="C35" s="25" t="s">
        <v>22</v>
      </c>
      <c r="D35" s="25" t="s">
        <v>103</v>
      </c>
      <c r="E35" s="26" t="s">
        <v>40</v>
      </c>
      <c r="F35" s="27">
        <v>174</v>
      </c>
      <c r="G35" s="29">
        <v>41.27</v>
      </c>
      <c r="H35" s="29">
        <f t="shared" si="1"/>
        <v>52.38</v>
      </c>
      <c r="I35" s="29">
        <f t="shared" ref="I35:I91" si="4">TRUNC(H35*F35,2)</f>
        <v>9114.1200000000008</v>
      </c>
      <c r="J35" s="30">
        <f t="shared" si="0"/>
        <v>4.2772635732624791E-3</v>
      </c>
      <c r="K35" s="31"/>
      <c r="L35" s="32"/>
      <c r="M35" s="73"/>
      <c r="N35" s="73"/>
    </row>
    <row r="36" spans="1:14" ht="39" customHeight="1" x14ac:dyDescent="0.25">
      <c r="A36" s="23" t="s">
        <v>104</v>
      </c>
      <c r="B36" s="24" t="s">
        <v>105</v>
      </c>
      <c r="C36" s="25" t="s">
        <v>22</v>
      </c>
      <c r="D36" s="25" t="s">
        <v>106</v>
      </c>
      <c r="E36" s="26" t="s">
        <v>40</v>
      </c>
      <c r="F36" s="27">
        <v>414</v>
      </c>
      <c r="G36" s="29">
        <v>36.840000000000003</v>
      </c>
      <c r="H36" s="29">
        <f t="shared" si="1"/>
        <v>46.76</v>
      </c>
      <c r="I36" s="29">
        <f t="shared" si="4"/>
        <v>19358.64</v>
      </c>
      <c r="J36" s="30">
        <f t="shared" si="0"/>
        <v>9.0850247418184042E-3</v>
      </c>
      <c r="K36" s="31"/>
      <c r="L36" s="32"/>
      <c r="M36" s="73"/>
      <c r="N36" s="73"/>
    </row>
    <row r="37" spans="1:14" ht="39" customHeight="1" x14ac:dyDescent="0.25">
      <c r="A37" s="23" t="s">
        <v>107</v>
      </c>
      <c r="B37" s="24" t="s">
        <v>108</v>
      </c>
      <c r="C37" s="25" t="s">
        <v>22</v>
      </c>
      <c r="D37" s="25" t="s">
        <v>109</v>
      </c>
      <c r="E37" s="26" t="s">
        <v>40</v>
      </c>
      <c r="F37" s="27">
        <v>414</v>
      </c>
      <c r="G37" s="29">
        <v>29.64</v>
      </c>
      <c r="H37" s="29">
        <f t="shared" si="1"/>
        <v>37.619999999999997</v>
      </c>
      <c r="I37" s="29">
        <f t="shared" si="4"/>
        <v>15574.68</v>
      </c>
      <c r="J37" s="30">
        <f t="shared" si="0"/>
        <v>7.3092093838154053E-3</v>
      </c>
      <c r="K37" s="31"/>
      <c r="L37" s="32"/>
      <c r="M37" s="73"/>
      <c r="N37" s="73"/>
    </row>
    <row r="38" spans="1:14" ht="51.95" customHeight="1" x14ac:dyDescent="0.25">
      <c r="A38" s="23" t="s">
        <v>110</v>
      </c>
      <c r="B38" s="24" t="s">
        <v>111</v>
      </c>
      <c r="C38" s="25" t="s">
        <v>22</v>
      </c>
      <c r="D38" s="25" t="s">
        <v>112</v>
      </c>
      <c r="E38" s="26" t="s">
        <v>35</v>
      </c>
      <c r="F38" s="27">
        <v>304</v>
      </c>
      <c r="G38" s="29">
        <v>28.94</v>
      </c>
      <c r="H38" s="29">
        <f t="shared" si="1"/>
        <v>36.729999999999997</v>
      </c>
      <c r="I38" s="29">
        <f t="shared" si="4"/>
        <v>11165.92</v>
      </c>
      <c r="J38" s="30">
        <f t="shared" si="0"/>
        <v>5.2401749020161001E-3</v>
      </c>
      <c r="K38" s="31"/>
      <c r="L38" s="32"/>
      <c r="M38" s="73"/>
      <c r="N38" s="73"/>
    </row>
    <row r="39" spans="1:14" ht="51.95" customHeight="1" x14ac:dyDescent="0.25">
      <c r="A39" s="23" t="s">
        <v>113</v>
      </c>
      <c r="B39" s="24" t="s">
        <v>114</v>
      </c>
      <c r="C39" s="25" t="s">
        <v>22</v>
      </c>
      <c r="D39" s="25" t="s">
        <v>115</v>
      </c>
      <c r="E39" s="26" t="s">
        <v>35</v>
      </c>
      <c r="F39" s="27">
        <v>81</v>
      </c>
      <c r="G39" s="29">
        <v>15.85</v>
      </c>
      <c r="H39" s="29">
        <f t="shared" si="1"/>
        <v>20.11</v>
      </c>
      <c r="I39" s="29">
        <f t="shared" si="4"/>
        <v>1628.91</v>
      </c>
      <c r="J39" s="30">
        <f t="shared" si="0"/>
        <v>7.6444872430064391E-4</v>
      </c>
      <c r="K39" s="31"/>
      <c r="L39" s="32"/>
      <c r="M39" s="73"/>
      <c r="N39" s="73"/>
    </row>
    <row r="40" spans="1:14" ht="51.95" customHeight="1" x14ac:dyDescent="0.25">
      <c r="A40" s="23" t="s">
        <v>116</v>
      </c>
      <c r="B40" s="24" t="s">
        <v>117</v>
      </c>
      <c r="C40" s="25" t="s">
        <v>22</v>
      </c>
      <c r="D40" s="25" t="s">
        <v>118</v>
      </c>
      <c r="E40" s="26" t="s">
        <v>35</v>
      </c>
      <c r="F40" s="27">
        <v>49</v>
      </c>
      <c r="G40" s="29">
        <v>29.79</v>
      </c>
      <c r="H40" s="29">
        <f t="shared" si="1"/>
        <v>37.81</v>
      </c>
      <c r="I40" s="29">
        <f t="shared" si="4"/>
        <v>1852.69</v>
      </c>
      <c r="J40" s="30">
        <f t="shared" si="0"/>
        <v>8.6946885157839285E-4</v>
      </c>
      <c r="K40" s="31"/>
      <c r="L40" s="32"/>
      <c r="M40" s="73"/>
      <c r="N40" s="73"/>
    </row>
    <row r="41" spans="1:14" ht="51.95" customHeight="1" x14ac:dyDescent="0.25">
      <c r="A41" s="23" t="s">
        <v>119</v>
      </c>
      <c r="B41" s="24" t="s">
        <v>120</v>
      </c>
      <c r="C41" s="25" t="s">
        <v>22</v>
      </c>
      <c r="D41" s="25" t="s">
        <v>121</v>
      </c>
      <c r="E41" s="26" t="s">
        <v>35</v>
      </c>
      <c r="F41" s="27">
        <v>82</v>
      </c>
      <c r="G41" s="29">
        <v>42.5</v>
      </c>
      <c r="H41" s="29">
        <f t="shared" si="1"/>
        <v>53.94</v>
      </c>
      <c r="I41" s="29">
        <f t="shared" si="4"/>
        <v>4423.08</v>
      </c>
      <c r="J41" s="30">
        <f t="shared" si="0"/>
        <v>2.0757548688875947E-3</v>
      </c>
      <c r="K41" s="31"/>
      <c r="L41" s="32"/>
      <c r="M41" s="73"/>
      <c r="N41" s="73"/>
    </row>
    <row r="42" spans="1:14" ht="51.95" customHeight="1" x14ac:dyDescent="0.25">
      <c r="A42" s="23" t="s">
        <v>122</v>
      </c>
      <c r="B42" s="24" t="s">
        <v>123</v>
      </c>
      <c r="C42" s="25" t="s">
        <v>22</v>
      </c>
      <c r="D42" s="25" t="s">
        <v>124</v>
      </c>
      <c r="E42" s="26" t="s">
        <v>35</v>
      </c>
      <c r="F42" s="27">
        <v>46</v>
      </c>
      <c r="G42" s="29">
        <v>55.27</v>
      </c>
      <c r="H42" s="29">
        <f t="shared" si="1"/>
        <v>70.150000000000006</v>
      </c>
      <c r="I42" s="29">
        <f t="shared" si="4"/>
        <v>3226.9</v>
      </c>
      <c r="J42" s="30">
        <f t="shared" si="0"/>
        <v>1.5143866686592555E-3</v>
      </c>
      <c r="K42" s="31"/>
      <c r="L42" s="32"/>
      <c r="M42" s="73"/>
      <c r="N42" s="73"/>
    </row>
    <row r="43" spans="1:14" ht="51.95" customHeight="1" x14ac:dyDescent="0.25">
      <c r="A43" s="23" t="s">
        <v>125</v>
      </c>
      <c r="B43" s="24" t="s">
        <v>126</v>
      </c>
      <c r="C43" s="25" t="s">
        <v>22</v>
      </c>
      <c r="D43" s="25" t="s">
        <v>127</v>
      </c>
      <c r="E43" s="26" t="s">
        <v>35</v>
      </c>
      <c r="F43" s="27">
        <v>84</v>
      </c>
      <c r="G43" s="29">
        <v>59.93</v>
      </c>
      <c r="H43" s="29">
        <f t="shared" si="1"/>
        <v>76.06</v>
      </c>
      <c r="I43" s="29">
        <f t="shared" si="4"/>
        <v>6389.04</v>
      </c>
      <c r="J43" s="30">
        <f t="shared" si="0"/>
        <v>2.9983814191734261E-3</v>
      </c>
      <c r="K43" s="31"/>
      <c r="L43" s="32"/>
      <c r="M43" s="73"/>
      <c r="N43" s="73"/>
    </row>
    <row r="44" spans="1:14" ht="51.95" customHeight="1" x14ac:dyDescent="0.25">
      <c r="A44" s="23" t="s">
        <v>128</v>
      </c>
      <c r="B44" s="24" t="s">
        <v>129</v>
      </c>
      <c r="C44" s="25" t="s">
        <v>22</v>
      </c>
      <c r="D44" s="25" t="s">
        <v>130</v>
      </c>
      <c r="E44" s="26" t="s">
        <v>35</v>
      </c>
      <c r="F44" s="27">
        <v>84</v>
      </c>
      <c r="G44" s="29">
        <v>22.5</v>
      </c>
      <c r="H44" s="29">
        <f t="shared" si="1"/>
        <v>28.55</v>
      </c>
      <c r="I44" s="29">
        <f t="shared" si="4"/>
        <v>2398.1999999999998</v>
      </c>
      <c r="J44" s="30">
        <f t="shared" si="0"/>
        <v>1.1254771169787183E-3</v>
      </c>
      <c r="K44" s="31"/>
      <c r="L44" s="32"/>
      <c r="M44" s="73"/>
      <c r="N44" s="73"/>
    </row>
    <row r="45" spans="1:14" ht="65.099999999999994" customHeight="1" x14ac:dyDescent="0.25">
      <c r="A45" s="23" t="s">
        <v>131</v>
      </c>
      <c r="B45" s="24" t="s">
        <v>132</v>
      </c>
      <c r="C45" s="25" t="s">
        <v>22</v>
      </c>
      <c r="D45" s="25" t="s">
        <v>133</v>
      </c>
      <c r="E45" s="26" t="s">
        <v>40</v>
      </c>
      <c r="F45" s="27">
        <v>234</v>
      </c>
      <c r="G45" s="29">
        <v>50.34</v>
      </c>
      <c r="H45" s="29">
        <f t="shared" si="1"/>
        <v>63.89</v>
      </c>
      <c r="I45" s="29">
        <f t="shared" si="4"/>
        <v>14950.26</v>
      </c>
      <c r="J45" s="30">
        <f t="shared" si="0"/>
        <v>7.0161685943133413E-3</v>
      </c>
      <c r="K45" s="31"/>
      <c r="L45" s="32"/>
      <c r="M45" s="73"/>
      <c r="N45" s="73"/>
    </row>
    <row r="46" spans="1:14" ht="65.099999999999994" customHeight="1" x14ac:dyDescent="0.25">
      <c r="A46" s="23" t="s">
        <v>134</v>
      </c>
      <c r="B46" s="24" t="s">
        <v>135</v>
      </c>
      <c r="C46" s="25" t="s">
        <v>22</v>
      </c>
      <c r="D46" s="25" t="s">
        <v>136</v>
      </c>
      <c r="E46" s="26" t="s">
        <v>40</v>
      </c>
      <c r="F46" s="27">
        <v>128</v>
      </c>
      <c r="G46" s="29">
        <v>88.12</v>
      </c>
      <c r="H46" s="29">
        <f t="shared" si="1"/>
        <v>111.85</v>
      </c>
      <c r="I46" s="29">
        <f t="shared" si="4"/>
        <v>14316.8</v>
      </c>
      <c r="J46" s="30">
        <f t="shared" si="0"/>
        <v>6.7188853258114065E-3</v>
      </c>
      <c r="K46" s="31"/>
      <c r="L46" s="32"/>
      <c r="M46" s="73"/>
      <c r="N46" s="73"/>
    </row>
    <row r="47" spans="1:14" ht="51.95" customHeight="1" x14ac:dyDescent="0.25">
      <c r="A47" s="23" t="s">
        <v>137</v>
      </c>
      <c r="B47" s="24" t="s">
        <v>138</v>
      </c>
      <c r="C47" s="25" t="s">
        <v>22</v>
      </c>
      <c r="D47" s="25" t="s">
        <v>139</v>
      </c>
      <c r="E47" s="26" t="s">
        <v>35</v>
      </c>
      <c r="F47" s="27">
        <v>85</v>
      </c>
      <c r="G47" s="29">
        <v>24.8</v>
      </c>
      <c r="H47" s="29">
        <f t="shared" si="1"/>
        <v>31.47</v>
      </c>
      <c r="I47" s="29">
        <f t="shared" si="4"/>
        <v>2674.95</v>
      </c>
      <c r="J47" s="30">
        <f t="shared" si="0"/>
        <v>1.255356106272297E-3</v>
      </c>
      <c r="K47" s="31"/>
      <c r="L47" s="32"/>
      <c r="M47" s="73"/>
      <c r="N47" s="73"/>
    </row>
    <row r="48" spans="1:14" ht="51.95" customHeight="1" x14ac:dyDescent="0.25">
      <c r="A48" s="23" t="s">
        <v>140</v>
      </c>
      <c r="B48" s="24" t="s">
        <v>141</v>
      </c>
      <c r="C48" s="25" t="s">
        <v>22</v>
      </c>
      <c r="D48" s="25" t="s">
        <v>142</v>
      </c>
      <c r="E48" s="26" t="s">
        <v>35</v>
      </c>
      <c r="F48" s="27">
        <v>50</v>
      </c>
      <c r="G48" s="29">
        <v>45.21</v>
      </c>
      <c r="H48" s="29">
        <f t="shared" si="1"/>
        <v>57.38</v>
      </c>
      <c r="I48" s="29">
        <f t="shared" si="4"/>
        <v>2869</v>
      </c>
      <c r="J48" s="30">
        <f t="shared" si="0"/>
        <v>1.3464239215294567E-3</v>
      </c>
      <c r="K48" s="31"/>
      <c r="L48" s="32"/>
      <c r="M48" s="73"/>
      <c r="N48" s="73"/>
    </row>
    <row r="49" spans="1:14" ht="51.95" customHeight="1" x14ac:dyDescent="0.25">
      <c r="A49" s="23" t="s">
        <v>143</v>
      </c>
      <c r="B49" s="24" t="s">
        <v>144</v>
      </c>
      <c r="C49" s="25" t="s">
        <v>22</v>
      </c>
      <c r="D49" s="25" t="s">
        <v>145</v>
      </c>
      <c r="E49" s="26" t="s">
        <v>35</v>
      </c>
      <c r="F49" s="27">
        <v>50</v>
      </c>
      <c r="G49" s="29">
        <v>80.040000000000006</v>
      </c>
      <c r="H49" s="29">
        <f t="shared" si="1"/>
        <v>101.59</v>
      </c>
      <c r="I49" s="29">
        <f t="shared" si="4"/>
        <v>5079.5</v>
      </c>
      <c r="J49" s="30">
        <f t="shared" si="0"/>
        <v>2.3838132831679594E-3</v>
      </c>
      <c r="K49" s="31"/>
      <c r="L49" s="32"/>
      <c r="M49" s="73"/>
      <c r="N49" s="73"/>
    </row>
    <row r="50" spans="1:14" ht="39" customHeight="1" x14ac:dyDescent="0.25">
      <c r="A50" s="23" t="s">
        <v>146</v>
      </c>
      <c r="B50" s="24" t="s">
        <v>147</v>
      </c>
      <c r="C50" s="25" t="s">
        <v>22</v>
      </c>
      <c r="D50" s="25" t="s">
        <v>148</v>
      </c>
      <c r="E50" s="26" t="s">
        <v>35</v>
      </c>
      <c r="F50" s="27">
        <v>76</v>
      </c>
      <c r="G50" s="29">
        <v>65.260000000000005</v>
      </c>
      <c r="H50" s="29">
        <f t="shared" si="1"/>
        <v>82.83</v>
      </c>
      <c r="I50" s="29">
        <f t="shared" si="4"/>
        <v>6295.08</v>
      </c>
      <c r="J50" s="30">
        <f t="shared" si="0"/>
        <v>2.9542859184181428E-3</v>
      </c>
      <c r="K50" s="31"/>
      <c r="L50" s="32"/>
      <c r="M50" s="73"/>
      <c r="N50" s="73"/>
    </row>
    <row r="51" spans="1:14" ht="39" customHeight="1" x14ac:dyDescent="0.25">
      <c r="A51" s="23" t="s">
        <v>149</v>
      </c>
      <c r="B51" s="24" t="s">
        <v>150</v>
      </c>
      <c r="C51" s="25" t="s">
        <v>22</v>
      </c>
      <c r="D51" s="25" t="s">
        <v>151</v>
      </c>
      <c r="E51" s="26" t="s">
        <v>35</v>
      </c>
      <c r="F51" s="27">
        <v>81</v>
      </c>
      <c r="G51" s="29">
        <v>11.47</v>
      </c>
      <c r="H51" s="29">
        <f t="shared" si="1"/>
        <v>14.55</v>
      </c>
      <c r="I51" s="29">
        <f t="shared" si="4"/>
        <v>1178.55</v>
      </c>
      <c r="J51" s="30">
        <f t="shared" si="0"/>
        <v>5.5309442757704469E-4</v>
      </c>
      <c r="K51" s="31"/>
      <c r="L51" s="32"/>
      <c r="M51" s="73"/>
      <c r="N51" s="73"/>
    </row>
    <row r="52" spans="1:14" ht="51.95" customHeight="1" x14ac:dyDescent="0.25">
      <c r="A52" s="23" t="s">
        <v>152</v>
      </c>
      <c r="B52" s="24" t="s">
        <v>153</v>
      </c>
      <c r="C52" s="25" t="s">
        <v>22</v>
      </c>
      <c r="D52" s="25" t="s">
        <v>154</v>
      </c>
      <c r="E52" s="26" t="s">
        <v>35</v>
      </c>
      <c r="F52" s="27">
        <v>150</v>
      </c>
      <c r="G52" s="29">
        <v>10.72</v>
      </c>
      <c r="H52" s="29">
        <f t="shared" si="1"/>
        <v>13.6</v>
      </c>
      <c r="I52" s="29">
        <f t="shared" si="4"/>
        <v>2040</v>
      </c>
      <c r="J52" s="30">
        <f t="shared" si="0"/>
        <v>9.5737357961662311E-4</v>
      </c>
      <c r="K52" s="31"/>
      <c r="L52" s="32"/>
      <c r="M52" s="73"/>
      <c r="N52" s="73"/>
    </row>
    <row r="53" spans="1:14" ht="51.95" customHeight="1" x14ac:dyDescent="0.25">
      <c r="A53" s="23" t="s">
        <v>155</v>
      </c>
      <c r="B53" s="24" t="s">
        <v>156</v>
      </c>
      <c r="C53" s="25" t="s">
        <v>22</v>
      </c>
      <c r="D53" s="25" t="s">
        <v>157</v>
      </c>
      <c r="E53" s="26" t="s">
        <v>35</v>
      </c>
      <c r="F53" s="27">
        <v>55</v>
      </c>
      <c r="G53" s="29">
        <v>16.670000000000002</v>
      </c>
      <c r="H53" s="29">
        <f t="shared" si="1"/>
        <v>21.15</v>
      </c>
      <c r="I53" s="29">
        <f t="shared" si="4"/>
        <v>1163.25</v>
      </c>
      <c r="J53" s="30">
        <f t="shared" si="0"/>
        <v>5.4591412572991996E-4</v>
      </c>
      <c r="K53" s="31"/>
      <c r="L53" s="32"/>
      <c r="M53" s="73"/>
      <c r="N53" s="73"/>
    </row>
    <row r="54" spans="1:14" ht="51.95" customHeight="1" x14ac:dyDescent="0.25">
      <c r="A54" s="23" t="s">
        <v>158</v>
      </c>
      <c r="B54" s="24" t="s">
        <v>120</v>
      </c>
      <c r="C54" s="25" t="s">
        <v>22</v>
      </c>
      <c r="D54" s="25" t="s">
        <v>121</v>
      </c>
      <c r="E54" s="26" t="s">
        <v>35</v>
      </c>
      <c r="F54" s="27">
        <v>31</v>
      </c>
      <c r="G54" s="29">
        <v>42.5</v>
      </c>
      <c r="H54" s="29">
        <f t="shared" si="1"/>
        <v>53.94</v>
      </c>
      <c r="I54" s="29">
        <f t="shared" si="4"/>
        <v>1672.14</v>
      </c>
      <c r="J54" s="30">
        <f t="shared" si="0"/>
        <v>7.847365967745785E-4</v>
      </c>
      <c r="K54" s="31"/>
      <c r="L54" s="32"/>
      <c r="M54" s="73"/>
      <c r="N54" s="73"/>
    </row>
    <row r="55" spans="1:14" ht="39" customHeight="1" x14ac:dyDescent="0.25">
      <c r="A55" s="23" t="s">
        <v>159</v>
      </c>
      <c r="B55" s="24" t="s">
        <v>147</v>
      </c>
      <c r="C55" s="25" t="s">
        <v>22</v>
      </c>
      <c r="D55" s="25" t="s">
        <v>148</v>
      </c>
      <c r="E55" s="26" t="s">
        <v>35</v>
      </c>
      <c r="F55" s="27">
        <v>31</v>
      </c>
      <c r="G55" s="29">
        <v>65.260000000000005</v>
      </c>
      <c r="H55" s="29">
        <f t="shared" si="1"/>
        <v>82.83</v>
      </c>
      <c r="I55" s="29">
        <f t="shared" si="4"/>
        <v>2567.73</v>
      </c>
      <c r="J55" s="30">
        <f t="shared" si="0"/>
        <v>1.2050376772495058E-3</v>
      </c>
      <c r="K55" s="31"/>
      <c r="L55" s="32"/>
      <c r="M55" s="73"/>
      <c r="N55" s="73"/>
    </row>
    <row r="56" spans="1:14" ht="51.95" customHeight="1" x14ac:dyDescent="0.25">
      <c r="A56" s="23" t="s">
        <v>160</v>
      </c>
      <c r="B56" s="24" t="s">
        <v>161</v>
      </c>
      <c r="C56" s="25" t="s">
        <v>22</v>
      </c>
      <c r="D56" s="25" t="s">
        <v>162</v>
      </c>
      <c r="E56" s="26" t="s">
        <v>35</v>
      </c>
      <c r="F56" s="27">
        <v>15</v>
      </c>
      <c r="G56" s="29">
        <v>25.46</v>
      </c>
      <c r="H56" s="29">
        <f t="shared" si="1"/>
        <v>32.31</v>
      </c>
      <c r="I56" s="29">
        <f t="shared" si="4"/>
        <v>484.65</v>
      </c>
      <c r="J56" s="30">
        <f t="shared" si="0"/>
        <v>2.2744662027509625E-4</v>
      </c>
      <c r="K56" s="31"/>
      <c r="L56" s="32"/>
      <c r="M56" s="73"/>
      <c r="N56" s="73"/>
    </row>
    <row r="57" spans="1:14" ht="39" customHeight="1" x14ac:dyDescent="0.25">
      <c r="A57" s="23" t="s">
        <v>163</v>
      </c>
      <c r="B57" s="24" t="s">
        <v>164</v>
      </c>
      <c r="C57" s="25" t="s">
        <v>22</v>
      </c>
      <c r="D57" s="25" t="s">
        <v>165</v>
      </c>
      <c r="E57" s="26" t="s">
        <v>35</v>
      </c>
      <c r="F57" s="27">
        <v>85</v>
      </c>
      <c r="G57" s="29">
        <v>32.409999999999997</v>
      </c>
      <c r="H57" s="29">
        <f t="shared" si="1"/>
        <v>41.13</v>
      </c>
      <c r="I57" s="29">
        <f t="shared" si="4"/>
        <v>3496.05</v>
      </c>
      <c r="J57" s="30">
        <f t="shared" si="0"/>
        <v>1.6406989720679878E-3</v>
      </c>
      <c r="K57" s="31"/>
      <c r="L57" s="32"/>
      <c r="M57" s="73"/>
      <c r="N57" s="73"/>
    </row>
    <row r="58" spans="1:14" ht="39" customHeight="1" x14ac:dyDescent="0.25">
      <c r="A58" s="23" t="s">
        <v>166</v>
      </c>
      <c r="B58" s="24" t="s">
        <v>167</v>
      </c>
      <c r="C58" s="25" t="s">
        <v>22</v>
      </c>
      <c r="D58" s="25" t="s">
        <v>168</v>
      </c>
      <c r="E58" s="26" t="s">
        <v>35</v>
      </c>
      <c r="F58" s="27">
        <v>31</v>
      </c>
      <c r="G58" s="29">
        <v>54.04</v>
      </c>
      <c r="H58" s="29">
        <f t="shared" si="1"/>
        <v>68.59</v>
      </c>
      <c r="I58" s="29">
        <f t="shared" si="4"/>
        <v>2126.29</v>
      </c>
      <c r="J58" s="30">
        <f t="shared" si="0"/>
        <v>9.9786954343285749E-4</v>
      </c>
      <c r="K58" s="31"/>
      <c r="L58" s="32"/>
      <c r="M58" s="73"/>
      <c r="N58" s="73"/>
    </row>
    <row r="59" spans="1:14" ht="39" customHeight="1" x14ac:dyDescent="0.25">
      <c r="A59" s="23" t="s">
        <v>169</v>
      </c>
      <c r="B59" s="24" t="s">
        <v>170</v>
      </c>
      <c r="C59" s="25" t="s">
        <v>22</v>
      </c>
      <c r="D59" s="25" t="s">
        <v>171</v>
      </c>
      <c r="E59" s="26" t="s">
        <v>35</v>
      </c>
      <c r="F59" s="27">
        <v>84</v>
      </c>
      <c r="G59" s="29">
        <v>114.11</v>
      </c>
      <c r="H59" s="29">
        <f t="shared" si="1"/>
        <v>144.83000000000001</v>
      </c>
      <c r="I59" s="29">
        <f t="shared" si="4"/>
        <v>12165.72</v>
      </c>
      <c r="J59" s="30">
        <f t="shared" si="0"/>
        <v>5.7093818161831093E-3</v>
      </c>
      <c r="K59" s="31"/>
      <c r="L59" s="32"/>
      <c r="M59" s="73"/>
      <c r="N59" s="73"/>
    </row>
    <row r="60" spans="1:14" ht="26.1" customHeight="1" x14ac:dyDescent="0.25">
      <c r="A60" s="23" t="s">
        <v>172</v>
      </c>
      <c r="B60" s="24" t="s">
        <v>173</v>
      </c>
      <c r="C60" s="25" t="s">
        <v>22</v>
      </c>
      <c r="D60" s="25" t="s">
        <v>174</v>
      </c>
      <c r="E60" s="26" t="s">
        <v>35</v>
      </c>
      <c r="F60" s="27">
        <v>16</v>
      </c>
      <c r="G60" s="29">
        <v>422.43</v>
      </c>
      <c r="H60" s="29">
        <f t="shared" si="1"/>
        <v>536.19000000000005</v>
      </c>
      <c r="I60" s="29">
        <f t="shared" si="4"/>
        <v>8579.0400000000009</v>
      </c>
      <c r="J60" s="30">
        <f t="shared" si="0"/>
        <v>4.0261501149383306E-3</v>
      </c>
      <c r="K60" s="31"/>
      <c r="L60" s="32"/>
      <c r="M60" s="73"/>
      <c r="N60" s="73"/>
    </row>
    <row r="61" spans="1:14" ht="51.95" customHeight="1" x14ac:dyDescent="0.25">
      <c r="A61" s="23" t="s">
        <v>175</v>
      </c>
      <c r="B61" s="24" t="s">
        <v>176</v>
      </c>
      <c r="C61" s="25" t="s">
        <v>22</v>
      </c>
      <c r="D61" s="25" t="s">
        <v>177</v>
      </c>
      <c r="E61" s="26" t="s">
        <v>35</v>
      </c>
      <c r="F61" s="27">
        <v>3</v>
      </c>
      <c r="G61" s="29">
        <v>699.82</v>
      </c>
      <c r="H61" s="29">
        <f t="shared" si="1"/>
        <v>888.28</v>
      </c>
      <c r="I61" s="29">
        <f t="shared" si="4"/>
        <v>2664.84</v>
      </c>
      <c r="J61" s="30">
        <f t="shared" si="0"/>
        <v>1.250611475443903E-3</v>
      </c>
      <c r="K61" s="31"/>
      <c r="L61" s="32"/>
      <c r="M61" s="73"/>
      <c r="N61" s="73"/>
    </row>
    <row r="62" spans="1:14" ht="39" customHeight="1" x14ac:dyDescent="0.25">
      <c r="A62" s="23" t="s">
        <v>178</v>
      </c>
      <c r="B62" s="24" t="s">
        <v>179</v>
      </c>
      <c r="C62" s="25" t="s">
        <v>22</v>
      </c>
      <c r="D62" s="25" t="s">
        <v>180</v>
      </c>
      <c r="E62" s="26" t="s">
        <v>35</v>
      </c>
      <c r="F62" s="27">
        <v>6</v>
      </c>
      <c r="G62" s="29">
        <v>1019.1</v>
      </c>
      <c r="H62" s="29">
        <f t="shared" si="1"/>
        <v>1293.54</v>
      </c>
      <c r="I62" s="29">
        <f t="shared" si="4"/>
        <v>7761.24</v>
      </c>
      <c r="J62" s="30">
        <f t="shared" si="0"/>
        <v>3.6423559416979018E-3</v>
      </c>
      <c r="K62" s="31"/>
      <c r="L62" s="32"/>
      <c r="M62" s="73"/>
      <c r="N62" s="73"/>
    </row>
    <row r="63" spans="1:14" ht="26.1" customHeight="1" x14ac:dyDescent="0.25">
      <c r="A63" s="23" t="s">
        <v>181</v>
      </c>
      <c r="B63" s="24" t="s">
        <v>182</v>
      </c>
      <c r="C63" s="25" t="s">
        <v>22</v>
      </c>
      <c r="D63" s="25" t="s">
        <v>183</v>
      </c>
      <c r="E63" s="26" t="s">
        <v>40</v>
      </c>
      <c r="F63" s="27">
        <v>111</v>
      </c>
      <c r="G63" s="29">
        <v>17.690000000000001</v>
      </c>
      <c r="H63" s="29">
        <f t="shared" si="1"/>
        <v>22.45</v>
      </c>
      <c r="I63" s="29">
        <f t="shared" si="4"/>
        <v>2491.9499999999998</v>
      </c>
      <c r="J63" s="30">
        <f t="shared" si="0"/>
        <v>1.169474064571394E-3</v>
      </c>
      <c r="K63" s="31"/>
      <c r="L63" s="32"/>
      <c r="M63" s="73"/>
      <c r="N63" s="73"/>
    </row>
    <row r="64" spans="1:14" ht="51.95" customHeight="1" x14ac:dyDescent="0.25">
      <c r="A64" s="23" t="s">
        <v>184</v>
      </c>
      <c r="B64" s="24" t="s">
        <v>185</v>
      </c>
      <c r="C64" s="25" t="s">
        <v>22</v>
      </c>
      <c r="D64" s="25" t="s">
        <v>186</v>
      </c>
      <c r="E64" s="26" t="s">
        <v>35</v>
      </c>
      <c r="F64" s="27">
        <v>11</v>
      </c>
      <c r="G64" s="29">
        <v>156.47999999999999</v>
      </c>
      <c r="H64" s="29">
        <f t="shared" si="1"/>
        <v>198.62</v>
      </c>
      <c r="I64" s="29">
        <f t="shared" si="4"/>
        <v>2184.8200000000002</v>
      </c>
      <c r="J64" s="30">
        <f t="shared" si="0"/>
        <v>1.0253377177539169E-3</v>
      </c>
      <c r="K64" s="31"/>
      <c r="L64" s="32"/>
      <c r="M64" s="73"/>
      <c r="N64" s="73"/>
    </row>
    <row r="65" spans="1:14" ht="26.1" customHeight="1" x14ac:dyDescent="0.25">
      <c r="A65" s="23" t="s">
        <v>187</v>
      </c>
      <c r="B65" s="24" t="s">
        <v>188</v>
      </c>
      <c r="C65" s="25" t="s">
        <v>22</v>
      </c>
      <c r="D65" s="25" t="s">
        <v>189</v>
      </c>
      <c r="E65" s="26" t="s">
        <v>35</v>
      </c>
      <c r="F65" s="27">
        <v>19</v>
      </c>
      <c r="G65" s="29">
        <v>144.9</v>
      </c>
      <c r="H65" s="29">
        <f t="shared" si="1"/>
        <v>183.92</v>
      </c>
      <c r="I65" s="29">
        <f t="shared" si="4"/>
        <v>3494.48</v>
      </c>
      <c r="J65" s="30">
        <f t="shared" si="0"/>
        <v>1.6399621698523026E-3</v>
      </c>
      <c r="K65" s="31"/>
      <c r="L65" s="32"/>
      <c r="M65" s="73"/>
      <c r="N65" s="73"/>
    </row>
    <row r="66" spans="1:14" ht="39" customHeight="1" x14ac:dyDescent="0.25">
      <c r="A66" s="23" t="s">
        <v>190</v>
      </c>
      <c r="B66" s="24" t="s">
        <v>191</v>
      </c>
      <c r="C66" s="25" t="s">
        <v>22</v>
      </c>
      <c r="D66" s="25" t="s">
        <v>192</v>
      </c>
      <c r="E66" s="26" t="s">
        <v>35</v>
      </c>
      <c r="F66" s="27">
        <v>16</v>
      </c>
      <c r="G66" s="29">
        <v>530.09</v>
      </c>
      <c r="H66" s="29">
        <f t="shared" si="1"/>
        <v>672.84</v>
      </c>
      <c r="I66" s="29">
        <f t="shared" si="4"/>
        <v>10765.44</v>
      </c>
      <c r="J66" s="30">
        <f t="shared" si="0"/>
        <v>5.0522293279156765E-3</v>
      </c>
      <c r="K66" s="31"/>
      <c r="L66" s="32"/>
      <c r="M66" s="73"/>
      <c r="N66" s="73"/>
    </row>
    <row r="67" spans="1:14" ht="26.1" customHeight="1" x14ac:dyDescent="0.25">
      <c r="A67" s="23" t="s">
        <v>193</v>
      </c>
      <c r="B67" s="24" t="s">
        <v>194</v>
      </c>
      <c r="C67" s="25" t="s">
        <v>22</v>
      </c>
      <c r="D67" s="25" t="s">
        <v>195</v>
      </c>
      <c r="E67" s="26" t="s">
        <v>35</v>
      </c>
      <c r="F67" s="27">
        <v>20</v>
      </c>
      <c r="G67" s="29">
        <v>412.27</v>
      </c>
      <c r="H67" s="29">
        <f t="shared" si="1"/>
        <v>523.29</v>
      </c>
      <c r="I67" s="29">
        <f t="shared" si="4"/>
        <v>10465.799999999999</v>
      </c>
      <c r="J67" s="30">
        <f t="shared" si="0"/>
        <v>4.9116080438978693E-3</v>
      </c>
      <c r="K67" s="31"/>
      <c r="L67" s="32"/>
      <c r="M67" s="73"/>
      <c r="N67" s="73"/>
    </row>
    <row r="68" spans="1:14" ht="51.95" customHeight="1" x14ac:dyDescent="0.25">
      <c r="A68" s="23" t="s">
        <v>196</v>
      </c>
      <c r="B68" s="24" t="s">
        <v>197</v>
      </c>
      <c r="C68" s="25" t="s">
        <v>22</v>
      </c>
      <c r="D68" s="25" t="s">
        <v>198</v>
      </c>
      <c r="E68" s="26" t="s">
        <v>35</v>
      </c>
      <c r="F68" s="27">
        <v>16</v>
      </c>
      <c r="G68" s="29">
        <v>468.36</v>
      </c>
      <c r="H68" s="29">
        <f t="shared" si="1"/>
        <v>594.48</v>
      </c>
      <c r="I68" s="29">
        <f t="shared" si="4"/>
        <v>9511.68</v>
      </c>
      <c r="J68" s="30">
        <f t="shared" si="0"/>
        <v>4.4638387891018831E-3</v>
      </c>
      <c r="K68" s="31"/>
      <c r="L68" s="32"/>
      <c r="M68" s="73"/>
      <c r="N68" s="73"/>
    </row>
    <row r="69" spans="1:14" ht="26.1" customHeight="1" x14ac:dyDescent="0.25">
      <c r="A69" s="23" t="s">
        <v>199</v>
      </c>
      <c r="B69" s="24" t="s">
        <v>200</v>
      </c>
      <c r="C69" s="25" t="s">
        <v>22</v>
      </c>
      <c r="D69" s="25" t="s">
        <v>201</v>
      </c>
      <c r="E69" s="26" t="s">
        <v>35</v>
      </c>
      <c r="F69" s="27">
        <v>45</v>
      </c>
      <c r="G69" s="29">
        <v>61.32</v>
      </c>
      <c r="H69" s="29">
        <f t="shared" si="1"/>
        <v>77.83</v>
      </c>
      <c r="I69" s="29">
        <f t="shared" si="4"/>
        <v>3502.35</v>
      </c>
      <c r="J69" s="30">
        <f t="shared" ref="J69:J132" si="5">I69/$I$251</f>
        <v>1.6436555669462156E-3</v>
      </c>
      <c r="K69" s="31"/>
      <c r="L69" s="32"/>
      <c r="M69" s="73"/>
      <c r="N69" s="73"/>
    </row>
    <row r="70" spans="1:14" ht="26.1" customHeight="1" x14ac:dyDescent="0.25">
      <c r="A70" s="23" t="s">
        <v>202</v>
      </c>
      <c r="B70" s="24" t="s">
        <v>203</v>
      </c>
      <c r="C70" s="25" t="s">
        <v>22</v>
      </c>
      <c r="D70" s="25" t="s">
        <v>204</v>
      </c>
      <c r="E70" s="26" t="s">
        <v>35</v>
      </c>
      <c r="F70" s="27">
        <v>16</v>
      </c>
      <c r="G70" s="29">
        <v>12.75</v>
      </c>
      <c r="H70" s="29">
        <f t="shared" si="1"/>
        <v>16.18</v>
      </c>
      <c r="I70" s="29">
        <f t="shared" si="4"/>
        <v>258.88</v>
      </c>
      <c r="J70" s="30">
        <f t="shared" si="5"/>
        <v>1.2149258445644676E-4</v>
      </c>
      <c r="K70" s="31"/>
      <c r="L70" s="32"/>
      <c r="M70" s="73"/>
      <c r="N70" s="73"/>
    </row>
    <row r="71" spans="1:14" ht="26.1" customHeight="1" x14ac:dyDescent="0.25">
      <c r="A71" s="23" t="s">
        <v>205</v>
      </c>
      <c r="B71" s="24" t="s">
        <v>206</v>
      </c>
      <c r="C71" s="25" t="s">
        <v>22</v>
      </c>
      <c r="D71" s="25" t="s">
        <v>207</v>
      </c>
      <c r="E71" s="26" t="s">
        <v>35</v>
      </c>
      <c r="F71" s="27">
        <v>16</v>
      </c>
      <c r="G71" s="29">
        <v>14.35</v>
      </c>
      <c r="H71" s="29">
        <f t="shared" si="1"/>
        <v>18.21</v>
      </c>
      <c r="I71" s="29">
        <f t="shared" si="4"/>
        <v>291.36</v>
      </c>
      <c r="J71" s="30">
        <f t="shared" si="5"/>
        <v>1.3673547360642122E-4</v>
      </c>
      <c r="K71" s="31"/>
      <c r="L71" s="32"/>
      <c r="M71" s="73"/>
      <c r="N71" s="73"/>
    </row>
    <row r="72" spans="1:14" ht="39" customHeight="1" x14ac:dyDescent="0.25">
      <c r="A72" s="23" t="s">
        <v>208</v>
      </c>
      <c r="B72" s="24" t="s">
        <v>209</v>
      </c>
      <c r="C72" s="25" t="s">
        <v>22</v>
      </c>
      <c r="D72" s="25" t="s">
        <v>210</v>
      </c>
      <c r="E72" s="26" t="s">
        <v>35</v>
      </c>
      <c r="F72" s="27">
        <v>16</v>
      </c>
      <c r="G72" s="29">
        <v>132.99</v>
      </c>
      <c r="H72" s="29">
        <f t="shared" si="1"/>
        <v>168.8</v>
      </c>
      <c r="I72" s="29">
        <f t="shared" si="4"/>
        <v>2700.8</v>
      </c>
      <c r="J72" s="30">
        <f t="shared" si="5"/>
        <v>1.2674875312885176E-3</v>
      </c>
      <c r="K72" s="31"/>
      <c r="L72" s="32"/>
      <c r="M72" s="73"/>
      <c r="N72" s="73"/>
    </row>
    <row r="73" spans="1:14" ht="26.1" customHeight="1" x14ac:dyDescent="0.25">
      <c r="A73" s="23" t="s">
        <v>211</v>
      </c>
      <c r="B73" s="24" t="s">
        <v>212</v>
      </c>
      <c r="C73" s="25" t="s">
        <v>22</v>
      </c>
      <c r="D73" s="25" t="s">
        <v>213</v>
      </c>
      <c r="E73" s="26" t="s">
        <v>35</v>
      </c>
      <c r="F73" s="27">
        <v>48</v>
      </c>
      <c r="G73" s="29">
        <v>48.84</v>
      </c>
      <c r="H73" s="29">
        <f t="shared" ref="H73:H136" si="6">TRUNC((G73*$G$2)+(G73),2)</f>
        <v>61.99</v>
      </c>
      <c r="I73" s="29">
        <f t="shared" si="4"/>
        <v>2975.52</v>
      </c>
      <c r="J73" s="30">
        <f t="shared" si="5"/>
        <v>1.3964138400102226E-3</v>
      </c>
      <c r="K73" s="31"/>
      <c r="L73" s="32"/>
      <c r="M73" s="73"/>
      <c r="N73" s="73"/>
    </row>
    <row r="74" spans="1:14" ht="39" customHeight="1" x14ac:dyDescent="0.25">
      <c r="A74" s="23" t="s">
        <v>214</v>
      </c>
      <c r="B74" s="24" t="s">
        <v>215</v>
      </c>
      <c r="C74" s="25" t="s">
        <v>22</v>
      </c>
      <c r="D74" s="25" t="s">
        <v>216</v>
      </c>
      <c r="E74" s="26" t="s">
        <v>35</v>
      </c>
      <c r="F74" s="27">
        <v>30</v>
      </c>
      <c r="G74" s="29">
        <v>145.4</v>
      </c>
      <c r="H74" s="29">
        <f t="shared" si="6"/>
        <v>184.55</v>
      </c>
      <c r="I74" s="29">
        <f t="shared" si="4"/>
        <v>5536.5</v>
      </c>
      <c r="J74" s="30">
        <f t="shared" si="5"/>
        <v>2.598283737033056E-3</v>
      </c>
      <c r="K74" s="31"/>
      <c r="L74" s="32"/>
      <c r="M74" s="73"/>
      <c r="N74" s="73"/>
    </row>
    <row r="75" spans="1:14" ht="39" customHeight="1" x14ac:dyDescent="0.25">
      <c r="A75" s="23" t="s">
        <v>217</v>
      </c>
      <c r="B75" s="24" t="s">
        <v>218</v>
      </c>
      <c r="C75" s="25" t="s">
        <v>22</v>
      </c>
      <c r="D75" s="25" t="s">
        <v>219</v>
      </c>
      <c r="E75" s="26" t="s">
        <v>35</v>
      </c>
      <c r="F75" s="27">
        <v>15</v>
      </c>
      <c r="G75" s="29">
        <v>339.95</v>
      </c>
      <c r="H75" s="29">
        <f t="shared" si="6"/>
        <v>431.49</v>
      </c>
      <c r="I75" s="29">
        <f t="shared" si="4"/>
        <v>6472.35</v>
      </c>
      <c r="J75" s="30">
        <f t="shared" si="5"/>
        <v>3.0374788666821819E-3</v>
      </c>
      <c r="K75" s="31"/>
      <c r="L75" s="32"/>
      <c r="M75" s="73"/>
      <c r="N75" s="73"/>
    </row>
    <row r="76" spans="1:14" ht="39" customHeight="1" x14ac:dyDescent="0.25">
      <c r="A76" s="23" t="s">
        <v>220</v>
      </c>
      <c r="B76" s="24" t="s">
        <v>221</v>
      </c>
      <c r="C76" s="25" t="s">
        <v>22</v>
      </c>
      <c r="D76" s="25" t="s">
        <v>222</v>
      </c>
      <c r="E76" s="26" t="s">
        <v>35</v>
      </c>
      <c r="F76" s="27">
        <v>50</v>
      </c>
      <c r="G76" s="29">
        <v>76.39</v>
      </c>
      <c r="H76" s="29">
        <f t="shared" si="6"/>
        <v>96.96</v>
      </c>
      <c r="I76" s="29">
        <f t="shared" si="4"/>
        <v>4848</v>
      </c>
      <c r="J76" s="30">
        <f t="shared" si="5"/>
        <v>2.2751701539124453E-3</v>
      </c>
      <c r="K76" s="31"/>
      <c r="L76" s="32"/>
      <c r="M76" s="73"/>
      <c r="N76" s="73"/>
    </row>
    <row r="77" spans="1:14" ht="26.1" customHeight="1" x14ac:dyDescent="0.25">
      <c r="A77" s="23" t="s">
        <v>223</v>
      </c>
      <c r="B77" s="24" t="s">
        <v>224</v>
      </c>
      <c r="C77" s="25" t="s">
        <v>22</v>
      </c>
      <c r="D77" s="25" t="s">
        <v>225</v>
      </c>
      <c r="E77" s="26" t="s">
        <v>35</v>
      </c>
      <c r="F77" s="27">
        <v>50</v>
      </c>
      <c r="G77" s="29">
        <v>163.49</v>
      </c>
      <c r="H77" s="29">
        <f t="shared" si="6"/>
        <v>207.51</v>
      </c>
      <c r="I77" s="29">
        <f t="shared" si="4"/>
        <v>10375.5</v>
      </c>
      <c r="J77" s="30">
        <f t="shared" si="5"/>
        <v>4.8692301839766043E-3</v>
      </c>
      <c r="K77" s="31"/>
      <c r="L77" s="32"/>
      <c r="M77" s="73"/>
      <c r="N77" s="73"/>
    </row>
    <row r="78" spans="1:14" ht="26.1" customHeight="1" x14ac:dyDescent="0.25">
      <c r="A78" s="23" t="s">
        <v>226</v>
      </c>
      <c r="B78" s="24" t="s">
        <v>227</v>
      </c>
      <c r="C78" s="25" t="s">
        <v>22</v>
      </c>
      <c r="D78" s="25" t="s">
        <v>228</v>
      </c>
      <c r="E78" s="26" t="s">
        <v>35</v>
      </c>
      <c r="F78" s="27">
        <v>15</v>
      </c>
      <c r="G78" s="29">
        <v>812.2</v>
      </c>
      <c r="H78" s="29">
        <f t="shared" si="6"/>
        <v>1030.92</v>
      </c>
      <c r="I78" s="29">
        <f t="shared" si="4"/>
        <v>15463.8</v>
      </c>
      <c r="J78" s="30">
        <f t="shared" si="5"/>
        <v>7.2571733139585957E-3</v>
      </c>
      <c r="K78" s="31"/>
      <c r="L78" s="32"/>
      <c r="M78" s="73"/>
      <c r="N78" s="73"/>
    </row>
    <row r="79" spans="1:14" ht="65.099999999999994" customHeight="1" x14ac:dyDescent="0.25">
      <c r="A79" s="23" t="s">
        <v>229</v>
      </c>
      <c r="B79" s="24" t="s">
        <v>230</v>
      </c>
      <c r="C79" s="25" t="s">
        <v>22</v>
      </c>
      <c r="D79" s="25" t="s">
        <v>231</v>
      </c>
      <c r="E79" s="26" t="s">
        <v>35</v>
      </c>
      <c r="F79" s="27">
        <v>15</v>
      </c>
      <c r="G79" s="29">
        <v>279.7</v>
      </c>
      <c r="H79" s="29">
        <f t="shared" si="6"/>
        <v>355.02</v>
      </c>
      <c r="I79" s="29">
        <f t="shared" si="4"/>
        <v>5325.3</v>
      </c>
      <c r="J79" s="30">
        <f t="shared" si="5"/>
        <v>2.4991674134962759E-3</v>
      </c>
      <c r="K79" s="31"/>
      <c r="L79" s="32"/>
      <c r="M79" s="73"/>
      <c r="N79" s="73"/>
    </row>
    <row r="80" spans="1:14" ht="51.95" customHeight="1" x14ac:dyDescent="0.25">
      <c r="A80" s="23" t="s">
        <v>232</v>
      </c>
      <c r="B80" s="24" t="s">
        <v>233</v>
      </c>
      <c r="C80" s="25" t="s">
        <v>22</v>
      </c>
      <c r="D80" s="25" t="s">
        <v>234</v>
      </c>
      <c r="E80" s="26" t="s">
        <v>35</v>
      </c>
      <c r="F80" s="27">
        <v>18</v>
      </c>
      <c r="G80" s="29">
        <v>894.28</v>
      </c>
      <c r="H80" s="29">
        <f t="shared" si="6"/>
        <v>1135.0999999999999</v>
      </c>
      <c r="I80" s="29">
        <f t="shared" si="4"/>
        <v>20431.8</v>
      </c>
      <c r="J80" s="30">
        <f t="shared" si="5"/>
        <v>9.5886595607896658E-3</v>
      </c>
      <c r="K80" s="31"/>
      <c r="L80" s="32"/>
      <c r="M80" s="73"/>
      <c r="N80" s="73"/>
    </row>
    <row r="81" spans="1:14" ht="26.1" customHeight="1" x14ac:dyDescent="0.25">
      <c r="A81" s="23" t="s">
        <v>235</v>
      </c>
      <c r="B81" s="24" t="s">
        <v>236</v>
      </c>
      <c r="C81" s="25" t="s">
        <v>22</v>
      </c>
      <c r="D81" s="25" t="s">
        <v>237</v>
      </c>
      <c r="E81" s="26" t="s">
        <v>35</v>
      </c>
      <c r="F81" s="27">
        <v>16</v>
      </c>
      <c r="G81" s="29">
        <v>100.96</v>
      </c>
      <c r="H81" s="29">
        <f t="shared" si="6"/>
        <v>128.13999999999999</v>
      </c>
      <c r="I81" s="29">
        <f t="shared" si="4"/>
        <v>2050.2399999999998</v>
      </c>
      <c r="J81" s="30">
        <f t="shared" si="5"/>
        <v>9.6217921954567902E-4</v>
      </c>
      <c r="K81" s="31"/>
      <c r="L81" s="32"/>
      <c r="M81" s="73"/>
      <c r="N81" s="73"/>
    </row>
    <row r="82" spans="1:14" ht="39" customHeight="1" x14ac:dyDescent="0.25">
      <c r="A82" s="23" t="s">
        <v>238</v>
      </c>
      <c r="B82" s="24" t="s">
        <v>239</v>
      </c>
      <c r="C82" s="25" t="s">
        <v>22</v>
      </c>
      <c r="D82" s="25" t="s">
        <v>240</v>
      </c>
      <c r="E82" s="26" t="s">
        <v>35</v>
      </c>
      <c r="F82" s="27">
        <v>20</v>
      </c>
      <c r="G82" s="29">
        <v>138.41999999999999</v>
      </c>
      <c r="H82" s="29">
        <f t="shared" si="6"/>
        <v>175.69</v>
      </c>
      <c r="I82" s="29">
        <f t="shared" si="4"/>
        <v>3513.8</v>
      </c>
      <c r="J82" s="30">
        <f t="shared" si="5"/>
        <v>1.6490290608122012E-3</v>
      </c>
      <c r="K82" s="31"/>
      <c r="L82" s="32"/>
      <c r="M82" s="73"/>
      <c r="N82" s="73"/>
    </row>
    <row r="83" spans="1:14" ht="26.1" customHeight="1" x14ac:dyDescent="0.25">
      <c r="A83" s="23" t="s">
        <v>241</v>
      </c>
      <c r="B83" s="24" t="s">
        <v>242</v>
      </c>
      <c r="C83" s="25" t="s">
        <v>22</v>
      </c>
      <c r="D83" s="25" t="s">
        <v>243</v>
      </c>
      <c r="E83" s="26" t="s">
        <v>35</v>
      </c>
      <c r="F83" s="27">
        <v>49</v>
      </c>
      <c r="G83" s="29">
        <v>129.25</v>
      </c>
      <c r="H83" s="29">
        <f t="shared" si="6"/>
        <v>164.05</v>
      </c>
      <c r="I83" s="29">
        <f t="shared" si="4"/>
        <v>8038.45</v>
      </c>
      <c r="J83" s="30">
        <f t="shared" si="5"/>
        <v>3.7724508093476684E-3</v>
      </c>
      <c r="K83" s="31"/>
      <c r="L83" s="32"/>
      <c r="M83" s="73"/>
      <c r="N83" s="73"/>
    </row>
    <row r="84" spans="1:14" ht="39" customHeight="1" x14ac:dyDescent="0.25">
      <c r="A84" s="23" t="s">
        <v>244</v>
      </c>
      <c r="B84" s="24" t="s">
        <v>245</v>
      </c>
      <c r="C84" s="25" t="s">
        <v>22</v>
      </c>
      <c r="D84" s="25" t="s">
        <v>246</v>
      </c>
      <c r="E84" s="26" t="s">
        <v>35</v>
      </c>
      <c r="F84" s="27">
        <v>20</v>
      </c>
      <c r="G84" s="29">
        <v>146</v>
      </c>
      <c r="H84" s="29">
        <f t="shared" si="6"/>
        <v>185.31</v>
      </c>
      <c r="I84" s="29">
        <f t="shared" si="4"/>
        <v>3706.2</v>
      </c>
      <c r="J84" s="30">
        <f t="shared" si="5"/>
        <v>1.7393225297917295E-3</v>
      </c>
      <c r="K84" s="31"/>
      <c r="L84" s="32"/>
      <c r="M84" s="73"/>
      <c r="N84" s="73"/>
    </row>
    <row r="85" spans="1:14" ht="39" customHeight="1" x14ac:dyDescent="0.25">
      <c r="A85" s="23" t="s">
        <v>247</v>
      </c>
      <c r="B85" s="24" t="s">
        <v>248</v>
      </c>
      <c r="C85" s="25" t="s">
        <v>22</v>
      </c>
      <c r="D85" s="25" t="s">
        <v>249</v>
      </c>
      <c r="E85" s="26" t="s">
        <v>35</v>
      </c>
      <c r="F85" s="27">
        <v>34</v>
      </c>
      <c r="G85" s="29">
        <v>628.79</v>
      </c>
      <c r="H85" s="29">
        <f t="shared" si="6"/>
        <v>798.12</v>
      </c>
      <c r="I85" s="29">
        <f t="shared" si="4"/>
        <v>27136.080000000002</v>
      </c>
      <c r="J85" s="30">
        <f t="shared" si="5"/>
        <v>1.2734983356060322E-2</v>
      </c>
      <c r="K85" s="31"/>
      <c r="L85" s="32"/>
      <c r="M85" s="73"/>
      <c r="N85" s="73"/>
    </row>
    <row r="86" spans="1:14" ht="39" customHeight="1" x14ac:dyDescent="0.25">
      <c r="A86" s="23" t="s">
        <v>250</v>
      </c>
      <c r="B86" s="24" t="s">
        <v>251</v>
      </c>
      <c r="C86" s="25" t="s">
        <v>22</v>
      </c>
      <c r="D86" s="25" t="s">
        <v>252</v>
      </c>
      <c r="E86" s="26" t="s">
        <v>40</v>
      </c>
      <c r="F86" s="27">
        <v>109</v>
      </c>
      <c r="G86" s="29">
        <v>22.96</v>
      </c>
      <c r="H86" s="29">
        <f t="shared" si="6"/>
        <v>29.14</v>
      </c>
      <c r="I86" s="29">
        <f t="shared" si="4"/>
        <v>3176.26</v>
      </c>
      <c r="J86" s="30">
        <f t="shared" si="5"/>
        <v>1.4906212774475958E-3</v>
      </c>
      <c r="K86" s="31"/>
      <c r="L86" s="32"/>
      <c r="M86" s="73"/>
      <c r="N86" s="73"/>
    </row>
    <row r="87" spans="1:14" ht="39" customHeight="1" x14ac:dyDescent="0.25">
      <c r="A87" s="23" t="s">
        <v>253</v>
      </c>
      <c r="B87" s="24" t="s">
        <v>254</v>
      </c>
      <c r="C87" s="25" t="s">
        <v>22</v>
      </c>
      <c r="D87" s="25" t="s">
        <v>255</v>
      </c>
      <c r="E87" s="26" t="s">
        <v>40</v>
      </c>
      <c r="F87" s="27">
        <v>137</v>
      </c>
      <c r="G87" s="29">
        <v>26.49</v>
      </c>
      <c r="H87" s="29">
        <f t="shared" si="6"/>
        <v>33.619999999999997</v>
      </c>
      <c r="I87" s="29">
        <f t="shared" si="4"/>
        <v>4605.9399999999996</v>
      </c>
      <c r="J87" s="30">
        <f t="shared" si="5"/>
        <v>2.1615712084800923E-3</v>
      </c>
      <c r="K87" s="31"/>
      <c r="L87" s="32"/>
      <c r="M87" s="73"/>
      <c r="N87" s="73"/>
    </row>
    <row r="88" spans="1:14" ht="39" customHeight="1" x14ac:dyDescent="0.25">
      <c r="A88" s="23" t="s">
        <v>256</v>
      </c>
      <c r="B88" s="24" t="s">
        <v>257</v>
      </c>
      <c r="C88" s="25" t="s">
        <v>22</v>
      </c>
      <c r="D88" s="25" t="s">
        <v>258</v>
      </c>
      <c r="E88" s="26" t="s">
        <v>40</v>
      </c>
      <c r="F88" s="27">
        <v>90</v>
      </c>
      <c r="G88" s="29">
        <v>36.18</v>
      </c>
      <c r="H88" s="29">
        <f t="shared" si="6"/>
        <v>45.92</v>
      </c>
      <c r="I88" s="29">
        <f t="shared" si="4"/>
        <v>4132.8</v>
      </c>
      <c r="J88" s="30">
        <f t="shared" si="5"/>
        <v>1.9395262401174411E-3</v>
      </c>
      <c r="K88" s="31"/>
      <c r="L88" s="32"/>
      <c r="M88" s="73"/>
      <c r="N88" s="73"/>
    </row>
    <row r="89" spans="1:14" ht="39" customHeight="1" x14ac:dyDescent="0.25">
      <c r="A89" s="23" t="s">
        <v>259</v>
      </c>
      <c r="B89" s="24" t="s">
        <v>260</v>
      </c>
      <c r="C89" s="25" t="s">
        <v>22</v>
      </c>
      <c r="D89" s="25" t="s">
        <v>261</v>
      </c>
      <c r="E89" s="26" t="s">
        <v>40</v>
      </c>
      <c r="F89" s="27">
        <v>35</v>
      </c>
      <c r="G89" s="29">
        <v>32.89</v>
      </c>
      <c r="H89" s="29">
        <f t="shared" si="6"/>
        <v>41.74</v>
      </c>
      <c r="I89" s="29">
        <f t="shared" si="4"/>
        <v>1460.9</v>
      </c>
      <c r="J89" s="30">
        <f t="shared" si="5"/>
        <v>6.8560150120682592E-4</v>
      </c>
      <c r="K89" s="31"/>
      <c r="L89" s="32"/>
      <c r="M89" s="73"/>
      <c r="N89" s="73"/>
    </row>
    <row r="90" spans="1:14" ht="26.1" customHeight="1" x14ac:dyDescent="0.25">
      <c r="A90" s="23" t="s">
        <v>262</v>
      </c>
      <c r="B90" s="24" t="s">
        <v>263</v>
      </c>
      <c r="C90" s="25" t="s">
        <v>22</v>
      </c>
      <c r="D90" s="25" t="s">
        <v>264</v>
      </c>
      <c r="E90" s="26" t="s">
        <v>40</v>
      </c>
      <c r="F90" s="27">
        <v>25</v>
      </c>
      <c r="G90" s="29">
        <v>31.34</v>
      </c>
      <c r="H90" s="29">
        <f t="shared" si="6"/>
        <v>39.770000000000003</v>
      </c>
      <c r="I90" s="29">
        <f t="shared" si="4"/>
        <v>994.25</v>
      </c>
      <c r="J90" s="30">
        <f t="shared" si="5"/>
        <v>4.6660229486952326E-4</v>
      </c>
      <c r="K90" s="31"/>
      <c r="L90" s="32"/>
      <c r="M90" s="73"/>
      <c r="N90" s="73"/>
    </row>
    <row r="91" spans="1:14" ht="39" customHeight="1" x14ac:dyDescent="0.25">
      <c r="A91" s="23" t="s">
        <v>265</v>
      </c>
      <c r="B91" s="24" t="s">
        <v>266</v>
      </c>
      <c r="C91" s="25" t="s">
        <v>22</v>
      </c>
      <c r="D91" s="25" t="s">
        <v>267</v>
      </c>
      <c r="E91" s="26" t="s">
        <v>40</v>
      </c>
      <c r="F91" s="27">
        <v>85.37389062980759</v>
      </c>
      <c r="G91" s="29">
        <v>23.63</v>
      </c>
      <c r="H91" s="29">
        <f t="shared" si="6"/>
        <v>29.99</v>
      </c>
      <c r="I91" s="29">
        <f t="shared" si="4"/>
        <v>2560.36</v>
      </c>
      <c r="J91" s="30">
        <f t="shared" si="5"/>
        <v>1.2015789305427536E-3</v>
      </c>
      <c r="K91" s="31"/>
      <c r="L91" s="32"/>
      <c r="M91" s="73"/>
      <c r="N91" s="73"/>
    </row>
    <row r="92" spans="1:14" ht="26.1" customHeight="1" x14ac:dyDescent="0.25">
      <c r="A92" s="16" t="s">
        <v>268</v>
      </c>
      <c r="B92" s="17"/>
      <c r="C92" s="17"/>
      <c r="D92" s="17" t="s">
        <v>269</v>
      </c>
      <c r="E92" s="17"/>
      <c r="F92" s="17"/>
      <c r="G92" s="17"/>
      <c r="H92" s="17"/>
      <c r="I92" s="20">
        <f>SUM(I93:I133)</f>
        <v>235208.55000000005</v>
      </c>
      <c r="J92" s="21">
        <f t="shared" si="5"/>
        <v>0.11038355464212525</v>
      </c>
      <c r="K92" s="73"/>
      <c r="L92" s="32"/>
      <c r="M92" s="73"/>
      <c r="N92" s="73"/>
    </row>
    <row r="93" spans="1:14" ht="39" customHeight="1" x14ac:dyDescent="0.25">
      <c r="A93" s="23" t="s">
        <v>270</v>
      </c>
      <c r="B93" s="24" t="s">
        <v>271</v>
      </c>
      <c r="C93" s="25" t="s">
        <v>22</v>
      </c>
      <c r="D93" s="25" t="s">
        <v>272</v>
      </c>
      <c r="E93" s="26" t="s">
        <v>40</v>
      </c>
      <c r="F93" s="27">
        <v>1053</v>
      </c>
      <c r="G93" s="29">
        <v>10.62</v>
      </c>
      <c r="H93" s="29">
        <f t="shared" si="6"/>
        <v>13.47</v>
      </c>
      <c r="I93" s="29">
        <f t="shared" ref="I93:I133" si="7">TRUNC(H93*F93,2)</f>
        <v>14183.91</v>
      </c>
      <c r="J93" s="30">
        <f t="shared" si="5"/>
        <v>6.656519945911773E-3</v>
      </c>
      <c r="K93" s="31"/>
      <c r="L93" s="32"/>
      <c r="M93" s="73"/>
      <c r="N93" s="73"/>
    </row>
    <row r="94" spans="1:14" ht="39" customHeight="1" x14ac:dyDescent="0.25">
      <c r="A94" s="23" t="s">
        <v>273</v>
      </c>
      <c r="B94" s="24" t="s">
        <v>274</v>
      </c>
      <c r="C94" s="25" t="s">
        <v>22</v>
      </c>
      <c r="D94" s="25" t="s">
        <v>275</v>
      </c>
      <c r="E94" s="26" t="s">
        <v>40</v>
      </c>
      <c r="F94" s="27">
        <v>730</v>
      </c>
      <c r="G94" s="29">
        <v>16.86</v>
      </c>
      <c r="H94" s="29">
        <f t="shared" si="6"/>
        <v>21.4</v>
      </c>
      <c r="I94" s="29">
        <f t="shared" si="7"/>
        <v>15622</v>
      </c>
      <c r="J94" s="30">
        <f t="shared" si="5"/>
        <v>7.3314166964563166E-3</v>
      </c>
      <c r="K94" s="31"/>
      <c r="L94" s="32"/>
      <c r="M94" s="73"/>
      <c r="N94" s="73"/>
    </row>
    <row r="95" spans="1:14" ht="39" customHeight="1" x14ac:dyDescent="0.25">
      <c r="A95" s="23" t="s">
        <v>276</v>
      </c>
      <c r="B95" s="24" t="s">
        <v>277</v>
      </c>
      <c r="C95" s="25" t="s">
        <v>22</v>
      </c>
      <c r="D95" s="25" t="s">
        <v>278</v>
      </c>
      <c r="E95" s="26" t="s">
        <v>40</v>
      </c>
      <c r="F95" s="27">
        <v>3004</v>
      </c>
      <c r="G95" s="29">
        <v>4.97</v>
      </c>
      <c r="H95" s="29">
        <f t="shared" si="6"/>
        <v>6.3</v>
      </c>
      <c r="I95" s="29">
        <f t="shared" si="7"/>
        <v>18925.2</v>
      </c>
      <c r="J95" s="30">
        <f t="shared" si="5"/>
        <v>8.8816110141963309E-3</v>
      </c>
      <c r="K95" s="31"/>
      <c r="L95" s="32"/>
      <c r="M95" s="73"/>
      <c r="N95" s="73"/>
    </row>
    <row r="96" spans="1:14" ht="39" customHeight="1" x14ac:dyDescent="0.25">
      <c r="A96" s="23" t="s">
        <v>279</v>
      </c>
      <c r="B96" s="24" t="s">
        <v>280</v>
      </c>
      <c r="C96" s="25" t="s">
        <v>22</v>
      </c>
      <c r="D96" s="25" t="s">
        <v>281</v>
      </c>
      <c r="E96" s="26" t="s">
        <v>40</v>
      </c>
      <c r="F96" s="27">
        <v>1500</v>
      </c>
      <c r="G96" s="29">
        <v>10.72</v>
      </c>
      <c r="H96" s="29">
        <f t="shared" si="6"/>
        <v>13.6</v>
      </c>
      <c r="I96" s="29">
        <f t="shared" si="7"/>
        <v>20400</v>
      </c>
      <c r="J96" s="30">
        <f t="shared" si="5"/>
        <v>9.5737357961662318E-3</v>
      </c>
      <c r="K96" s="31"/>
      <c r="L96" s="32"/>
      <c r="M96" s="73"/>
      <c r="N96" s="73"/>
    </row>
    <row r="97" spans="1:14" ht="39" customHeight="1" x14ac:dyDescent="0.25">
      <c r="A97" s="23" t="s">
        <v>282</v>
      </c>
      <c r="B97" s="24" t="s">
        <v>283</v>
      </c>
      <c r="C97" s="25" t="s">
        <v>22</v>
      </c>
      <c r="D97" s="25" t="s">
        <v>284</v>
      </c>
      <c r="E97" s="26" t="s">
        <v>40</v>
      </c>
      <c r="F97" s="27">
        <v>2312</v>
      </c>
      <c r="G97" s="29">
        <v>3.42</v>
      </c>
      <c r="H97" s="29">
        <f t="shared" si="6"/>
        <v>4.34</v>
      </c>
      <c r="I97" s="29">
        <f t="shared" si="7"/>
        <v>10034.08</v>
      </c>
      <c r="J97" s="30">
        <f t="shared" si="5"/>
        <v>4.7090015136076304E-3</v>
      </c>
      <c r="K97" s="31"/>
      <c r="L97" s="32"/>
      <c r="M97" s="73"/>
      <c r="N97" s="73"/>
    </row>
    <row r="98" spans="1:14" ht="39" customHeight="1" x14ac:dyDescent="0.25">
      <c r="A98" s="23" t="s">
        <v>285</v>
      </c>
      <c r="B98" s="24" t="s">
        <v>286</v>
      </c>
      <c r="C98" s="25" t="s">
        <v>22</v>
      </c>
      <c r="D98" s="25" t="s">
        <v>287</v>
      </c>
      <c r="E98" s="26" t="s">
        <v>40</v>
      </c>
      <c r="F98" s="27">
        <v>407</v>
      </c>
      <c r="G98" s="29">
        <v>18.510000000000002</v>
      </c>
      <c r="H98" s="29">
        <f t="shared" si="6"/>
        <v>23.49</v>
      </c>
      <c r="I98" s="29">
        <f t="shared" si="7"/>
        <v>9560.43</v>
      </c>
      <c r="J98" s="30">
        <f t="shared" si="5"/>
        <v>4.4867172018500743E-3</v>
      </c>
      <c r="K98" s="31"/>
      <c r="L98" s="32"/>
      <c r="M98" s="73"/>
      <c r="N98" s="73"/>
    </row>
    <row r="99" spans="1:14" ht="39" customHeight="1" x14ac:dyDescent="0.25">
      <c r="A99" s="23" t="s">
        <v>288</v>
      </c>
      <c r="B99" s="24" t="s">
        <v>289</v>
      </c>
      <c r="C99" s="25" t="s">
        <v>22</v>
      </c>
      <c r="D99" s="25" t="s">
        <v>290</v>
      </c>
      <c r="E99" s="26" t="s">
        <v>35</v>
      </c>
      <c r="F99" s="27">
        <v>254</v>
      </c>
      <c r="G99" s="29">
        <v>35.82</v>
      </c>
      <c r="H99" s="29">
        <f t="shared" si="6"/>
        <v>45.46</v>
      </c>
      <c r="I99" s="29">
        <f t="shared" si="7"/>
        <v>11546.84</v>
      </c>
      <c r="J99" s="30">
        <f t="shared" si="5"/>
        <v>5.4189409529707888E-3</v>
      </c>
      <c r="K99" s="31"/>
      <c r="L99" s="32"/>
      <c r="M99" s="73"/>
      <c r="N99" s="73"/>
    </row>
    <row r="100" spans="1:14" ht="39" customHeight="1" x14ac:dyDescent="0.25">
      <c r="A100" s="23" t="s">
        <v>291</v>
      </c>
      <c r="B100" s="24" t="s">
        <v>292</v>
      </c>
      <c r="C100" s="25" t="s">
        <v>22</v>
      </c>
      <c r="D100" s="25" t="s">
        <v>293</v>
      </c>
      <c r="E100" s="26" t="s">
        <v>35</v>
      </c>
      <c r="F100" s="27">
        <v>151</v>
      </c>
      <c r="G100" s="29">
        <v>20.62</v>
      </c>
      <c r="H100" s="29">
        <f t="shared" si="6"/>
        <v>26.17</v>
      </c>
      <c r="I100" s="29">
        <f t="shared" si="7"/>
        <v>3951.67</v>
      </c>
      <c r="J100" s="30">
        <f t="shared" si="5"/>
        <v>1.8545217908645202E-3</v>
      </c>
      <c r="K100" s="31"/>
      <c r="L100" s="32"/>
      <c r="M100" s="73"/>
      <c r="N100" s="73"/>
    </row>
    <row r="101" spans="1:14" ht="39" customHeight="1" x14ac:dyDescent="0.25">
      <c r="A101" s="23" t="s">
        <v>294</v>
      </c>
      <c r="B101" s="24" t="s">
        <v>295</v>
      </c>
      <c r="C101" s="25" t="s">
        <v>22</v>
      </c>
      <c r="D101" s="25" t="s">
        <v>296</v>
      </c>
      <c r="E101" s="26" t="s">
        <v>35</v>
      </c>
      <c r="F101" s="27">
        <v>303</v>
      </c>
      <c r="G101" s="29">
        <v>13.17</v>
      </c>
      <c r="H101" s="29">
        <f t="shared" si="6"/>
        <v>16.71</v>
      </c>
      <c r="I101" s="29">
        <f t="shared" si="7"/>
        <v>5063.13</v>
      </c>
      <c r="J101" s="30">
        <f t="shared" si="5"/>
        <v>2.3761308294923101E-3</v>
      </c>
      <c r="K101" s="31"/>
      <c r="L101" s="32"/>
      <c r="M101" s="73"/>
      <c r="N101" s="73"/>
    </row>
    <row r="102" spans="1:14" ht="39" customHeight="1" x14ac:dyDescent="0.25">
      <c r="A102" s="23" t="s">
        <v>297</v>
      </c>
      <c r="B102" s="24" t="s">
        <v>298</v>
      </c>
      <c r="C102" s="25" t="s">
        <v>22</v>
      </c>
      <c r="D102" s="25" t="s">
        <v>299</v>
      </c>
      <c r="E102" s="26" t="s">
        <v>35</v>
      </c>
      <c r="F102" s="27">
        <v>50</v>
      </c>
      <c r="G102" s="29">
        <v>40.01</v>
      </c>
      <c r="H102" s="29">
        <f t="shared" si="6"/>
        <v>50.78</v>
      </c>
      <c r="I102" s="29">
        <f t="shared" si="7"/>
        <v>2539</v>
      </c>
      <c r="J102" s="30">
        <f t="shared" si="5"/>
        <v>1.1915546660032383E-3</v>
      </c>
      <c r="K102" s="31"/>
      <c r="L102" s="32"/>
      <c r="M102" s="73"/>
      <c r="N102" s="73"/>
    </row>
    <row r="103" spans="1:14" ht="26.1" customHeight="1" x14ac:dyDescent="0.25">
      <c r="A103" s="23" t="s">
        <v>300</v>
      </c>
      <c r="B103" s="24" t="s">
        <v>301</v>
      </c>
      <c r="C103" s="25" t="s">
        <v>22</v>
      </c>
      <c r="D103" s="25" t="s">
        <v>302</v>
      </c>
      <c r="E103" s="26" t="s">
        <v>35</v>
      </c>
      <c r="F103" s="27">
        <v>260</v>
      </c>
      <c r="G103" s="29">
        <v>18.190000000000001</v>
      </c>
      <c r="H103" s="29">
        <f t="shared" si="6"/>
        <v>23.08</v>
      </c>
      <c r="I103" s="29">
        <f t="shared" si="7"/>
        <v>6000.8</v>
      </c>
      <c r="J103" s="30">
        <f t="shared" si="5"/>
        <v>2.8161800865507021E-3</v>
      </c>
      <c r="K103" s="31"/>
      <c r="L103" s="32"/>
      <c r="M103" s="73"/>
      <c r="N103" s="73"/>
    </row>
    <row r="104" spans="1:14" ht="39" customHeight="1" x14ac:dyDescent="0.25">
      <c r="A104" s="23" t="s">
        <v>303</v>
      </c>
      <c r="B104" s="24" t="s">
        <v>289</v>
      </c>
      <c r="C104" s="25" t="s">
        <v>22</v>
      </c>
      <c r="D104" s="25" t="s">
        <v>290</v>
      </c>
      <c r="E104" s="26" t="s">
        <v>35</v>
      </c>
      <c r="F104" s="27">
        <v>105</v>
      </c>
      <c r="G104" s="29">
        <v>35.82</v>
      </c>
      <c r="H104" s="29">
        <f t="shared" si="6"/>
        <v>45.46</v>
      </c>
      <c r="I104" s="29">
        <f t="shared" si="7"/>
        <v>4773.3</v>
      </c>
      <c r="J104" s="30">
        <f t="shared" si="5"/>
        <v>2.2401133860706014E-3</v>
      </c>
      <c r="K104" s="31"/>
      <c r="L104" s="32"/>
      <c r="M104" s="73"/>
      <c r="N104" s="73"/>
    </row>
    <row r="105" spans="1:14" ht="39" customHeight="1" x14ac:dyDescent="0.25">
      <c r="A105" s="23" t="s">
        <v>304</v>
      </c>
      <c r="B105" s="24" t="s">
        <v>305</v>
      </c>
      <c r="C105" s="25" t="s">
        <v>22</v>
      </c>
      <c r="D105" s="25" t="s">
        <v>306</v>
      </c>
      <c r="E105" s="26" t="s">
        <v>35</v>
      </c>
      <c r="F105" s="27">
        <v>48</v>
      </c>
      <c r="G105" s="29">
        <v>24.29</v>
      </c>
      <c r="H105" s="29">
        <f t="shared" si="6"/>
        <v>30.83</v>
      </c>
      <c r="I105" s="29">
        <f t="shared" si="7"/>
        <v>1479.84</v>
      </c>
      <c r="J105" s="30">
        <f t="shared" si="5"/>
        <v>6.9449005787248206E-4</v>
      </c>
      <c r="K105" s="31"/>
      <c r="L105" s="32"/>
      <c r="M105" s="73"/>
      <c r="N105" s="73"/>
    </row>
    <row r="106" spans="1:14" ht="39" customHeight="1" x14ac:dyDescent="0.25">
      <c r="A106" s="23" t="s">
        <v>307</v>
      </c>
      <c r="B106" s="24" t="s">
        <v>308</v>
      </c>
      <c r="C106" s="25" t="s">
        <v>22</v>
      </c>
      <c r="D106" s="25" t="s">
        <v>309</v>
      </c>
      <c r="E106" s="26" t="s">
        <v>35</v>
      </c>
      <c r="F106" s="27">
        <v>204</v>
      </c>
      <c r="G106" s="29">
        <v>32.299999999999997</v>
      </c>
      <c r="H106" s="29">
        <f t="shared" si="6"/>
        <v>40.99</v>
      </c>
      <c r="I106" s="29">
        <f t="shared" si="7"/>
        <v>8361.9599999999991</v>
      </c>
      <c r="J106" s="30">
        <f t="shared" si="5"/>
        <v>3.9242743028485372E-3</v>
      </c>
      <c r="K106" s="31"/>
      <c r="L106" s="32"/>
      <c r="M106" s="73"/>
      <c r="N106" s="73"/>
    </row>
    <row r="107" spans="1:14" ht="39" customHeight="1" x14ac:dyDescent="0.25">
      <c r="A107" s="23" t="s">
        <v>310</v>
      </c>
      <c r="B107" s="24" t="s">
        <v>311</v>
      </c>
      <c r="C107" s="25" t="s">
        <v>22</v>
      </c>
      <c r="D107" s="25" t="s">
        <v>312</v>
      </c>
      <c r="E107" s="26" t="s">
        <v>35</v>
      </c>
      <c r="F107" s="27">
        <v>16</v>
      </c>
      <c r="G107" s="29">
        <v>39.340000000000003</v>
      </c>
      <c r="H107" s="29">
        <f t="shared" si="6"/>
        <v>49.93</v>
      </c>
      <c r="I107" s="29">
        <f t="shared" si="7"/>
        <v>798.88</v>
      </c>
      <c r="J107" s="30">
        <f t="shared" si="5"/>
        <v>3.7491500259025876E-4</v>
      </c>
      <c r="K107" s="31"/>
      <c r="L107" s="32"/>
      <c r="M107" s="73"/>
      <c r="N107" s="73"/>
    </row>
    <row r="108" spans="1:14" ht="39" customHeight="1" x14ac:dyDescent="0.25">
      <c r="A108" s="23" t="s">
        <v>313</v>
      </c>
      <c r="B108" s="24" t="s">
        <v>314</v>
      </c>
      <c r="C108" s="25" t="s">
        <v>22</v>
      </c>
      <c r="D108" s="25" t="s">
        <v>315</v>
      </c>
      <c r="E108" s="26" t="s">
        <v>35</v>
      </c>
      <c r="F108" s="27">
        <v>50</v>
      </c>
      <c r="G108" s="29">
        <v>54.94</v>
      </c>
      <c r="H108" s="29">
        <f t="shared" si="6"/>
        <v>69.73</v>
      </c>
      <c r="I108" s="29">
        <f t="shared" si="7"/>
        <v>3486.5</v>
      </c>
      <c r="J108" s="30">
        <f t="shared" si="5"/>
        <v>1.6362171496732139E-3</v>
      </c>
      <c r="K108" s="31"/>
      <c r="L108" s="32"/>
      <c r="M108" s="73"/>
      <c r="N108" s="73"/>
    </row>
    <row r="109" spans="1:14" ht="39" customHeight="1" x14ac:dyDescent="0.25">
      <c r="A109" s="23" t="s">
        <v>316</v>
      </c>
      <c r="B109" s="24" t="s">
        <v>317</v>
      </c>
      <c r="C109" s="25" t="s">
        <v>22</v>
      </c>
      <c r="D109" s="25" t="s">
        <v>318</v>
      </c>
      <c r="E109" s="26" t="s">
        <v>35</v>
      </c>
      <c r="F109" s="27">
        <v>34</v>
      </c>
      <c r="G109" s="29">
        <v>35.21</v>
      </c>
      <c r="H109" s="29">
        <f t="shared" si="6"/>
        <v>44.69</v>
      </c>
      <c r="I109" s="29">
        <f t="shared" si="7"/>
        <v>1519.46</v>
      </c>
      <c r="J109" s="30">
        <f t="shared" si="5"/>
        <v>7.1308375455111483E-4</v>
      </c>
      <c r="K109" s="31"/>
      <c r="L109" s="32"/>
      <c r="M109" s="73"/>
      <c r="N109" s="73"/>
    </row>
    <row r="110" spans="1:14" ht="39" customHeight="1" x14ac:dyDescent="0.25">
      <c r="A110" s="23" t="s">
        <v>319</v>
      </c>
      <c r="B110" s="24" t="s">
        <v>320</v>
      </c>
      <c r="C110" s="25" t="s">
        <v>22</v>
      </c>
      <c r="D110" s="25" t="s">
        <v>321</v>
      </c>
      <c r="E110" s="26" t="s">
        <v>35</v>
      </c>
      <c r="F110" s="27">
        <v>169</v>
      </c>
      <c r="G110" s="29">
        <v>62.04</v>
      </c>
      <c r="H110" s="29">
        <f t="shared" si="6"/>
        <v>78.739999999999995</v>
      </c>
      <c r="I110" s="29">
        <f t="shared" si="7"/>
        <v>13307.06</v>
      </c>
      <c r="J110" s="30">
        <f t="shared" si="5"/>
        <v>6.2450135619476375E-3</v>
      </c>
      <c r="K110" s="31"/>
      <c r="L110" s="32"/>
      <c r="M110" s="73"/>
      <c r="N110" s="73"/>
    </row>
    <row r="111" spans="1:14" ht="39" customHeight="1" x14ac:dyDescent="0.25">
      <c r="A111" s="23" t="s">
        <v>322</v>
      </c>
      <c r="B111" s="24" t="s">
        <v>323</v>
      </c>
      <c r="C111" s="25" t="s">
        <v>22</v>
      </c>
      <c r="D111" s="25" t="s">
        <v>324</v>
      </c>
      <c r="E111" s="26" t="s">
        <v>35</v>
      </c>
      <c r="F111" s="27">
        <v>14</v>
      </c>
      <c r="G111" s="29">
        <v>85.8</v>
      </c>
      <c r="H111" s="29">
        <f t="shared" si="6"/>
        <v>108.9</v>
      </c>
      <c r="I111" s="29">
        <f t="shared" si="7"/>
        <v>1524.6</v>
      </c>
      <c r="J111" s="30">
        <f t="shared" si="5"/>
        <v>7.1549596053112916E-4</v>
      </c>
      <c r="K111" s="31"/>
      <c r="L111" s="32"/>
      <c r="M111" s="73"/>
      <c r="N111" s="73"/>
    </row>
    <row r="112" spans="1:14" ht="39" customHeight="1" x14ac:dyDescent="0.25">
      <c r="A112" s="23" t="s">
        <v>325</v>
      </c>
      <c r="B112" s="24" t="s">
        <v>326</v>
      </c>
      <c r="C112" s="25" t="s">
        <v>22</v>
      </c>
      <c r="D112" s="25" t="s">
        <v>327</v>
      </c>
      <c r="E112" s="26" t="s">
        <v>35</v>
      </c>
      <c r="F112" s="27">
        <v>220</v>
      </c>
      <c r="G112" s="29">
        <v>33.82</v>
      </c>
      <c r="H112" s="29">
        <f t="shared" si="6"/>
        <v>42.92</v>
      </c>
      <c r="I112" s="29">
        <f t="shared" si="7"/>
        <v>9442.4</v>
      </c>
      <c r="J112" s="30">
        <f t="shared" si="5"/>
        <v>4.4313256314568632E-3</v>
      </c>
      <c r="K112" s="31"/>
      <c r="L112" s="32"/>
      <c r="M112" s="73"/>
      <c r="N112" s="73"/>
    </row>
    <row r="113" spans="1:14" ht="26.1" customHeight="1" x14ac:dyDescent="0.25">
      <c r="A113" s="23" t="s">
        <v>328</v>
      </c>
      <c r="B113" s="24" t="s">
        <v>329</v>
      </c>
      <c r="C113" s="25" t="s">
        <v>22</v>
      </c>
      <c r="D113" s="25" t="s">
        <v>330</v>
      </c>
      <c r="E113" s="26" t="s">
        <v>35</v>
      </c>
      <c r="F113" s="27">
        <v>20</v>
      </c>
      <c r="G113" s="29">
        <v>42.53</v>
      </c>
      <c r="H113" s="29">
        <f t="shared" si="6"/>
        <v>53.98</v>
      </c>
      <c r="I113" s="29">
        <f t="shared" si="7"/>
        <v>1079.5999999999999</v>
      </c>
      <c r="J113" s="30">
        <f t="shared" si="5"/>
        <v>5.0665711595789518E-4</v>
      </c>
      <c r="K113" s="31"/>
      <c r="L113" s="32"/>
      <c r="M113" s="73"/>
      <c r="N113" s="73"/>
    </row>
    <row r="114" spans="1:14" ht="26.1" customHeight="1" x14ac:dyDescent="0.25">
      <c r="A114" s="23" t="s">
        <v>331</v>
      </c>
      <c r="B114" s="24" t="s">
        <v>332</v>
      </c>
      <c r="C114" s="25" t="s">
        <v>22</v>
      </c>
      <c r="D114" s="25" t="s">
        <v>333</v>
      </c>
      <c r="E114" s="26" t="s">
        <v>35</v>
      </c>
      <c r="F114" s="27">
        <v>30</v>
      </c>
      <c r="G114" s="29">
        <v>57.88</v>
      </c>
      <c r="H114" s="29">
        <f t="shared" si="6"/>
        <v>73.459999999999994</v>
      </c>
      <c r="I114" s="29">
        <f t="shared" si="7"/>
        <v>2203.8000000000002</v>
      </c>
      <c r="J114" s="30">
        <f t="shared" si="5"/>
        <v>1.0342450464505461E-3</v>
      </c>
      <c r="K114" s="31"/>
      <c r="L114" s="32"/>
      <c r="M114" s="73"/>
      <c r="N114" s="73"/>
    </row>
    <row r="115" spans="1:14" ht="39" customHeight="1" x14ac:dyDescent="0.25">
      <c r="A115" s="23" t="s">
        <v>334</v>
      </c>
      <c r="B115" s="24" t="s">
        <v>335</v>
      </c>
      <c r="C115" s="25" t="s">
        <v>22</v>
      </c>
      <c r="D115" s="25" t="s">
        <v>336</v>
      </c>
      <c r="E115" s="26" t="s">
        <v>35</v>
      </c>
      <c r="F115" s="27">
        <v>15</v>
      </c>
      <c r="G115" s="29">
        <v>38.22</v>
      </c>
      <c r="H115" s="29">
        <f t="shared" si="6"/>
        <v>48.51</v>
      </c>
      <c r="I115" s="29">
        <f t="shared" si="7"/>
        <v>727.65</v>
      </c>
      <c r="J115" s="30">
        <f t="shared" si="5"/>
        <v>3.4148670843531166E-4</v>
      </c>
      <c r="K115" s="31"/>
      <c r="L115" s="32"/>
      <c r="M115" s="73"/>
      <c r="N115" s="73"/>
    </row>
    <row r="116" spans="1:14" ht="39" customHeight="1" x14ac:dyDescent="0.25">
      <c r="A116" s="23" t="s">
        <v>337</v>
      </c>
      <c r="B116" s="24" t="s">
        <v>338</v>
      </c>
      <c r="C116" s="25" t="s">
        <v>22</v>
      </c>
      <c r="D116" s="25" t="s">
        <v>339</v>
      </c>
      <c r="E116" s="26" t="s">
        <v>35</v>
      </c>
      <c r="F116" s="27">
        <v>39</v>
      </c>
      <c r="G116" s="29">
        <v>49.59</v>
      </c>
      <c r="H116" s="29">
        <f t="shared" si="6"/>
        <v>62.94</v>
      </c>
      <c r="I116" s="29">
        <f t="shared" si="7"/>
        <v>2454.66</v>
      </c>
      <c r="J116" s="30">
        <f t="shared" si="5"/>
        <v>1.1519738386969313E-3</v>
      </c>
      <c r="K116" s="31"/>
      <c r="L116" s="32"/>
      <c r="M116" s="73"/>
      <c r="N116" s="73"/>
    </row>
    <row r="117" spans="1:14" ht="39" customHeight="1" x14ac:dyDescent="0.25">
      <c r="A117" s="23" t="s">
        <v>340</v>
      </c>
      <c r="B117" s="24" t="s">
        <v>341</v>
      </c>
      <c r="C117" s="25" t="s">
        <v>22</v>
      </c>
      <c r="D117" s="25" t="s">
        <v>342</v>
      </c>
      <c r="E117" s="26" t="s">
        <v>35</v>
      </c>
      <c r="F117" s="27">
        <v>68</v>
      </c>
      <c r="G117" s="29">
        <v>60.92</v>
      </c>
      <c r="H117" s="29">
        <f t="shared" si="6"/>
        <v>77.319999999999993</v>
      </c>
      <c r="I117" s="29">
        <f t="shared" si="7"/>
        <v>5257.76</v>
      </c>
      <c r="J117" s="30">
        <f t="shared" si="5"/>
        <v>2.4674708391985768E-3</v>
      </c>
      <c r="K117" s="31"/>
      <c r="L117" s="32"/>
      <c r="M117" s="73"/>
      <c r="N117" s="73"/>
    </row>
    <row r="118" spans="1:14" ht="39" customHeight="1" x14ac:dyDescent="0.25">
      <c r="A118" s="23" t="s">
        <v>343</v>
      </c>
      <c r="B118" s="24" t="s">
        <v>344</v>
      </c>
      <c r="C118" s="25" t="s">
        <v>22</v>
      </c>
      <c r="D118" s="25" t="s">
        <v>345</v>
      </c>
      <c r="E118" s="26" t="s">
        <v>35</v>
      </c>
      <c r="F118" s="27">
        <v>16</v>
      </c>
      <c r="G118" s="29">
        <v>51.3</v>
      </c>
      <c r="H118" s="29">
        <f t="shared" si="6"/>
        <v>65.11</v>
      </c>
      <c r="I118" s="29">
        <f t="shared" si="7"/>
        <v>1041.76</v>
      </c>
      <c r="J118" s="30">
        <f t="shared" si="5"/>
        <v>4.8889877465755553E-4</v>
      </c>
      <c r="K118" s="31"/>
      <c r="L118" s="32"/>
      <c r="M118" s="73"/>
      <c r="N118" s="73"/>
    </row>
    <row r="119" spans="1:14" ht="39" customHeight="1" x14ac:dyDescent="0.25">
      <c r="A119" s="23" t="s">
        <v>346</v>
      </c>
      <c r="B119" s="24" t="s">
        <v>347</v>
      </c>
      <c r="C119" s="25" t="s">
        <v>22</v>
      </c>
      <c r="D119" s="25" t="s">
        <v>348</v>
      </c>
      <c r="E119" s="26" t="s">
        <v>35</v>
      </c>
      <c r="F119" s="27">
        <v>50</v>
      </c>
      <c r="G119" s="29">
        <v>72.84</v>
      </c>
      <c r="H119" s="29">
        <f t="shared" si="6"/>
        <v>92.45</v>
      </c>
      <c r="I119" s="29">
        <f t="shared" si="7"/>
        <v>4622.5</v>
      </c>
      <c r="J119" s="30">
        <f t="shared" si="5"/>
        <v>2.1693428293028628E-3</v>
      </c>
      <c r="K119" s="31"/>
      <c r="L119" s="32"/>
      <c r="M119" s="73"/>
      <c r="N119" s="73"/>
    </row>
    <row r="120" spans="1:14" ht="39" customHeight="1" x14ac:dyDescent="0.25">
      <c r="A120" s="23" t="s">
        <v>349</v>
      </c>
      <c r="B120" s="24" t="s">
        <v>350</v>
      </c>
      <c r="C120" s="25" t="s">
        <v>22</v>
      </c>
      <c r="D120" s="25" t="s">
        <v>351</v>
      </c>
      <c r="E120" s="26" t="s">
        <v>35</v>
      </c>
      <c r="F120" s="27">
        <v>50</v>
      </c>
      <c r="G120" s="29">
        <v>94.96</v>
      </c>
      <c r="H120" s="29">
        <f t="shared" si="6"/>
        <v>120.53</v>
      </c>
      <c r="I120" s="29">
        <f t="shared" si="7"/>
        <v>6026.5</v>
      </c>
      <c r="J120" s="30">
        <f t="shared" si="5"/>
        <v>2.8282411164507739E-3</v>
      </c>
      <c r="K120" s="31"/>
      <c r="L120" s="32"/>
      <c r="M120" s="73"/>
      <c r="N120" s="73"/>
    </row>
    <row r="121" spans="1:14" ht="39" customHeight="1" x14ac:dyDescent="0.25">
      <c r="A121" s="23" t="s">
        <v>352</v>
      </c>
      <c r="B121" s="24" t="s">
        <v>353</v>
      </c>
      <c r="C121" s="25" t="s">
        <v>22</v>
      </c>
      <c r="D121" s="25" t="s">
        <v>354</v>
      </c>
      <c r="E121" s="26" t="s">
        <v>35</v>
      </c>
      <c r="F121" s="27">
        <v>200</v>
      </c>
      <c r="G121" s="29">
        <v>30.88</v>
      </c>
      <c r="H121" s="29">
        <f t="shared" si="6"/>
        <v>39.19</v>
      </c>
      <c r="I121" s="29">
        <f t="shared" si="7"/>
        <v>7838</v>
      </c>
      <c r="J121" s="30">
        <f t="shared" si="5"/>
        <v>3.6783794691348489E-3</v>
      </c>
      <c r="K121" s="31"/>
      <c r="L121" s="32"/>
      <c r="M121" s="73"/>
      <c r="N121" s="73"/>
    </row>
    <row r="122" spans="1:14" ht="26.1" customHeight="1" x14ac:dyDescent="0.25">
      <c r="A122" s="23" t="s">
        <v>355</v>
      </c>
      <c r="B122" s="24" t="s">
        <v>356</v>
      </c>
      <c r="C122" s="25" t="s">
        <v>22</v>
      </c>
      <c r="D122" s="25" t="s">
        <v>357</v>
      </c>
      <c r="E122" s="26" t="s">
        <v>35</v>
      </c>
      <c r="F122" s="27">
        <v>140</v>
      </c>
      <c r="G122" s="29">
        <v>14.1</v>
      </c>
      <c r="H122" s="29">
        <f t="shared" si="6"/>
        <v>17.89</v>
      </c>
      <c r="I122" s="29">
        <f t="shared" si="7"/>
        <v>2504.6</v>
      </c>
      <c r="J122" s="30">
        <f t="shared" si="5"/>
        <v>1.1754107193665657E-3</v>
      </c>
      <c r="K122" s="31"/>
      <c r="L122" s="32"/>
      <c r="M122" s="73"/>
      <c r="N122" s="73"/>
    </row>
    <row r="123" spans="1:14" ht="26.1" customHeight="1" x14ac:dyDescent="0.25">
      <c r="A123" s="23" t="s">
        <v>358</v>
      </c>
      <c r="B123" s="24" t="s">
        <v>359</v>
      </c>
      <c r="C123" s="25" t="s">
        <v>22</v>
      </c>
      <c r="D123" s="25" t="s">
        <v>360</v>
      </c>
      <c r="E123" s="26" t="s">
        <v>35</v>
      </c>
      <c r="F123" s="27">
        <v>109.72125943904902</v>
      </c>
      <c r="G123" s="29">
        <v>17.96</v>
      </c>
      <c r="H123" s="29">
        <f t="shared" si="6"/>
        <v>22.79</v>
      </c>
      <c r="I123" s="29">
        <f t="shared" si="7"/>
        <v>2500.54</v>
      </c>
      <c r="J123" s="30">
        <f t="shared" si="5"/>
        <v>1.1735053582228191E-3</v>
      </c>
      <c r="K123" s="31"/>
      <c r="L123" s="32"/>
      <c r="M123" s="73"/>
      <c r="N123" s="73"/>
    </row>
    <row r="124" spans="1:14" ht="26.1" customHeight="1" x14ac:dyDescent="0.25">
      <c r="A124" s="23" t="s">
        <v>361</v>
      </c>
      <c r="B124" s="24" t="s">
        <v>362</v>
      </c>
      <c r="C124" s="25" t="s">
        <v>22</v>
      </c>
      <c r="D124" s="25" t="s">
        <v>363</v>
      </c>
      <c r="E124" s="26" t="s">
        <v>35</v>
      </c>
      <c r="F124" s="27">
        <v>17.707177315811943</v>
      </c>
      <c r="G124" s="29">
        <v>104.09</v>
      </c>
      <c r="H124" s="29">
        <f t="shared" si="6"/>
        <v>132.12</v>
      </c>
      <c r="I124" s="29">
        <f t="shared" si="7"/>
        <v>2339.4699999999998</v>
      </c>
      <c r="J124" s="30">
        <f t="shared" si="5"/>
        <v>1.0979150825027946E-3</v>
      </c>
      <c r="K124" s="31"/>
      <c r="L124" s="32"/>
      <c r="M124" s="73"/>
      <c r="N124" s="73"/>
    </row>
    <row r="125" spans="1:14" ht="26.1" customHeight="1" x14ac:dyDescent="0.25">
      <c r="A125" s="23" t="s">
        <v>364</v>
      </c>
      <c r="B125" s="24" t="s">
        <v>365</v>
      </c>
      <c r="C125" s="25" t="s">
        <v>22</v>
      </c>
      <c r="D125" s="25" t="s">
        <v>366</v>
      </c>
      <c r="E125" s="26" t="s">
        <v>35</v>
      </c>
      <c r="F125" s="27">
        <v>35.730554226549103</v>
      </c>
      <c r="G125" s="29">
        <v>14.1</v>
      </c>
      <c r="H125" s="29">
        <f t="shared" si="6"/>
        <v>17.89</v>
      </c>
      <c r="I125" s="29">
        <f t="shared" si="7"/>
        <v>639.21</v>
      </c>
      <c r="J125" s="30">
        <f t="shared" si="5"/>
        <v>2.9998174795428515E-4</v>
      </c>
      <c r="K125" s="31"/>
      <c r="L125" s="32"/>
      <c r="M125" s="73"/>
      <c r="N125" s="73"/>
    </row>
    <row r="126" spans="1:14" ht="51.95" customHeight="1" x14ac:dyDescent="0.25">
      <c r="A126" s="23" t="s">
        <v>367</v>
      </c>
      <c r="B126" s="24" t="s">
        <v>368</v>
      </c>
      <c r="C126" s="25" t="s">
        <v>22</v>
      </c>
      <c r="D126" s="25" t="s">
        <v>369</v>
      </c>
      <c r="E126" s="26" t="s">
        <v>35</v>
      </c>
      <c r="F126" s="27">
        <v>10</v>
      </c>
      <c r="G126" s="29">
        <v>441.58</v>
      </c>
      <c r="H126" s="29">
        <f t="shared" si="6"/>
        <v>560.49</v>
      </c>
      <c r="I126" s="29">
        <f t="shared" si="7"/>
        <v>5604.9</v>
      </c>
      <c r="J126" s="30">
        <f t="shared" si="5"/>
        <v>2.6303839099966718E-3</v>
      </c>
      <c r="K126" s="31"/>
      <c r="L126" s="32"/>
      <c r="M126" s="73"/>
      <c r="N126" s="73"/>
    </row>
    <row r="127" spans="1:14" ht="51.95" customHeight="1" x14ac:dyDescent="0.25">
      <c r="A127" s="23" t="s">
        <v>370</v>
      </c>
      <c r="B127" s="24" t="s">
        <v>371</v>
      </c>
      <c r="C127" s="25" t="s">
        <v>22</v>
      </c>
      <c r="D127" s="25" t="s">
        <v>372</v>
      </c>
      <c r="E127" s="26" t="s">
        <v>35</v>
      </c>
      <c r="F127" s="27">
        <v>9.4859878477563981</v>
      </c>
      <c r="G127" s="29">
        <v>594.04</v>
      </c>
      <c r="H127" s="29">
        <f t="shared" si="6"/>
        <v>754.01</v>
      </c>
      <c r="I127" s="29">
        <f t="shared" si="7"/>
        <v>7152.52</v>
      </c>
      <c r="J127" s="30">
        <f t="shared" si="5"/>
        <v>3.3566831743526908E-3</v>
      </c>
      <c r="K127" s="31"/>
      <c r="L127" s="32"/>
      <c r="M127" s="73"/>
      <c r="N127" s="73"/>
    </row>
    <row r="128" spans="1:14" ht="51.95" customHeight="1" x14ac:dyDescent="0.25">
      <c r="A128" s="23" t="s">
        <v>373</v>
      </c>
      <c r="B128" s="24" t="s">
        <v>374</v>
      </c>
      <c r="C128" s="25" t="s">
        <v>22</v>
      </c>
      <c r="D128" s="25" t="s">
        <v>375</v>
      </c>
      <c r="E128" s="26" t="s">
        <v>35</v>
      </c>
      <c r="F128" s="27">
        <v>14.228981771634599</v>
      </c>
      <c r="G128" s="29">
        <v>619.82000000000005</v>
      </c>
      <c r="H128" s="29">
        <f t="shared" si="6"/>
        <v>786.73</v>
      </c>
      <c r="I128" s="29">
        <f t="shared" si="7"/>
        <v>11194.36</v>
      </c>
      <c r="J128" s="30">
        <f t="shared" si="5"/>
        <v>5.2535218160378143E-3</v>
      </c>
      <c r="K128" s="31"/>
      <c r="L128" s="32"/>
      <c r="M128" s="73"/>
      <c r="N128" s="73"/>
    </row>
    <row r="129" spans="1:14" ht="26.1" customHeight="1" x14ac:dyDescent="0.25">
      <c r="A129" s="23" t="s">
        <v>376</v>
      </c>
      <c r="B129" s="24" t="s">
        <v>377</v>
      </c>
      <c r="C129" s="25" t="s">
        <v>22</v>
      </c>
      <c r="D129" s="25" t="s">
        <v>378</v>
      </c>
      <c r="E129" s="26" t="s">
        <v>35</v>
      </c>
      <c r="F129" s="27">
        <v>17.707177315811943</v>
      </c>
      <c r="G129" s="29">
        <v>114.14</v>
      </c>
      <c r="H129" s="29">
        <f t="shared" si="6"/>
        <v>144.87</v>
      </c>
      <c r="I129" s="29">
        <f t="shared" si="7"/>
        <v>2565.23</v>
      </c>
      <c r="J129" s="30">
        <f t="shared" si="5"/>
        <v>1.2038644253137009E-3</v>
      </c>
      <c r="K129" s="31"/>
      <c r="L129" s="32"/>
      <c r="M129" s="73"/>
      <c r="N129" s="73"/>
    </row>
    <row r="130" spans="1:14" ht="26.1" customHeight="1" x14ac:dyDescent="0.25">
      <c r="A130" s="23" t="s">
        <v>379</v>
      </c>
      <c r="B130" s="24" t="s">
        <v>380</v>
      </c>
      <c r="C130" s="25" t="s">
        <v>22</v>
      </c>
      <c r="D130" s="25" t="s">
        <v>381</v>
      </c>
      <c r="E130" s="26" t="s">
        <v>35</v>
      </c>
      <c r="F130" s="27">
        <v>17.707177315811943</v>
      </c>
      <c r="G130" s="29">
        <v>86.3</v>
      </c>
      <c r="H130" s="29">
        <f t="shared" si="6"/>
        <v>109.54</v>
      </c>
      <c r="I130" s="29">
        <f t="shared" si="7"/>
        <v>1939.64</v>
      </c>
      <c r="J130" s="30">
        <f t="shared" si="5"/>
        <v>9.1027455390567987E-4</v>
      </c>
      <c r="K130" s="31"/>
      <c r="L130" s="32"/>
      <c r="M130" s="73"/>
      <c r="N130" s="73"/>
    </row>
    <row r="131" spans="1:14" ht="26.1" customHeight="1" x14ac:dyDescent="0.25">
      <c r="A131" s="23" t="s">
        <v>382</v>
      </c>
      <c r="B131" s="24" t="s">
        <v>383</v>
      </c>
      <c r="C131" s="25" t="s">
        <v>22</v>
      </c>
      <c r="D131" s="25" t="s">
        <v>384</v>
      </c>
      <c r="E131" s="26" t="s">
        <v>35</v>
      </c>
      <c r="F131" s="27">
        <v>11.066985822382463</v>
      </c>
      <c r="G131" s="29">
        <v>57.98</v>
      </c>
      <c r="H131" s="29">
        <f t="shared" si="6"/>
        <v>73.59</v>
      </c>
      <c r="I131" s="29">
        <f t="shared" si="7"/>
        <v>814.41</v>
      </c>
      <c r="J131" s="30">
        <f t="shared" si="5"/>
        <v>3.8220324361547747E-4</v>
      </c>
      <c r="K131" s="31"/>
      <c r="L131" s="32"/>
      <c r="M131" s="73"/>
      <c r="N131" s="73"/>
    </row>
    <row r="132" spans="1:14" ht="26.1" customHeight="1" x14ac:dyDescent="0.25">
      <c r="A132" s="23" t="s">
        <v>385</v>
      </c>
      <c r="B132" s="24" t="s">
        <v>386</v>
      </c>
      <c r="C132" s="25" t="s">
        <v>22</v>
      </c>
      <c r="D132" s="25" t="s">
        <v>387</v>
      </c>
      <c r="E132" s="26" t="s">
        <v>35</v>
      </c>
      <c r="F132" s="27">
        <v>11.066985822382463</v>
      </c>
      <c r="G132" s="29">
        <v>96.77</v>
      </c>
      <c r="H132" s="29">
        <f t="shared" si="6"/>
        <v>122.83</v>
      </c>
      <c r="I132" s="29">
        <f t="shared" si="7"/>
        <v>1359.35</v>
      </c>
      <c r="J132" s="30">
        <f t="shared" si="5"/>
        <v>6.3794400757443944E-4</v>
      </c>
      <c r="K132" s="31"/>
      <c r="L132" s="32"/>
      <c r="M132" s="73"/>
      <c r="N132" s="73"/>
    </row>
    <row r="133" spans="1:14" ht="26.1" customHeight="1" x14ac:dyDescent="0.25">
      <c r="A133" s="23" t="s">
        <v>388</v>
      </c>
      <c r="B133" s="24" t="s">
        <v>389</v>
      </c>
      <c r="C133" s="25" t="s">
        <v>22</v>
      </c>
      <c r="D133" s="25" t="s">
        <v>390</v>
      </c>
      <c r="E133" s="26" t="s">
        <v>40</v>
      </c>
      <c r="F133" s="27">
        <v>28.457963543269198</v>
      </c>
      <c r="G133" s="29">
        <v>78.099999999999994</v>
      </c>
      <c r="H133" s="29">
        <f t="shared" si="6"/>
        <v>99.13</v>
      </c>
      <c r="I133" s="29">
        <f t="shared" si="7"/>
        <v>2821.03</v>
      </c>
      <c r="J133" s="30">
        <f t="shared" ref="J133:J196" si="8">I133/$I$251</f>
        <v>1.3239115633852366E-3</v>
      </c>
      <c r="K133" s="31"/>
      <c r="L133" s="32"/>
      <c r="M133" s="73"/>
      <c r="N133" s="73"/>
    </row>
    <row r="134" spans="1:14" ht="24" customHeight="1" x14ac:dyDescent="0.25">
      <c r="A134" s="16" t="s">
        <v>391</v>
      </c>
      <c r="B134" s="17"/>
      <c r="C134" s="17"/>
      <c r="D134" s="17" t="s">
        <v>392</v>
      </c>
      <c r="E134" s="17"/>
      <c r="F134" s="17"/>
      <c r="G134" s="17"/>
      <c r="H134" s="17"/>
      <c r="I134" s="20">
        <f>SUM(I135:I141)</f>
        <v>154329.4</v>
      </c>
      <c r="J134" s="21">
        <f t="shared" si="8"/>
        <v>7.2426906920630224E-2</v>
      </c>
      <c r="K134" s="73"/>
      <c r="L134" s="32"/>
      <c r="M134" s="73"/>
      <c r="N134" s="73"/>
    </row>
    <row r="135" spans="1:14" ht="65.099999999999994" customHeight="1" x14ac:dyDescent="0.25">
      <c r="A135" s="23" t="s">
        <v>393</v>
      </c>
      <c r="B135" s="24" t="s">
        <v>394</v>
      </c>
      <c r="C135" s="25" t="s">
        <v>22</v>
      </c>
      <c r="D135" s="25" t="s">
        <v>395</v>
      </c>
      <c r="E135" s="26" t="s">
        <v>31</v>
      </c>
      <c r="F135" s="27">
        <v>200</v>
      </c>
      <c r="G135" s="29">
        <v>108.09</v>
      </c>
      <c r="H135" s="29">
        <f t="shared" si="6"/>
        <v>137.19</v>
      </c>
      <c r="I135" s="29">
        <f t="shared" ref="I135:I141" si="9">TRUNC(H135*F135,2)</f>
        <v>27438</v>
      </c>
      <c r="J135" s="30">
        <f t="shared" si="8"/>
        <v>1.2876674645843581E-2</v>
      </c>
      <c r="K135" s="31"/>
      <c r="L135" s="32"/>
      <c r="M135" s="73"/>
      <c r="N135" s="73"/>
    </row>
    <row r="136" spans="1:14" ht="51.95" customHeight="1" x14ac:dyDescent="0.25">
      <c r="A136" s="23" t="s">
        <v>396</v>
      </c>
      <c r="B136" s="24" t="s">
        <v>397</v>
      </c>
      <c r="C136" s="25" t="s">
        <v>22</v>
      </c>
      <c r="D136" s="25" t="s">
        <v>398</v>
      </c>
      <c r="E136" s="26" t="s">
        <v>31</v>
      </c>
      <c r="F136" s="27">
        <v>399</v>
      </c>
      <c r="G136" s="29">
        <v>5.04</v>
      </c>
      <c r="H136" s="29">
        <f t="shared" si="6"/>
        <v>6.39</v>
      </c>
      <c r="I136" s="29">
        <f t="shared" si="9"/>
        <v>2549.61</v>
      </c>
      <c r="J136" s="30">
        <f t="shared" si="8"/>
        <v>1.1965339472187935E-3</v>
      </c>
      <c r="K136" s="31"/>
      <c r="L136" s="32"/>
      <c r="M136" s="73"/>
      <c r="N136" s="73"/>
    </row>
    <row r="137" spans="1:14" ht="51.95" customHeight="1" x14ac:dyDescent="0.25">
      <c r="A137" s="23" t="s">
        <v>399</v>
      </c>
      <c r="B137" s="24" t="s">
        <v>400</v>
      </c>
      <c r="C137" s="25" t="s">
        <v>22</v>
      </c>
      <c r="D137" s="25" t="s">
        <v>401</v>
      </c>
      <c r="E137" s="26" t="s">
        <v>31</v>
      </c>
      <c r="F137" s="27">
        <v>320</v>
      </c>
      <c r="G137" s="29">
        <v>63.87</v>
      </c>
      <c r="H137" s="29">
        <f t="shared" ref="H137:H200" si="10">TRUNC((G137*$G$2)+(G137),2)</f>
        <v>81.069999999999993</v>
      </c>
      <c r="I137" s="29">
        <f t="shared" si="9"/>
        <v>25942.400000000001</v>
      </c>
      <c r="J137" s="30">
        <f t="shared" si="8"/>
        <v>1.2174788407767787E-2</v>
      </c>
      <c r="K137" s="31"/>
      <c r="L137" s="32"/>
      <c r="M137" s="73"/>
      <c r="N137" s="73"/>
    </row>
    <row r="138" spans="1:14" ht="39" customHeight="1" x14ac:dyDescent="0.25">
      <c r="A138" s="23" t="s">
        <v>402</v>
      </c>
      <c r="B138" s="24" t="s">
        <v>403</v>
      </c>
      <c r="C138" s="25" t="s">
        <v>22</v>
      </c>
      <c r="D138" s="25" t="s">
        <v>404</v>
      </c>
      <c r="E138" s="26" t="s">
        <v>31</v>
      </c>
      <c r="F138" s="27">
        <v>99</v>
      </c>
      <c r="G138" s="29">
        <v>94.27</v>
      </c>
      <c r="H138" s="29">
        <f t="shared" si="10"/>
        <v>119.65</v>
      </c>
      <c r="I138" s="29">
        <f t="shared" si="9"/>
        <v>11845.35</v>
      </c>
      <c r="J138" s="30">
        <f t="shared" si="8"/>
        <v>5.5590319271136114E-3</v>
      </c>
      <c r="K138" s="31"/>
      <c r="L138" s="32"/>
      <c r="M138" s="73"/>
      <c r="N138" s="73"/>
    </row>
    <row r="139" spans="1:14" ht="51.95" customHeight="1" x14ac:dyDescent="0.25">
      <c r="A139" s="23" t="s">
        <v>405</v>
      </c>
      <c r="B139" s="24" t="s">
        <v>406</v>
      </c>
      <c r="C139" s="25" t="s">
        <v>22</v>
      </c>
      <c r="D139" s="25" t="s">
        <v>407</v>
      </c>
      <c r="E139" s="26" t="s">
        <v>31</v>
      </c>
      <c r="F139" s="27">
        <v>99.918999999999997</v>
      </c>
      <c r="G139" s="29">
        <v>360.86</v>
      </c>
      <c r="H139" s="29">
        <f t="shared" si="10"/>
        <v>458.03</v>
      </c>
      <c r="I139" s="29">
        <f t="shared" si="9"/>
        <v>45765.89</v>
      </c>
      <c r="J139" s="30">
        <f t="shared" si="8"/>
        <v>2.1477967614529712E-2</v>
      </c>
      <c r="K139" s="31"/>
      <c r="L139" s="32"/>
      <c r="M139" s="73"/>
      <c r="N139" s="73"/>
    </row>
    <row r="140" spans="1:14" ht="51.95" customHeight="1" x14ac:dyDescent="0.25">
      <c r="A140" s="23" t="s">
        <v>408</v>
      </c>
      <c r="B140" s="24" t="s">
        <v>409</v>
      </c>
      <c r="C140" s="25" t="s">
        <v>22</v>
      </c>
      <c r="D140" s="25" t="s">
        <v>410</v>
      </c>
      <c r="E140" s="26" t="s">
        <v>31</v>
      </c>
      <c r="F140" s="27">
        <v>150</v>
      </c>
      <c r="G140" s="29">
        <v>140.96</v>
      </c>
      <c r="H140" s="29">
        <f t="shared" si="10"/>
        <v>178.92</v>
      </c>
      <c r="I140" s="29">
        <f t="shared" si="9"/>
        <v>26838</v>
      </c>
      <c r="J140" s="30">
        <f t="shared" si="8"/>
        <v>1.2595094181250457E-2</v>
      </c>
      <c r="K140" s="31"/>
      <c r="L140" s="32"/>
      <c r="M140" s="73"/>
      <c r="N140" s="73"/>
    </row>
    <row r="141" spans="1:14" ht="39" customHeight="1" x14ac:dyDescent="0.25">
      <c r="A141" s="23" t="s">
        <v>411</v>
      </c>
      <c r="B141" s="24" t="s">
        <v>412</v>
      </c>
      <c r="C141" s="25" t="s">
        <v>22</v>
      </c>
      <c r="D141" s="25" t="s">
        <v>413</v>
      </c>
      <c r="E141" s="26" t="s">
        <v>31</v>
      </c>
      <c r="F141" s="27">
        <v>15</v>
      </c>
      <c r="G141" s="29">
        <v>732.7</v>
      </c>
      <c r="H141" s="29">
        <f t="shared" si="10"/>
        <v>930.01</v>
      </c>
      <c r="I141" s="29">
        <f t="shared" si="9"/>
        <v>13950.15</v>
      </c>
      <c r="J141" s="30">
        <f t="shared" si="8"/>
        <v>6.5468161969062912E-3</v>
      </c>
      <c r="K141" s="31"/>
      <c r="L141" s="32"/>
      <c r="M141" s="73"/>
      <c r="N141" s="73"/>
    </row>
    <row r="142" spans="1:14" ht="26.1" customHeight="1" x14ac:dyDescent="0.25">
      <c r="A142" s="16" t="s">
        <v>414</v>
      </c>
      <c r="B142" s="17"/>
      <c r="C142" s="17"/>
      <c r="D142" s="17" t="s">
        <v>415</v>
      </c>
      <c r="E142" s="17"/>
      <c r="F142" s="17"/>
      <c r="G142" s="17"/>
      <c r="H142" s="17"/>
      <c r="I142" s="20">
        <f>SUM(I143:I146)</f>
        <v>66234.63</v>
      </c>
      <c r="J142" s="21">
        <f t="shared" si="8"/>
        <v>3.1083963145922832E-2</v>
      </c>
      <c r="K142" s="73"/>
      <c r="L142" s="32"/>
      <c r="M142" s="73"/>
      <c r="N142" s="73"/>
    </row>
    <row r="143" spans="1:14" ht="26.1" customHeight="1" x14ac:dyDescent="0.25">
      <c r="A143" s="23" t="s">
        <v>416</v>
      </c>
      <c r="B143" s="24" t="s">
        <v>417</v>
      </c>
      <c r="C143" s="25" t="s">
        <v>22</v>
      </c>
      <c r="D143" s="25" t="s">
        <v>418</v>
      </c>
      <c r="E143" s="26" t="s">
        <v>31</v>
      </c>
      <c r="F143" s="27">
        <v>287</v>
      </c>
      <c r="G143" s="29">
        <v>33.07</v>
      </c>
      <c r="H143" s="29">
        <f t="shared" si="10"/>
        <v>41.97</v>
      </c>
      <c r="I143" s="29">
        <f t="shared" ref="I143:I146" si="11">TRUNC(H143*F143,2)</f>
        <v>12045.39</v>
      </c>
      <c r="J143" s="30">
        <f t="shared" si="8"/>
        <v>5.6529108540089587E-3</v>
      </c>
      <c r="K143" s="31"/>
      <c r="L143" s="32"/>
      <c r="M143" s="73"/>
      <c r="N143" s="73"/>
    </row>
    <row r="144" spans="1:14" ht="39" customHeight="1" x14ac:dyDescent="0.25">
      <c r="A144" s="23" t="s">
        <v>419</v>
      </c>
      <c r="B144" s="24" t="s">
        <v>420</v>
      </c>
      <c r="C144" s="25" t="s">
        <v>22</v>
      </c>
      <c r="D144" s="25" t="s">
        <v>421</v>
      </c>
      <c r="E144" s="26" t="s">
        <v>31</v>
      </c>
      <c r="F144" s="27">
        <v>108</v>
      </c>
      <c r="G144" s="29">
        <v>194</v>
      </c>
      <c r="H144" s="29">
        <f t="shared" si="10"/>
        <v>246.24</v>
      </c>
      <c r="I144" s="29">
        <f t="shared" si="11"/>
        <v>26593.919999999998</v>
      </c>
      <c r="J144" s="30">
        <f t="shared" si="8"/>
        <v>1.2480547248253973E-2</v>
      </c>
      <c r="K144" s="31"/>
      <c r="L144" s="32"/>
      <c r="M144" s="73"/>
      <c r="N144" s="73"/>
    </row>
    <row r="145" spans="1:14" ht="39" customHeight="1" x14ac:dyDescent="0.25">
      <c r="A145" s="23" t="s">
        <v>422</v>
      </c>
      <c r="B145" s="24" t="s">
        <v>423</v>
      </c>
      <c r="C145" s="25" t="s">
        <v>22</v>
      </c>
      <c r="D145" s="25" t="s">
        <v>424</v>
      </c>
      <c r="E145" s="26" t="s">
        <v>40</v>
      </c>
      <c r="F145" s="27">
        <v>132</v>
      </c>
      <c r="G145" s="29">
        <v>72.28</v>
      </c>
      <c r="H145" s="29">
        <f t="shared" si="10"/>
        <v>91.74</v>
      </c>
      <c r="I145" s="29">
        <f t="shared" si="11"/>
        <v>12109.68</v>
      </c>
      <c r="J145" s="30">
        <f t="shared" si="8"/>
        <v>5.6830822007901119E-3</v>
      </c>
      <c r="K145" s="31"/>
      <c r="L145" s="32"/>
      <c r="M145" s="73"/>
      <c r="N145" s="73"/>
    </row>
    <row r="146" spans="1:14" ht="39" customHeight="1" x14ac:dyDescent="0.25">
      <c r="A146" s="23" t="s">
        <v>425</v>
      </c>
      <c r="B146" s="24" t="s">
        <v>426</v>
      </c>
      <c r="C146" s="25" t="s">
        <v>22</v>
      </c>
      <c r="D146" s="25" t="s">
        <v>427</v>
      </c>
      <c r="E146" s="26" t="s">
        <v>31</v>
      </c>
      <c r="F146" s="27">
        <v>204</v>
      </c>
      <c r="G146" s="29">
        <v>59.81</v>
      </c>
      <c r="H146" s="29">
        <f t="shared" si="10"/>
        <v>75.91</v>
      </c>
      <c r="I146" s="29">
        <f t="shared" si="11"/>
        <v>15485.64</v>
      </c>
      <c r="J146" s="30">
        <f t="shared" si="8"/>
        <v>7.2674228428697852E-3</v>
      </c>
      <c r="K146" s="31"/>
      <c r="L146" s="32"/>
      <c r="M146" s="73"/>
      <c r="N146" s="73"/>
    </row>
    <row r="147" spans="1:14" ht="24" customHeight="1" x14ac:dyDescent="0.25">
      <c r="A147" s="16" t="s">
        <v>428</v>
      </c>
      <c r="B147" s="17"/>
      <c r="C147" s="17"/>
      <c r="D147" s="17" t="s">
        <v>429</v>
      </c>
      <c r="E147" s="17"/>
      <c r="F147" s="17"/>
      <c r="G147" s="17"/>
      <c r="H147" s="17"/>
      <c r="I147" s="20">
        <f>SUM(I148:I167)</f>
        <v>261528</v>
      </c>
      <c r="J147" s="21">
        <f t="shared" si="8"/>
        <v>0.12273529290685108</v>
      </c>
      <c r="K147" s="73"/>
      <c r="L147" s="32"/>
      <c r="M147" s="73"/>
      <c r="N147" s="73"/>
    </row>
    <row r="148" spans="1:14" ht="65.099999999999994" customHeight="1" x14ac:dyDescent="0.25">
      <c r="A148" s="23" t="s">
        <v>430</v>
      </c>
      <c r="B148" s="24" t="s">
        <v>431</v>
      </c>
      <c r="C148" s="25" t="s">
        <v>22</v>
      </c>
      <c r="D148" s="25" t="s">
        <v>432</v>
      </c>
      <c r="E148" s="26" t="s">
        <v>35</v>
      </c>
      <c r="F148" s="27">
        <v>18</v>
      </c>
      <c r="G148" s="29">
        <v>1111.7</v>
      </c>
      <c r="H148" s="29">
        <f t="shared" si="10"/>
        <v>1411.08</v>
      </c>
      <c r="I148" s="29">
        <f t="shared" ref="I148:I167" si="12">TRUNC(H148*F148,2)</f>
        <v>25399.439999999999</v>
      </c>
      <c r="J148" s="30">
        <f t="shared" si="8"/>
        <v>1.191997685934198E-2</v>
      </c>
      <c r="K148" s="31"/>
      <c r="L148" s="32"/>
      <c r="M148" s="73"/>
      <c r="N148" s="73"/>
    </row>
    <row r="149" spans="1:14" ht="65.099999999999994" customHeight="1" x14ac:dyDescent="0.25">
      <c r="A149" s="23" t="s">
        <v>733</v>
      </c>
      <c r="B149" s="24" t="s">
        <v>434</v>
      </c>
      <c r="C149" s="25" t="s">
        <v>22</v>
      </c>
      <c r="D149" s="25" t="s">
        <v>435</v>
      </c>
      <c r="E149" s="26" t="s">
        <v>35</v>
      </c>
      <c r="F149" s="27">
        <v>18</v>
      </c>
      <c r="G149" s="29">
        <v>1123.71</v>
      </c>
      <c r="H149" s="29">
        <f t="shared" si="10"/>
        <v>1426.32</v>
      </c>
      <c r="I149" s="29">
        <f t="shared" si="12"/>
        <v>25673.759999999998</v>
      </c>
      <c r="J149" s="30">
        <f t="shared" si="8"/>
        <v>1.2048715447753957E-2</v>
      </c>
      <c r="K149" s="31"/>
      <c r="L149" s="32"/>
      <c r="M149" s="73"/>
      <c r="N149" s="73"/>
    </row>
    <row r="150" spans="1:14" ht="65.099999999999994" customHeight="1" x14ac:dyDescent="0.25">
      <c r="A150" s="23" t="s">
        <v>734</v>
      </c>
      <c r="B150" s="24" t="s">
        <v>437</v>
      </c>
      <c r="C150" s="25" t="s">
        <v>22</v>
      </c>
      <c r="D150" s="25" t="s">
        <v>438</v>
      </c>
      <c r="E150" s="26" t="s">
        <v>35</v>
      </c>
      <c r="F150" s="27">
        <v>18</v>
      </c>
      <c r="G150" s="29">
        <v>1177.8599999999999</v>
      </c>
      <c r="H150" s="29">
        <f t="shared" si="10"/>
        <v>1495.05</v>
      </c>
      <c r="I150" s="29">
        <f t="shared" si="12"/>
        <v>26910.9</v>
      </c>
      <c r="J150" s="30">
        <f t="shared" si="8"/>
        <v>1.2629306207698521E-2</v>
      </c>
      <c r="K150" s="31"/>
      <c r="L150" s="32"/>
      <c r="M150" s="73"/>
      <c r="N150" s="73"/>
    </row>
    <row r="151" spans="1:14" ht="65.099999999999994" customHeight="1" x14ac:dyDescent="0.25">
      <c r="A151" s="23" t="s">
        <v>735</v>
      </c>
      <c r="B151" s="24" t="s">
        <v>440</v>
      </c>
      <c r="C151" s="25" t="s">
        <v>22</v>
      </c>
      <c r="D151" s="25" t="s">
        <v>441</v>
      </c>
      <c r="E151" s="26" t="s">
        <v>35</v>
      </c>
      <c r="F151" s="27">
        <v>18</v>
      </c>
      <c r="G151" s="29">
        <v>1256.25</v>
      </c>
      <c r="H151" s="29">
        <f t="shared" si="10"/>
        <v>1594.55</v>
      </c>
      <c r="I151" s="29">
        <f t="shared" si="12"/>
        <v>28701.9</v>
      </c>
      <c r="J151" s="30">
        <f t="shared" si="8"/>
        <v>1.3469823894508999E-2</v>
      </c>
      <c r="K151" s="31"/>
      <c r="L151" s="32"/>
      <c r="M151" s="73"/>
      <c r="N151" s="73"/>
    </row>
    <row r="152" spans="1:14" ht="51.95" customHeight="1" x14ac:dyDescent="0.25">
      <c r="A152" s="23" t="s">
        <v>736</v>
      </c>
      <c r="B152" s="24" t="s">
        <v>443</v>
      </c>
      <c r="C152" s="25" t="s">
        <v>22</v>
      </c>
      <c r="D152" s="25" t="s">
        <v>444</v>
      </c>
      <c r="E152" s="26" t="s">
        <v>35</v>
      </c>
      <c r="F152" s="27">
        <v>18</v>
      </c>
      <c r="G152" s="29">
        <v>167.16</v>
      </c>
      <c r="H152" s="29">
        <f t="shared" si="10"/>
        <v>212.17</v>
      </c>
      <c r="I152" s="29">
        <f t="shared" si="12"/>
        <v>3819.06</v>
      </c>
      <c r="J152" s="30">
        <f t="shared" si="8"/>
        <v>1.7922878151816963E-3</v>
      </c>
      <c r="K152" s="31"/>
      <c r="L152" s="32"/>
      <c r="M152" s="73"/>
      <c r="N152" s="73"/>
    </row>
    <row r="153" spans="1:14" ht="51.95" customHeight="1" x14ac:dyDescent="0.25">
      <c r="A153" s="23" t="s">
        <v>737</v>
      </c>
      <c r="B153" s="24" t="s">
        <v>446</v>
      </c>
      <c r="C153" s="25" t="s">
        <v>22</v>
      </c>
      <c r="D153" s="25" t="s">
        <v>447</v>
      </c>
      <c r="E153" s="26" t="s">
        <v>35</v>
      </c>
      <c r="F153" s="27">
        <v>24</v>
      </c>
      <c r="G153" s="29">
        <v>106.44</v>
      </c>
      <c r="H153" s="29">
        <f t="shared" si="10"/>
        <v>135.1</v>
      </c>
      <c r="I153" s="29">
        <f t="shared" si="12"/>
        <v>3242.4</v>
      </c>
      <c r="J153" s="30">
        <f t="shared" si="8"/>
        <v>1.5216608306612444E-3</v>
      </c>
      <c r="K153" s="31"/>
      <c r="L153" s="32"/>
      <c r="M153" s="73"/>
      <c r="N153" s="73"/>
    </row>
    <row r="154" spans="1:14" ht="39" customHeight="1" x14ac:dyDescent="0.25">
      <c r="A154" s="23" t="s">
        <v>738</v>
      </c>
      <c r="B154" s="24" t="s">
        <v>449</v>
      </c>
      <c r="C154" s="25" t="s">
        <v>22</v>
      </c>
      <c r="D154" s="25" t="s">
        <v>450</v>
      </c>
      <c r="E154" s="26" t="s">
        <v>35</v>
      </c>
      <c r="F154" s="27">
        <v>13</v>
      </c>
      <c r="G154" s="29">
        <v>193.83</v>
      </c>
      <c r="H154" s="29">
        <f t="shared" si="10"/>
        <v>246.02</v>
      </c>
      <c r="I154" s="29">
        <f t="shared" si="12"/>
        <v>3198.26</v>
      </c>
      <c r="J154" s="30">
        <f t="shared" si="8"/>
        <v>1.500945894482677E-3</v>
      </c>
      <c r="K154" s="31"/>
      <c r="L154" s="32"/>
      <c r="M154" s="73"/>
      <c r="N154" s="73"/>
    </row>
    <row r="155" spans="1:14" ht="26.1" customHeight="1" x14ac:dyDescent="0.25">
      <c r="A155" s="23" t="s">
        <v>739</v>
      </c>
      <c r="B155" s="24" t="s">
        <v>452</v>
      </c>
      <c r="C155" s="25" t="s">
        <v>22</v>
      </c>
      <c r="D155" s="25" t="s">
        <v>453</v>
      </c>
      <c r="E155" s="26" t="s">
        <v>31</v>
      </c>
      <c r="F155" s="27">
        <v>24</v>
      </c>
      <c r="G155" s="29">
        <v>571.26</v>
      </c>
      <c r="H155" s="29">
        <f t="shared" si="10"/>
        <v>725.1</v>
      </c>
      <c r="I155" s="29">
        <f t="shared" si="12"/>
        <v>17402.400000000001</v>
      </c>
      <c r="J155" s="30">
        <f t="shared" si="8"/>
        <v>8.1669597950589819E-3</v>
      </c>
      <c r="K155" s="31"/>
      <c r="L155" s="32"/>
      <c r="M155" s="73"/>
      <c r="N155" s="73"/>
    </row>
    <row r="156" spans="1:14" ht="65.099999999999994" customHeight="1" x14ac:dyDescent="0.25">
      <c r="A156" s="23" t="s">
        <v>740</v>
      </c>
      <c r="B156" s="24" t="s">
        <v>455</v>
      </c>
      <c r="C156" s="25" t="s">
        <v>22</v>
      </c>
      <c r="D156" s="25" t="s">
        <v>456</v>
      </c>
      <c r="E156" s="26" t="s">
        <v>31</v>
      </c>
      <c r="F156" s="27">
        <v>12</v>
      </c>
      <c r="G156" s="29">
        <v>932.69</v>
      </c>
      <c r="H156" s="29">
        <f t="shared" si="10"/>
        <v>1183.8599999999999</v>
      </c>
      <c r="I156" s="29">
        <f t="shared" si="12"/>
        <v>14206.32</v>
      </c>
      <c r="J156" s="30">
        <f t="shared" si="8"/>
        <v>6.6670369762643258E-3</v>
      </c>
      <c r="K156" s="31"/>
      <c r="L156" s="32"/>
      <c r="M156" s="73"/>
      <c r="N156" s="73"/>
    </row>
    <row r="157" spans="1:14" ht="78" customHeight="1" x14ac:dyDescent="0.25">
      <c r="A157" s="23" t="s">
        <v>741</v>
      </c>
      <c r="B157" s="24" t="s">
        <v>458</v>
      </c>
      <c r="C157" s="25" t="s">
        <v>22</v>
      </c>
      <c r="D157" s="25" t="s">
        <v>459</v>
      </c>
      <c r="E157" s="26" t="s">
        <v>31</v>
      </c>
      <c r="F157" s="27">
        <v>15</v>
      </c>
      <c r="G157" s="29">
        <v>664.41</v>
      </c>
      <c r="H157" s="29">
        <f t="shared" si="10"/>
        <v>843.33</v>
      </c>
      <c r="I157" s="29">
        <f t="shared" si="12"/>
        <v>12649.95</v>
      </c>
      <c r="J157" s="30">
        <f t="shared" si="8"/>
        <v>5.9366313301329908E-3</v>
      </c>
      <c r="K157" s="31"/>
      <c r="L157" s="32"/>
      <c r="M157" s="73"/>
      <c r="N157" s="73"/>
    </row>
    <row r="158" spans="1:14" ht="39" customHeight="1" x14ac:dyDescent="0.25">
      <c r="A158" s="23" t="s">
        <v>742</v>
      </c>
      <c r="B158" s="24" t="s">
        <v>461</v>
      </c>
      <c r="C158" s="25" t="s">
        <v>22</v>
      </c>
      <c r="D158" s="25" t="s">
        <v>462</v>
      </c>
      <c r="E158" s="26" t="s">
        <v>35</v>
      </c>
      <c r="F158" s="27">
        <v>15</v>
      </c>
      <c r="G158" s="29">
        <v>902.84</v>
      </c>
      <c r="H158" s="29">
        <f t="shared" si="10"/>
        <v>1145.97</v>
      </c>
      <c r="I158" s="29">
        <f t="shared" si="12"/>
        <v>17189.55</v>
      </c>
      <c r="J158" s="30">
        <f t="shared" si="8"/>
        <v>8.0670691252445696E-3</v>
      </c>
      <c r="K158" s="31"/>
      <c r="L158" s="32"/>
      <c r="M158" s="73"/>
      <c r="N158" s="73"/>
    </row>
    <row r="159" spans="1:14" ht="39" customHeight="1" x14ac:dyDescent="0.25">
      <c r="A159" s="23" t="s">
        <v>743</v>
      </c>
      <c r="B159" s="24" t="s">
        <v>464</v>
      </c>
      <c r="C159" s="25" t="s">
        <v>22</v>
      </c>
      <c r="D159" s="25" t="s">
        <v>465</v>
      </c>
      <c r="E159" s="26" t="s">
        <v>31</v>
      </c>
      <c r="F159" s="27">
        <v>12</v>
      </c>
      <c r="G159" s="29">
        <v>874.09</v>
      </c>
      <c r="H159" s="29">
        <f t="shared" si="10"/>
        <v>1109.48</v>
      </c>
      <c r="I159" s="29">
        <f t="shared" si="12"/>
        <v>13313.76</v>
      </c>
      <c r="J159" s="30">
        <f t="shared" si="8"/>
        <v>6.248157877135594E-3</v>
      </c>
      <c r="K159" s="31"/>
      <c r="L159" s="32"/>
      <c r="M159" s="73"/>
      <c r="N159" s="73"/>
    </row>
    <row r="160" spans="1:14" ht="78" customHeight="1" x14ac:dyDescent="0.25">
      <c r="A160" s="23" t="s">
        <v>744</v>
      </c>
      <c r="B160" s="24" t="s">
        <v>467</v>
      </c>
      <c r="C160" s="25" t="s">
        <v>22</v>
      </c>
      <c r="D160" s="25" t="s">
        <v>468</v>
      </c>
      <c r="E160" s="26" t="s">
        <v>31</v>
      </c>
      <c r="F160" s="27">
        <v>17</v>
      </c>
      <c r="G160" s="29">
        <v>446.91</v>
      </c>
      <c r="H160" s="29">
        <f t="shared" si="10"/>
        <v>567.26</v>
      </c>
      <c r="I160" s="29">
        <f t="shared" si="12"/>
        <v>9643.42</v>
      </c>
      <c r="J160" s="30">
        <f t="shared" si="8"/>
        <v>4.5256644731110464E-3</v>
      </c>
      <c r="K160" s="31"/>
      <c r="L160" s="32"/>
      <c r="M160" s="73"/>
      <c r="N160" s="73"/>
    </row>
    <row r="161" spans="1:14" ht="78" customHeight="1" x14ac:dyDescent="0.25">
      <c r="A161" s="23" t="s">
        <v>745</v>
      </c>
      <c r="B161" s="24" t="s">
        <v>467</v>
      </c>
      <c r="C161" s="25" t="s">
        <v>22</v>
      </c>
      <c r="D161" s="25" t="s">
        <v>468</v>
      </c>
      <c r="E161" s="26" t="s">
        <v>31</v>
      </c>
      <c r="F161" s="27">
        <v>18</v>
      </c>
      <c r="G161" s="29">
        <v>446.91</v>
      </c>
      <c r="H161" s="29">
        <f t="shared" si="10"/>
        <v>567.26</v>
      </c>
      <c r="I161" s="29">
        <f t="shared" si="12"/>
        <v>10210.68</v>
      </c>
      <c r="J161" s="30">
        <f t="shared" si="8"/>
        <v>4.7918800303528731E-3</v>
      </c>
      <c r="K161" s="31"/>
      <c r="L161" s="32"/>
      <c r="M161" s="73"/>
      <c r="N161" s="73"/>
    </row>
    <row r="162" spans="1:14" ht="39" customHeight="1" x14ac:dyDescent="0.25">
      <c r="A162" s="23" t="s">
        <v>746</v>
      </c>
      <c r="B162" s="24" t="s">
        <v>471</v>
      </c>
      <c r="C162" s="25" t="s">
        <v>22</v>
      </c>
      <c r="D162" s="25" t="s">
        <v>472</v>
      </c>
      <c r="E162" s="26" t="s">
        <v>31</v>
      </c>
      <c r="F162" s="27">
        <v>15</v>
      </c>
      <c r="G162" s="29">
        <v>104.25</v>
      </c>
      <c r="H162" s="29">
        <f t="shared" si="10"/>
        <v>132.32</v>
      </c>
      <c r="I162" s="29">
        <f t="shared" si="12"/>
        <v>1984.8</v>
      </c>
      <c r="J162" s="30">
        <f t="shared" si="8"/>
        <v>9.3146817687405562E-4</v>
      </c>
      <c r="K162" s="31"/>
      <c r="L162" s="32"/>
      <c r="M162" s="73"/>
      <c r="N162" s="73"/>
    </row>
    <row r="163" spans="1:14" ht="26.1" customHeight="1" x14ac:dyDescent="0.25">
      <c r="A163" s="23" t="s">
        <v>747</v>
      </c>
      <c r="B163" s="24" t="s">
        <v>474</v>
      </c>
      <c r="C163" s="25" t="s">
        <v>22</v>
      </c>
      <c r="D163" s="25" t="s">
        <v>475</v>
      </c>
      <c r="E163" s="26" t="s">
        <v>31</v>
      </c>
      <c r="F163" s="27">
        <v>7</v>
      </c>
      <c r="G163" s="29">
        <v>314.14999999999998</v>
      </c>
      <c r="H163" s="29">
        <f t="shared" si="10"/>
        <v>398.75</v>
      </c>
      <c r="I163" s="29">
        <f t="shared" si="12"/>
        <v>2791.25</v>
      </c>
      <c r="J163" s="30">
        <f t="shared" si="8"/>
        <v>1.3099357863259309E-3</v>
      </c>
      <c r="K163" s="31"/>
      <c r="L163" s="32"/>
      <c r="M163" s="73"/>
      <c r="N163" s="73"/>
    </row>
    <row r="164" spans="1:14" ht="26.1" customHeight="1" x14ac:dyDescent="0.25">
      <c r="A164" s="23" t="s">
        <v>748</v>
      </c>
      <c r="B164" s="24" t="s">
        <v>477</v>
      </c>
      <c r="C164" s="25" t="s">
        <v>22</v>
      </c>
      <c r="D164" s="25" t="s">
        <v>478</v>
      </c>
      <c r="E164" s="26" t="s">
        <v>31</v>
      </c>
      <c r="F164" s="27">
        <v>40</v>
      </c>
      <c r="G164" s="29">
        <v>301.94</v>
      </c>
      <c r="H164" s="29">
        <f t="shared" si="10"/>
        <v>383.25</v>
      </c>
      <c r="I164" s="29">
        <f t="shared" si="12"/>
        <v>15330</v>
      </c>
      <c r="J164" s="30">
        <f t="shared" si="8"/>
        <v>7.1943808703543296E-3</v>
      </c>
      <c r="K164" s="31"/>
      <c r="L164" s="32"/>
      <c r="M164" s="73"/>
      <c r="N164" s="73"/>
    </row>
    <row r="165" spans="1:14" ht="26.1" customHeight="1" x14ac:dyDescent="0.25">
      <c r="A165" s="23" t="s">
        <v>750</v>
      </c>
      <c r="B165" s="24" t="s">
        <v>480</v>
      </c>
      <c r="C165" s="25" t="s">
        <v>22</v>
      </c>
      <c r="D165" s="25" t="s">
        <v>481</v>
      </c>
      <c r="E165" s="26" t="s">
        <v>31</v>
      </c>
      <c r="F165" s="27">
        <v>35</v>
      </c>
      <c r="G165" s="29">
        <v>341.05</v>
      </c>
      <c r="H165" s="29">
        <f t="shared" si="10"/>
        <v>432.89</v>
      </c>
      <c r="I165" s="29">
        <f t="shared" si="12"/>
        <v>15151.15</v>
      </c>
      <c r="J165" s="30">
        <f t="shared" si="8"/>
        <v>7.1104464268668625E-3</v>
      </c>
      <c r="K165" s="31"/>
      <c r="L165" s="32"/>
      <c r="M165" s="73"/>
      <c r="N165" s="73"/>
    </row>
    <row r="166" spans="1:14" ht="51.95" customHeight="1" x14ac:dyDescent="0.25">
      <c r="A166" s="23" t="s">
        <v>751</v>
      </c>
      <c r="B166" s="24" t="s">
        <v>483</v>
      </c>
      <c r="C166" s="25" t="s">
        <v>22</v>
      </c>
      <c r="D166" s="25" t="s">
        <v>484</v>
      </c>
      <c r="E166" s="26" t="s">
        <v>35</v>
      </c>
      <c r="F166" s="27">
        <v>10</v>
      </c>
      <c r="G166" s="29">
        <v>239.55</v>
      </c>
      <c r="H166" s="29">
        <f t="shared" si="10"/>
        <v>304.06</v>
      </c>
      <c r="I166" s="29">
        <f t="shared" si="12"/>
        <v>3040.6</v>
      </c>
      <c r="J166" s="30">
        <f t="shared" si="8"/>
        <v>1.4269559344030902E-3</v>
      </c>
      <c r="K166" s="31"/>
      <c r="L166" s="32"/>
      <c r="M166" s="73"/>
      <c r="N166" s="73"/>
    </row>
    <row r="167" spans="1:14" ht="26.1" customHeight="1" x14ac:dyDescent="0.25">
      <c r="A167" s="23" t="s">
        <v>752</v>
      </c>
      <c r="B167" s="24" t="s">
        <v>486</v>
      </c>
      <c r="C167" s="25" t="s">
        <v>22</v>
      </c>
      <c r="D167" s="25" t="s">
        <v>487</v>
      </c>
      <c r="E167" s="26" t="s">
        <v>35</v>
      </c>
      <c r="F167" s="27">
        <v>10</v>
      </c>
      <c r="G167" s="29">
        <v>919.28</v>
      </c>
      <c r="H167" s="29">
        <f t="shared" si="10"/>
        <v>1166.8399999999999</v>
      </c>
      <c r="I167" s="29">
        <f t="shared" si="12"/>
        <v>11668.4</v>
      </c>
      <c r="J167" s="30">
        <f t="shared" si="8"/>
        <v>5.4759891550973548E-3</v>
      </c>
      <c r="K167" s="31"/>
      <c r="L167" s="32"/>
      <c r="M167" s="73"/>
      <c r="N167" s="73"/>
    </row>
    <row r="168" spans="1:14" ht="24" customHeight="1" x14ac:dyDescent="0.25">
      <c r="A168" s="16" t="s">
        <v>488</v>
      </c>
      <c r="B168" s="17"/>
      <c r="C168" s="17"/>
      <c r="D168" s="17" t="s">
        <v>489</v>
      </c>
      <c r="E168" s="17"/>
      <c r="F168" s="17"/>
      <c r="G168" s="17"/>
      <c r="H168" s="17"/>
      <c r="I168" s="20">
        <f>SUM(I169:I174)</f>
        <v>98536.41</v>
      </c>
      <c r="J168" s="21">
        <f t="shared" si="8"/>
        <v>4.6243213511897654E-2</v>
      </c>
      <c r="K168" s="73"/>
      <c r="L168" s="32"/>
      <c r="M168" s="73"/>
      <c r="N168" s="73"/>
    </row>
    <row r="169" spans="1:14" ht="51.95" customHeight="1" x14ac:dyDescent="0.25">
      <c r="A169" s="23" t="s">
        <v>490</v>
      </c>
      <c r="B169" s="24" t="s">
        <v>491</v>
      </c>
      <c r="C169" s="25" t="s">
        <v>22</v>
      </c>
      <c r="D169" s="25" t="s">
        <v>492</v>
      </c>
      <c r="E169" s="26" t="s">
        <v>31</v>
      </c>
      <c r="F169" s="27">
        <v>330</v>
      </c>
      <c r="G169" s="29">
        <v>65.77</v>
      </c>
      <c r="H169" s="29">
        <f t="shared" si="10"/>
        <v>83.48</v>
      </c>
      <c r="I169" s="29">
        <f t="shared" ref="I169:I174" si="13">TRUNC(H169*F169,2)</f>
        <v>27548.400000000001</v>
      </c>
      <c r="J169" s="30">
        <f t="shared" si="8"/>
        <v>1.2928485451328716E-2</v>
      </c>
      <c r="K169" s="31"/>
      <c r="L169" s="32"/>
      <c r="M169" s="73"/>
      <c r="N169" s="73"/>
    </row>
    <row r="170" spans="1:14" ht="39" customHeight="1" x14ac:dyDescent="0.25">
      <c r="A170" s="23" t="s">
        <v>493</v>
      </c>
      <c r="B170" s="24" t="s">
        <v>494</v>
      </c>
      <c r="C170" s="25" t="s">
        <v>22</v>
      </c>
      <c r="D170" s="25" t="s">
        <v>495</v>
      </c>
      <c r="E170" s="26" t="s">
        <v>31</v>
      </c>
      <c r="F170" s="27">
        <v>174</v>
      </c>
      <c r="G170" s="29">
        <v>110.52</v>
      </c>
      <c r="H170" s="29">
        <f t="shared" si="10"/>
        <v>140.28</v>
      </c>
      <c r="I170" s="29">
        <f t="shared" si="13"/>
        <v>24408.720000000001</v>
      </c>
      <c r="J170" s="30">
        <f t="shared" si="8"/>
        <v>1.1455031196205815E-2</v>
      </c>
      <c r="K170" s="31"/>
      <c r="L170" s="32"/>
      <c r="M170" s="73"/>
      <c r="N170" s="73"/>
    </row>
    <row r="171" spans="1:14" ht="51.95" customHeight="1" x14ac:dyDescent="0.25">
      <c r="A171" s="23" t="s">
        <v>496</v>
      </c>
      <c r="B171" s="24" t="s">
        <v>497</v>
      </c>
      <c r="C171" s="25" t="s">
        <v>22</v>
      </c>
      <c r="D171" s="25" t="s">
        <v>498</v>
      </c>
      <c r="E171" s="26" t="s">
        <v>31</v>
      </c>
      <c r="F171" s="27">
        <v>264</v>
      </c>
      <c r="G171" s="29">
        <v>105.54</v>
      </c>
      <c r="H171" s="29">
        <f t="shared" si="10"/>
        <v>133.96</v>
      </c>
      <c r="I171" s="29">
        <f t="shared" si="13"/>
        <v>35365.440000000002</v>
      </c>
      <c r="J171" s="30">
        <f t="shared" si="8"/>
        <v>1.659702837623378E-2</v>
      </c>
      <c r="K171" s="31"/>
      <c r="L171" s="32"/>
      <c r="M171" s="73"/>
      <c r="N171" s="73"/>
    </row>
    <row r="172" spans="1:14" ht="26.1" customHeight="1" x14ac:dyDescent="0.25">
      <c r="A172" s="23" t="s">
        <v>499</v>
      </c>
      <c r="B172" s="24" t="s">
        <v>500</v>
      </c>
      <c r="C172" s="25" t="s">
        <v>22</v>
      </c>
      <c r="D172" s="25" t="s">
        <v>501</v>
      </c>
      <c r="E172" s="26" t="s">
        <v>40</v>
      </c>
      <c r="F172" s="27">
        <v>250</v>
      </c>
      <c r="G172" s="29">
        <v>11.84</v>
      </c>
      <c r="H172" s="29">
        <f t="shared" si="10"/>
        <v>15.02</v>
      </c>
      <c r="I172" s="29">
        <f t="shared" si="13"/>
        <v>3755</v>
      </c>
      <c r="J172" s="30">
        <f t="shared" si="8"/>
        <v>1.762224407578637E-3</v>
      </c>
      <c r="K172" s="31"/>
      <c r="L172" s="32"/>
      <c r="M172" s="73"/>
      <c r="N172" s="73"/>
    </row>
    <row r="173" spans="1:14" ht="26.1" customHeight="1" x14ac:dyDescent="0.25">
      <c r="A173" s="23" t="s">
        <v>502</v>
      </c>
      <c r="B173" s="24" t="s">
        <v>503</v>
      </c>
      <c r="C173" s="25" t="s">
        <v>22</v>
      </c>
      <c r="D173" s="25" t="s">
        <v>504</v>
      </c>
      <c r="E173" s="26" t="s">
        <v>40</v>
      </c>
      <c r="F173" s="27">
        <v>25</v>
      </c>
      <c r="G173" s="29">
        <v>108.35</v>
      </c>
      <c r="H173" s="29">
        <f t="shared" si="10"/>
        <v>137.52000000000001</v>
      </c>
      <c r="I173" s="29">
        <f t="shared" si="13"/>
        <v>3438</v>
      </c>
      <c r="J173" s="30">
        <f t="shared" si="8"/>
        <v>1.6134560621186031E-3</v>
      </c>
      <c r="K173" s="31"/>
      <c r="L173" s="32"/>
      <c r="M173" s="73"/>
      <c r="N173" s="73"/>
    </row>
    <row r="174" spans="1:14" ht="39" customHeight="1" x14ac:dyDescent="0.25">
      <c r="A174" s="23" t="s">
        <v>505</v>
      </c>
      <c r="B174" s="24" t="s">
        <v>506</v>
      </c>
      <c r="C174" s="25" t="s">
        <v>22</v>
      </c>
      <c r="D174" s="25" t="s">
        <v>507</v>
      </c>
      <c r="E174" s="26" t="s">
        <v>40</v>
      </c>
      <c r="F174" s="27">
        <v>29</v>
      </c>
      <c r="G174" s="29">
        <v>109.24</v>
      </c>
      <c r="H174" s="29">
        <f t="shared" si="10"/>
        <v>138.65</v>
      </c>
      <c r="I174" s="29">
        <f t="shared" si="13"/>
        <v>4020.85</v>
      </c>
      <c r="J174" s="30">
        <f t="shared" si="8"/>
        <v>1.8869880184321072E-3</v>
      </c>
      <c r="K174" s="31"/>
      <c r="L174" s="32"/>
      <c r="M174" s="73"/>
      <c r="N174" s="73"/>
    </row>
    <row r="175" spans="1:14" ht="24" customHeight="1" x14ac:dyDescent="0.25">
      <c r="A175" s="16" t="s">
        <v>508</v>
      </c>
      <c r="B175" s="17"/>
      <c r="C175" s="17"/>
      <c r="D175" s="17" t="s">
        <v>509</v>
      </c>
      <c r="E175" s="17"/>
      <c r="F175" s="17"/>
      <c r="G175" s="17"/>
      <c r="H175" s="17"/>
      <c r="I175" s="20">
        <f>SUM(I176:I189)</f>
        <v>217895.71</v>
      </c>
      <c r="J175" s="21">
        <f t="shared" si="8"/>
        <v>0.10225862542441451</v>
      </c>
      <c r="K175" s="73"/>
      <c r="L175" s="32"/>
      <c r="M175" s="73"/>
      <c r="N175" s="73"/>
    </row>
    <row r="176" spans="1:14" ht="26.1" customHeight="1" x14ac:dyDescent="0.25">
      <c r="A176" s="23" t="s">
        <v>510</v>
      </c>
      <c r="B176" s="24" t="s">
        <v>511</v>
      </c>
      <c r="C176" s="25" t="s">
        <v>22</v>
      </c>
      <c r="D176" s="25" t="s">
        <v>512</v>
      </c>
      <c r="E176" s="26" t="s">
        <v>31</v>
      </c>
      <c r="F176" s="27">
        <v>1110</v>
      </c>
      <c r="G176" s="29">
        <v>13.06</v>
      </c>
      <c r="H176" s="29">
        <f t="shared" si="10"/>
        <v>16.57</v>
      </c>
      <c r="I176" s="29">
        <f t="shared" ref="I176:I189" si="14">TRUNC(H176*F176,2)</f>
        <v>18392.7</v>
      </c>
      <c r="J176" s="30">
        <f t="shared" si="8"/>
        <v>8.6317083518699326E-3</v>
      </c>
      <c r="K176" s="31"/>
      <c r="L176" s="32"/>
      <c r="M176" s="73"/>
      <c r="N176" s="73"/>
    </row>
    <row r="177" spans="1:14" ht="26.1" customHeight="1" x14ac:dyDescent="0.25">
      <c r="A177" s="23" t="s">
        <v>513</v>
      </c>
      <c r="B177" s="24" t="s">
        <v>514</v>
      </c>
      <c r="C177" s="25" t="s">
        <v>22</v>
      </c>
      <c r="D177" s="25" t="s">
        <v>515</v>
      </c>
      <c r="E177" s="26" t="s">
        <v>31</v>
      </c>
      <c r="F177" s="27">
        <v>3821</v>
      </c>
      <c r="G177" s="29">
        <v>14.38</v>
      </c>
      <c r="H177" s="29">
        <f t="shared" si="10"/>
        <v>18.25</v>
      </c>
      <c r="I177" s="29">
        <f t="shared" si="14"/>
        <v>69733.25</v>
      </c>
      <c r="J177" s="30">
        <f t="shared" si="8"/>
        <v>3.2725868220980822E-2</v>
      </c>
      <c r="K177" s="31"/>
      <c r="L177" s="32"/>
      <c r="M177" s="73"/>
      <c r="N177" s="73"/>
    </row>
    <row r="178" spans="1:14" ht="26.1" customHeight="1" x14ac:dyDescent="0.25">
      <c r="A178" s="23" t="s">
        <v>516</v>
      </c>
      <c r="B178" s="24" t="s">
        <v>517</v>
      </c>
      <c r="C178" s="25" t="s">
        <v>22</v>
      </c>
      <c r="D178" s="25" t="s">
        <v>518</v>
      </c>
      <c r="E178" s="26" t="s">
        <v>31</v>
      </c>
      <c r="F178" s="27">
        <v>3821</v>
      </c>
      <c r="G178" s="29">
        <v>4.87</v>
      </c>
      <c r="H178" s="29">
        <f t="shared" si="10"/>
        <v>6.18</v>
      </c>
      <c r="I178" s="29">
        <f t="shared" si="14"/>
        <v>23613.78</v>
      </c>
      <c r="J178" s="30">
        <f t="shared" si="8"/>
        <v>1.1081965238666383E-2</v>
      </c>
      <c r="K178" s="31"/>
      <c r="L178" s="32"/>
      <c r="M178" s="73"/>
      <c r="N178" s="73"/>
    </row>
    <row r="179" spans="1:14" ht="26.1" customHeight="1" x14ac:dyDescent="0.25">
      <c r="A179" s="23" t="s">
        <v>519</v>
      </c>
      <c r="B179" s="24" t="s">
        <v>520</v>
      </c>
      <c r="C179" s="25" t="s">
        <v>22</v>
      </c>
      <c r="D179" s="25" t="s">
        <v>521</v>
      </c>
      <c r="E179" s="26" t="s">
        <v>31</v>
      </c>
      <c r="F179" s="27">
        <v>316</v>
      </c>
      <c r="G179" s="29">
        <v>35.99</v>
      </c>
      <c r="H179" s="29">
        <f t="shared" si="10"/>
        <v>45.68</v>
      </c>
      <c r="I179" s="29">
        <f t="shared" si="14"/>
        <v>14434.88</v>
      </c>
      <c r="J179" s="30">
        <f t="shared" si="8"/>
        <v>6.7743003612433335E-3</v>
      </c>
      <c r="K179" s="31"/>
      <c r="L179" s="32"/>
      <c r="M179" s="73"/>
      <c r="N179" s="73"/>
    </row>
    <row r="180" spans="1:14" ht="26.1" customHeight="1" x14ac:dyDescent="0.25">
      <c r="A180" s="23" t="s">
        <v>522</v>
      </c>
      <c r="B180" s="24" t="s">
        <v>523</v>
      </c>
      <c r="C180" s="25" t="s">
        <v>22</v>
      </c>
      <c r="D180" s="25" t="s">
        <v>524</v>
      </c>
      <c r="E180" s="26" t="s">
        <v>31</v>
      </c>
      <c r="F180" s="27">
        <v>998</v>
      </c>
      <c r="G180" s="29">
        <v>17.010000000000002</v>
      </c>
      <c r="H180" s="29">
        <f t="shared" si="10"/>
        <v>21.59</v>
      </c>
      <c r="I180" s="29">
        <f t="shared" si="14"/>
        <v>21546.82</v>
      </c>
      <c r="J180" s="30">
        <f t="shared" si="8"/>
        <v>1.0111939310174043E-2</v>
      </c>
      <c r="K180" s="31"/>
      <c r="L180" s="32"/>
      <c r="M180" s="73"/>
      <c r="N180" s="73"/>
    </row>
    <row r="181" spans="1:14" ht="26.1" customHeight="1" x14ac:dyDescent="0.25">
      <c r="A181" s="23" t="s">
        <v>525</v>
      </c>
      <c r="B181" s="24" t="s">
        <v>526</v>
      </c>
      <c r="C181" s="25" t="s">
        <v>22</v>
      </c>
      <c r="D181" s="25" t="s">
        <v>527</v>
      </c>
      <c r="E181" s="26" t="s">
        <v>31</v>
      </c>
      <c r="F181" s="27">
        <v>998</v>
      </c>
      <c r="G181" s="29">
        <v>5.94</v>
      </c>
      <c r="H181" s="29">
        <f t="shared" si="10"/>
        <v>7.53</v>
      </c>
      <c r="I181" s="29">
        <f t="shared" si="14"/>
        <v>7514.94</v>
      </c>
      <c r="J181" s="30">
        <f t="shared" si="8"/>
        <v>3.5267671609824241E-3</v>
      </c>
      <c r="K181" s="31"/>
      <c r="L181" s="32"/>
      <c r="M181" s="73"/>
      <c r="N181" s="73"/>
    </row>
    <row r="182" spans="1:14" ht="26.1" customHeight="1" x14ac:dyDescent="0.25">
      <c r="A182" s="23" t="s">
        <v>528</v>
      </c>
      <c r="B182" s="24" t="s">
        <v>529</v>
      </c>
      <c r="C182" s="25" t="s">
        <v>22</v>
      </c>
      <c r="D182" s="25" t="s">
        <v>530</v>
      </c>
      <c r="E182" s="26" t="s">
        <v>31</v>
      </c>
      <c r="F182" s="27">
        <v>294</v>
      </c>
      <c r="G182" s="29">
        <v>2.33</v>
      </c>
      <c r="H182" s="29">
        <f t="shared" si="10"/>
        <v>2.95</v>
      </c>
      <c r="I182" s="29">
        <f t="shared" si="14"/>
        <v>867.3</v>
      </c>
      <c r="J182" s="30">
        <f t="shared" si="8"/>
        <v>4.0702456156936135E-4</v>
      </c>
      <c r="K182" s="31"/>
      <c r="L182" s="32"/>
      <c r="M182" s="73"/>
      <c r="N182" s="73"/>
    </row>
    <row r="183" spans="1:14" ht="26.1" customHeight="1" x14ac:dyDescent="0.25">
      <c r="A183" s="23" t="s">
        <v>531</v>
      </c>
      <c r="B183" s="24" t="s">
        <v>532</v>
      </c>
      <c r="C183" s="25" t="s">
        <v>22</v>
      </c>
      <c r="D183" s="25" t="s">
        <v>533</v>
      </c>
      <c r="E183" s="26" t="s">
        <v>31</v>
      </c>
      <c r="F183" s="27">
        <v>294</v>
      </c>
      <c r="G183" s="29">
        <v>20.59</v>
      </c>
      <c r="H183" s="29">
        <f t="shared" si="10"/>
        <v>26.13</v>
      </c>
      <c r="I183" s="29">
        <f t="shared" si="14"/>
        <v>7682.22</v>
      </c>
      <c r="J183" s="30">
        <f t="shared" si="8"/>
        <v>3.6052717945109876E-3</v>
      </c>
      <c r="K183" s="31"/>
      <c r="L183" s="32"/>
      <c r="M183" s="73"/>
      <c r="N183" s="73"/>
    </row>
    <row r="184" spans="1:14" ht="39" customHeight="1" x14ac:dyDescent="0.25">
      <c r="A184" s="23" t="s">
        <v>534</v>
      </c>
      <c r="B184" s="24" t="s">
        <v>535</v>
      </c>
      <c r="C184" s="25" t="s">
        <v>22</v>
      </c>
      <c r="D184" s="25" t="s">
        <v>536</v>
      </c>
      <c r="E184" s="26" t="s">
        <v>31</v>
      </c>
      <c r="F184" s="27">
        <v>294</v>
      </c>
      <c r="G184" s="29">
        <v>22.11</v>
      </c>
      <c r="H184" s="29">
        <f t="shared" si="10"/>
        <v>28.06</v>
      </c>
      <c r="I184" s="29">
        <f t="shared" si="14"/>
        <v>8249.64</v>
      </c>
      <c r="J184" s="30">
        <f t="shared" si="8"/>
        <v>3.8715624398767048E-3</v>
      </c>
      <c r="K184" s="31"/>
      <c r="L184" s="32"/>
      <c r="M184" s="73"/>
      <c r="N184" s="73"/>
    </row>
    <row r="185" spans="1:14" ht="26.1" customHeight="1" x14ac:dyDescent="0.25">
      <c r="A185" s="23" t="s">
        <v>537</v>
      </c>
      <c r="B185" s="24" t="s">
        <v>538</v>
      </c>
      <c r="C185" s="25" t="s">
        <v>22</v>
      </c>
      <c r="D185" s="25" t="s">
        <v>539</v>
      </c>
      <c r="E185" s="26" t="s">
        <v>31</v>
      </c>
      <c r="F185" s="27">
        <v>443</v>
      </c>
      <c r="G185" s="29">
        <v>23.33</v>
      </c>
      <c r="H185" s="29">
        <f t="shared" si="10"/>
        <v>29.61</v>
      </c>
      <c r="I185" s="29">
        <f t="shared" si="14"/>
        <v>13117.23</v>
      </c>
      <c r="J185" s="30">
        <f t="shared" si="8"/>
        <v>6.155926195958116E-3</v>
      </c>
      <c r="K185" s="31"/>
      <c r="L185" s="32"/>
      <c r="M185" s="73"/>
      <c r="N185" s="73"/>
    </row>
    <row r="186" spans="1:14" ht="26.1" customHeight="1" x14ac:dyDescent="0.25">
      <c r="A186" s="23" t="s">
        <v>540</v>
      </c>
      <c r="B186" s="24" t="s">
        <v>541</v>
      </c>
      <c r="C186" s="25" t="s">
        <v>22</v>
      </c>
      <c r="D186" s="25" t="s">
        <v>542</v>
      </c>
      <c r="E186" s="26" t="s">
        <v>31</v>
      </c>
      <c r="F186" s="27">
        <v>366</v>
      </c>
      <c r="G186" s="29">
        <v>11.16</v>
      </c>
      <c r="H186" s="29">
        <f t="shared" si="10"/>
        <v>14.16</v>
      </c>
      <c r="I186" s="29">
        <f t="shared" si="14"/>
        <v>5182.5600000000004</v>
      </c>
      <c r="J186" s="30">
        <f t="shared" si="8"/>
        <v>2.4321794209695717E-3</v>
      </c>
      <c r="K186" s="31"/>
      <c r="L186" s="32"/>
      <c r="M186" s="73"/>
      <c r="N186" s="73"/>
    </row>
    <row r="187" spans="1:14" ht="39" customHeight="1" x14ac:dyDescent="0.25">
      <c r="A187" s="23" t="s">
        <v>543</v>
      </c>
      <c r="B187" s="24" t="s">
        <v>544</v>
      </c>
      <c r="C187" s="25" t="s">
        <v>22</v>
      </c>
      <c r="D187" s="25" t="s">
        <v>545</v>
      </c>
      <c r="E187" s="26" t="s">
        <v>31</v>
      </c>
      <c r="F187" s="27">
        <v>367</v>
      </c>
      <c r="G187" s="29">
        <v>13.08</v>
      </c>
      <c r="H187" s="29">
        <f t="shared" si="10"/>
        <v>16.600000000000001</v>
      </c>
      <c r="I187" s="29">
        <f t="shared" si="14"/>
        <v>6092.2</v>
      </c>
      <c r="J187" s="30">
        <f t="shared" si="8"/>
        <v>2.8590741773237209E-3</v>
      </c>
      <c r="K187" s="31"/>
      <c r="L187" s="32"/>
      <c r="M187" s="73"/>
      <c r="N187" s="73"/>
    </row>
    <row r="188" spans="1:14" ht="51.95" customHeight="1" x14ac:dyDescent="0.25">
      <c r="A188" s="23" t="s">
        <v>546</v>
      </c>
      <c r="B188" s="24" t="s">
        <v>547</v>
      </c>
      <c r="C188" s="25" t="s">
        <v>22</v>
      </c>
      <c r="D188" s="25" t="s">
        <v>548</v>
      </c>
      <c r="E188" s="26" t="s">
        <v>31</v>
      </c>
      <c r="F188" s="27">
        <v>367</v>
      </c>
      <c r="G188" s="29">
        <v>29.6</v>
      </c>
      <c r="H188" s="29">
        <f t="shared" si="10"/>
        <v>37.57</v>
      </c>
      <c r="I188" s="29">
        <f t="shared" si="14"/>
        <v>13788.19</v>
      </c>
      <c r="J188" s="30">
        <f t="shared" si="8"/>
        <v>6.4708082434971207E-3</v>
      </c>
      <c r="K188" s="31"/>
      <c r="L188" s="32"/>
      <c r="M188" s="73"/>
      <c r="N188" s="73"/>
    </row>
    <row r="189" spans="1:14" ht="39" customHeight="1" x14ac:dyDescent="0.25">
      <c r="A189" s="23" t="s">
        <v>549</v>
      </c>
      <c r="B189" s="24" t="s">
        <v>550</v>
      </c>
      <c r="C189" s="25" t="s">
        <v>22</v>
      </c>
      <c r="D189" s="25" t="s">
        <v>551</v>
      </c>
      <c r="E189" s="26" t="s">
        <v>31</v>
      </c>
      <c r="F189" s="27">
        <v>320</v>
      </c>
      <c r="G189" s="29">
        <v>18.91</v>
      </c>
      <c r="H189" s="29">
        <f t="shared" si="10"/>
        <v>24</v>
      </c>
      <c r="I189" s="29">
        <f t="shared" si="14"/>
        <v>7680</v>
      </c>
      <c r="J189" s="30">
        <f t="shared" si="8"/>
        <v>3.6042299467919929E-3</v>
      </c>
      <c r="K189" s="31"/>
      <c r="L189" s="32"/>
      <c r="M189" s="73"/>
      <c r="N189" s="73"/>
    </row>
    <row r="190" spans="1:14" ht="24" customHeight="1" x14ac:dyDescent="0.25">
      <c r="A190" s="16" t="s">
        <v>552</v>
      </c>
      <c r="B190" s="17"/>
      <c r="C190" s="17"/>
      <c r="D190" s="17" t="s">
        <v>553</v>
      </c>
      <c r="E190" s="17"/>
      <c r="F190" s="17"/>
      <c r="G190" s="17"/>
      <c r="H190" s="17"/>
      <c r="I190" s="20">
        <f>SUM(I191:I205)</f>
        <v>216411.23</v>
      </c>
      <c r="J190" s="21">
        <f t="shared" si="8"/>
        <v>0.10156195781094919</v>
      </c>
      <c r="K190" s="73"/>
      <c r="L190" s="32"/>
      <c r="M190" s="73"/>
      <c r="N190" s="73"/>
    </row>
    <row r="191" spans="1:14" ht="51.95" customHeight="1" x14ac:dyDescent="0.25">
      <c r="A191" s="23" t="s">
        <v>554</v>
      </c>
      <c r="B191" s="24" t="s">
        <v>555</v>
      </c>
      <c r="C191" s="25" t="s">
        <v>22</v>
      </c>
      <c r="D191" s="25" t="s">
        <v>556</v>
      </c>
      <c r="E191" s="26" t="s">
        <v>31</v>
      </c>
      <c r="F191" s="27">
        <v>430</v>
      </c>
      <c r="G191" s="29">
        <v>49.71</v>
      </c>
      <c r="H191" s="29">
        <f t="shared" si="10"/>
        <v>63.09</v>
      </c>
      <c r="I191" s="29">
        <f t="shared" ref="I191:I205" si="15">TRUNC(H191*F191,2)</f>
        <v>27128.7</v>
      </c>
      <c r="J191" s="30">
        <f t="shared" si="8"/>
        <v>1.2731519916345826E-2</v>
      </c>
      <c r="K191" s="31"/>
      <c r="L191" s="32"/>
      <c r="M191" s="73"/>
      <c r="N191" s="73"/>
    </row>
    <row r="192" spans="1:14" ht="51.95" customHeight="1" x14ac:dyDescent="0.25">
      <c r="A192" s="23" t="s">
        <v>557</v>
      </c>
      <c r="B192" s="24" t="s">
        <v>558</v>
      </c>
      <c r="C192" s="25" t="s">
        <v>22</v>
      </c>
      <c r="D192" s="25" t="s">
        <v>559</v>
      </c>
      <c r="E192" s="26" t="s">
        <v>31</v>
      </c>
      <c r="F192" s="27">
        <v>521</v>
      </c>
      <c r="G192" s="29">
        <v>34.96</v>
      </c>
      <c r="H192" s="29">
        <f t="shared" si="10"/>
        <v>44.37</v>
      </c>
      <c r="I192" s="29">
        <f t="shared" si="15"/>
        <v>23116.77</v>
      </c>
      <c r="J192" s="30">
        <f t="shared" si="8"/>
        <v>1.0848718060820668E-2</v>
      </c>
      <c r="K192" s="31"/>
      <c r="L192" s="32"/>
      <c r="M192" s="73"/>
      <c r="N192" s="73"/>
    </row>
    <row r="193" spans="1:14" ht="51.95" customHeight="1" x14ac:dyDescent="0.25">
      <c r="A193" s="23" t="s">
        <v>560</v>
      </c>
      <c r="B193" s="24" t="s">
        <v>561</v>
      </c>
      <c r="C193" s="25" t="s">
        <v>22</v>
      </c>
      <c r="D193" s="25" t="s">
        <v>562</v>
      </c>
      <c r="E193" s="26" t="s">
        <v>31</v>
      </c>
      <c r="F193" s="27">
        <v>351</v>
      </c>
      <c r="G193" s="29">
        <v>46.05</v>
      </c>
      <c r="H193" s="29">
        <f t="shared" si="10"/>
        <v>58.45</v>
      </c>
      <c r="I193" s="29">
        <f t="shared" si="15"/>
        <v>20515.95</v>
      </c>
      <c r="J193" s="30">
        <f t="shared" si="8"/>
        <v>9.6281512209488527E-3</v>
      </c>
      <c r="K193" s="31"/>
      <c r="L193" s="32"/>
      <c r="M193" s="73"/>
      <c r="N193" s="73"/>
    </row>
    <row r="194" spans="1:14" ht="39" customHeight="1" x14ac:dyDescent="0.25">
      <c r="A194" s="23" t="s">
        <v>563</v>
      </c>
      <c r="B194" s="24" t="s">
        <v>564</v>
      </c>
      <c r="C194" s="25" t="s">
        <v>22</v>
      </c>
      <c r="D194" s="25" t="s">
        <v>565</v>
      </c>
      <c r="E194" s="26" t="s">
        <v>40</v>
      </c>
      <c r="F194" s="27">
        <v>263</v>
      </c>
      <c r="G194" s="29">
        <v>73.02</v>
      </c>
      <c r="H194" s="29">
        <f t="shared" si="10"/>
        <v>92.68</v>
      </c>
      <c r="I194" s="29">
        <f t="shared" si="15"/>
        <v>24374.84</v>
      </c>
      <c r="J194" s="30">
        <f t="shared" si="8"/>
        <v>1.143913128597179E-2</v>
      </c>
      <c r="K194" s="31"/>
      <c r="L194" s="32"/>
      <c r="M194" s="73"/>
      <c r="N194" s="73"/>
    </row>
    <row r="195" spans="1:14" ht="39" customHeight="1" x14ac:dyDescent="0.25">
      <c r="A195" s="23" t="s">
        <v>566</v>
      </c>
      <c r="B195" s="24" t="s">
        <v>567</v>
      </c>
      <c r="C195" s="25" t="s">
        <v>22</v>
      </c>
      <c r="D195" s="25" t="s">
        <v>568</v>
      </c>
      <c r="E195" s="26" t="s">
        <v>31</v>
      </c>
      <c r="F195" s="27">
        <v>360</v>
      </c>
      <c r="G195" s="29">
        <v>108.64</v>
      </c>
      <c r="H195" s="29">
        <f t="shared" si="10"/>
        <v>137.88999999999999</v>
      </c>
      <c r="I195" s="29">
        <f t="shared" si="15"/>
        <v>49640.4</v>
      </c>
      <c r="J195" s="30">
        <f t="shared" si="8"/>
        <v>2.3296278157647558E-2</v>
      </c>
      <c r="K195" s="31"/>
      <c r="L195" s="32"/>
      <c r="M195" s="73"/>
      <c r="N195" s="73"/>
    </row>
    <row r="196" spans="1:14" ht="26.1" customHeight="1" x14ac:dyDescent="0.25">
      <c r="A196" s="23" t="s">
        <v>569</v>
      </c>
      <c r="B196" s="24" t="s">
        <v>570</v>
      </c>
      <c r="C196" s="25" t="s">
        <v>22</v>
      </c>
      <c r="D196" s="25" t="s">
        <v>571</v>
      </c>
      <c r="E196" s="26" t="s">
        <v>31</v>
      </c>
      <c r="F196" s="27">
        <v>120</v>
      </c>
      <c r="G196" s="29">
        <v>55.84</v>
      </c>
      <c r="H196" s="29">
        <f t="shared" si="10"/>
        <v>70.87</v>
      </c>
      <c r="I196" s="29">
        <f t="shared" si="15"/>
        <v>8504.4</v>
      </c>
      <c r="J196" s="30">
        <f t="shared" si="8"/>
        <v>3.991121505142946E-3</v>
      </c>
      <c r="K196" s="31"/>
      <c r="L196" s="32"/>
      <c r="M196" s="73"/>
      <c r="N196" s="73"/>
    </row>
    <row r="197" spans="1:14" ht="39" customHeight="1" x14ac:dyDescent="0.25">
      <c r="A197" s="23" t="s">
        <v>572</v>
      </c>
      <c r="B197" s="24" t="s">
        <v>573</v>
      </c>
      <c r="C197" s="25" t="s">
        <v>22</v>
      </c>
      <c r="D197" s="25" t="s">
        <v>574</v>
      </c>
      <c r="E197" s="26" t="s">
        <v>31</v>
      </c>
      <c r="F197" s="27">
        <v>120</v>
      </c>
      <c r="G197" s="29">
        <v>152.58000000000001</v>
      </c>
      <c r="H197" s="29">
        <f t="shared" si="10"/>
        <v>193.66</v>
      </c>
      <c r="I197" s="29">
        <f t="shared" si="15"/>
        <v>23239.200000000001</v>
      </c>
      <c r="J197" s="30">
        <f t="shared" ref="J197:J247" si="16">I197/$I$251</f>
        <v>1.0906174554620895E-2</v>
      </c>
      <c r="K197" s="31"/>
      <c r="L197" s="32"/>
      <c r="M197" s="73"/>
      <c r="N197" s="73"/>
    </row>
    <row r="198" spans="1:14" ht="39" customHeight="1" x14ac:dyDescent="0.25">
      <c r="A198" s="23" t="s">
        <v>575</v>
      </c>
      <c r="B198" s="24" t="s">
        <v>576</v>
      </c>
      <c r="C198" s="25" t="s">
        <v>22</v>
      </c>
      <c r="D198" s="25" t="s">
        <v>577</v>
      </c>
      <c r="E198" s="26" t="s">
        <v>31</v>
      </c>
      <c r="F198" s="27">
        <v>26</v>
      </c>
      <c r="G198" s="29">
        <v>93.6</v>
      </c>
      <c r="H198" s="29">
        <f t="shared" si="10"/>
        <v>118.8</v>
      </c>
      <c r="I198" s="29">
        <f t="shared" si="15"/>
        <v>3088.8</v>
      </c>
      <c r="J198" s="30">
        <f t="shared" si="16"/>
        <v>1.4495762317254047E-3</v>
      </c>
      <c r="K198" s="31"/>
      <c r="L198" s="32"/>
      <c r="M198" s="73"/>
      <c r="N198" s="73"/>
    </row>
    <row r="199" spans="1:14" ht="39" customHeight="1" x14ac:dyDescent="0.25">
      <c r="A199" s="23" t="s">
        <v>578</v>
      </c>
      <c r="B199" s="24" t="s">
        <v>579</v>
      </c>
      <c r="C199" s="25" t="s">
        <v>22</v>
      </c>
      <c r="D199" s="25" t="s">
        <v>580</v>
      </c>
      <c r="E199" s="26" t="s">
        <v>31</v>
      </c>
      <c r="F199" s="27">
        <v>26</v>
      </c>
      <c r="G199" s="29">
        <v>100.19</v>
      </c>
      <c r="H199" s="29">
        <f t="shared" si="10"/>
        <v>127.17</v>
      </c>
      <c r="I199" s="29">
        <f t="shared" si="15"/>
        <v>3306.42</v>
      </c>
      <c r="J199" s="30">
        <f t="shared" si="16"/>
        <v>1.5517054662333308E-3</v>
      </c>
      <c r="K199" s="31"/>
      <c r="L199" s="32"/>
      <c r="M199" s="73"/>
      <c r="N199" s="73"/>
    </row>
    <row r="200" spans="1:14" ht="39" customHeight="1" x14ac:dyDescent="0.25">
      <c r="A200" s="23" t="s">
        <v>581</v>
      </c>
      <c r="B200" s="24" t="s">
        <v>582</v>
      </c>
      <c r="C200" s="25" t="s">
        <v>22</v>
      </c>
      <c r="D200" s="25" t="s">
        <v>583</v>
      </c>
      <c r="E200" s="26" t="s">
        <v>31</v>
      </c>
      <c r="F200" s="27">
        <v>26</v>
      </c>
      <c r="G200" s="29">
        <v>28.35</v>
      </c>
      <c r="H200" s="29">
        <f t="shared" si="10"/>
        <v>35.979999999999997</v>
      </c>
      <c r="I200" s="29">
        <f t="shared" si="15"/>
        <v>935.48</v>
      </c>
      <c r="J200" s="30">
        <f t="shared" si="16"/>
        <v>4.3902148836262676E-4</v>
      </c>
      <c r="K200" s="31"/>
      <c r="L200" s="32"/>
      <c r="M200" s="73"/>
      <c r="N200" s="73"/>
    </row>
    <row r="201" spans="1:14" ht="51.95" customHeight="1" x14ac:dyDescent="0.25">
      <c r="A201" s="23" t="s">
        <v>584</v>
      </c>
      <c r="B201" s="24" t="s">
        <v>585</v>
      </c>
      <c r="C201" s="25" t="s">
        <v>22</v>
      </c>
      <c r="D201" s="25" t="s">
        <v>586</v>
      </c>
      <c r="E201" s="26" t="s">
        <v>31</v>
      </c>
      <c r="F201" s="27">
        <v>26</v>
      </c>
      <c r="G201" s="29">
        <v>20.23</v>
      </c>
      <c r="H201" s="29">
        <f t="shared" ref="H201:H205" si="17">TRUNC((G201*$G$2)+(G201),2)</f>
        <v>25.67</v>
      </c>
      <c r="I201" s="29">
        <f t="shared" si="15"/>
        <v>667.42</v>
      </c>
      <c r="J201" s="30">
        <f t="shared" si="16"/>
        <v>3.1322072279790515E-4</v>
      </c>
      <c r="K201" s="31"/>
      <c r="L201" s="32"/>
      <c r="M201" s="73"/>
      <c r="N201" s="73"/>
    </row>
    <row r="202" spans="1:14" ht="39" customHeight="1" x14ac:dyDescent="0.25">
      <c r="A202" s="23" t="s">
        <v>587</v>
      </c>
      <c r="B202" s="24" t="s">
        <v>588</v>
      </c>
      <c r="C202" s="25" t="s">
        <v>22</v>
      </c>
      <c r="D202" s="25" t="s">
        <v>589</v>
      </c>
      <c r="E202" s="26" t="s">
        <v>31</v>
      </c>
      <c r="F202" s="27">
        <v>26</v>
      </c>
      <c r="G202" s="29">
        <v>20.2</v>
      </c>
      <c r="H202" s="29">
        <f t="shared" si="17"/>
        <v>25.63</v>
      </c>
      <c r="I202" s="29">
        <f t="shared" si="15"/>
        <v>666.38</v>
      </c>
      <c r="J202" s="30">
        <f t="shared" si="16"/>
        <v>3.1273264999261044E-4</v>
      </c>
      <c r="K202" s="31"/>
      <c r="L202" s="32"/>
      <c r="M202" s="73"/>
      <c r="N202" s="73"/>
    </row>
    <row r="203" spans="1:14" ht="39" customHeight="1" x14ac:dyDescent="0.25">
      <c r="A203" s="23" t="s">
        <v>590</v>
      </c>
      <c r="B203" s="24" t="s">
        <v>591</v>
      </c>
      <c r="C203" s="25" t="s">
        <v>22</v>
      </c>
      <c r="D203" s="25" t="s">
        <v>592</v>
      </c>
      <c r="E203" s="26" t="s">
        <v>40</v>
      </c>
      <c r="F203" s="27">
        <v>121</v>
      </c>
      <c r="G203" s="29">
        <v>97.87</v>
      </c>
      <c r="H203" s="29">
        <f t="shared" si="17"/>
        <v>124.22</v>
      </c>
      <c r="I203" s="29">
        <f t="shared" si="15"/>
        <v>15030.62</v>
      </c>
      <c r="J203" s="30">
        <f t="shared" si="16"/>
        <v>7.0538816045378474E-3</v>
      </c>
      <c r="K203" s="31"/>
      <c r="L203" s="32"/>
      <c r="M203" s="73"/>
      <c r="N203" s="73"/>
    </row>
    <row r="204" spans="1:14" ht="39" customHeight="1" x14ac:dyDescent="0.25">
      <c r="A204" s="23" t="s">
        <v>593</v>
      </c>
      <c r="B204" s="24" t="s">
        <v>594</v>
      </c>
      <c r="C204" s="25" t="s">
        <v>22</v>
      </c>
      <c r="D204" s="25" t="s">
        <v>595</v>
      </c>
      <c r="E204" s="26" t="s">
        <v>40</v>
      </c>
      <c r="F204" s="27">
        <v>121</v>
      </c>
      <c r="G204" s="29">
        <v>65.150000000000006</v>
      </c>
      <c r="H204" s="29">
        <f t="shared" si="17"/>
        <v>82.69</v>
      </c>
      <c r="I204" s="29">
        <f t="shared" si="15"/>
        <v>10005.49</v>
      </c>
      <c r="J204" s="30">
        <f t="shared" si="16"/>
        <v>4.6955842044697675E-3</v>
      </c>
      <c r="K204" s="31"/>
      <c r="L204" s="32"/>
      <c r="M204" s="73"/>
      <c r="N204" s="73"/>
    </row>
    <row r="205" spans="1:14" ht="51.95" customHeight="1" x14ac:dyDescent="0.25">
      <c r="A205" s="23" t="s">
        <v>596</v>
      </c>
      <c r="B205" s="24" t="s">
        <v>597</v>
      </c>
      <c r="C205" s="25" t="s">
        <v>22</v>
      </c>
      <c r="D205" s="25" t="s">
        <v>598</v>
      </c>
      <c r="E205" s="26" t="s">
        <v>40</v>
      </c>
      <c r="F205" s="27">
        <v>121</v>
      </c>
      <c r="G205" s="29">
        <v>40.31</v>
      </c>
      <c r="H205" s="29">
        <f t="shared" si="17"/>
        <v>51.16</v>
      </c>
      <c r="I205" s="29">
        <f t="shared" si="15"/>
        <v>6190.36</v>
      </c>
      <c r="J205" s="30">
        <f t="shared" si="16"/>
        <v>2.9051407413311563E-3</v>
      </c>
      <c r="K205" s="31"/>
      <c r="L205" s="32"/>
      <c r="M205" s="73"/>
      <c r="N205" s="73"/>
    </row>
    <row r="206" spans="1:14" ht="24" customHeight="1" x14ac:dyDescent="0.25">
      <c r="A206" s="16" t="s">
        <v>599</v>
      </c>
      <c r="B206" s="17"/>
      <c r="C206" s="17"/>
      <c r="D206" s="17" t="s">
        <v>600</v>
      </c>
      <c r="E206" s="17"/>
      <c r="F206" s="17"/>
      <c r="G206" s="17"/>
      <c r="H206" s="17"/>
      <c r="I206" s="20">
        <f>I207+I221+I234+I240</f>
        <v>136570.32</v>
      </c>
      <c r="J206" s="21">
        <f t="shared" si="16"/>
        <v>6.4092556925386124E-2</v>
      </c>
      <c r="K206" s="73"/>
      <c r="L206" s="32"/>
      <c r="M206" s="73"/>
      <c r="N206" s="73"/>
    </row>
    <row r="207" spans="1:14" ht="26.1" customHeight="1" x14ac:dyDescent="0.25">
      <c r="A207" s="16" t="s">
        <v>601</v>
      </c>
      <c r="B207" s="17"/>
      <c r="C207" s="17"/>
      <c r="D207" s="17" t="s">
        <v>602</v>
      </c>
      <c r="E207" s="17"/>
      <c r="F207" s="17"/>
      <c r="G207" s="17"/>
      <c r="H207" s="17"/>
      <c r="I207" s="20">
        <f>SUM(I208:I220)</f>
        <v>68116.72</v>
      </c>
      <c r="J207" s="21">
        <f t="shared" si="16"/>
        <v>3.1967229440266288E-2</v>
      </c>
      <c r="K207" s="73"/>
      <c r="L207" s="32"/>
      <c r="M207" s="73"/>
      <c r="N207" s="73"/>
    </row>
    <row r="208" spans="1:14" ht="26.1" customHeight="1" x14ac:dyDescent="0.25">
      <c r="A208" s="23" t="s">
        <v>603</v>
      </c>
      <c r="B208" s="24" t="s">
        <v>604</v>
      </c>
      <c r="C208" s="25" t="s">
        <v>22</v>
      </c>
      <c r="D208" s="25" t="s">
        <v>605</v>
      </c>
      <c r="E208" s="26" t="s">
        <v>35</v>
      </c>
      <c r="F208" s="27">
        <v>30</v>
      </c>
      <c r="G208" s="29">
        <v>196.62</v>
      </c>
      <c r="H208" s="29">
        <f t="shared" ref="H208:H247" si="18">TRUNC((G208*$G$2)+(G208),2)</f>
        <v>249.56</v>
      </c>
      <c r="I208" s="29">
        <f t="shared" ref="I208:I220" si="19">TRUNC(H208*F208,2)</f>
        <v>7486.8</v>
      </c>
      <c r="J208" s="30">
        <f t="shared" si="16"/>
        <v>3.513561037193007E-3</v>
      </c>
      <c r="K208" s="31"/>
      <c r="L208" s="32"/>
      <c r="M208" s="73"/>
      <c r="N208" s="73"/>
    </row>
    <row r="209" spans="1:14" ht="24" customHeight="1" x14ac:dyDescent="0.25">
      <c r="A209" s="23" t="s">
        <v>606</v>
      </c>
      <c r="B209" s="24" t="s">
        <v>607</v>
      </c>
      <c r="C209" s="25" t="s">
        <v>22</v>
      </c>
      <c r="D209" s="25" t="s">
        <v>608</v>
      </c>
      <c r="E209" s="26" t="s">
        <v>35</v>
      </c>
      <c r="F209" s="27">
        <v>5</v>
      </c>
      <c r="G209" s="29">
        <v>524.13</v>
      </c>
      <c r="H209" s="29">
        <f t="shared" si="18"/>
        <v>665.27</v>
      </c>
      <c r="I209" s="29">
        <f t="shared" si="19"/>
        <v>3326.35</v>
      </c>
      <c r="J209" s="30">
        <f t="shared" si="16"/>
        <v>1.5610586306655657E-3</v>
      </c>
      <c r="K209" s="31"/>
      <c r="L209" s="32"/>
      <c r="M209" s="73"/>
      <c r="N209" s="73"/>
    </row>
    <row r="210" spans="1:14" ht="51.95" customHeight="1" x14ac:dyDescent="0.25">
      <c r="A210" s="23" t="s">
        <v>609</v>
      </c>
      <c r="B210" s="24" t="s">
        <v>610</v>
      </c>
      <c r="C210" s="25" t="s">
        <v>22</v>
      </c>
      <c r="D210" s="25" t="s">
        <v>611</v>
      </c>
      <c r="E210" s="26" t="s">
        <v>40</v>
      </c>
      <c r="F210" s="27">
        <v>41</v>
      </c>
      <c r="G210" s="29">
        <v>130.37</v>
      </c>
      <c r="H210" s="29">
        <f t="shared" si="18"/>
        <v>165.47</v>
      </c>
      <c r="I210" s="29">
        <f t="shared" si="19"/>
        <v>6784.27</v>
      </c>
      <c r="J210" s="30">
        <f t="shared" si="16"/>
        <v>3.1838631642086609E-3</v>
      </c>
      <c r="K210" s="31"/>
      <c r="L210" s="32"/>
      <c r="M210" s="73"/>
      <c r="N210" s="73"/>
    </row>
    <row r="211" spans="1:14" ht="39" customHeight="1" x14ac:dyDescent="0.25">
      <c r="A211" s="23" t="s">
        <v>612</v>
      </c>
      <c r="B211" s="24" t="s">
        <v>613</v>
      </c>
      <c r="C211" s="25" t="s">
        <v>22</v>
      </c>
      <c r="D211" s="25" t="s">
        <v>614</v>
      </c>
      <c r="E211" s="26" t="s">
        <v>35</v>
      </c>
      <c r="F211" s="27">
        <v>25</v>
      </c>
      <c r="G211" s="29">
        <v>208.2</v>
      </c>
      <c r="H211" s="29">
        <f t="shared" si="18"/>
        <v>264.26</v>
      </c>
      <c r="I211" s="29">
        <f t="shared" si="19"/>
        <v>6606.5</v>
      </c>
      <c r="J211" s="30">
        <f t="shared" si="16"/>
        <v>3.100435565557461E-3</v>
      </c>
      <c r="K211" s="31"/>
      <c r="L211" s="32"/>
      <c r="M211" s="73"/>
      <c r="N211" s="73"/>
    </row>
    <row r="212" spans="1:14" ht="51.95" customHeight="1" x14ac:dyDescent="0.25">
      <c r="A212" s="23" t="s">
        <v>615</v>
      </c>
      <c r="B212" s="24" t="s">
        <v>616</v>
      </c>
      <c r="C212" s="25" t="s">
        <v>22</v>
      </c>
      <c r="D212" s="25" t="s">
        <v>617</v>
      </c>
      <c r="E212" s="26" t="s">
        <v>35</v>
      </c>
      <c r="F212" s="27">
        <v>18</v>
      </c>
      <c r="G212" s="29">
        <v>152.37</v>
      </c>
      <c r="H212" s="29">
        <f t="shared" si="18"/>
        <v>193.4</v>
      </c>
      <c r="I212" s="29">
        <f t="shared" si="19"/>
        <v>3481.2</v>
      </c>
      <c r="J212" s="30">
        <f t="shared" si="16"/>
        <v>1.6337298555693079E-3</v>
      </c>
      <c r="K212" s="31"/>
      <c r="L212" s="32"/>
      <c r="M212" s="73"/>
      <c r="N212" s="73"/>
    </row>
    <row r="213" spans="1:14" ht="51.95" customHeight="1" x14ac:dyDescent="0.25">
      <c r="A213" s="23" t="s">
        <v>618</v>
      </c>
      <c r="B213" s="24" t="s">
        <v>619</v>
      </c>
      <c r="C213" s="25" t="s">
        <v>22</v>
      </c>
      <c r="D213" s="25" t="s">
        <v>620</v>
      </c>
      <c r="E213" s="26" t="s">
        <v>35</v>
      </c>
      <c r="F213" s="27">
        <v>7</v>
      </c>
      <c r="G213" s="29">
        <v>95.13</v>
      </c>
      <c r="H213" s="29">
        <f t="shared" si="18"/>
        <v>120.74</v>
      </c>
      <c r="I213" s="29">
        <f t="shared" si="19"/>
        <v>845.18</v>
      </c>
      <c r="J213" s="30">
        <f t="shared" si="16"/>
        <v>3.9664362844136152E-4</v>
      </c>
      <c r="K213" s="31"/>
      <c r="L213" s="32"/>
      <c r="M213" s="73"/>
      <c r="N213" s="73"/>
    </row>
    <row r="214" spans="1:14" ht="51.95" customHeight="1" x14ac:dyDescent="0.25">
      <c r="A214" s="23" t="s">
        <v>621</v>
      </c>
      <c r="B214" s="24" t="s">
        <v>622</v>
      </c>
      <c r="C214" s="25" t="s">
        <v>22</v>
      </c>
      <c r="D214" s="25" t="s">
        <v>623</v>
      </c>
      <c r="E214" s="26" t="s">
        <v>35</v>
      </c>
      <c r="F214" s="27">
        <v>7</v>
      </c>
      <c r="G214" s="29">
        <v>209.78</v>
      </c>
      <c r="H214" s="29">
        <f t="shared" si="18"/>
        <v>266.27</v>
      </c>
      <c r="I214" s="29">
        <f t="shared" si="19"/>
        <v>1863.89</v>
      </c>
      <c r="J214" s="30">
        <f t="shared" si="16"/>
        <v>8.7472502025079792E-4</v>
      </c>
      <c r="K214" s="31"/>
      <c r="L214" s="32"/>
      <c r="M214" s="73"/>
      <c r="N214" s="73"/>
    </row>
    <row r="215" spans="1:14" ht="39" customHeight="1" x14ac:dyDescent="0.25">
      <c r="A215" s="23" t="s">
        <v>624</v>
      </c>
      <c r="B215" s="24" t="s">
        <v>625</v>
      </c>
      <c r="C215" s="25" t="s">
        <v>22</v>
      </c>
      <c r="D215" s="25" t="s">
        <v>626</v>
      </c>
      <c r="E215" s="26" t="s">
        <v>35</v>
      </c>
      <c r="F215" s="27">
        <v>6.3239918985042651</v>
      </c>
      <c r="G215" s="29">
        <v>251.47</v>
      </c>
      <c r="H215" s="29">
        <f t="shared" si="18"/>
        <v>319.19</v>
      </c>
      <c r="I215" s="29">
        <f t="shared" si="19"/>
        <v>2018.55</v>
      </c>
      <c r="J215" s="30">
        <f t="shared" si="16"/>
        <v>9.4730707800741887E-4</v>
      </c>
      <c r="K215" s="31"/>
      <c r="L215" s="32"/>
      <c r="M215" s="73"/>
      <c r="N215" s="73"/>
    </row>
    <row r="216" spans="1:14" ht="26.1" customHeight="1" x14ac:dyDescent="0.25">
      <c r="A216" s="23" t="s">
        <v>627</v>
      </c>
      <c r="B216" s="24" t="s">
        <v>628</v>
      </c>
      <c r="C216" s="25" t="s">
        <v>22</v>
      </c>
      <c r="D216" s="25" t="s">
        <v>629</v>
      </c>
      <c r="E216" s="26" t="s">
        <v>35</v>
      </c>
      <c r="F216" s="27">
        <v>4.7429939238781991</v>
      </c>
      <c r="G216" s="29">
        <v>454.96</v>
      </c>
      <c r="H216" s="29">
        <f t="shared" si="18"/>
        <v>577.48</v>
      </c>
      <c r="I216" s="29">
        <f t="shared" si="19"/>
        <v>2738.98</v>
      </c>
      <c r="J216" s="30">
        <f t="shared" si="16"/>
        <v>1.2854054348521266E-3</v>
      </c>
      <c r="K216" s="31"/>
      <c r="L216" s="32"/>
      <c r="M216" s="73"/>
      <c r="N216" s="73"/>
    </row>
    <row r="217" spans="1:14" ht="26.1" customHeight="1" x14ac:dyDescent="0.25">
      <c r="A217" s="23" t="s">
        <v>630</v>
      </c>
      <c r="B217" s="24" t="s">
        <v>631</v>
      </c>
      <c r="C217" s="25" t="s">
        <v>22</v>
      </c>
      <c r="D217" s="25" t="s">
        <v>632</v>
      </c>
      <c r="E217" s="26" t="s">
        <v>35</v>
      </c>
      <c r="F217" s="27">
        <v>4.7429939238781991</v>
      </c>
      <c r="G217" s="29">
        <v>681.53</v>
      </c>
      <c r="H217" s="29">
        <f t="shared" si="18"/>
        <v>865.06</v>
      </c>
      <c r="I217" s="29">
        <f t="shared" si="19"/>
        <v>4102.97</v>
      </c>
      <c r="J217" s="30">
        <f t="shared" si="16"/>
        <v>1.9255269980194198E-3</v>
      </c>
      <c r="K217" s="31"/>
      <c r="L217" s="32"/>
      <c r="M217" s="73"/>
      <c r="N217" s="73"/>
    </row>
    <row r="218" spans="1:14" ht="65.099999999999994" customHeight="1" x14ac:dyDescent="0.25">
      <c r="A218" s="23" t="s">
        <v>633</v>
      </c>
      <c r="B218" s="24" t="s">
        <v>634</v>
      </c>
      <c r="C218" s="25" t="s">
        <v>22</v>
      </c>
      <c r="D218" s="25" t="s">
        <v>635</v>
      </c>
      <c r="E218" s="26" t="s">
        <v>35</v>
      </c>
      <c r="F218" s="27">
        <v>11</v>
      </c>
      <c r="G218" s="29">
        <v>1353.16</v>
      </c>
      <c r="H218" s="29">
        <f t="shared" si="18"/>
        <v>1717.56</v>
      </c>
      <c r="I218" s="29">
        <f t="shared" si="19"/>
        <v>18893.16</v>
      </c>
      <c r="J218" s="30">
        <f t="shared" si="16"/>
        <v>8.8665746173870585E-3</v>
      </c>
      <c r="K218" s="31"/>
      <c r="L218" s="32"/>
      <c r="M218" s="73"/>
      <c r="N218" s="73"/>
    </row>
    <row r="219" spans="1:14" ht="39" customHeight="1" x14ac:dyDescent="0.25">
      <c r="A219" s="23" t="s">
        <v>636</v>
      </c>
      <c r="B219" s="24" t="s">
        <v>637</v>
      </c>
      <c r="C219" s="25" t="s">
        <v>22</v>
      </c>
      <c r="D219" s="25" t="s">
        <v>638</v>
      </c>
      <c r="E219" s="26" t="s">
        <v>35</v>
      </c>
      <c r="F219" s="27">
        <v>1.8971975695512797</v>
      </c>
      <c r="G219" s="29">
        <v>3933.57</v>
      </c>
      <c r="H219" s="29">
        <f t="shared" si="18"/>
        <v>4992.88</v>
      </c>
      <c r="I219" s="29">
        <f t="shared" si="19"/>
        <v>9472.4699999999993</v>
      </c>
      <c r="J219" s="30">
        <f t="shared" si="16"/>
        <v>4.4454375057407219E-3</v>
      </c>
      <c r="K219" s="31"/>
      <c r="L219" s="32"/>
      <c r="M219" s="73"/>
      <c r="N219" s="73"/>
    </row>
    <row r="220" spans="1:14" ht="39" customHeight="1" x14ac:dyDescent="0.25">
      <c r="A220" s="23" t="s">
        <v>639</v>
      </c>
      <c r="B220" s="24" t="s">
        <v>640</v>
      </c>
      <c r="C220" s="25" t="s">
        <v>22</v>
      </c>
      <c r="D220" s="25" t="s">
        <v>641</v>
      </c>
      <c r="E220" s="26" t="s">
        <v>35</v>
      </c>
      <c r="F220" s="27">
        <v>20</v>
      </c>
      <c r="G220" s="29">
        <v>19.559999999999999</v>
      </c>
      <c r="H220" s="29">
        <f t="shared" si="18"/>
        <v>24.82</v>
      </c>
      <c r="I220" s="29">
        <f t="shared" si="19"/>
        <v>496.4</v>
      </c>
      <c r="J220" s="30">
        <f t="shared" si="16"/>
        <v>2.3296090437337829E-4</v>
      </c>
      <c r="K220" s="31"/>
      <c r="L220" s="32"/>
      <c r="M220" s="73"/>
      <c r="N220" s="73"/>
    </row>
    <row r="221" spans="1:14" ht="26.1" customHeight="1" x14ac:dyDescent="0.25">
      <c r="A221" s="16" t="s">
        <v>642</v>
      </c>
      <c r="B221" s="17"/>
      <c r="C221" s="17"/>
      <c r="D221" s="17" t="s">
        <v>643</v>
      </c>
      <c r="E221" s="17"/>
      <c r="F221" s="17"/>
      <c r="G221" s="17"/>
      <c r="H221" s="17"/>
      <c r="I221" s="20">
        <f>SUM(I222:I233)</f>
        <v>51005.130000000005</v>
      </c>
      <c r="J221" s="21">
        <f t="shared" si="16"/>
        <v>2.393674700338785E-2</v>
      </c>
      <c r="K221" s="73"/>
      <c r="L221" s="32"/>
      <c r="M221" s="73"/>
      <c r="N221" s="73"/>
    </row>
    <row r="222" spans="1:14" ht="26.1" customHeight="1" x14ac:dyDescent="0.25">
      <c r="A222" s="23" t="s">
        <v>644</v>
      </c>
      <c r="B222" s="24" t="s">
        <v>645</v>
      </c>
      <c r="C222" s="25" t="s">
        <v>22</v>
      </c>
      <c r="D222" s="25" t="s">
        <v>646</v>
      </c>
      <c r="E222" s="26" t="s">
        <v>35</v>
      </c>
      <c r="F222" s="27">
        <v>1.5809979746260663</v>
      </c>
      <c r="G222" s="29">
        <v>137.03</v>
      </c>
      <c r="H222" s="29">
        <f t="shared" si="18"/>
        <v>173.93</v>
      </c>
      <c r="I222" s="29">
        <f t="shared" ref="I222:I233" si="20">TRUNC(H222*F222,2)</f>
        <v>274.98</v>
      </c>
      <c r="J222" s="30">
        <f t="shared" si="16"/>
        <v>1.2904832692302895E-4</v>
      </c>
      <c r="K222" s="31"/>
      <c r="L222" s="32"/>
      <c r="M222" s="73"/>
      <c r="N222" s="73"/>
    </row>
    <row r="223" spans="1:14" ht="26.1" customHeight="1" x14ac:dyDescent="0.25">
      <c r="A223" s="23" t="s">
        <v>647</v>
      </c>
      <c r="B223" s="24" t="s">
        <v>648</v>
      </c>
      <c r="C223" s="25" t="s">
        <v>22</v>
      </c>
      <c r="D223" s="25" t="s">
        <v>649</v>
      </c>
      <c r="E223" s="26" t="s">
        <v>35</v>
      </c>
      <c r="F223" s="27">
        <v>19.604374885363224</v>
      </c>
      <c r="G223" s="29">
        <v>27.91</v>
      </c>
      <c r="H223" s="29">
        <f t="shared" si="18"/>
        <v>35.42</v>
      </c>
      <c r="I223" s="29">
        <f t="shared" si="20"/>
        <v>694.38</v>
      </c>
      <c r="J223" s="30">
        <f t="shared" si="16"/>
        <v>3.2587307167362289E-4</v>
      </c>
      <c r="K223" s="31"/>
      <c r="L223" s="32"/>
      <c r="M223" s="73"/>
      <c r="N223" s="73"/>
    </row>
    <row r="224" spans="1:14" ht="26.1" customHeight="1" x14ac:dyDescent="0.25">
      <c r="A224" s="23" t="s">
        <v>650</v>
      </c>
      <c r="B224" s="24" t="s">
        <v>651</v>
      </c>
      <c r="C224" s="25" t="s">
        <v>22</v>
      </c>
      <c r="D224" s="25" t="s">
        <v>652</v>
      </c>
      <c r="E224" s="26" t="s">
        <v>35</v>
      </c>
      <c r="F224" s="27">
        <v>18.971975695512796</v>
      </c>
      <c r="G224" s="29">
        <v>25.44</v>
      </c>
      <c r="H224" s="29">
        <f t="shared" si="18"/>
        <v>32.29</v>
      </c>
      <c r="I224" s="29">
        <f t="shared" si="20"/>
        <v>612.6</v>
      </c>
      <c r="J224" s="30">
        <f t="shared" si="16"/>
        <v>2.8749365434958005E-4</v>
      </c>
      <c r="K224" s="31"/>
      <c r="L224" s="32"/>
      <c r="M224" s="73"/>
      <c r="N224" s="73"/>
    </row>
    <row r="225" spans="1:14" ht="26.1" customHeight="1" x14ac:dyDescent="0.25">
      <c r="A225" s="23" t="s">
        <v>653</v>
      </c>
      <c r="B225" s="24" t="s">
        <v>654</v>
      </c>
      <c r="C225" s="25" t="s">
        <v>22</v>
      </c>
      <c r="D225" s="25" t="s">
        <v>655</v>
      </c>
      <c r="E225" s="26" t="s">
        <v>35</v>
      </c>
      <c r="F225" s="27">
        <v>18.971975695512796</v>
      </c>
      <c r="G225" s="29">
        <v>31.29</v>
      </c>
      <c r="H225" s="29">
        <f t="shared" si="18"/>
        <v>39.71</v>
      </c>
      <c r="I225" s="29">
        <f t="shared" si="20"/>
        <v>753.37</v>
      </c>
      <c r="J225" s="30">
        <f t="shared" si="16"/>
        <v>3.5355712435087026E-4</v>
      </c>
      <c r="K225" s="31"/>
      <c r="L225" s="32"/>
      <c r="M225" s="73"/>
      <c r="N225" s="73"/>
    </row>
    <row r="226" spans="1:14" ht="26.1" customHeight="1" x14ac:dyDescent="0.25">
      <c r="A226" s="23" t="s">
        <v>656</v>
      </c>
      <c r="B226" s="24" t="s">
        <v>657</v>
      </c>
      <c r="C226" s="25" t="s">
        <v>22</v>
      </c>
      <c r="D226" s="25" t="s">
        <v>658</v>
      </c>
      <c r="E226" s="26" t="s">
        <v>35</v>
      </c>
      <c r="F226" s="27">
        <v>1.5809979746260663</v>
      </c>
      <c r="G226" s="29">
        <v>163.75</v>
      </c>
      <c r="H226" s="29">
        <f t="shared" si="18"/>
        <v>207.84</v>
      </c>
      <c r="I226" s="29">
        <f t="shared" si="20"/>
        <v>328.59</v>
      </c>
      <c r="J226" s="30">
        <f t="shared" si="16"/>
        <v>1.5420754143442459E-4</v>
      </c>
      <c r="K226" s="31"/>
      <c r="L226" s="32"/>
      <c r="M226" s="73"/>
      <c r="N226" s="73"/>
    </row>
    <row r="227" spans="1:14" ht="26.1" customHeight="1" x14ac:dyDescent="0.25">
      <c r="A227" s="23" t="s">
        <v>659</v>
      </c>
      <c r="B227" s="24" t="s">
        <v>660</v>
      </c>
      <c r="C227" s="25" t="s">
        <v>22</v>
      </c>
      <c r="D227" s="25" t="s">
        <v>661</v>
      </c>
      <c r="E227" s="26" t="s">
        <v>35</v>
      </c>
      <c r="F227" s="27">
        <v>1.5809979746260663</v>
      </c>
      <c r="G227" s="29">
        <v>129.44</v>
      </c>
      <c r="H227" s="29">
        <f t="shared" si="18"/>
        <v>164.29</v>
      </c>
      <c r="I227" s="29">
        <f t="shared" si="20"/>
        <v>259.74</v>
      </c>
      <c r="J227" s="30">
        <f t="shared" si="16"/>
        <v>1.2189618312236357E-4</v>
      </c>
      <c r="K227" s="31"/>
      <c r="L227" s="32"/>
      <c r="M227" s="73"/>
      <c r="N227" s="73"/>
    </row>
    <row r="228" spans="1:14" ht="39" customHeight="1" x14ac:dyDescent="0.25">
      <c r="A228" s="23" t="s">
        <v>662</v>
      </c>
      <c r="B228" s="24" t="s">
        <v>663</v>
      </c>
      <c r="C228" s="25" t="s">
        <v>22</v>
      </c>
      <c r="D228" s="25" t="s">
        <v>664</v>
      </c>
      <c r="E228" s="26" t="s">
        <v>35</v>
      </c>
      <c r="F228" s="27">
        <v>4.7429939238781991</v>
      </c>
      <c r="G228" s="29">
        <v>63.25</v>
      </c>
      <c r="H228" s="29">
        <f t="shared" si="18"/>
        <v>80.28</v>
      </c>
      <c r="I228" s="29">
        <f t="shared" si="20"/>
        <v>380.76</v>
      </c>
      <c r="J228" s="30">
        <f t="shared" si="16"/>
        <v>1.7869096283079677E-4</v>
      </c>
      <c r="K228" s="31"/>
      <c r="L228" s="32"/>
      <c r="M228" s="73"/>
      <c r="N228" s="73"/>
    </row>
    <row r="229" spans="1:14" ht="39" customHeight="1" x14ac:dyDescent="0.25">
      <c r="A229" s="23" t="s">
        <v>665</v>
      </c>
      <c r="B229" s="24" t="s">
        <v>666</v>
      </c>
      <c r="C229" s="25" t="s">
        <v>22</v>
      </c>
      <c r="D229" s="25" t="s">
        <v>667</v>
      </c>
      <c r="E229" s="26" t="s">
        <v>35</v>
      </c>
      <c r="F229" s="27">
        <v>1.5809979746260663</v>
      </c>
      <c r="G229" s="29">
        <v>374.81</v>
      </c>
      <c r="H229" s="29">
        <f t="shared" si="18"/>
        <v>475.74</v>
      </c>
      <c r="I229" s="29">
        <f t="shared" si="20"/>
        <v>752.14</v>
      </c>
      <c r="J229" s="30">
        <f t="shared" si="16"/>
        <v>3.5297988439845433E-4</v>
      </c>
      <c r="K229" s="31"/>
      <c r="L229" s="32"/>
      <c r="M229" s="73"/>
      <c r="N229" s="73"/>
    </row>
    <row r="230" spans="1:14" ht="39" customHeight="1" x14ac:dyDescent="0.25">
      <c r="A230" s="23" t="s">
        <v>668</v>
      </c>
      <c r="B230" s="24" t="s">
        <v>669</v>
      </c>
      <c r="C230" s="25" t="s">
        <v>22</v>
      </c>
      <c r="D230" s="25" t="s">
        <v>670</v>
      </c>
      <c r="E230" s="26" t="s">
        <v>35</v>
      </c>
      <c r="F230" s="27">
        <v>15.809979746260668</v>
      </c>
      <c r="G230" s="29">
        <v>26.45</v>
      </c>
      <c r="H230" s="29">
        <f t="shared" si="18"/>
        <v>33.57</v>
      </c>
      <c r="I230" s="29">
        <f t="shared" si="20"/>
        <v>530.74</v>
      </c>
      <c r="J230" s="30">
        <f t="shared" si="16"/>
        <v>2.4907669296359144E-4</v>
      </c>
      <c r="K230" s="31"/>
      <c r="L230" s="32"/>
      <c r="M230" s="73"/>
      <c r="N230" s="73"/>
    </row>
    <row r="231" spans="1:14" ht="26.1" customHeight="1" x14ac:dyDescent="0.25">
      <c r="A231" s="23" t="s">
        <v>671</v>
      </c>
      <c r="B231" s="24" t="s">
        <v>672</v>
      </c>
      <c r="C231" s="25" t="s">
        <v>22</v>
      </c>
      <c r="D231" s="25" t="s">
        <v>673</v>
      </c>
      <c r="E231" s="26" t="s">
        <v>35</v>
      </c>
      <c r="F231" s="27">
        <v>99</v>
      </c>
      <c r="G231" s="29">
        <v>98.51</v>
      </c>
      <c r="H231" s="29">
        <f t="shared" si="18"/>
        <v>125.03</v>
      </c>
      <c r="I231" s="29">
        <f t="shared" si="20"/>
        <v>12377.97</v>
      </c>
      <c r="J231" s="30">
        <f t="shared" si="16"/>
        <v>5.8089909055329273E-3</v>
      </c>
      <c r="K231" s="31"/>
      <c r="L231" s="32"/>
      <c r="M231" s="73"/>
      <c r="N231" s="73"/>
    </row>
    <row r="232" spans="1:14" ht="26.1" customHeight="1" x14ac:dyDescent="0.25">
      <c r="A232" s="23" t="s">
        <v>674</v>
      </c>
      <c r="B232" s="24" t="s">
        <v>675</v>
      </c>
      <c r="C232" s="25" t="s">
        <v>22</v>
      </c>
      <c r="D232" s="25" t="s">
        <v>676</v>
      </c>
      <c r="E232" s="26" t="s">
        <v>40</v>
      </c>
      <c r="F232" s="27">
        <v>186</v>
      </c>
      <c r="G232" s="29">
        <v>66.09</v>
      </c>
      <c r="H232" s="29">
        <f t="shared" si="18"/>
        <v>83.88</v>
      </c>
      <c r="I232" s="29">
        <f t="shared" si="20"/>
        <v>15601.68</v>
      </c>
      <c r="J232" s="30">
        <f t="shared" si="16"/>
        <v>7.3218805047220959E-3</v>
      </c>
      <c r="K232" s="31"/>
      <c r="L232" s="32"/>
      <c r="M232" s="73"/>
      <c r="N232" s="73"/>
    </row>
    <row r="233" spans="1:14" ht="26.1" customHeight="1" x14ac:dyDescent="0.25">
      <c r="A233" s="23" t="s">
        <v>677</v>
      </c>
      <c r="B233" s="24" t="s">
        <v>389</v>
      </c>
      <c r="C233" s="25" t="s">
        <v>22</v>
      </c>
      <c r="D233" s="25" t="s">
        <v>390</v>
      </c>
      <c r="E233" s="26" t="s">
        <v>40</v>
      </c>
      <c r="F233" s="27">
        <v>186</v>
      </c>
      <c r="G233" s="29">
        <v>78.099999999999994</v>
      </c>
      <c r="H233" s="29">
        <f t="shared" si="18"/>
        <v>99.13</v>
      </c>
      <c r="I233" s="29">
        <f t="shared" si="20"/>
        <v>18438.18</v>
      </c>
      <c r="J233" s="30">
        <f t="shared" si="16"/>
        <v>8.6530521510860929E-3</v>
      </c>
      <c r="K233" s="31"/>
      <c r="L233" s="32"/>
      <c r="M233" s="73"/>
      <c r="N233" s="73"/>
    </row>
    <row r="234" spans="1:14" ht="24" customHeight="1" x14ac:dyDescent="0.25">
      <c r="A234" s="16" t="s">
        <v>678</v>
      </c>
      <c r="B234" s="17"/>
      <c r="C234" s="17"/>
      <c r="D234" s="17" t="s">
        <v>679</v>
      </c>
      <c r="E234" s="17"/>
      <c r="F234" s="17"/>
      <c r="G234" s="17"/>
      <c r="H234" s="17"/>
      <c r="I234" s="20">
        <f>SUM(I235:I239)</f>
        <v>7982.24</v>
      </c>
      <c r="J234" s="21">
        <f t="shared" si="16"/>
        <v>3.7460714128230359E-3</v>
      </c>
      <c r="K234" s="73"/>
      <c r="L234" s="32"/>
      <c r="M234" s="73"/>
      <c r="N234" s="73"/>
    </row>
    <row r="235" spans="1:14" ht="39" customHeight="1" x14ac:dyDescent="0.25">
      <c r="A235" s="23" t="s">
        <v>680</v>
      </c>
      <c r="B235" s="24" t="s">
        <v>681</v>
      </c>
      <c r="C235" s="25" t="s">
        <v>22</v>
      </c>
      <c r="D235" s="25" t="s">
        <v>682</v>
      </c>
      <c r="E235" s="26" t="s">
        <v>40</v>
      </c>
      <c r="F235" s="27">
        <v>50.591935188034121</v>
      </c>
      <c r="G235" s="29">
        <v>67.099999999999994</v>
      </c>
      <c r="H235" s="29">
        <f t="shared" si="18"/>
        <v>85.17</v>
      </c>
      <c r="I235" s="29">
        <f t="shared" ref="I235:I239" si="21">TRUNC(H235*F235,2)</f>
        <v>4308.91</v>
      </c>
      <c r="J235" s="30">
        <f t="shared" si="16"/>
        <v>2.0221747994832663E-3</v>
      </c>
      <c r="K235" s="31"/>
      <c r="L235" s="32"/>
      <c r="M235" s="73"/>
      <c r="N235" s="73"/>
    </row>
    <row r="236" spans="1:14" ht="39" customHeight="1" x14ac:dyDescent="0.25">
      <c r="A236" s="23" t="s">
        <v>683</v>
      </c>
      <c r="B236" s="24" t="s">
        <v>684</v>
      </c>
      <c r="C236" s="25" t="s">
        <v>22</v>
      </c>
      <c r="D236" s="25" t="s">
        <v>685</v>
      </c>
      <c r="E236" s="26" t="s">
        <v>40</v>
      </c>
      <c r="F236" s="27">
        <v>50.591935188034121</v>
      </c>
      <c r="G236" s="29">
        <v>33.729999999999997</v>
      </c>
      <c r="H236" s="29">
        <f t="shared" si="18"/>
        <v>42.81</v>
      </c>
      <c r="I236" s="29">
        <f t="shared" si="21"/>
        <v>2165.84</v>
      </c>
      <c r="J236" s="30">
        <f t="shared" si="16"/>
        <v>1.0164303890572877E-3</v>
      </c>
      <c r="K236" s="31"/>
      <c r="L236" s="32"/>
      <c r="M236" s="73"/>
      <c r="N236" s="73"/>
    </row>
    <row r="237" spans="1:14" ht="39" customHeight="1" x14ac:dyDescent="0.25">
      <c r="A237" s="23" t="s">
        <v>686</v>
      </c>
      <c r="B237" s="24" t="s">
        <v>687</v>
      </c>
      <c r="C237" s="25" t="s">
        <v>22</v>
      </c>
      <c r="D237" s="25" t="s">
        <v>688</v>
      </c>
      <c r="E237" s="26" t="s">
        <v>40</v>
      </c>
      <c r="F237" s="27">
        <v>47.429939238781991</v>
      </c>
      <c r="G237" s="29">
        <v>19.239999999999998</v>
      </c>
      <c r="H237" s="29">
        <f t="shared" si="18"/>
        <v>24.42</v>
      </c>
      <c r="I237" s="29">
        <f t="shared" si="21"/>
        <v>1158.23</v>
      </c>
      <c r="J237" s="30">
        <f t="shared" si="16"/>
        <v>5.4355823584282419E-4</v>
      </c>
      <c r="K237" s="31"/>
      <c r="L237" s="32"/>
      <c r="M237" s="73"/>
      <c r="N237" s="73"/>
    </row>
    <row r="238" spans="1:14" ht="39" customHeight="1" x14ac:dyDescent="0.25">
      <c r="A238" s="23" t="s">
        <v>689</v>
      </c>
      <c r="B238" s="24" t="s">
        <v>690</v>
      </c>
      <c r="C238" s="25" t="s">
        <v>22</v>
      </c>
      <c r="D238" s="25" t="s">
        <v>691</v>
      </c>
      <c r="E238" s="26" t="s">
        <v>35</v>
      </c>
      <c r="F238" s="27">
        <v>18.971975695512796</v>
      </c>
      <c r="G238" s="29">
        <v>8.25</v>
      </c>
      <c r="H238" s="29">
        <f t="shared" si="18"/>
        <v>10.47</v>
      </c>
      <c r="I238" s="29">
        <f t="shared" si="21"/>
        <v>198.63</v>
      </c>
      <c r="J238" s="30">
        <f t="shared" si="16"/>
        <v>9.3217212803553844E-5</v>
      </c>
      <c r="K238" s="31"/>
      <c r="L238" s="32"/>
      <c r="M238" s="73"/>
      <c r="N238" s="73"/>
    </row>
    <row r="239" spans="1:14" ht="39" customHeight="1" x14ac:dyDescent="0.25">
      <c r="A239" s="23" t="s">
        <v>692</v>
      </c>
      <c r="B239" s="24" t="s">
        <v>693</v>
      </c>
      <c r="C239" s="25" t="s">
        <v>22</v>
      </c>
      <c r="D239" s="25" t="s">
        <v>694</v>
      </c>
      <c r="E239" s="26" t="s">
        <v>35</v>
      </c>
      <c r="F239" s="27">
        <v>18.971975695512796</v>
      </c>
      <c r="G239" s="29">
        <v>6.26</v>
      </c>
      <c r="H239" s="29">
        <f t="shared" si="18"/>
        <v>7.94</v>
      </c>
      <c r="I239" s="29">
        <f t="shared" si="21"/>
        <v>150.63</v>
      </c>
      <c r="J239" s="30">
        <f t="shared" si="16"/>
        <v>7.069077563610389E-5</v>
      </c>
      <c r="K239" s="31"/>
      <c r="L239" s="32"/>
      <c r="M239" s="73"/>
      <c r="N239" s="73"/>
    </row>
    <row r="240" spans="1:14" ht="24" customHeight="1" x14ac:dyDescent="0.25">
      <c r="A240" s="16" t="s">
        <v>695</v>
      </c>
      <c r="B240" s="17"/>
      <c r="C240" s="17"/>
      <c r="D240" s="17" t="s">
        <v>696</v>
      </c>
      <c r="E240" s="17"/>
      <c r="F240" s="17"/>
      <c r="G240" s="17"/>
      <c r="H240" s="17"/>
      <c r="I240" s="20">
        <f>SUM(I241:I245)</f>
        <v>9466.23</v>
      </c>
      <c r="J240" s="21">
        <f t="shared" si="16"/>
        <v>4.4425090689089539E-3</v>
      </c>
      <c r="K240" s="73"/>
      <c r="L240" s="32"/>
      <c r="M240" s="73"/>
      <c r="N240" s="73"/>
    </row>
    <row r="241" spans="1:14" ht="51.95" customHeight="1" x14ac:dyDescent="0.25">
      <c r="A241" s="23" t="s">
        <v>697</v>
      </c>
      <c r="B241" s="24" t="s">
        <v>698</v>
      </c>
      <c r="C241" s="25" t="s">
        <v>22</v>
      </c>
      <c r="D241" s="25" t="s">
        <v>699</v>
      </c>
      <c r="E241" s="26" t="s">
        <v>40</v>
      </c>
      <c r="F241" s="27">
        <v>50.591935188034121</v>
      </c>
      <c r="G241" s="29">
        <v>69.819999999999993</v>
      </c>
      <c r="H241" s="29">
        <f t="shared" si="18"/>
        <v>88.62</v>
      </c>
      <c r="I241" s="29">
        <f t="shared" ref="I241:I245" si="22">TRUNC(H241*F241,2)</f>
        <v>4483.45</v>
      </c>
      <c r="J241" s="30">
        <f t="shared" si="16"/>
        <v>2.1040865566334063E-3</v>
      </c>
      <c r="K241" s="31"/>
      <c r="L241" s="32"/>
      <c r="M241" s="73"/>
      <c r="N241" s="73"/>
    </row>
    <row r="242" spans="1:14" ht="39" customHeight="1" x14ac:dyDescent="0.25">
      <c r="A242" s="23" t="s">
        <v>700</v>
      </c>
      <c r="B242" s="24" t="s">
        <v>701</v>
      </c>
      <c r="C242" s="25" t="s">
        <v>22</v>
      </c>
      <c r="D242" s="25" t="s">
        <v>702</v>
      </c>
      <c r="E242" s="26" t="s">
        <v>35</v>
      </c>
      <c r="F242" s="27">
        <v>18.971975695512796</v>
      </c>
      <c r="G242" s="29">
        <v>54.54</v>
      </c>
      <c r="H242" s="29">
        <f t="shared" si="18"/>
        <v>69.22</v>
      </c>
      <c r="I242" s="29">
        <f t="shared" si="22"/>
        <v>1313.24</v>
      </c>
      <c r="J242" s="30">
        <f t="shared" si="16"/>
        <v>6.163045488704579E-4</v>
      </c>
      <c r="K242" s="31"/>
      <c r="L242" s="32"/>
      <c r="M242" s="73"/>
      <c r="N242" s="73"/>
    </row>
    <row r="243" spans="1:14" ht="39" customHeight="1" x14ac:dyDescent="0.25">
      <c r="A243" s="23" t="s">
        <v>703</v>
      </c>
      <c r="B243" s="24" t="s">
        <v>704</v>
      </c>
      <c r="C243" s="25" t="s">
        <v>22</v>
      </c>
      <c r="D243" s="25" t="s">
        <v>705</v>
      </c>
      <c r="E243" s="26" t="s">
        <v>35</v>
      </c>
      <c r="F243" s="27">
        <v>18.971975695512796</v>
      </c>
      <c r="G243" s="29">
        <v>56.39</v>
      </c>
      <c r="H243" s="29">
        <f t="shared" si="18"/>
        <v>71.569999999999993</v>
      </c>
      <c r="I243" s="29">
        <f t="shared" si="22"/>
        <v>1357.82</v>
      </c>
      <c r="J243" s="30">
        <f t="shared" si="16"/>
        <v>6.3722597738972704E-4</v>
      </c>
      <c r="K243" s="31"/>
      <c r="L243" s="32"/>
      <c r="M243" s="73"/>
      <c r="N243" s="73"/>
    </row>
    <row r="244" spans="1:14" ht="26.1" customHeight="1" x14ac:dyDescent="0.25">
      <c r="A244" s="23" t="s">
        <v>706</v>
      </c>
      <c r="B244" s="24" t="s">
        <v>707</v>
      </c>
      <c r="C244" s="25" t="s">
        <v>22</v>
      </c>
      <c r="D244" s="25" t="s">
        <v>708</v>
      </c>
      <c r="E244" s="26" t="s">
        <v>35</v>
      </c>
      <c r="F244" s="27">
        <v>18.971975695512796</v>
      </c>
      <c r="G244" s="29">
        <v>54.35</v>
      </c>
      <c r="H244" s="29">
        <f t="shared" si="18"/>
        <v>68.98</v>
      </c>
      <c r="I244" s="29">
        <f t="shared" si="22"/>
        <v>1308.68</v>
      </c>
      <c r="J244" s="30">
        <f t="shared" si="16"/>
        <v>6.1416453733955018E-4</v>
      </c>
      <c r="K244" s="31"/>
      <c r="L244" s="32"/>
      <c r="M244" s="73"/>
      <c r="N244" s="73"/>
    </row>
    <row r="245" spans="1:14" ht="26.1" customHeight="1" x14ac:dyDescent="0.25">
      <c r="A245" s="23" t="s">
        <v>709</v>
      </c>
      <c r="B245" s="24" t="s">
        <v>710</v>
      </c>
      <c r="C245" s="25" t="s">
        <v>22</v>
      </c>
      <c r="D245" s="25" t="s">
        <v>711</v>
      </c>
      <c r="E245" s="26" t="s">
        <v>35</v>
      </c>
      <c r="F245" s="27">
        <v>18.971975695512796</v>
      </c>
      <c r="G245" s="29">
        <v>41.66</v>
      </c>
      <c r="H245" s="29">
        <f t="shared" si="18"/>
        <v>52.87</v>
      </c>
      <c r="I245" s="29">
        <f t="shared" si="22"/>
        <v>1003.04</v>
      </c>
      <c r="J245" s="30">
        <f t="shared" si="16"/>
        <v>4.7072744867581253E-4</v>
      </c>
      <c r="K245" s="31"/>
      <c r="L245" s="32"/>
      <c r="M245" s="73"/>
      <c r="N245" s="73"/>
    </row>
    <row r="246" spans="1:14" ht="24" customHeight="1" x14ac:dyDescent="0.25">
      <c r="A246" s="16" t="s">
        <v>712</v>
      </c>
      <c r="B246" s="17"/>
      <c r="C246" s="17"/>
      <c r="D246" s="17" t="s">
        <v>713</v>
      </c>
      <c r="E246" s="17"/>
      <c r="F246" s="17"/>
      <c r="G246" s="17"/>
      <c r="H246" s="17"/>
      <c r="I246" s="20">
        <f>SUM(I247:I247)</f>
        <v>4192.57</v>
      </c>
      <c r="J246" s="21">
        <f t="shared" si="16"/>
        <v>1.9675763473986593E-3</v>
      </c>
      <c r="K246" s="73"/>
      <c r="L246" s="32"/>
      <c r="M246" s="73"/>
      <c r="N246" s="73"/>
    </row>
    <row r="247" spans="1:14" ht="26.1" customHeight="1" x14ac:dyDescent="0.25">
      <c r="A247" s="23" t="s">
        <v>714</v>
      </c>
      <c r="B247" s="24" t="s">
        <v>715</v>
      </c>
      <c r="C247" s="25" t="s">
        <v>22</v>
      </c>
      <c r="D247" s="25" t="s">
        <v>716</v>
      </c>
      <c r="E247" s="26" t="s">
        <v>31</v>
      </c>
      <c r="F247" s="27">
        <v>1987</v>
      </c>
      <c r="G247" s="29">
        <v>1.67</v>
      </c>
      <c r="H247" s="29">
        <f t="shared" si="18"/>
        <v>2.11</v>
      </c>
      <c r="I247" s="29">
        <f t="shared" ref="I247" si="23">TRUNC(H247*F247,2)</f>
        <v>4192.57</v>
      </c>
      <c r="J247" s="30">
        <f t="shared" si="16"/>
        <v>1.9675763473986593E-3</v>
      </c>
      <c r="K247" s="31"/>
      <c r="L247" s="32"/>
      <c r="M247" s="73"/>
      <c r="N247" s="73"/>
    </row>
    <row r="248" spans="1:14" x14ac:dyDescent="0.25">
      <c r="A248" s="35"/>
      <c r="B248" s="36"/>
      <c r="C248" s="36"/>
      <c r="D248" s="36"/>
      <c r="E248" s="36"/>
      <c r="F248" s="36"/>
      <c r="G248" s="36"/>
      <c r="H248" s="36"/>
      <c r="I248" s="36"/>
      <c r="J248" s="38"/>
      <c r="K248" s="73"/>
      <c r="L248" s="73"/>
      <c r="M248" s="73"/>
      <c r="N248" s="73"/>
    </row>
    <row r="249" spans="1:14" x14ac:dyDescent="0.25">
      <c r="A249" s="74"/>
      <c r="B249" s="75"/>
      <c r="C249" s="75"/>
      <c r="D249" s="39"/>
      <c r="E249" s="70"/>
      <c r="F249" s="76" t="s">
        <v>717</v>
      </c>
      <c r="G249" s="75"/>
      <c r="H249" s="41"/>
      <c r="I249" s="83">
        <v>1679033.2935029548</v>
      </c>
      <c r="J249" s="42"/>
      <c r="K249" s="73"/>
      <c r="L249" s="43"/>
      <c r="M249" s="73"/>
      <c r="N249" s="73"/>
    </row>
    <row r="250" spans="1:14" x14ac:dyDescent="0.25">
      <c r="A250" s="74"/>
      <c r="B250" s="75"/>
      <c r="C250" s="75"/>
      <c r="D250" s="39"/>
      <c r="E250" s="70"/>
      <c r="F250" s="76" t="s">
        <v>718</v>
      </c>
      <c r="G250" s="75"/>
      <c r="H250" s="41"/>
      <c r="I250" s="41">
        <f>I251-I249</f>
        <v>451796.3464970449</v>
      </c>
      <c r="J250" s="42"/>
      <c r="K250" s="73"/>
      <c r="L250" s="73"/>
      <c r="M250" s="73"/>
      <c r="N250" s="73"/>
    </row>
    <row r="251" spans="1:14" x14ac:dyDescent="0.25">
      <c r="A251" s="74"/>
      <c r="B251" s="75"/>
      <c r="C251" s="75"/>
      <c r="D251" s="39"/>
      <c r="E251" s="70"/>
      <c r="F251" s="76" t="s">
        <v>719</v>
      </c>
      <c r="G251" s="75"/>
      <c r="H251" s="41"/>
      <c r="I251" s="41">
        <f>I5+I8+I29+I34+I92+I134+I142+I147+I168+I175+I190+I206+I246</f>
        <v>2130829.6399999997</v>
      </c>
      <c r="J251" s="42"/>
      <c r="K251" s="73"/>
      <c r="L251" s="73"/>
      <c r="M251" s="73"/>
      <c r="N251" s="73"/>
    </row>
    <row r="252" spans="1:14" ht="15.75" thickBot="1" x14ac:dyDescent="0.3">
      <c r="A252" s="44"/>
      <c r="B252" s="45"/>
      <c r="C252" s="45"/>
      <c r="D252" s="45"/>
      <c r="E252" s="45"/>
      <c r="F252" s="45"/>
      <c r="G252" s="45"/>
      <c r="H252" s="45"/>
      <c r="I252" s="45"/>
      <c r="J252" s="47"/>
      <c r="K252" s="73"/>
      <c r="L252" s="73"/>
      <c r="M252" s="73"/>
      <c r="N252" s="73"/>
    </row>
    <row r="253" spans="1:14" x14ac:dyDescent="0.25">
      <c r="A253" s="73"/>
      <c r="B253" s="73"/>
      <c r="C253" s="73"/>
      <c r="D253" s="73"/>
      <c r="E253" s="73"/>
      <c r="F253" s="73"/>
      <c r="G253" s="73"/>
      <c r="H253" s="73"/>
      <c r="I253" s="73"/>
      <c r="J253" s="73"/>
      <c r="K253" s="73"/>
      <c r="L253" s="73"/>
      <c r="M253" s="73"/>
      <c r="N253" s="73"/>
    </row>
    <row r="254" spans="1:14" x14ac:dyDescent="0.25">
      <c r="A254" s="73"/>
      <c r="B254" s="73"/>
      <c r="C254" s="73"/>
      <c r="D254" s="73"/>
      <c r="E254" s="73"/>
      <c r="F254" s="73"/>
      <c r="G254" s="73"/>
      <c r="H254" s="73"/>
      <c r="I254" s="73"/>
      <c r="J254" s="73"/>
      <c r="K254" s="73"/>
      <c r="L254" s="73"/>
      <c r="M254" s="73"/>
      <c r="N254" s="73"/>
    </row>
    <row r="255" spans="1:14" x14ac:dyDescent="0.25">
      <c r="A255" s="73"/>
      <c r="B255" s="73"/>
      <c r="C255" s="73"/>
      <c r="D255" s="73"/>
      <c r="E255" s="73"/>
      <c r="F255" s="73"/>
      <c r="G255" s="73"/>
      <c r="H255" s="73"/>
      <c r="I255" s="73"/>
      <c r="J255" s="73"/>
      <c r="K255" s="73"/>
      <c r="L255" s="73"/>
      <c r="M255" s="73"/>
      <c r="N255" s="73"/>
    </row>
    <row r="256" spans="1:14" x14ac:dyDescent="0.25">
      <c r="A256" s="73"/>
      <c r="B256" s="73"/>
      <c r="C256" s="73"/>
      <c r="D256" s="73"/>
      <c r="E256" s="73"/>
      <c r="F256" s="73"/>
      <c r="G256" s="73"/>
      <c r="H256" s="73"/>
      <c r="I256" s="73"/>
      <c r="J256" s="73"/>
      <c r="K256" s="73"/>
      <c r="L256" s="73"/>
      <c r="M256" s="73"/>
      <c r="N256" s="73"/>
    </row>
    <row r="257" spans="1:14" x14ac:dyDescent="0.25">
      <c r="A257" s="73"/>
      <c r="B257" s="73"/>
      <c r="C257" s="73"/>
      <c r="D257" s="73"/>
      <c r="E257" s="73"/>
      <c r="F257" s="73"/>
      <c r="G257" s="73"/>
      <c r="H257" s="73"/>
      <c r="I257" s="73"/>
      <c r="J257" s="73"/>
      <c r="K257" s="73"/>
      <c r="L257" s="73"/>
      <c r="M257" s="73"/>
      <c r="N257" s="73"/>
    </row>
    <row r="258" spans="1:14" x14ac:dyDescent="0.25">
      <c r="A258" s="73"/>
      <c r="B258" s="73"/>
      <c r="C258" s="73"/>
      <c r="D258" s="73"/>
      <c r="E258" s="73"/>
      <c r="F258" s="73"/>
      <c r="G258" s="73"/>
      <c r="H258" s="73"/>
      <c r="I258" s="73"/>
      <c r="J258" s="73"/>
      <c r="K258" s="73"/>
      <c r="L258" s="73"/>
      <c r="M258" s="73"/>
      <c r="N258" s="73"/>
    </row>
    <row r="259" spans="1:14" x14ac:dyDescent="0.25">
      <c r="A259" s="73"/>
      <c r="B259" s="73"/>
      <c r="C259" s="73"/>
      <c r="D259" s="73"/>
      <c r="E259" s="73"/>
      <c r="F259" s="49" t="s">
        <v>720</v>
      </c>
      <c r="G259" s="73"/>
      <c r="H259" s="73"/>
      <c r="I259" s="73"/>
      <c r="J259" s="73"/>
      <c r="K259" s="73"/>
      <c r="L259" s="73"/>
      <c r="M259" s="73"/>
      <c r="N259" s="73"/>
    </row>
    <row r="260" spans="1:14" x14ac:dyDescent="0.25">
      <c r="A260" s="73"/>
      <c r="B260" s="73"/>
      <c r="C260" s="73"/>
      <c r="D260" s="73"/>
      <c r="E260" s="73"/>
      <c r="F260" s="73"/>
      <c r="G260" s="73"/>
      <c r="H260" s="73"/>
      <c r="I260" s="73"/>
      <c r="J260" s="73"/>
      <c r="K260" s="73"/>
      <c r="L260" s="73"/>
      <c r="M260" s="73"/>
      <c r="N260" s="73"/>
    </row>
    <row r="261" spans="1:14" x14ac:dyDescent="0.25">
      <c r="A261" s="73"/>
      <c r="B261" s="73"/>
      <c r="C261" s="73"/>
      <c r="D261" s="73"/>
      <c r="E261" s="73"/>
      <c r="F261" s="73"/>
      <c r="G261" s="73"/>
      <c r="H261" s="73"/>
      <c r="I261" s="73"/>
      <c r="J261" s="73"/>
      <c r="K261" s="73"/>
      <c r="L261" s="73"/>
      <c r="M261" s="73"/>
      <c r="N261" s="73"/>
    </row>
    <row r="262" spans="1:14" x14ac:dyDescent="0.25">
      <c r="A262" s="73"/>
      <c r="B262" s="73"/>
      <c r="C262" s="73"/>
      <c r="D262" s="73"/>
      <c r="E262" s="73"/>
      <c r="F262" s="73"/>
      <c r="G262" s="73"/>
      <c r="H262" s="73"/>
      <c r="I262" s="73"/>
      <c r="J262" s="73"/>
      <c r="K262" s="73"/>
      <c r="L262" s="73"/>
      <c r="M262" s="73"/>
      <c r="N262" s="73"/>
    </row>
    <row r="263" spans="1:14" x14ac:dyDescent="0.25">
      <c r="A263" s="73"/>
      <c r="B263" s="73"/>
      <c r="C263" s="73"/>
      <c r="D263" s="73"/>
      <c r="E263" s="73"/>
      <c r="F263" s="73"/>
      <c r="G263" s="73"/>
      <c r="H263" s="73"/>
      <c r="I263" s="73"/>
      <c r="J263" s="73"/>
      <c r="K263" s="73"/>
      <c r="L263" s="73"/>
      <c r="M263" s="73"/>
      <c r="N263" s="73"/>
    </row>
    <row r="264" spans="1:14" x14ac:dyDescent="0.25">
      <c r="A264" s="73"/>
      <c r="B264" s="73"/>
      <c r="C264" s="73"/>
      <c r="D264" s="73"/>
      <c r="E264" s="73"/>
      <c r="F264" s="73"/>
      <c r="G264" s="73"/>
      <c r="H264" s="73"/>
      <c r="I264" s="73"/>
      <c r="J264" s="73"/>
      <c r="K264" s="73"/>
      <c r="L264" s="73"/>
      <c r="M264" s="73"/>
      <c r="N264" s="73"/>
    </row>
    <row r="265" spans="1:14" x14ac:dyDescent="0.25">
      <c r="A265" s="73"/>
      <c r="B265" s="73"/>
      <c r="C265" s="73"/>
      <c r="D265" s="73"/>
      <c r="E265" s="73"/>
      <c r="F265" s="73"/>
      <c r="G265" s="73"/>
      <c r="H265" s="73"/>
      <c r="I265" s="73"/>
      <c r="J265" s="73"/>
      <c r="K265" s="73"/>
      <c r="L265" s="73"/>
      <c r="M265" s="73"/>
      <c r="N265" s="73"/>
    </row>
    <row r="266" spans="1:14" x14ac:dyDescent="0.25">
      <c r="A266" s="73"/>
      <c r="B266" s="73"/>
      <c r="C266" s="73"/>
      <c r="D266" s="73"/>
      <c r="E266" s="73"/>
      <c r="F266" s="73"/>
      <c r="G266" s="73"/>
      <c r="H266" s="73"/>
      <c r="I266" s="73"/>
      <c r="J266" s="73"/>
      <c r="K266" s="73"/>
      <c r="L266" s="73"/>
      <c r="M266" s="73"/>
      <c r="N266" s="73"/>
    </row>
    <row r="267" spans="1:14" x14ac:dyDescent="0.25">
      <c r="A267" s="73"/>
      <c r="B267" s="73"/>
      <c r="C267" s="73"/>
      <c r="D267" s="73"/>
      <c r="E267" s="73"/>
      <c r="F267" s="73"/>
      <c r="G267" s="73"/>
      <c r="H267" s="73"/>
      <c r="I267" s="73"/>
      <c r="J267" s="73"/>
      <c r="K267" s="73"/>
      <c r="L267" s="73"/>
      <c r="M267" s="73"/>
      <c r="N267" s="73"/>
    </row>
    <row r="268" spans="1:14" x14ac:dyDescent="0.25">
      <c r="A268" s="73"/>
      <c r="B268" s="73"/>
      <c r="C268" s="73"/>
      <c r="D268" s="73"/>
      <c r="E268" s="73"/>
      <c r="F268" s="73"/>
      <c r="G268" s="73"/>
      <c r="H268" s="73"/>
      <c r="I268" s="73"/>
      <c r="J268" s="73"/>
      <c r="K268" s="73"/>
      <c r="L268" s="73"/>
      <c r="M268" s="73"/>
      <c r="N268" s="73"/>
    </row>
    <row r="269" spans="1:14" x14ac:dyDescent="0.25">
      <c r="A269" s="73"/>
      <c r="B269" s="73"/>
      <c r="C269" s="73"/>
      <c r="D269" s="73"/>
      <c r="E269" s="73"/>
      <c r="F269" s="73"/>
      <c r="G269" s="73"/>
      <c r="H269" s="73"/>
      <c r="I269" s="73"/>
      <c r="J269" s="73"/>
      <c r="K269" s="73"/>
      <c r="L269" s="73"/>
      <c r="M269" s="73"/>
      <c r="N269" s="73"/>
    </row>
    <row r="270" spans="1:14" x14ac:dyDescent="0.25">
      <c r="A270" s="73"/>
      <c r="B270" s="73"/>
      <c r="C270" s="73"/>
      <c r="D270" s="73"/>
      <c r="E270" s="73"/>
      <c r="F270" s="73"/>
      <c r="G270" s="73"/>
      <c r="H270" s="73"/>
      <c r="I270" s="73"/>
      <c r="J270" s="73"/>
      <c r="K270" s="73"/>
      <c r="L270" s="73"/>
      <c r="M270" s="73"/>
      <c r="N270" s="73"/>
    </row>
    <row r="271" spans="1:14" x14ac:dyDescent="0.25">
      <c r="A271" s="73"/>
      <c r="B271" s="73"/>
      <c r="C271" s="73"/>
      <c r="D271" s="73"/>
      <c r="E271" s="73"/>
      <c r="F271" s="73"/>
      <c r="G271" s="73"/>
      <c r="H271" s="73"/>
      <c r="I271" s="73"/>
      <c r="J271" s="73"/>
      <c r="K271" s="73"/>
      <c r="L271" s="73"/>
      <c r="M271" s="73"/>
      <c r="N271" s="73"/>
    </row>
    <row r="272" spans="1:14" x14ac:dyDescent="0.25">
      <c r="A272" s="73"/>
      <c r="B272" s="73"/>
      <c r="C272" s="73"/>
      <c r="D272" s="73"/>
      <c r="E272" s="73"/>
      <c r="F272" s="73"/>
      <c r="G272" s="73"/>
      <c r="H272" s="73"/>
      <c r="I272" s="73"/>
      <c r="J272" s="73"/>
      <c r="K272" s="73"/>
      <c r="L272" s="73"/>
      <c r="M272" s="73"/>
      <c r="N272" s="73"/>
    </row>
    <row r="273" spans="1:14" x14ac:dyDescent="0.25">
      <c r="A273" s="73"/>
      <c r="B273" s="73"/>
      <c r="C273" s="73"/>
      <c r="D273" s="73"/>
      <c r="E273" s="73"/>
      <c r="F273" s="73"/>
      <c r="G273" s="73"/>
      <c r="H273" s="73"/>
      <c r="I273" s="73"/>
      <c r="J273" s="73"/>
      <c r="K273" s="73"/>
      <c r="L273" s="73"/>
      <c r="M273" s="73"/>
      <c r="N273" s="73"/>
    </row>
    <row r="274" spans="1:14" x14ac:dyDescent="0.25">
      <c r="A274" s="73"/>
      <c r="B274" s="73"/>
      <c r="C274" s="73"/>
      <c r="D274" s="73"/>
      <c r="E274" s="73"/>
      <c r="F274" s="73"/>
      <c r="G274" s="73"/>
      <c r="H274" s="73"/>
      <c r="I274" s="73"/>
      <c r="J274" s="73"/>
      <c r="K274" s="73"/>
      <c r="L274" s="73"/>
      <c r="M274" s="73"/>
      <c r="N274" s="73"/>
    </row>
    <row r="275" spans="1:14" x14ac:dyDescent="0.25">
      <c r="A275" s="73"/>
      <c r="B275" s="73"/>
      <c r="C275" s="73"/>
      <c r="D275" s="73"/>
      <c r="E275" s="73"/>
      <c r="F275" s="73"/>
      <c r="G275" s="73"/>
      <c r="H275" s="73"/>
      <c r="I275" s="73"/>
      <c r="J275" s="73"/>
      <c r="K275" s="73"/>
      <c r="L275" s="73"/>
      <c r="M275" s="73"/>
      <c r="N275" s="73"/>
    </row>
    <row r="276" spans="1:14" x14ac:dyDescent="0.25">
      <c r="A276" s="73"/>
      <c r="B276" s="73"/>
      <c r="C276" s="73"/>
      <c r="D276" s="73"/>
      <c r="E276" s="73"/>
      <c r="F276" s="73"/>
      <c r="G276" s="73"/>
      <c r="H276" s="73"/>
      <c r="I276" s="73"/>
      <c r="J276" s="73"/>
      <c r="K276" s="73"/>
      <c r="L276" s="73"/>
      <c r="M276" s="73"/>
      <c r="N276" s="73"/>
    </row>
    <row r="277" spans="1:14" x14ac:dyDescent="0.25">
      <c r="A277" s="73"/>
      <c r="B277" s="73"/>
      <c r="C277" s="73"/>
      <c r="D277" s="73"/>
      <c r="E277" s="73"/>
      <c r="F277" s="73"/>
      <c r="G277" s="73"/>
      <c r="H277" s="73"/>
      <c r="I277" s="73"/>
      <c r="J277" s="73"/>
      <c r="K277" s="73"/>
      <c r="L277" s="73"/>
      <c r="M277" s="73"/>
      <c r="N277" s="73"/>
    </row>
    <row r="278" spans="1:14" x14ac:dyDescent="0.25">
      <c r="A278" s="73"/>
      <c r="B278" s="73"/>
      <c r="C278" s="73"/>
      <c r="D278" s="73"/>
      <c r="E278" s="73"/>
      <c r="F278" s="73"/>
      <c r="G278" s="73"/>
      <c r="H278" s="73"/>
      <c r="I278" s="73"/>
      <c r="J278" s="73"/>
      <c r="K278" s="73"/>
      <c r="L278" s="73"/>
      <c r="M278" s="73"/>
      <c r="N278" s="73"/>
    </row>
    <row r="279" spans="1:14" x14ac:dyDescent="0.25">
      <c r="A279" s="73"/>
      <c r="B279" s="73"/>
      <c r="C279" s="73"/>
      <c r="D279" s="73"/>
      <c r="E279" s="73"/>
      <c r="F279" s="73"/>
      <c r="G279" s="73"/>
      <c r="H279" s="73"/>
      <c r="I279" s="73"/>
      <c r="J279" s="73"/>
      <c r="K279" s="73"/>
      <c r="L279" s="73"/>
      <c r="M279" s="73"/>
      <c r="N279" s="73"/>
    </row>
    <row r="280" spans="1:14" x14ac:dyDescent="0.25">
      <c r="A280" s="73"/>
      <c r="B280" s="73"/>
      <c r="C280" s="73"/>
      <c r="D280" s="73"/>
      <c r="E280" s="73"/>
      <c r="F280" s="73"/>
      <c r="G280" s="73"/>
      <c r="H280" s="73"/>
      <c r="I280" s="73"/>
      <c r="J280" s="73"/>
      <c r="K280" s="73"/>
      <c r="L280" s="73"/>
      <c r="M280" s="73"/>
      <c r="N280" s="73"/>
    </row>
    <row r="281" spans="1:14" x14ac:dyDescent="0.25">
      <c r="A281" s="73"/>
      <c r="B281" s="73"/>
      <c r="C281" s="73"/>
      <c r="D281" s="73"/>
      <c r="E281" s="73"/>
      <c r="F281" s="73"/>
      <c r="G281" s="73"/>
      <c r="H281" s="73"/>
      <c r="I281" s="73"/>
      <c r="J281" s="73"/>
      <c r="K281" s="73"/>
      <c r="L281" s="73"/>
      <c r="M281" s="73"/>
      <c r="N281" s="73"/>
    </row>
    <row r="282" spans="1:14" x14ac:dyDescent="0.25">
      <c r="A282" s="73"/>
      <c r="B282" s="73"/>
      <c r="C282" s="73"/>
      <c r="D282" s="73"/>
      <c r="E282" s="73"/>
      <c r="F282" s="73"/>
      <c r="G282" s="73"/>
      <c r="H282" s="73"/>
      <c r="I282" s="73"/>
      <c r="J282" s="73"/>
      <c r="K282" s="73"/>
      <c r="L282" s="73"/>
      <c r="M282" s="73"/>
      <c r="N282" s="73"/>
    </row>
    <row r="283" spans="1:14" x14ac:dyDescent="0.25">
      <c r="A283" s="73"/>
      <c r="B283" s="73"/>
      <c r="C283" s="73"/>
      <c r="D283" s="73"/>
      <c r="E283" s="73"/>
      <c r="F283" s="73"/>
      <c r="G283" s="73"/>
      <c r="H283" s="73"/>
      <c r="I283" s="73"/>
      <c r="J283" s="73"/>
      <c r="K283" s="73"/>
      <c r="L283" s="73"/>
      <c r="M283" s="73"/>
      <c r="N283" s="73"/>
    </row>
    <row r="284" spans="1:14" x14ac:dyDescent="0.25">
      <c r="A284" s="73"/>
      <c r="B284" s="73"/>
      <c r="C284" s="73"/>
      <c r="D284" s="73"/>
      <c r="E284" s="73"/>
      <c r="F284" s="73"/>
      <c r="G284" s="73"/>
      <c r="H284" s="73"/>
      <c r="I284" s="73"/>
      <c r="J284" s="73"/>
      <c r="K284" s="73"/>
      <c r="L284" s="73"/>
      <c r="M284" s="73"/>
      <c r="N284" s="73"/>
    </row>
    <row r="285" spans="1:14" x14ac:dyDescent="0.25">
      <c r="A285" s="73"/>
      <c r="B285" s="73"/>
      <c r="C285" s="73"/>
      <c r="D285" s="73"/>
      <c r="E285" s="73"/>
      <c r="F285" s="73"/>
      <c r="G285" s="73"/>
      <c r="H285" s="73"/>
      <c r="I285" s="73"/>
      <c r="J285" s="73"/>
      <c r="K285" s="73"/>
      <c r="L285" s="73"/>
      <c r="M285" s="73"/>
      <c r="N285" s="73"/>
    </row>
    <row r="286" spans="1:14" x14ac:dyDescent="0.25">
      <c r="A286" s="73"/>
      <c r="B286" s="73"/>
      <c r="C286" s="73"/>
      <c r="D286" s="73"/>
      <c r="E286" s="73"/>
      <c r="F286" s="73"/>
      <c r="G286" s="73"/>
      <c r="H286" s="73"/>
      <c r="I286" s="73"/>
      <c r="J286" s="73"/>
      <c r="K286" s="73"/>
      <c r="L286" s="73"/>
      <c r="M286" s="73"/>
      <c r="N286" s="73"/>
    </row>
    <row r="287" spans="1:14" x14ac:dyDescent="0.25">
      <c r="A287" s="73"/>
      <c r="B287" s="73"/>
      <c r="C287" s="73"/>
      <c r="D287" s="73"/>
      <c r="E287" s="73"/>
      <c r="F287" s="73"/>
      <c r="G287" s="73"/>
      <c r="H287" s="73"/>
      <c r="I287" s="73"/>
      <c r="J287" s="73"/>
      <c r="K287" s="73"/>
      <c r="L287" s="73"/>
      <c r="M287" s="73"/>
      <c r="N287" s="73"/>
    </row>
    <row r="288" spans="1:14" x14ac:dyDescent="0.25">
      <c r="A288" s="73"/>
      <c r="B288" s="73"/>
      <c r="C288" s="73"/>
      <c r="D288" s="73"/>
      <c r="E288" s="73"/>
      <c r="F288" s="73"/>
      <c r="G288" s="73"/>
      <c r="H288" s="73"/>
      <c r="I288" s="73"/>
      <c r="J288" s="73"/>
      <c r="K288" s="73"/>
      <c r="L288" s="73"/>
      <c r="M288" s="73"/>
      <c r="N288" s="73"/>
    </row>
    <row r="289" spans="1:14" x14ac:dyDescent="0.25">
      <c r="A289" s="73"/>
      <c r="B289" s="73"/>
      <c r="C289" s="73"/>
      <c r="D289" s="73"/>
      <c r="E289" s="73"/>
      <c r="F289" s="73"/>
      <c r="G289" s="73"/>
      <c r="H289" s="73"/>
      <c r="I289" s="73"/>
      <c r="J289" s="73"/>
      <c r="K289" s="73"/>
      <c r="L289" s="73"/>
      <c r="M289" s="73"/>
      <c r="N289" s="73"/>
    </row>
    <row r="290" spans="1:14" x14ac:dyDescent="0.25">
      <c r="A290" s="73"/>
      <c r="B290" s="73"/>
      <c r="C290" s="73"/>
      <c r="D290" s="73"/>
      <c r="E290" s="73"/>
      <c r="F290" s="73"/>
      <c r="G290" s="73"/>
      <c r="H290" s="73"/>
      <c r="I290" s="73"/>
      <c r="J290" s="73"/>
      <c r="K290" s="73"/>
      <c r="L290" s="73"/>
      <c r="M290" s="73"/>
      <c r="N290" s="73"/>
    </row>
    <row r="291" spans="1:14" x14ac:dyDescent="0.25">
      <c r="A291" s="73"/>
      <c r="B291" s="73"/>
      <c r="C291" s="73"/>
      <c r="D291" s="73"/>
      <c r="E291" s="73"/>
      <c r="F291" s="73"/>
      <c r="G291" s="73"/>
      <c r="H291" s="73"/>
      <c r="I291" s="73"/>
      <c r="J291" s="73"/>
      <c r="K291" s="73"/>
      <c r="L291" s="73"/>
      <c r="M291" s="73"/>
      <c r="N291" s="73"/>
    </row>
    <row r="292" spans="1:14" x14ac:dyDescent="0.25">
      <c r="A292" s="73"/>
      <c r="B292" s="73"/>
      <c r="C292" s="73"/>
      <c r="D292" s="73"/>
      <c r="E292" s="73"/>
      <c r="F292" s="73"/>
      <c r="G292" s="73"/>
      <c r="H292" s="73"/>
      <c r="I292" s="73"/>
      <c r="J292" s="73"/>
      <c r="K292" s="73"/>
      <c r="L292" s="73"/>
      <c r="M292" s="73"/>
      <c r="N292" s="73"/>
    </row>
    <row r="293" spans="1:14" x14ac:dyDescent="0.25">
      <c r="A293" s="73"/>
      <c r="B293" s="73"/>
      <c r="C293" s="73"/>
      <c r="D293" s="73"/>
      <c r="E293" s="73"/>
      <c r="F293" s="73"/>
      <c r="G293" s="73"/>
      <c r="H293" s="73"/>
      <c r="I293" s="73"/>
      <c r="J293" s="73"/>
      <c r="K293" s="73"/>
      <c r="L293" s="73"/>
      <c r="M293" s="73"/>
      <c r="N293" s="73"/>
    </row>
    <row r="294" spans="1:14" x14ac:dyDescent="0.25">
      <c r="A294" s="73"/>
      <c r="B294" s="73"/>
      <c r="C294" s="73"/>
      <c r="D294" s="73"/>
      <c r="E294" s="73"/>
      <c r="F294" s="73"/>
      <c r="G294" s="73"/>
      <c r="H294" s="73"/>
      <c r="I294" s="73"/>
      <c r="J294" s="73"/>
      <c r="K294" s="73"/>
      <c r="L294" s="73"/>
      <c r="M294" s="73"/>
      <c r="N294" s="73"/>
    </row>
    <row r="295" spans="1:14" x14ac:dyDescent="0.25">
      <c r="A295" s="73"/>
      <c r="B295" s="73"/>
      <c r="C295" s="73"/>
      <c r="D295" s="73"/>
      <c r="E295" s="73"/>
      <c r="F295" s="73"/>
      <c r="G295" s="73"/>
      <c r="H295" s="73"/>
      <c r="I295" s="73"/>
      <c r="J295" s="73"/>
      <c r="K295" s="73"/>
      <c r="L295" s="73"/>
      <c r="M295" s="73"/>
      <c r="N295" s="73"/>
    </row>
    <row r="296" spans="1:14" x14ac:dyDescent="0.25">
      <c r="A296" s="73"/>
      <c r="B296" s="73"/>
      <c r="C296" s="73"/>
      <c r="D296" s="73"/>
      <c r="E296" s="73"/>
      <c r="F296" s="73"/>
      <c r="G296" s="73"/>
      <c r="H296" s="73"/>
      <c r="I296" s="73"/>
      <c r="J296" s="73"/>
      <c r="K296" s="73"/>
      <c r="L296" s="73"/>
      <c r="M296" s="73"/>
      <c r="N296" s="73"/>
    </row>
    <row r="297" spans="1:14" x14ac:dyDescent="0.25">
      <c r="A297" s="73"/>
      <c r="B297" s="73"/>
      <c r="C297" s="73"/>
      <c r="D297" s="73"/>
      <c r="E297" s="73"/>
      <c r="F297" s="73"/>
      <c r="G297" s="73"/>
      <c r="H297" s="73"/>
      <c r="I297" s="73"/>
      <c r="J297" s="73"/>
      <c r="K297" s="73"/>
      <c r="L297" s="73"/>
      <c r="M297" s="73"/>
      <c r="N297" s="73"/>
    </row>
    <row r="298" spans="1:14" x14ac:dyDescent="0.25">
      <c r="A298" s="73"/>
      <c r="B298" s="73"/>
      <c r="C298" s="73"/>
      <c r="D298" s="73"/>
      <c r="E298" s="73"/>
      <c r="F298" s="73"/>
      <c r="G298" s="73"/>
      <c r="H298" s="73"/>
      <c r="I298" s="73"/>
      <c r="J298" s="73"/>
      <c r="K298" s="73"/>
      <c r="L298" s="73"/>
      <c r="M298" s="73"/>
      <c r="N298" s="73"/>
    </row>
    <row r="299" spans="1:14" x14ac:dyDescent="0.25">
      <c r="A299" s="73"/>
      <c r="B299" s="73"/>
      <c r="C299" s="73"/>
      <c r="D299" s="73"/>
      <c r="E299" s="73"/>
      <c r="F299" s="73"/>
      <c r="G299" s="73"/>
      <c r="H299" s="73"/>
      <c r="I299" s="73"/>
      <c r="J299" s="73"/>
      <c r="K299" s="73"/>
      <c r="L299" s="73"/>
      <c r="M299" s="73"/>
      <c r="N299" s="73"/>
    </row>
    <row r="300" spans="1:14" x14ac:dyDescent="0.25">
      <c r="A300" s="73"/>
      <c r="B300" s="73"/>
      <c r="C300" s="73"/>
      <c r="D300" s="73"/>
      <c r="E300" s="73"/>
      <c r="F300" s="73"/>
      <c r="G300" s="73"/>
      <c r="H300" s="73"/>
      <c r="I300" s="73"/>
      <c r="J300" s="73"/>
      <c r="K300" s="73"/>
      <c r="L300" s="73"/>
      <c r="M300" s="73"/>
      <c r="N300" s="73"/>
    </row>
    <row r="301" spans="1:14" x14ac:dyDescent="0.25">
      <c r="A301" s="73"/>
      <c r="B301" s="73"/>
      <c r="C301" s="73"/>
      <c r="D301" s="73"/>
      <c r="E301" s="73"/>
      <c r="F301" s="73"/>
      <c r="G301" s="73"/>
      <c r="H301" s="73"/>
      <c r="I301" s="73"/>
      <c r="J301" s="73"/>
      <c r="K301" s="73"/>
      <c r="L301" s="73"/>
      <c r="M301" s="73"/>
      <c r="N301" s="73"/>
    </row>
    <row r="302" spans="1:14" x14ac:dyDescent="0.25">
      <c r="A302" s="73"/>
      <c r="B302" s="73"/>
      <c r="C302" s="73"/>
      <c r="D302" s="73"/>
      <c r="E302" s="73"/>
      <c r="F302" s="73"/>
      <c r="G302" s="73"/>
      <c r="H302" s="73"/>
      <c r="I302" s="73"/>
      <c r="J302" s="73"/>
      <c r="K302" s="73"/>
      <c r="L302" s="73"/>
      <c r="M302" s="73"/>
      <c r="N302" s="73"/>
    </row>
    <row r="303" spans="1:14" x14ac:dyDescent="0.25">
      <c r="A303" s="73"/>
      <c r="B303" s="73"/>
      <c r="C303" s="73"/>
      <c r="D303" s="73"/>
      <c r="E303" s="73"/>
      <c r="F303" s="73"/>
      <c r="G303" s="73"/>
      <c r="H303" s="73"/>
      <c r="I303" s="73"/>
      <c r="J303" s="73"/>
      <c r="K303" s="73"/>
      <c r="L303" s="73"/>
      <c r="M303" s="73"/>
      <c r="N303" s="73"/>
    </row>
    <row r="304" spans="1:14" x14ac:dyDescent="0.25">
      <c r="A304" s="73"/>
      <c r="B304" s="73"/>
      <c r="C304" s="73"/>
      <c r="D304" s="73"/>
      <c r="E304" s="73"/>
      <c r="F304" s="73"/>
      <c r="G304" s="73"/>
      <c r="H304" s="73"/>
      <c r="I304" s="73"/>
      <c r="J304" s="73"/>
      <c r="K304" s="73"/>
      <c r="L304" s="73"/>
      <c r="M304" s="73"/>
      <c r="N304" s="73"/>
    </row>
    <row r="305" spans="1:14" x14ac:dyDescent="0.25">
      <c r="A305" s="73"/>
      <c r="B305" s="73"/>
      <c r="C305" s="73"/>
      <c r="D305" s="73"/>
      <c r="E305" s="73"/>
      <c r="F305" s="73"/>
      <c r="G305" s="73"/>
      <c r="H305" s="73"/>
      <c r="I305" s="73"/>
      <c r="J305" s="73"/>
      <c r="K305" s="73"/>
      <c r="L305" s="73"/>
      <c r="M305" s="73"/>
      <c r="N305" s="73"/>
    </row>
    <row r="306" spans="1:14" x14ac:dyDescent="0.25">
      <c r="A306" s="73"/>
      <c r="B306" s="73"/>
      <c r="C306" s="73"/>
      <c r="D306" s="73"/>
      <c r="E306" s="73"/>
      <c r="F306" s="73"/>
      <c r="G306" s="73"/>
      <c r="H306" s="73"/>
      <c r="I306" s="73"/>
      <c r="J306" s="73"/>
      <c r="K306" s="73"/>
      <c r="L306" s="73"/>
      <c r="M306" s="73"/>
      <c r="N306" s="73"/>
    </row>
  </sheetData>
  <mergeCells count="13">
    <mergeCell ref="A3:J3"/>
    <mergeCell ref="A249:C249"/>
    <mergeCell ref="F249:G249"/>
    <mergeCell ref="A250:C250"/>
    <mergeCell ref="F250:G250"/>
    <mergeCell ref="A251:C251"/>
    <mergeCell ref="F251:G251"/>
    <mergeCell ref="E1:F1"/>
    <mergeCell ref="G1:H1"/>
    <mergeCell ref="I1:J1"/>
    <mergeCell ref="E2:F2"/>
    <mergeCell ref="G2:H2"/>
    <mergeCell ref="I2:J2"/>
  </mergeCells>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CADB1-C381-42BD-9D9D-05FE591A5242}">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759</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225429.83000000002</v>
      </c>
      <c r="J5" s="21">
        <f t="shared" ref="J5:J68" si="0">I5/$I$251</f>
        <v>8.0817932007987078E-2</v>
      </c>
      <c r="K5" s="9"/>
      <c r="L5" s="9"/>
      <c r="M5" s="9"/>
      <c r="N5" s="9"/>
    </row>
    <row r="6" spans="1:14" ht="26.1" customHeight="1" x14ac:dyDescent="0.25">
      <c r="A6" s="23" t="s">
        <v>21</v>
      </c>
      <c r="B6" s="24" t="s">
        <v>722</v>
      </c>
      <c r="C6" s="25" t="s">
        <v>22</v>
      </c>
      <c r="D6" s="25" t="s">
        <v>23</v>
      </c>
      <c r="E6" s="26" t="s">
        <v>24</v>
      </c>
      <c r="F6" s="27">
        <v>658.50959999999998</v>
      </c>
      <c r="G6" s="29">
        <v>136.69</v>
      </c>
      <c r="H6" s="29">
        <f>TRUNC((G6*$G$2)+(G6),2)</f>
        <v>173.5</v>
      </c>
      <c r="I6" s="29">
        <f>TRUNC(H6*F6,2)</f>
        <v>114251.41</v>
      </c>
      <c r="J6" s="30">
        <f t="shared" si="0"/>
        <v>4.0959808580775019E-2</v>
      </c>
      <c r="K6" s="31"/>
      <c r="L6" s="32"/>
      <c r="M6" s="9"/>
      <c r="N6" s="9"/>
    </row>
    <row r="7" spans="1:14" ht="24" customHeight="1" x14ac:dyDescent="0.25">
      <c r="A7" s="23" t="s">
        <v>25</v>
      </c>
      <c r="B7" s="24" t="s">
        <v>723</v>
      </c>
      <c r="C7" s="25" t="s">
        <v>22</v>
      </c>
      <c r="D7" s="25" t="s">
        <v>26</v>
      </c>
      <c r="E7" s="26" t="s">
        <v>24</v>
      </c>
      <c r="F7" s="27">
        <v>1406.076</v>
      </c>
      <c r="G7" s="29">
        <v>62.3</v>
      </c>
      <c r="H7" s="29">
        <f>TRUNC((G7*$G$2)+(G7),2)</f>
        <v>79.069999999999993</v>
      </c>
      <c r="I7" s="29">
        <f>TRUNC(H7*F7,2)</f>
        <v>111178.42</v>
      </c>
      <c r="J7" s="30">
        <f t="shared" si="0"/>
        <v>3.9858123427212046E-2</v>
      </c>
      <c r="K7" s="31"/>
      <c r="L7" s="32"/>
      <c r="M7" s="9"/>
      <c r="N7" s="9"/>
    </row>
    <row r="8" spans="1:14" ht="24" customHeight="1" x14ac:dyDescent="0.25">
      <c r="A8" s="16" t="s">
        <v>27</v>
      </c>
      <c r="B8" s="17"/>
      <c r="C8" s="17"/>
      <c r="D8" s="17" t="s">
        <v>28</v>
      </c>
      <c r="E8" s="17"/>
      <c r="F8" s="17"/>
      <c r="G8" s="17"/>
      <c r="H8" s="17"/>
      <c r="I8" s="20">
        <f>SUM(I9:I28)</f>
        <v>230287.33000000002</v>
      </c>
      <c r="J8" s="21">
        <f t="shared" si="0"/>
        <v>8.2559374587830192E-2</v>
      </c>
      <c r="K8" s="9"/>
      <c r="L8" s="9"/>
      <c r="M8" s="9"/>
      <c r="N8" s="9"/>
    </row>
    <row r="9" spans="1:14" ht="26.1" customHeight="1" x14ac:dyDescent="0.25">
      <c r="A9" s="23" t="s">
        <v>29</v>
      </c>
      <c r="B9" s="24" t="s">
        <v>724</v>
      </c>
      <c r="C9" s="25" t="s">
        <v>22</v>
      </c>
      <c r="D9" s="25" t="s">
        <v>30</v>
      </c>
      <c r="E9" s="26" t="s">
        <v>31</v>
      </c>
      <c r="F9" s="27">
        <v>680.17956723676275</v>
      </c>
      <c r="G9" s="29">
        <v>25.97</v>
      </c>
      <c r="H9" s="29">
        <f t="shared" ref="H9:H72" si="1">TRUNC((G9*$G$2)+(G9),2)</f>
        <v>32.96</v>
      </c>
      <c r="I9" s="29">
        <f t="shared" ref="I9:I28" si="2">TRUNC(H9*F9,2)</f>
        <v>22418.71</v>
      </c>
      <c r="J9" s="30">
        <f t="shared" si="0"/>
        <v>8.0372405927235969E-3</v>
      </c>
      <c r="K9" s="31"/>
      <c r="L9" s="32"/>
      <c r="M9" s="9"/>
      <c r="N9" s="9"/>
    </row>
    <row r="10" spans="1:14" ht="26.1" customHeight="1" x14ac:dyDescent="0.25">
      <c r="A10" s="23" t="s">
        <v>32</v>
      </c>
      <c r="B10" s="24" t="s">
        <v>33</v>
      </c>
      <c r="C10" s="25" t="s">
        <v>22</v>
      </c>
      <c r="D10" s="25" t="s">
        <v>34</v>
      </c>
      <c r="E10" s="26" t="s">
        <v>35</v>
      </c>
      <c r="F10" s="27">
        <v>213.81498924526946</v>
      </c>
      <c r="G10" s="29">
        <v>14.14</v>
      </c>
      <c r="H10" s="29">
        <f t="shared" si="1"/>
        <v>17.940000000000001</v>
      </c>
      <c r="I10" s="29">
        <f t="shared" si="2"/>
        <v>3835.84</v>
      </c>
      <c r="J10" s="30">
        <f t="shared" si="0"/>
        <v>1.3751714061689046E-3</v>
      </c>
      <c r="K10" s="31"/>
      <c r="L10" s="32"/>
      <c r="M10" s="9"/>
      <c r="N10" s="9"/>
    </row>
    <row r="11" spans="1:14" ht="26.1" customHeight="1" x14ac:dyDescent="0.25">
      <c r="A11" s="23" t="s">
        <v>36</v>
      </c>
      <c r="B11" s="24" t="s">
        <v>725</v>
      </c>
      <c r="C11" s="25" t="s">
        <v>22</v>
      </c>
      <c r="D11" s="25" t="s">
        <v>37</v>
      </c>
      <c r="E11" s="26" t="s">
        <v>35</v>
      </c>
      <c r="F11" s="27">
        <v>256.03570270130996</v>
      </c>
      <c r="G11" s="29">
        <v>1.76</v>
      </c>
      <c r="H11" s="29">
        <f t="shared" si="1"/>
        <v>2.23</v>
      </c>
      <c r="I11" s="29">
        <f t="shared" si="2"/>
        <v>570.95000000000005</v>
      </c>
      <c r="J11" s="30">
        <f t="shared" si="0"/>
        <v>2.0468896365649666E-4</v>
      </c>
      <c r="K11" s="31"/>
      <c r="L11" s="32"/>
      <c r="M11" s="9"/>
      <c r="N11" s="9"/>
    </row>
    <row r="12" spans="1:14" ht="26.1" customHeight="1" x14ac:dyDescent="0.25">
      <c r="A12" s="23" t="s">
        <v>38</v>
      </c>
      <c r="B12" s="24" t="s">
        <v>726</v>
      </c>
      <c r="C12" s="25" t="s">
        <v>22</v>
      </c>
      <c r="D12" s="25" t="s">
        <v>39</v>
      </c>
      <c r="E12" s="26" t="s">
        <v>40</v>
      </c>
      <c r="F12" s="27">
        <v>547.70723694349817</v>
      </c>
      <c r="G12" s="29">
        <v>9.2799999999999994</v>
      </c>
      <c r="H12" s="29">
        <f t="shared" si="1"/>
        <v>11.77</v>
      </c>
      <c r="I12" s="29">
        <f t="shared" si="2"/>
        <v>6446.51</v>
      </c>
      <c r="J12" s="30">
        <f t="shared" si="0"/>
        <v>2.3111120958074125E-3</v>
      </c>
      <c r="K12" s="31"/>
      <c r="L12" s="32"/>
      <c r="M12" s="9"/>
      <c r="N12" s="9"/>
    </row>
    <row r="13" spans="1:14" ht="26.1" customHeight="1" x14ac:dyDescent="0.25">
      <c r="A13" s="23" t="s">
        <v>41</v>
      </c>
      <c r="B13" s="24" t="s">
        <v>727</v>
      </c>
      <c r="C13" s="25" t="s">
        <v>22</v>
      </c>
      <c r="D13" s="25" t="s">
        <v>42</v>
      </c>
      <c r="E13" s="26" t="s">
        <v>35</v>
      </c>
      <c r="F13" s="27">
        <v>1614.0707612047784</v>
      </c>
      <c r="G13" s="29">
        <v>0.74</v>
      </c>
      <c r="H13" s="29">
        <f t="shared" si="1"/>
        <v>0.93</v>
      </c>
      <c r="I13" s="29">
        <f t="shared" si="2"/>
        <v>1501.08</v>
      </c>
      <c r="J13" s="30">
        <f t="shared" si="0"/>
        <v>5.3814608908922664E-4</v>
      </c>
      <c r="K13" s="31"/>
      <c r="L13" s="32"/>
      <c r="M13" s="9"/>
      <c r="N13" s="9"/>
    </row>
    <row r="14" spans="1:14" ht="26.1" customHeight="1" x14ac:dyDescent="0.25">
      <c r="A14" s="23" t="s">
        <v>43</v>
      </c>
      <c r="B14" s="24" t="s">
        <v>728</v>
      </c>
      <c r="C14" s="25" t="s">
        <v>22</v>
      </c>
      <c r="D14" s="25" t="s">
        <v>44</v>
      </c>
      <c r="E14" s="26" t="s">
        <v>40</v>
      </c>
      <c r="F14" s="27">
        <v>24335.786828464752</v>
      </c>
      <c r="G14" s="29">
        <v>0.8</v>
      </c>
      <c r="H14" s="29">
        <f t="shared" si="1"/>
        <v>1.01</v>
      </c>
      <c r="I14" s="29">
        <f t="shared" si="2"/>
        <v>24579.14</v>
      </c>
      <c r="J14" s="30">
        <f t="shared" si="0"/>
        <v>8.8117675701338861E-3</v>
      </c>
      <c r="K14" s="31"/>
      <c r="L14" s="32"/>
      <c r="M14" s="9"/>
      <c r="N14" s="9"/>
    </row>
    <row r="15" spans="1:14" ht="26.1" customHeight="1" x14ac:dyDescent="0.25">
      <c r="A15" s="23" t="s">
        <v>45</v>
      </c>
      <c r="B15" s="24" t="s">
        <v>729</v>
      </c>
      <c r="C15" s="25" t="s">
        <v>22</v>
      </c>
      <c r="D15" s="25" t="s">
        <v>46</v>
      </c>
      <c r="E15" s="26" t="s">
        <v>35</v>
      </c>
      <c r="F15" s="27">
        <v>319.56044588287551</v>
      </c>
      <c r="G15" s="29">
        <v>2.0099999999999998</v>
      </c>
      <c r="H15" s="29">
        <f t="shared" si="1"/>
        <v>2.5499999999999998</v>
      </c>
      <c r="I15" s="29">
        <f t="shared" si="2"/>
        <v>814.87</v>
      </c>
      <c r="J15" s="30">
        <f t="shared" si="0"/>
        <v>2.9213573135085282E-4</v>
      </c>
      <c r="K15" s="31"/>
      <c r="L15" s="32"/>
      <c r="M15" s="9"/>
      <c r="N15" s="9"/>
    </row>
    <row r="16" spans="1:14" ht="26.1" customHeight="1" x14ac:dyDescent="0.25">
      <c r="A16" s="23" t="s">
        <v>47</v>
      </c>
      <c r="B16" s="24" t="s">
        <v>730</v>
      </c>
      <c r="C16" s="25" t="s">
        <v>22</v>
      </c>
      <c r="D16" s="25" t="s">
        <v>48</v>
      </c>
      <c r="E16" s="26" t="s">
        <v>31</v>
      </c>
      <c r="F16" s="27">
        <v>317.2363699128183</v>
      </c>
      <c r="G16" s="29">
        <v>10.69</v>
      </c>
      <c r="H16" s="29">
        <f t="shared" si="1"/>
        <v>13.56</v>
      </c>
      <c r="I16" s="29">
        <f t="shared" si="2"/>
        <v>4301.72</v>
      </c>
      <c r="J16" s="30">
        <f t="shared" si="0"/>
        <v>1.542192151222392E-3</v>
      </c>
      <c r="K16" s="31"/>
      <c r="L16" s="32"/>
      <c r="M16" s="9"/>
      <c r="N16" s="9"/>
    </row>
    <row r="17" spans="1:14" ht="26.1" customHeight="1" x14ac:dyDescent="0.25">
      <c r="A17" s="23" t="s">
        <v>49</v>
      </c>
      <c r="B17" s="24" t="s">
        <v>731</v>
      </c>
      <c r="C17" s="25" t="s">
        <v>22</v>
      </c>
      <c r="D17" s="25" t="s">
        <v>50</v>
      </c>
      <c r="E17" s="26" t="s">
        <v>31</v>
      </c>
      <c r="F17" s="27">
        <v>694.89871504712562</v>
      </c>
      <c r="G17" s="29">
        <v>27.59</v>
      </c>
      <c r="H17" s="29">
        <f t="shared" si="1"/>
        <v>35.01</v>
      </c>
      <c r="I17" s="29">
        <f t="shared" si="2"/>
        <v>24328.400000000001</v>
      </c>
      <c r="J17" s="30">
        <f t="shared" si="0"/>
        <v>8.7218757919620155E-3</v>
      </c>
      <c r="K17" s="31"/>
      <c r="L17" s="32"/>
      <c r="M17" s="9"/>
      <c r="N17" s="9"/>
    </row>
    <row r="18" spans="1:14" ht="51.95" customHeight="1" x14ac:dyDescent="0.25">
      <c r="A18" s="23" t="s">
        <v>51</v>
      </c>
      <c r="B18" s="24" t="s">
        <v>732</v>
      </c>
      <c r="C18" s="25" t="s">
        <v>22</v>
      </c>
      <c r="D18" s="25" t="s">
        <v>52</v>
      </c>
      <c r="E18" s="26" t="s">
        <v>35</v>
      </c>
      <c r="F18" s="27">
        <v>171.20692979421941</v>
      </c>
      <c r="G18" s="29">
        <v>10.130000000000001</v>
      </c>
      <c r="H18" s="29">
        <f t="shared" si="1"/>
        <v>12.85</v>
      </c>
      <c r="I18" s="29">
        <f t="shared" si="2"/>
        <v>2200</v>
      </c>
      <c r="J18" s="30">
        <f t="shared" si="0"/>
        <v>7.8871305726296978E-4</v>
      </c>
      <c r="K18" s="31"/>
      <c r="L18" s="32"/>
      <c r="M18" s="9"/>
      <c r="N18" s="9"/>
    </row>
    <row r="19" spans="1:14" ht="26.1" customHeight="1" x14ac:dyDescent="0.25">
      <c r="A19" s="23" t="s">
        <v>53</v>
      </c>
      <c r="B19" s="24" t="s">
        <v>54</v>
      </c>
      <c r="C19" s="25" t="s">
        <v>22</v>
      </c>
      <c r="D19" s="25" t="s">
        <v>55</v>
      </c>
      <c r="E19" s="26" t="s">
        <v>31</v>
      </c>
      <c r="F19" s="27">
        <v>345.8999735435246</v>
      </c>
      <c r="G19" s="29">
        <v>12.77</v>
      </c>
      <c r="H19" s="29">
        <f t="shared" si="1"/>
        <v>16.2</v>
      </c>
      <c r="I19" s="29">
        <f t="shared" si="2"/>
        <v>5603.57</v>
      </c>
      <c r="J19" s="30">
        <f t="shared" si="0"/>
        <v>2.0089131028577542E-3</v>
      </c>
      <c r="K19" s="31"/>
      <c r="L19" s="32"/>
      <c r="M19" s="9"/>
      <c r="N19" s="9"/>
    </row>
    <row r="20" spans="1:14" ht="26.1" customHeight="1" x14ac:dyDescent="0.25">
      <c r="A20" s="23" t="s">
        <v>56</v>
      </c>
      <c r="B20" s="24" t="s">
        <v>57</v>
      </c>
      <c r="C20" s="25" t="s">
        <v>22</v>
      </c>
      <c r="D20" s="25" t="s">
        <v>58</v>
      </c>
      <c r="E20" s="26" t="s">
        <v>31</v>
      </c>
      <c r="F20" s="27">
        <v>160.74858792896163</v>
      </c>
      <c r="G20" s="29">
        <v>28.2</v>
      </c>
      <c r="H20" s="29">
        <f t="shared" si="1"/>
        <v>35.79</v>
      </c>
      <c r="I20" s="29">
        <f t="shared" si="2"/>
        <v>5753.19</v>
      </c>
      <c r="J20" s="30">
        <f t="shared" si="0"/>
        <v>2.0625527608703386E-3</v>
      </c>
      <c r="K20" s="31"/>
      <c r="L20" s="32"/>
      <c r="M20" s="9"/>
      <c r="N20" s="9"/>
    </row>
    <row r="21" spans="1:14" ht="26.1" customHeight="1" x14ac:dyDescent="0.25">
      <c r="A21" s="23" t="s">
        <v>59</v>
      </c>
      <c r="B21" s="24" t="s">
        <v>60</v>
      </c>
      <c r="C21" s="25" t="s">
        <v>22</v>
      </c>
      <c r="D21" s="25" t="s">
        <v>61</v>
      </c>
      <c r="E21" s="26" t="s">
        <v>62</v>
      </c>
      <c r="F21" s="27">
        <v>221.56190914546036</v>
      </c>
      <c r="G21" s="29">
        <v>62.98</v>
      </c>
      <c r="H21" s="29">
        <f t="shared" si="1"/>
        <v>79.94</v>
      </c>
      <c r="I21" s="29">
        <f t="shared" si="2"/>
        <v>17711.650000000001</v>
      </c>
      <c r="J21" s="30">
        <f t="shared" si="0"/>
        <v>6.3497316457598544E-3</v>
      </c>
      <c r="K21" s="31"/>
      <c r="L21" s="32"/>
      <c r="M21" s="9"/>
      <c r="N21" s="9"/>
    </row>
    <row r="22" spans="1:14" ht="26.1" customHeight="1" x14ac:dyDescent="0.25">
      <c r="A22" s="23" t="s">
        <v>63</v>
      </c>
      <c r="B22" s="24" t="s">
        <v>64</v>
      </c>
      <c r="C22" s="25" t="s">
        <v>22</v>
      </c>
      <c r="D22" s="25" t="s">
        <v>65</v>
      </c>
      <c r="E22" s="26" t="s">
        <v>31</v>
      </c>
      <c r="F22" s="27">
        <v>739.05615847821389</v>
      </c>
      <c r="G22" s="29">
        <v>35.369999999999997</v>
      </c>
      <c r="H22" s="29">
        <f t="shared" si="1"/>
        <v>44.89</v>
      </c>
      <c r="I22" s="29">
        <f t="shared" si="2"/>
        <v>33176.230000000003</v>
      </c>
      <c r="J22" s="30">
        <f t="shared" si="0"/>
        <v>1.1893875359890662E-2</v>
      </c>
      <c r="K22" s="31"/>
      <c r="L22" s="32"/>
      <c r="M22" s="9"/>
      <c r="N22" s="9"/>
    </row>
    <row r="23" spans="1:14" ht="26.1" customHeight="1" x14ac:dyDescent="0.25">
      <c r="A23" s="23" t="s">
        <v>66</v>
      </c>
      <c r="B23" s="24" t="s">
        <v>67</v>
      </c>
      <c r="C23" s="25" t="s">
        <v>22</v>
      </c>
      <c r="D23" s="25" t="s">
        <v>68</v>
      </c>
      <c r="E23" s="26" t="s">
        <v>62</v>
      </c>
      <c r="F23" s="27">
        <v>25.1774896756205</v>
      </c>
      <c r="G23" s="29">
        <v>294.77999999999997</v>
      </c>
      <c r="H23" s="29">
        <f t="shared" si="1"/>
        <v>374.16</v>
      </c>
      <c r="I23" s="29">
        <f t="shared" si="2"/>
        <v>9420.4</v>
      </c>
      <c r="J23" s="30">
        <f t="shared" si="0"/>
        <v>3.3772693112000367E-3</v>
      </c>
      <c r="K23" s="31"/>
      <c r="L23" s="32"/>
      <c r="M23" s="9"/>
      <c r="N23" s="9"/>
    </row>
    <row r="24" spans="1:14" ht="39" customHeight="1" x14ac:dyDescent="0.25">
      <c r="A24" s="23" t="s">
        <v>69</v>
      </c>
      <c r="B24" s="24" t="s">
        <v>70</v>
      </c>
      <c r="C24" s="25" t="s">
        <v>22</v>
      </c>
      <c r="D24" s="25" t="s">
        <v>71</v>
      </c>
      <c r="E24" s="26" t="s">
        <v>31</v>
      </c>
      <c r="F24" s="27">
        <v>1221.6892682601085</v>
      </c>
      <c r="G24" s="29">
        <v>4.99</v>
      </c>
      <c r="H24" s="29">
        <f t="shared" si="1"/>
        <v>6.33</v>
      </c>
      <c r="I24" s="29">
        <f t="shared" si="2"/>
        <v>7733.29</v>
      </c>
      <c r="J24" s="30">
        <f t="shared" si="0"/>
        <v>2.7724303630005235E-3</v>
      </c>
      <c r="K24" s="31"/>
      <c r="L24" s="32"/>
      <c r="M24" s="9"/>
      <c r="N24" s="9"/>
    </row>
    <row r="25" spans="1:14" ht="26.1" customHeight="1" x14ac:dyDescent="0.25">
      <c r="A25" s="23" t="s">
        <v>72</v>
      </c>
      <c r="B25" s="24" t="s">
        <v>73</v>
      </c>
      <c r="C25" s="25" t="s">
        <v>22</v>
      </c>
      <c r="D25" s="25" t="s">
        <v>74</v>
      </c>
      <c r="E25" s="26" t="s">
        <v>31</v>
      </c>
      <c r="F25" s="27">
        <v>1221.6892682601085</v>
      </c>
      <c r="G25" s="29">
        <v>8.5500000000000007</v>
      </c>
      <c r="H25" s="29">
        <f t="shared" si="1"/>
        <v>10.85</v>
      </c>
      <c r="I25" s="29">
        <f t="shared" si="2"/>
        <v>13255.32</v>
      </c>
      <c r="J25" s="30">
        <f t="shared" si="0"/>
        <v>4.7521108919086315E-3</v>
      </c>
      <c r="K25" s="31"/>
      <c r="L25" s="32"/>
      <c r="M25" s="9"/>
      <c r="N25" s="9"/>
    </row>
    <row r="26" spans="1:14" ht="26.1" customHeight="1" x14ac:dyDescent="0.25">
      <c r="A26" s="23" t="s">
        <v>75</v>
      </c>
      <c r="B26" s="24" t="s">
        <v>76</v>
      </c>
      <c r="C26" s="25" t="s">
        <v>22</v>
      </c>
      <c r="D26" s="25" t="s">
        <v>77</v>
      </c>
      <c r="E26" s="26" t="s">
        <v>31</v>
      </c>
      <c r="F26" s="27">
        <v>1593.5414234692726</v>
      </c>
      <c r="G26" s="29">
        <v>8.98</v>
      </c>
      <c r="H26" s="29">
        <f t="shared" si="1"/>
        <v>11.39</v>
      </c>
      <c r="I26" s="29">
        <f t="shared" si="2"/>
        <v>18150.43</v>
      </c>
      <c r="J26" s="30">
        <f t="shared" si="0"/>
        <v>6.5070368799716024E-3</v>
      </c>
      <c r="K26" s="31"/>
      <c r="L26" s="32"/>
      <c r="M26" s="9"/>
      <c r="N26" s="9"/>
    </row>
    <row r="27" spans="1:14" ht="51.95" customHeight="1" x14ac:dyDescent="0.25">
      <c r="A27" s="23" t="s">
        <v>78</v>
      </c>
      <c r="B27" s="24" t="s">
        <v>79</v>
      </c>
      <c r="C27" s="25" t="s">
        <v>22</v>
      </c>
      <c r="D27" s="25" t="s">
        <v>80</v>
      </c>
      <c r="E27" s="26" t="s">
        <v>31</v>
      </c>
      <c r="F27" s="27">
        <v>849.06242106092509</v>
      </c>
      <c r="G27" s="29">
        <v>20.04</v>
      </c>
      <c r="H27" s="29">
        <f t="shared" si="1"/>
        <v>25.43</v>
      </c>
      <c r="I27" s="29">
        <f t="shared" si="2"/>
        <v>21591.65</v>
      </c>
      <c r="J27" s="30">
        <f t="shared" si="0"/>
        <v>7.7407346740236372E-3</v>
      </c>
      <c r="K27" s="31"/>
      <c r="L27" s="32"/>
      <c r="M27" s="9"/>
      <c r="N27" s="9"/>
    </row>
    <row r="28" spans="1:14" ht="26.1" customHeight="1" x14ac:dyDescent="0.25">
      <c r="A28" s="23" t="s">
        <v>81</v>
      </c>
      <c r="B28" s="24" t="s">
        <v>82</v>
      </c>
      <c r="C28" s="25" t="s">
        <v>22</v>
      </c>
      <c r="D28" s="25" t="s">
        <v>83</v>
      </c>
      <c r="E28" s="26" t="s">
        <v>31</v>
      </c>
      <c r="F28" s="27">
        <v>849.06242106092509</v>
      </c>
      <c r="G28" s="29">
        <v>6.4</v>
      </c>
      <c r="H28" s="29">
        <f t="shared" si="1"/>
        <v>8.1199999999999992</v>
      </c>
      <c r="I28" s="29">
        <f t="shared" si="2"/>
        <v>6894.38</v>
      </c>
      <c r="J28" s="30">
        <f t="shared" si="0"/>
        <v>2.4716761489693971E-3</v>
      </c>
      <c r="K28" s="31"/>
      <c r="L28" s="32"/>
      <c r="M28" s="9"/>
      <c r="N28" s="9"/>
    </row>
    <row r="29" spans="1:14" ht="26.1" customHeight="1" x14ac:dyDescent="0.25">
      <c r="A29" s="16" t="s">
        <v>84</v>
      </c>
      <c r="B29" s="17"/>
      <c r="C29" s="17"/>
      <c r="D29" s="17" t="s">
        <v>85</v>
      </c>
      <c r="E29" s="17"/>
      <c r="F29" s="17"/>
      <c r="G29" s="17"/>
      <c r="H29" s="17"/>
      <c r="I29" s="20">
        <f>SUM(I30:I33)</f>
        <v>44652.44</v>
      </c>
      <c r="J29" s="21">
        <f t="shared" si="0"/>
        <v>1.6008164757568784E-2</v>
      </c>
      <c r="K29" s="9"/>
      <c r="L29" s="9"/>
      <c r="M29" s="9"/>
      <c r="N29" s="9"/>
    </row>
    <row r="30" spans="1:14" ht="51.95" customHeight="1" x14ac:dyDescent="0.25">
      <c r="A30" s="23" t="s">
        <v>86</v>
      </c>
      <c r="B30" s="24" t="s">
        <v>87</v>
      </c>
      <c r="C30" s="25" t="s">
        <v>22</v>
      </c>
      <c r="D30" s="25" t="s">
        <v>88</v>
      </c>
      <c r="E30" s="26" t="s">
        <v>62</v>
      </c>
      <c r="F30" s="27">
        <v>907.55166630736642</v>
      </c>
      <c r="G30" s="29">
        <v>9.0299999999999994</v>
      </c>
      <c r="H30" s="29">
        <f t="shared" si="1"/>
        <v>11.46</v>
      </c>
      <c r="I30" s="29">
        <f t="shared" ref="I30:I33" si="3">TRUNC(H30*F30,2)</f>
        <v>10400.540000000001</v>
      </c>
      <c r="J30" s="30">
        <f t="shared" si="0"/>
        <v>3.7286553184480947E-3</v>
      </c>
      <c r="K30" s="31"/>
      <c r="L30" s="32"/>
      <c r="M30" s="9"/>
      <c r="N30" s="9"/>
    </row>
    <row r="31" spans="1:14" ht="39" customHeight="1" x14ac:dyDescent="0.25">
      <c r="A31" s="23" t="s">
        <v>89</v>
      </c>
      <c r="B31" s="24" t="s">
        <v>90</v>
      </c>
      <c r="C31" s="25" t="s">
        <v>22</v>
      </c>
      <c r="D31" s="25" t="s">
        <v>91</v>
      </c>
      <c r="E31" s="26" t="s">
        <v>92</v>
      </c>
      <c r="F31" s="27">
        <v>2157.7495998001773</v>
      </c>
      <c r="G31" s="29">
        <v>2.61</v>
      </c>
      <c r="H31" s="29">
        <f t="shared" si="1"/>
        <v>3.31</v>
      </c>
      <c r="I31" s="29">
        <f t="shared" si="3"/>
        <v>7142.15</v>
      </c>
      <c r="J31" s="30">
        <f t="shared" si="0"/>
        <v>2.5605031645139632E-3</v>
      </c>
      <c r="K31" s="31"/>
      <c r="L31" s="32"/>
      <c r="M31" s="9"/>
      <c r="N31" s="9"/>
    </row>
    <row r="32" spans="1:14" ht="24" customHeight="1" x14ac:dyDescent="0.25">
      <c r="A32" s="23" t="s">
        <v>93</v>
      </c>
      <c r="B32" s="24" t="s">
        <v>94</v>
      </c>
      <c r="C32" s="25" t="s">
        <v>22</v>
      </c>
      <c r="D32" s="25" t="s">
        <v>95</v>
      </c>
      <c r="E32" s="26" t="s">
        <v>62</v>
      </c>
      <c r="F32" s="27">
        <v>174.30569775429569</v>
      </c>
      <c r="G32" s="29">
        <v>93.27</v>
      </c>
      <c r="H32" s="29">
        <f t="shared" si="1"/>
        <v>118.38</v>
      </c>
      <c r="I32" s="29">
        <f t="shared" si="3"/>
        <v>20634.3</v>
      </c>
      <c r="J32" s="30">
        <f t="shared" si="0"/>
        <v>7.3975190170369534E-3</v>
      </c>
      <c r="K32" s="31"/>
      <c r="L32" s="32"/>
      <c r="M32" s="9"/>
      <c r="N32" s="9"/>
    </row>
    <row r="33" spans="1:14" ht="26.1" customHeight="1" x14ac:dyDescent="0.25">
      <c r="A33" s="23" t="s">
        <v>96</v>
      </c>
      <c r="B33" s="24" t="s">
        <v>97</v>
      </c>
      <c r="C33" s="25" t="s">
        <v>22</v>
      </c>
      <c r="D33" s="25" t="s">
        <v>98</v>
      </c>
      <c r="E33" s="26" t="s">
        <v>62</v>
      </c>
      <c r="F33" s="27">
        <v>174.30569775429569</v>
      </c>
      <c r="G33" s="29">
        <v>29.27</v>
      </c>
      <c r="H33" s="29">
        <f t="shared" si="1"/>
        <v>37.15</v>
      </c>
      <c r="I33" s="29">
        <f t="shared" si="3"/>
        <v>6475.45</v>
      </c>
      <c r="J33" s="30">
        <f t="shared" si="0"/>
        <v>2.3214872575697716E-3</v>
      </c>
      <c r="K33" s="31"/>
      <c r="L33" s="32"/>
      <c r="M33" s="9"/>
      <c r="N33" s="9"/>
    </row>
    <row r="34" spans="1:14" ht="24" customHeight="1" x14ac:dyDescent="0.25">
      <c r="A34" s="16" t="s">
        <v>99</v>
      </c>
      <c r="B34" s="17"/>
      <c r="C34" s="17"/>
      <c r="D34" s="17" t="s">
        <v>100</v>
      </c>
      <c r="E34" s="17"/>
      <c r="F34" s="17"/>
      <c r="G34" s="17"/>
      <c r="H34" s="17"/>
      <c r="I34" s="20">
        <f>SUM(I35:I91)</f>
        <v>456167.72000000009</v>
      </c>
      <c r="J34" s="21">
        <f t="shared" si="0"/>
        <v>0.16353883502994473</v>
      </c>
      <c r="K34" s="9"/>
      <c r="L34" s="9"/>
      <c r="M34" s="9"/>
      <c r="N34" s="9"/>
    </row>
    <row r="35" spans="1:14" ht="39" customHeight="1" x14ac:dyDescent="0.25">
      <c r="A35" s="23" t="s">
        <v>101</v>
      </c>
      <c r="B35" s="24" t="s">
        <v>102</v>
      </c>
      <c r="C35" s="25" t="s">
        <v>22</v>
      </c>
      <c r="D35" s="25" t="s">
        <v>103</v>
      </c>
      <c r="E35" s="26" t="s">
        <v>40</v>
      </c>
      <c r="F35" s="27">
        <v>222.72394713048902</v>
      </c>
      <c r="G35" s="29">
        <v>41.27</v>
      </c>
      <c r="H35" s="29">
        <f t="shared" si="1"/>
        <v>52.38</v>
      </c>
      <c r="I35" s="29">
        <f t="shared" ref="I35:I91" si="4">TRUNC(H35*F35,2)</f>
        <v>11666.28</v>
      </c>
      <c r="J35" s="30">
        <f t="shared" si="0"/>
        <v>4.1824306207662908E-3</v>
      </c>
      <c r="K35" s="31"/>
      <c r="L35" s="32"/>
      <c r="M35" s="9"/>
      <c r="N35" s="9"/>
    </row>
    <row r="36" spans="1:14" ht="39" customHeight="1" x14ac:dyDescent="0.25">
      <c r="A36" s="23" t="s">
        <v>104</v>
      </c>
      <c r="B36" s="24" t="s">
        <v>105</v>
      </c>
      <c r="C36" s="25" t="s">
        <v>22</v>
      </c>
      <c r="D36" s="25" t="s">
        <v>106</v>
      </c>
      <c r="E36" s="26" t="s">
        <v>40</v>
      </c>
      <c r="F36" s="27">
        <v>519.43097930780129</v>
      </c>
      <c r="G36" s="29">
        <v>36.840000000000003</v>
      </c>
      <c r="H36" s="29">
        <f t="shared" si="1"/>
        <v>46.76</v>
      </c>
      <c r="I36" s="29">
        <f t="shared" si="4"/>
        <v>24288.59</v>
      </c>
      <c r="J36" s="30">
        <f t="shared" si="0"/>
        <v>8.7076036706849064E-3</v>
      </c>
      <c r="K36" s="31"/>
      <c r="L36" s="32"/>
      <c r="M36" s="9"/>
      <c r="N36" s="9"/>
    </row>
    <row r="37" spans="1:14" ht="39" customHeight="1" x14ac:dyDescent="0.25">
      <c r="A37" s="23" t="s">
        <v>107</v>
      </c>
      <c r="B37" s="24" t="s">
        <v>108</v>
      </c>
      <c r="C37" s="25" t="s">
        <v>22</v>
      </c>
      <c r="D37" s="25" t="s">
        <v>109</v>
      </c>
      <c r="E37" s="26" t="s">
        <v>40</v>
      </c>
      <c r="F37" s="27">
        <v>519.43097930780129</v>
      </c>
      <c r="G37" s="29">
        <v>29.64</v>
      </c>
      <c r="H37" s="29">
        <f t="shared" si="1"/>
        <v>37.619999999999997</v>
      </c>
      <c r="I37" s="29">
        <f t="shared" si="4"/>
        <v>19540.990000000002</v>
      </c>
      <c r="J37" s="30">
        <f t="shared" si="0"/>
        <v>7.0055608931114191E-3</v>
      </c>
      <c r="K37" s="31"/>
      <c r="L37" s="32"/>
      <c r="M37" s="9"/>
      <c r="N37" s="9"/>
    </row>
    <row r="38" spans="1:14" ht="51.95" customHeight="1" x14ac:dyDescent="0.25">
      <c r="A38" s="23" t="s">
        <v>110</v>
      </c>
      <c r="B38" s="24" t="s">
        <v>111</v>
      </c>
      <c r="C38" s="25" t="s">
        <v>22</v>
      </c>
      <c r="D38" s="25" t="s">
        <v>112</v>
      </c>
      <c r="E38" s="26" t="s">
        <v>35</v>
      </c>
      <c r="F38" s="27">
        <v>383.85988105446012</v>
      </c>
      <c r="G38" s="29">
        <v>28.94</v>
      </c>
      <c r="H38" s="29">
        <f t="shared" si="1"/>
        <v>36.729999999999997</v>
      </c>
      <c r="I38" s="29">
        <f t="shared" si="4"/>
        <v>14099.17</v>
      </c>
      <c r="J38" s="30">
        <f t="shared" si="0"/>
        <v>5.0546361252592478E-3</v>
      </c>
      <c r="K38" s="31"/>
      <c r="L38" s="32"/>
      <c r="M38" s="9"/>
      <c r="N38" s="9"/>
    </row>
    <row r="39" spans="1:14" ht="51.95" customHeight="1" x14ac:dyDescent="0.25">
      <c r="A39" s="23" t="s">
        <v>113</v>
      </c>
      <c r="B39" s="24" t="s">
        <v>114</v>
      </c>
      <c r="C39" s="25" t="s">
        <v>22</v>
      </c>
      <c r="D39" s="25" t="s">
        <v>115</v>
      </c>
      <c r="E39" s="26" t="s">
        <v>35</v>
      </c>
      <c r="F39" s="27">
        <v>106.90749462263473</v>
      </c>
      <c r="G39" s="29">
        <v>15.85</v>
      </c>
      <c r="H39" s="29">
        <f t="shared" si="1"/>
        <v>20.11</v>
      </c>
      <c r="I39" s="29">
        <f t="shared" si="4"/>
        <v>2149.9</v>
      </c>
      <c r="J39" s="30">
        <f t="shared" si="0"/>
        <v>7.7075190991348133E-4</v>
      </c>
      <c r="K39" s="31"/>
      <c r="L39" s="32"/>
      <c r="M39" s="9"/>
      <c r="N39" s="9"/>
    </row>
    <row r="40" spans="1:14" ht="51.95" customHeight="1" x14ac:dyDescent="0.25">
      <c r="A40" s="23" t="s">
        <v>116</v>
      </c>
      <c r="B40" s="24" t="s">
        <v>117</v>
      </c>
      <c r="C40" s="25" t="s">
        <v>22</v>
      </c>
      <c r="D40" s="25" t="s">
        <v>118</v>
      </c>
      <c r="E40" s="26" t="s">
        <v>35</v>
      </c>
      <c r="F40" s="27">
        <v>64.299435171584648</v>
      </c>
      <c r="G40" s="29">
        <v>29.79</v>
      </c>
      <c r="H40" s="29">
        <f t="shared" si="1"/>
        <v>37.81</v>
      </c>
      <c r="I40" s="29">
        <f t="shared" si="4"/>
        <v>2431.16</v>
      </c>
      <c r="J40" s="30">
        <f t="shared" si="0"/>
        <v>8.7158528922520067E-4</v>
      </c>
      <c r="K40" s="31"/>
      <c r="L40" s="32"/>
      <c r="M40" s="9"/>
      <c r="N40" s="9"/>
    </row>
    <row r="41" spans="1:14" ht="51.95" customHeight="1" x14ac:dyDescent="0.25">
      <c r="A41" s="23" t="s">
        <v>119</v>
      </c>
      <c r="B41" s="24" t="s">
        <v>120</v>
      </c>
      <c r="C41" s="25" t="s">
        <v>22</v>
      </c>
      <c r="D41" s="25" t="s">
        <v>121</v>
      </c>
      <c r="E41" s="26" t="s">
        <v>35</v>
      </c>
      <c r="F41" s="27">
        <v>106.90749462263473</v>
      </c>
      <c r="G41" s="29">
        <v>42.5</v>
      </c>
      <c r="H41" s="29">
        <f t="shared" si="1"/>
        <v>53.94</v>
      </c>
      <c r="I41" s="29">
        <f t="shared" si="4"/>
        <v>5766.59</v>
      </c>
      <c r="J41" s="30">
        <f t="shared" si="0"/>
        <v>2.0673567404009404E-3</v>
      </c>
      <c r="K41" s="31"/>
      <c r="L41" s="32"/>
      <c r="M41" s="9"/>
      <c r="N41" s="9"/>
    </row>
    <row r="42" spans="1:14" ht="51.95" customHeight="1" x14ac:dyDescent="0.25">
      <c r="A42" s="23" t="s">
        <v>122</v>
      </c>
      <c r="B42" s="24" t="s">
        <v>123</v>
      </c>
      <c r="C42" s="25" t="s">
        <v>22</v>
      </c>
      <c r="D42" s="25" t="s">
        <v>124</v>
      </c>
      <c r="E42" s="26" t="s">
        <v>35</v>
      </c>
      <c r="F42" s="27">
        <v>64.299435171584648</v>
      </c>
      <c r="G42" s="29">
        <v>55.27</v>
      </c>
      <c r="H42" s="29">
        <f t="shared" si="1"/>
        <v>70.150000000000006</v>
      </c>
      <c r="I42" s="29">
        <f t="shared" si="4"/>
        <v>4510.6000000000004</v>
      </c>
      <c r="J42" s="30">
        <f t="shared" si="0"/>
        <v>1.6170768709501599E-3</v>
      </c>
      <c r="K42" s="31"/>
      <c r="L42" s="32"/>
      <c r="M42" s="9"/>
      <c r="N42" s="9"/>
    </row>
    <row r="43" spans="1:14" ht="51.95" customHeight="1" x14ac:dyDescent="0.25">
      <c r="A43" s="23" t="s">
        <v>125</v>
      </c>
      <c r="B43" s="24" t="s">
        <v>126</v>
      </c>
      <c r="C43" s="25" t="s">
        <v>22</v>
      </c>
      <c r="D43" s="25" t="s">
        <v>127</v>
      </c>
      <c r="E43" s="26" t="s">
        <v>35</v>
      </c>
      <c r="F43" s="27">
        <v>106.90749462263473</v>
      </c>
      <c r="G43" s="29">
        <v>59.93</v>
      </c>
      <c r="H43" s="29">
        <f t="shared" si="1"/>
        <v>76.06</v>
      </c>
      <c r="I43" s="29">
        <f t="shared" si="4"/>
        <v>8131.38</v>
      </c>
      <c r="J43" s="30">
        <f t="shared" si="0"/>
        <v>2.9151479907122578E-3</v>
      </c>
      <c r="K43" s="31"/>
      <c r="L43" s="32"/>
      <c r="M43" s="9"/>
      <c r="N43" s="9"/>
    </row>
    <row r="44" spans="1:14" ht="51.95" customHeight="1" x14ac:dyDescent="0.25">
      <c r="A44" s="23" t="s">
        <v>128</v>
      </c>
      <c r="B44" s="24" t="s">
        <v>129</v>
      </c>
      <c r="C44" s="25" t="s">
        <v>22</v>
      </c>
      <c r="D44" s="25" t="s">
        <v>130</v>
      </c>
      <c r="E44" s="26" t="s">
        <v>35</v>
      </c>
      <c r="F44" s="27">
        <v>106.90749462263473</v>
      </c>
      <c r="G44" s="29">
        <v>22.5</v>
      </c>
      <c r="H44" s="29">
        <f t="shared" si="1"/>
        <v>28.55</v>
      </c>
      <c r="I44" s="29">
        <f t="shared" si="4"/>
        <v>3052.2</v>
      </c>
      <c r="J44" s="30">
        <f t="shared" si="0"/>
        <v>1.0942318151718347E-3</v>
      </c>
      <c r="K44" s="31"/>
      <c r="L44" s="32"/>
      <c r="M44" s="9"/>
      <c r="N44" s="9"/>
    </row>
    <row r="45" spans="1:14" ht="65.099999999999994" customHeight="1" x14ac:dyDescent="0.25">
      <c r="A45" s="23" t="s">
        <v>131</v>
      </c>
      <c r="B45" s="24" t="s">
        <v>132</v>
      </c>
      <c r="C45" s="25" t="s">
        <v>22</v>
      </c>
      <c r="D45" s="25" t="s">
        <v>133</v>
      </c>
      <c r="E45" s="26" t="s">
        <v>40</v>
      </c>
      <c r="F45" s="27">
        <v>296.31968618230275</v>
      </c>
      <c r="G45" s="29">
        <v>50.34</v>
      </c>
      <c r="H45" s="29">
        <f t="shared" si="1"/>
        <v>63.89</v>
      </c>
      <c r="I45" s="29">
        <f t="shared" si="4"/>
        <v>18931.86</v>
      </c>
      <c r="J45" s="30">
        <f t="shared" si="0"/>
        <v>6.7871841728520581E-3</v>
      </c>
      <c r="K45" s="31"/>
      <c r="L45" s="32"/>
      <c r="M45" s="9"/>
      <c r="N45" s="9"/>
    </row>
    <row r="46" spans="1:14" ht="65.099999999999994" customHeight="1" x14ac:dyDescent="0.25">
      <c r="A46" s="23" t="s">
        <v>134</v>
      </c>
      <c r="B46" s="24" t="s">
        <v>135</v>
      </c>
      <c r="C46" s="25" t="s">
        <v>22</v>
      </c>
      <c r="D46" s="25" t="s">
        <v>136</v>
      </c>
      <c r="E46" s="26" t="s">
        <v>40</v>
      </c>
      <c r="F46" s="27">
        <v>163.07266389901886</v>
      </c>
      <c r="G46" s="29">
        <v>88.12</v>
      </c>
      <c r="H46" s="29">
        <f t="shared" si="1"/>
        <v>111.85</v>
      </c>
      <c r="I46" s="29">
        <f t="shared" si="4"/>
        <v>18239.669999999998</v>
      </c>
      <c r="J46" s="30">
        <f t="shared" si="0"/>
        <v>6.5390299496216686E-3</v>
      </c>
      <c r="K46" s="31"/>
      <c r="L46" s="32"/>
      <c r="M46" s="9"/>
      <c r="N46" s="9"/>
    </row>
    <row r="47" spans="1:14" ht="51.95" customHeight="1" x14ac:dyDescent="0.25">
      <c r="A47" s="23" t="s">
        <v>137</v>
      </c>
      <c r="B47" s="24" t="s">
        <v>138</v>
      </c>
      <c r="C47" s="25" t="s">
        <v>22</v>
      </c>
      <c r="D47" s="25" t="s">
        <v>139</v>
      </c>
      <c r="E47" s="26" t="s">
        <v>35</v>
      </c>
      <c r="F47" s="27">
        <v>106.90749462263473</v>
      </c>
      <c r="G47" s="29">
        <v>24.8</v>
      </c>
      <c r="H47" s="29">
        <f t="shared" si="1"/>
        <v>31.47</v>
      </c>
      <c r="I47" s="29">
        <f t="shared" si="4"/>
        <v>3364.37</v>
      </c>
      <c r="J47" s="30">
        <f t="shared" si="0"/>
        <v>1.2061466129380989E-3</v>
      </c>
      <c r="K47" s="31"/>
      <c r="L47" s="32"/>
      <c r="M47" s="9"/>
      <c r="N47" s="9"/>
    </row>
    <row r="48" spans="1:14" ht="51.95" customHeight="1" x14ac:dyDescent="0.25">
      <c r="A48" s="23" t="s">
        <v>140</v>
      </c>
      <c r="B48" s="24" t="s">
        <v>141</v>
      </c>
      <c r="C48" s="25" t="s">
        <v>22</v>
      </c>
      <c r="D48" s="25" t="s">
        <v>142</v>
      </c>
      <c r="E48" s="26" t="s">
        <v>35</v>
      </c>
      <c r="F48" s="27">
        <v>64.299435171584648</v>
      </c>
      <c r="G48" s="29">
        <v>45.21</v>
      </c>
      <c r="H48" s="29">
        <f t="shared" si="1"/>
        <v>57.38</v>
      </c>
      <c r="I48" s="29">
        <f t="shared" si="4"/>
        <v>3689.5</v>
      </c>
      <c r="J48" s="30">
        <f t="shared" si="0"/>
        <v>1.3227076476235123E-3</v>
      </c>
      <c r="K48" s="31"/>
      <c r="L48" s="32"/>
      <c r="M48" s="9"/>
      <c r="N48" s="9"/>
    </row>
    <row r="49" spans="1:14" ht="51.95" customHeight="1" x14ac:dyDescent="0.25">
      <c r="A49" s="23" t="s">
        <v>143</v>
      </c>
      <c r="B49" s="24" t="s">
        <v>144</v>
      </c>
      <c r="C49" s="25" t="s">
        <v>22</v>
      </c>
      <c r="D49" s="25" t="s">
        <v>145</v>
      </c>
      <c r="E49" s="26" t="s">
        <v>35</v>
      </c>
      <c r="F49" s="27">
        <v>64.299435171584648</v>
      </c>
      <c r="G49" s="29">
        <v>80.040000000000006</v>
      </c>
      <c r="H49" s="29">
        <f t="shared" si="1"/>
        <v>101.59</v>
      </c>
      <c r="I49" s="29">
        <f t="shared" si="4"/>
        <v>6532.17</v>
      </c>
      <c r="J49" s="30">
        <f t="shared" si="0"/>
        <v>2.3418217142097517E-3</v>
      </c>
      <c r="K49" s="31"/>
      <c r="L49" s="32"/>
      <c r="M49" s="9"/>
      <c r="N49" s="9"/>
    </row>
    <row r="50" spans="1:14" ht="39" customHeight="1" x14ac:dyDescent="0.25">
      <c r="A50" s="23" t="s">
        <v>146</v>
      </c>
      <c r="B50" s="24" t="s">
        <v>147</v>
      </c>
      <c r="C50" s="25" t="s">
        <v>22</v>
      </c>
      <c r="D50" s="25" t="s">
        <v>148</v>
      </c>
      <c r="E50" s="26" t="s">
        <v>35</v>
      </c>
      <c r="F50" s="27">
        <v>106.90749462263473</v>
      </c>
      <c r="G50" s="29">
        <v>65.260000000000005</v>
      </c>
      <c r="H50" s="29">
        <f t="shared" si="1"/>
        <v>82.83</v>
      </c>
      <c r="I50" s="29">
        <f t="shared" si="4"/>
        <v>8855.14</v>
      </c>
      <c r="J50" s="30">
        <f t="shared" si="0"/>
        <v>3.1746202463143699E-3</v>
      </c>
      <c r="K50" s="31"/>
      <c r="L50" s="32"/>
      <c r="M50" s="9"/>
      <c r="N50" s="9"/>
    </row>
    <row r="51" spans="1:14" ht="39" customHeight="1" x14ac:dyDescent="0.25">
      <c r="A51" s="23" t="s">
        <v>149</v>
      </c>
      <c r="B51" s="24" t="s">
        <v>150</v>
      </c>
      <c r="C51" s="25" t="s">
        <v>22</v>
      </c>
      <c r="D51" s="25" t="s">
        <v>151</v>
      </c>
      <c r="E51" s="26" t="s">
        <v>35</v>
      </c>
      <c r="F51" s="27">
        <v>106.90749462263473</v>
      </c>
      <c r="G51" s="29">
        <v>11.47</v>
      </c>
      <c r="H51" s="29">
        <f t="shared" si="1"/>
        <v>14.55</v>
      </c>
      <c r="I51" s="29">
        <f t="shared" si="4"/>
        <v>1555.5</v>
      </c>
      <c r="J51" s="30">
        <f t="shared" si="0"/>
        <v>5.576559820784316E-4</v>
      </c>
      <c r="K51" s="31"/>
      <c r="L51" s="32"/>
      <c r="M51" s="9"/>
      <c r="N51" s="9"/>
    </row>
    <row r="52" spans="1:14" ht="51.95" customHeight="1" x14ac:dyDescent="0.25">
      <c r="A52" s="23" t="s">
        <v>152</v>
      </c>
      <c r="B52" s="24" t="s">
        <v>153</v>
      </c>
      <c r="C52" s="25" t="s">
        <v>22</v>
      </c>
      <c r="D52" s="25" t="s">
        <v>154</v>
      </c>
      <c r="E52" s="26" t="s">
        <v>35</v>
      </c>
      <c r="F52" s="27">
        <v>196.38441946983988</v>
      </c>
      <c r="G52" s="29">
        <v>10.72</v>
      </c>
      <c r="H52" s="29">
        <f t="shared" si="1"/>
        <v>13.6</v>
      </c>
      <c r="I52" s="29">
        <f t="shared" si="4"/>
        <v>2670.82</v>
      </c>
      <c r="J52" s="30">
        <f t="shared" si="0"/>
        <v>9.5750482163594773E-4</v>
      </c>
      <c r="K52" s="31"/>
      <c r="L52" s="32"/>
      <c r="M52" s="9"/>
      <c r="N52" s="9"/>
    </row>
    <row r="53" spans="1:14" ht="51.95" customHeight="1" x14ac:dyDescent="0.25">
      <c r="A53" s="23" t="s">
        <v>155</v>
      </c>
      <c r="B53" s="24" t="s">
        <v>156</v>
      </c>
      <c r="C53" s="25" t="s">
        <v>22</v>
      </c>
      <c r="D53" s="25" t="s">
        <v>157</v>
      </c>
      <c r="E53" s="26" t="s">
        <v>35</v>
      </c>
      <c r="F53" s="27">
        <v>85.990810892119228</v>
      </c>
      <c r="G53" s="29">
        <v>16.670000000000002</v>
      </c>
      <c r="H53" s="29">
        <f t="shared" si="1"/>
        <v>21.15</v>
      </c>
      <c r="I53" s="29">
        <f t="shared" si="4"/>
        <v>1818.7</v>
      </c>
      <c r="J53" s="30">
        <f t="shared" si="0"/>
        <v>6.5201474420189241E-4</v>
      </c>
      <c r="K53" s="31"/>
      <c r="L53" s="32"/>
      <c r="M53" s="9"/>
      <c r="N53" s="9"/>
    </row>
    <row r="54" spans="1:14" ht="51.95" customHeight="1" x14ac:dyDescent="0.25">
      <c r="A54" s="23" t="s">
        <v>158</v>
      </c>
      <c r="B54" s="24" t="s">
        <v>120</v>
      </c>
      <c r="C54" s="25" t="s">
        <v>22</v>
      </c>
      <c r="D54" s="25" t="s">
        <v>121</v>
      </c>
      <c r="E54" s="26" t="s">
        <v>35</v>
      </c>
      <c r="F54" s="27">
        <v>43.770097436078707</v>
      </c>
      <c r="G54" s="29">
        <v>42.5</v>
      </c>
      <c r="H54" s="29">
        <f t="shared" si="1"/>
        <v>53.94</v>
      </c>
      <c r="I54" s="29">
        <f t="shared" si="4"/>
        <v>2360.9499999999998</v>
      </c>
      <c r="J54" s="30">
        <f t="shared" si="0"/>
        <v>8.4641458752045837E-4</v>
      </c>
      <c r="K54" s="31"/>
      <c r="L54" s="32"/>
      <c r="M54" s="9"/>
      <c r="N54" s="9"/>
    </row>
    <row r="55" spans="1:14" ht="39" customHeight="1" x14ac:dyDescent="0.25">
      <c r="A55" s="23" t="s">
        <v>159</v>
      </c>
      <c r="B55" s="24" t="s">
        <v>147</v>
      </c>
      <c r="C55" s="25" t="s">
        <v>22</v>
      </c>
      <c r="D55" s="25" t="s">
        <v>148</v>
      </c>
      <c r="E55" s="26" t="s">
        <v>35</v>
      </c>
      <c r="F55" s="27">
        <v>43.770097436078707</v>
      </c>
      <c r="G55" s="29">
        <v>65.260000000000005</v>
      </c>
      <c r="H55" s="29">
        <f t="shared" si="1"/>
        <v>82.83</v>
      </c>
      <c r="I55" s="29">
        <f t="shared" si="4"/>
        <v>3625.47</v>
      </c>
      <c r="J55" s="30">
        <f t="shared" si="0"/>
        <v>1.2997525125978085E-3</v>
      </c>
      <c r="K55" s="31"/>
      <c r="L55" s="32"/>
      <c r="M55" s="9"/>
      <c r="N55" s="9"/>
    </row>
    <row r="56" spans="1:14" ht="51.95" customHeight="1" x14ac:dyDescent="0.25">
      <c r="A56" s="23" t="s">
        <v>160</v>
      </c>
      <c r="B56" s="24" t="s">
        <v>161</v>
      </c>
      <c r="C56" s="25" t="s">
        <v>22</v>
      </c>
      <c r="D56" s="25" t="s">
        <v>162</v>
      </c>
      <c r="E56" s="26" t="s">
        <v>35</v>
      </c>
      <c r="F56" s="27">
        <v>21.69137572053458</v>
      </c>
      <c r="G56" s="29">
        <v>25.46</v>
      </c>
      <c r="H56" s="29">
        <f t="shared" si="1"/>
        <v>32.31</v>
      </c>
      <c r="I56" s="29">
        <f t="shared" si="4"/>
        <v>700.84</v>
      </c>
      <c r="J56" s="30">
        <f t="shared" si="0"/>
        <v>2.5125529956917262E-4</v>
      </c>
      <c r="K56" s="31"/>
      <c r="L56" s="32"/>
      <c r="M56" s="9"/>
      <c r="N56" s="9"/>
    </row>
    <row r="57" spans="1:14" ht="39" customHeight="1" x14ac:dyDescent="0.25">
      <c r="A57" s="23" t="s">
        <v>163</v>
      </c>
      <c r="B57" s="24" t="s">
        <v>164</v>
      </c>
      <c r="C57" s="25" t="s">
        <v>22</v>
      </c>
      <c r="D57" s="25" t="s">
        <v>165</v>
      </c>
      <c r="E57" s="26" t="s">
        <v>35</v>
      </c>
      <c r="F57" s="27">
        <v>106.90749462263473</v>
      </c>
      <c r="G57" s="29">
        <v>32.409999999999997</v>
      </c>
      <c r="H57" s="29">
        <f t="shared" si="1"/>
        <v>41.13</v>
      </c>
      <c r="I57" s="29">
        <f t="shared" si="4"/>
        <v>4397.1000000000004</v>
      </c>
      <c r="J57" s="30">
        <f t="shared" si="0"/>
        <v>1.576386447314093E-3</v>
      </c>
      <c r="K57" s="31"/>
      <c r="L57" s="32"/>
      <c r="M57" s="9"/>
      <c r="N57" s="9"/>
    </row>
    <row r="58" spans="1:14" ht="39" customHeight="1" x14ac:dyDescent="0.25">
      <c r="A58" s="23" t="s">
        <v>166</v>
      </c>
      <c r="B58" s="24" t="s">
        <v>167</v>
      </c>
      <c r="C58" s="25" t="s">
        <v>22</v>
      </c>
      <c r="D58" s="25" t="s">
        <v>168</v>
      </c>
      <c r="E58" s="26" t="s">
        <v>35</v>
      </c>
      <c r="F58" s="27">
        <v>43.770097436078707</v>
      </c>
      <c r="G58" s="29">
        <v>54.04</v>
      </c>
      <c r="H58" s="29">
        <f t="shared" si="1"/>
        <v>68.59</v>
      </c>
      <c r="I58" s="29">
        <f t="shared" si="4"/>
        <v>3002.19</v>
      </c>
      <c r="J58" s="30">
        <f t="shared" si="0"/>
        <v>1.076302933356507E-3</v>
      </c>
      <c r="K58" s="31"/>
      <c r="L58" s="32"/>
      <c r="M58" s="9"/>
      <c r="N58" s="9"/>
    </row>
    <row r="59" spans="1:14" ht="39" customHeight="1" x14ac:dyDescent="0.25">
      <c r="A59" s="23" t="s">
        <v>169</v>
      </c>
      <c r="B59" s="24" t="s">
        <v>170</v>
      </c>
      <c r="C59" s="25" t="s">
        <v>22</v>
      </c>
      <c r="D59" s="25" t="s">
        <v>171</v>
      </c>
      <c r="E59" s="26" t="s">
        <v>35</v>
      </c>
      <c r="F59" s="27">
        <v>106.90749462263473</v>
      </c>
      <c r="G59" s="29">
        <v>114.11</v>
      </c>
      <c r="H59" s="29">
        <f t="shared" si="1"/>
        <v>144.83000000000001</v>
      </c>
      <c r="I59" s="29">
        <f t="shared" si="4"/>
        <v>15483.41</v>
      </c>
      <c r="J59" s="30">
        <f t="shared" si="0"/>
        <v>5.5508943808891082E-3</v>
      </c>
      <c r="K59" s="31"/>
      <c r="L59" s="32"/>
      <c r="M59" s="9"/>
      <c r="N59" s="9"/>
    </row>
    <row r="60" spans="1:14" ht="26.1" customHeight="1" x14ac:dyDescent="0.25">
      <c r="A60" s="23" t="s">
        <v>172</v>
      </c>
      <c r="B60" s="24" t="s">
        <v>173</v>
      </c>
      <c r="C60" s="25" t="s">
        <v>22</v>
      </c>
      <c r="D60" s="25" t="s">
        <v>174</v>
      </c>
      <c r="E60" s="26" t="s">
        <v>35</v>
      </c>
      <c r="F60" s="27">
        <v>21.69137572053458</v>
      </c>
      <c r="G60" s="29">
        <v>422.43</v>
      </c>
      <c r="H60" s="29">
        <f t="shared" si="1"/>
        <v>536.19000000000005</v>
      </c>
      <c r="I60" s="29">
        <f t="shared" si="4"/>
        <v>11630.69</v>
      </c>
      <c r="J60" s="30">
        <f t="shared" si="0"/>
        <v>4.1696713945353868E-3</v>
      </c>
      <c r="K60" s="31"/>
      <c r="L60" s="32"/>
      <c r="M60" s="9"/>
      <c r="N60" s="9"/>
    </row>
    <row r="61" spans="1:14" ht="51.95" customHeight="1" x14ac:dyDescent="0.25">
      <c r="A61" s="23" t="s">
        <v>175</v>
      </c>
      <c r="B61" s="24" t="s">
        <v>176</v>
      </c>
      <c r="C61" s="25" t="s">
        <v>22</v>
      </c>
      <c r="D61" s="25" t="s">
        <v>177</v>
      </c>
      <c r="E61" s="26" t="s">
        <v>35</v>
      </c>
      <c r="F61" s="27">
        <v>4.6481519401145528</v>
      </c>
      <c r="G61" s="29">
        <v>699.82</v>
      </c>
      <c r="H61" s="29">
        <f t="shared" si="1"/>
        <v>888.28</v>
      </c>
      <c r="I61" s="29">
        <f t="shared" si="4"/>
        <v>4128.8599999999997</v>
      </c>
      <c r="J61" s="30">
        <f t="shared" si="0"/>
        <v>1.4802208152776297E-3</v>
      </c>
      <c r="K61" s="31"/>
      <c r="L61" s="32"/>
      <c r="M61" s="9"/>
      <c r="N61" s="9"/>
    </row>
    <row r="62" spans="1:14" ht="39" customHeight="1" x14ac:dyDescent="0.25">
      <c r="A62" s="23" t="s">
        <v>178</v>
      </c>
      <c r="B62" s="24" t="s">
        <v>179</v>
      </c>
      <c r="C62" s="25" t="s">
        <v>22</v>
      </c>
      <c r="D62" s="25" t="s">
        <v>180</v>
      </c>
      <c r="E62" s="26" t="s">
        <v>35</v>
      </c>
      <c r="F62" s="27">
        <v>8.1342658952004676</v>
      </c>
      <c r="G62" s="29">
        <v>1019.1</v>
      </c>
      <c r="H62" s="29">
        <f t="shared" si="1"/>
        <v>1293.54</v>
      </c>
      <c r="I62" s="29">
        <f t="shared" si="4"/>
        <v>10521.99</v>
      </c>
      <c r="J62" s="30">
        <f t="shared" si="0"/>
        <v>3.7721958642683616E-3</v>
      </c>
      <c r="K62" s="31"/>
      <c r="L62" s="32"/>
      <c r="M62" s="9"/>
      <c r="N62" s="9"/>
    </row>
    <row r="63" spans="1:14" ht="26.1" customHeight="1" x14ac:dyDescent="0.25">
      <c r="A63" s="23" t="s">
        <v>181</v>
      </c>
      <c r="B63" s="24" t="s">
        <v>182</v>
      </c>
      <c r="C63" s="25" t="s">
        <v>22</v>
      </c>
      <c r="D63" s="25" t="s">
        <v>183</v>
      </c>
      <c r="E63" s="26" t="s">
        <v>40</v>
      </c>
      <c r="F63" s="27">
        <v>141.38128817848434</v>
      </c>
      <c r="G63" s="29">
        <v>17.690000000000001</v>
      </c>
      <c r="H63" s="29">
        <f t="shared" si="1"/>
        <v>22.45</v>
      </c>
      <c r="I63" s="29">
        <f t="shared" si="4"/>
        <v>3174</v>
      </c>
      <c r="J63" s="30">
        <f t="shared" si="0"/>
        <v>1.1378978380693937E-3</v>
      </c>
      <c r="K63" s="31"/>
      <c r="L63" s="32"/>
      <c r="M63" s="9"/>
      <c r="N63" s="9"/>
    </row>
    <row r="64" spans="1:14" ht="51.95" customHeight="1" x14ac:dyDescent="0.25">
      <c r="A64" s="23" t="s">
        <v>184</v>
      </c>
      <c r="B64" s="24" t="s">
        <v>185</v>
      </c>
      <c r="C64" s="25" t="s">
        <v>22</v>
      </c>
      <c r="D64" s="25" t="s">
        <v>186</v>
      </c>
      <c r="E64" s="26" t="s">
        <v>35</v>
      </c>
      <c r="F64" s="27">
        <v>15.881185795391389</v>
      </c>
      <c r="G64" s="29">
        <v>156.47999999999999</v>
      </c>
      <c r="H64" s="29">
        <f t="shared" si="1"/>
        <v>198.62</v>
      </c>
      <c r="I64" s="29">
        <f t="shared" si="4"/>
        <v>3154.32</v>
      </c>
      <c r="J64" s="30">
        <f t="shared" si="0"/>
        <v>1.1308424412662414E-3</v>
      </c>
      <c r="K64" s="31"/>
      <c r="L64" s="32"/>
      <c r="M64" s="9"/>
      <c r="N64" s="9"/>
    </row>
    <row r="65" spans="1:14" ht="26.1" customHeight="1" x14ac:dyDescent="0.25">
      <c r="A65" s="23" t="s">
        <v>187</v>
      </c>
      <c r="B65" s="24" t="s">
        <v>188</v>
      </c>
      <c r="C65" s="25" t="s">
        <v>22</v>
      </c>
      <c r="D65" s="25" t="s">
        <v>189</v>
      </c>
      <c r="E65" s="26" t="s">
        <v>35</v>
      </c>
      <c r="F65" s="27">
        <v>25.1774896756205</v>
      </c>
      <c r="G65" s="29">
        <v>144.9</v>
      </c>
      <c r="H65" s="29">
        <f t="shared" si="1"/>
        <v>183.92</v>
      </c>
      <c r="I65" s="29">
        <f t="shared" si="4"/>
        <v>4630.6400000000003</v>
      </c>
      <c r="J65" s="30">
        <f t="shared" si="0"/>
        <v>1.6601119234019085E-3</v>
      </c>
      <c r="K65" s="31"/>
      <c r="L65" s="32"/>
      <c r="M65" s="9"/>
      <c r="N65" s="9"/>
    </row>
    <row r="66" spans="1:14" ht="39" customHeight="1" x14ac:dyDescent="0.25">
      <c r="A66" s="23" t="s">
        <v>190</v>
      </c>
      <c r="B66" s="24" t="s">
        <v>191</v>
      </c>
      <c r="C66" s="25" t="s">
        <v>22</v>
      </c>
      <c r="D66" s="25" t="s">
        <v>192</v>
      </c>
      <c r="E66" s="26" t="s">
        <v>35</v>
      </c>
      <c r="F66" s="27">
        <v>21.69137572053458</v>
      </c>
      <c r="G66" s="29">
        <v>530.09</v>
      </c>
      <c r="H66" s="29">
        <f t="shared" si="1"/>
        <v>672.84</v>
      </c>
      <c r="I66" s="29">
        <f t="shared" si="4"/>
        <v>14594.82</v>
      </c>
      <c r="J66" s="30">
        <f t="shared" si="0"/>
        <v>5.232329592001244E-3</v>
      </c>
      <c r="K66" s="31"/>
      <c r="L66" s="32"/>
      <c r="M66" s="9"/>
      <c r="N66" s="9"/>
    </row>
    <row r="67" spans="1:14" ht="26.1" customHeight="1" x14ac:dyDescent="0.25">
      <c r="A67" s="23" t="s">
        <v>193</v>
      </c>
      <c r="B67" s="24" t="s">
        <v>194</v>
      </c>
      <c r="C67" s="25" t="s">
        <v>22</v>
      </c>
      <c r="D67" s="25" t="s">
        <v>195</v>
      </c>
      <c r="E67" s="26" t="s">
        <v>35</v>
      </c>
      <c r="F67" s="27">
        <v>25.1774896756205</v>
      </c>
      <c r="G67" s="29">
        <v>412.27</v>
      </c>
      <c r="H67" s="29">
        <f t="shared" si="1"/>
        <v>523.29</v>
      </c>
      <c r="I67" s="29">
        <f t="shared" si="4"/>
        <v>13175.12</v>
      </c>
      <c r="J67" s="30">
        <f t="shared" si="0"/>
        <v>4.7233587159120453E-3</v>
      </c>
      <c r="K67" s="31"/>
      <c r="L67" s="32"/>
      <c r="M67" s="9"/>
      <c r="N67" s="9"/>
    </row>
    <row r="68" spans="1:14" ht="51.95" customHeight="1" x14ac:dyDescent="0.25">
      <c r="A68" s="23" t="s">
        <v>196</v>
      </c>
      <c r="B68" s="24" t="s">
        <v>197</v>
      </c>
      <c r="C68" s="25" t="s">
        <v>22</v>
      </c>
      <c r="D68" s="25" t="s">
        <v>198</v>
      </c>
      <c r="E68" s="26" t="s">
        <v>35</v>
      </c>
      <c r="F68" s="27">
        <v>21.69137572053458</v>
      </c>
      <c r="G68" s="29">
        <v>468.36</v>
      </c>
      <c r="H68" s="29">
        <f t="shared" si="1"/>
        <v>594.48</v>
      </c>
      <c r="I68" s="29">
        <f t="shared" si="4"/>
        <v>12895.08</v>
      </c>
      <c r="J68" s="30">
        <f t="shared" si="0"/>
        <v>4.6229627138411715E-3</v>
      </c>
      <c r="K68" s="31"/>
      <c r="L68" s="32"/>
      <c r="M68" s="9"/>
      <c r="N68" s="9"/>
    </row>
    <row r="69" spans="1:14" ht="26.1" customHeight="1" x14ac:dyDescent="0.25">
      <c r="A69" s="23" t="s">
        <v>199</v>
      </c>
      <c r="B69" s="24" t="s">
        <v>200</v>
      </c>
      <c r="C69" s="25" t="s">
        <v>22</v>
      </c>
      <c r="D69" s="25" t="s">
        <v>201</v>
      </c>
      <c r="E69" s="26" t="s">
        <v>35</v>
      </c>
      <c r="F69" s="27">
        <v>64.299435171584648</v>
      </c>
      <c r="G69" s="29">
        <v>61.32</v>
      </c>
      <c r="H69" s="29">
        <f t="shared" si="1"/>
        <v>77.83</v>
      </c>
      <c r="I69" s="29">
        <f t="shared" si="4"/>
        <v>5004.42</v>
      </c>
      <c r="J69" s="30">
        <f t="shared" ref="J69:J132" si="5">I69/$I$251</f>
        <v>1.7941142718308869E-3</v>
      </c>
      <c r="K69" s="31"/>
      <c r="L69" s="32"/>
      <c r="M69" s="9"/>
      <c r="N69" s="9"/>
    </row>
    <row r="70" spans="1:14" ht="26.1" customHeight="1" x14ac:dyDescent="0.25">
      <c r="A70" s="23" t="s">
        <v>202</v>
      </c>
      <c r="B70" s="24" t="s">
        <v>203</v>
      </c>
      <c r="C70" s="25" t="s">
        <v>22</v>
      </c>
      <c r="D70" s="25" t="s">
        <v>204</v>
      </c>
      <c r="E70" s="26" t="s">
        <v>35</v>
      </c>
      <c r="F70" s="27">
        <v>21.69137572053458</v>
      </c>
      <c r="G70" s="29">
        <v>12.75</v>
      </c>
      <c r="H70" s="29">
        <f t="shared" si="1"/>
        <v>16.18</v>
      </c>
      <c r="I70" s="29">
        <f t="shared" si="4"/>
        <v>350.96</v>
      </c>
      <c r="J70" s="30">
        <f t="shared" si="5"/>
        <v>1.2582124298955084E-4</v>
      </c>
      <c r="K70" s="31"/>
      <c r="L70" s="32"/>
      <c r="M70" s="9"/>
      <c r="N70" s="9"/>
    </row>
    <row r="71" spans="1:14" ht="26.1" customHeight="1" x14ac:dyDescent="0.25">
      <c r="A71" s="23" t="s">
        <v>205</v>
      </c>
      <c r="B71" s="24" t="s">
        <v>206</v>
      </c>
      <c r="C71" s="25" t="s">
        <v>22</v>
      </c>
      <c r="D71" s="25" t="s">
        <v>207</v>
      </c>
      <c r="E71" s="26" t="s">
        <v>35</v>
      </c>
      <c r="F71" s="27">
        <v>21.69137572053458</v>
      </c>
      <c r="G71" s="29">
        <v>14.35</v>
      </c>
      <c r="H71" s="29">
        <f t="shared" si="1"/>
        <v>18.21</v>
      </c>
      <c r="I71" s="29">
        <f t="shared" si="4"/>
        <v>394.99</v>
      </c>
      <c r="J71" s="30">
        <f t="shared" si="5"/>
        <v>1.4160625931286384E-4</v>
      </c>
      <c r="K71" s="31"/>
      <c r="L71" s="32"/>
      <c r="M71" s="9"/>
      <c r="N71" s="9"/>
    </row>
    <row r="72" spans="1:14" ht="39" customHeight="1" x14ac:dyDescent="0.25">
      <c r="A72" s="23" t="s">
        <v>208</v>
      </c>
      <c r="B72" s="24" t="s">
        <v>209</v>
      </c>
      <c r="C72" s="25" t="s">
        <v>22</v>
      </c>
      <c r="D72" s="25" t="s">
        <v>210</v>
      </c>
      <c r="E72" s="26" t="s">
        <v>35</v>
      </c>
      <c r="F72" s="27">
        <v>21.69137572053458</v>
      </c>
      <c r="G72" s="29">
        <v>132.99</v>
      </c>
      <c r="H72" s="29">
        <f t="shared" si="1"/>
        <v>168.8</v>
      </c>
      <c r="I72" s="29">
        <f t="shared" si="4"/>
        <v>3661.5</v>
      </c>
      <c r="J72" s="30">
        <f t="shared" si="5"/>
        <v>1.3126694814401653E-3</v>
      </c>
      <c r="K72" s="31"/>
      <c r="L72" s="32"/>
      <c r="M72" s="9"/>
      <c r="N72" s="9"/>
    </row>
    <row r="73" spans="1:14" ht="26.1" customHeight="1" x14ac:dyDescent="0.25">
      <c r="A73" s="23" t="s">
        <v>211</v>
      </c>
      <c r="B73" s="24" t="s">
        <v>212</v>
      </c>
      <c r="C73" s="25" t="s">
        <v>22</v>
      </c>
      <c r="D73" s="25" t="s">
        <v>213</v>
      </c>
      <c r="E73" s="26" t="s">
        <v>35</v>
      </c>
      <c r="F73" s="27">
        <v>64.299435171584648</v>
      </c>
      <c r="G73" s="29">
        <v>48.84</v>
      </c>
      <c r="H73" s="29">
        <f t="shared" ref="H73:H136" si="6">TRUNC((G73*$G$2)+(G73),2)</f>
        <v>61.99</v>
      </c>
      <c r="I73" s="29">
        <f t="shared" si="4"/>
        <v>3985.92</v>
      </c>
      <c r="J73" s="30">
        <f t="shared" si="5"/>
        <v>1.4289759769116439E-3</v>
      </c>
      <c r="K73" s="31"/>
      <c r="L73" s="32"/>
      <c r="M73" s="9"/>
      <c r="N73" s="9"/>
    </row>
    <row r="74" spans="1:14" ht="39" customHeight="1" x14ac:dyDescent="0.25">
      <c r="A74" s="23" t="s">
        <v>214</v>
      </c>
      <c r="B74" s="24" t="s">
        <v>215</v>
      </c>
      <c r="C74" s="25" t="s">
        <v>22</v>
      </c>
      <c r="D74" s="25" t="s">
        <v>216</v>
      </c>
      <c r="E74" s="26" t="s">
        <v>35</v>
      </c>
      <c r="F74" s="27">
        <v>43.770097436078707</v>
      </c>
      <c r="G74" s="29">
        <v>145.4</v>
      </c>
      <c r="H74" s="29">
        <f t="shared" si="6"/>
        <v>184.55</v>
      </c>
      <c r="I74" s="29">
        <f t="shared" si="4"/>
        <v>8077.77</v>
      </c>
      <c r="J74" s="30">
        <f t="shared" si="5"/>
        <v>2.8959284875304998E-3</v>
      </c>
      <c r="K74" s="31"/>
      <c r="L74" s="32"/>
      <c r="M74" s="9"/>
      <c r="N74" s="9"/>
    </row>
    <row r="75" spans="1:14" ht="39" customHeight="1" x14ac:dyDescent="0.25">
      <c r="A75" s="23" t="s">
        <v>217</v>
      </c>
      <c r="B75" s="24" t="s">
        <v>218</v>
      </c>
      <c r="C75" s="25" t="s">
        <v>22</v>
      </c>
      <c r="D75" s="25" t="s">
        <v>219</v>
      </c>
      <c r="E75" s="26" t="s">
        <v>35</v>
      </c>
      <c r="F75" s="27">
        <v>21.69137572053458</v>
      </c>
      <c r="G75" s="29">
        <v>339.95</v>
      </c>
      <c r="H75" s="29">
        <f t="shared" si="6"/>
        <v>431.49</v>
      </c>
      <c r="I75" s="29">
        <f t="shared" si="4"/>
        <v>9359.61</v>
      </c>
      <c r="J75" s="30">
        <f t="shared" si="5"/>
        <v>3.3554757354041205E-3</v>
      </c>
      <c r="K75" s="31"/>
      <c r="L75" s="32"/>
      <c r="M75" s="9"/>
      <c r="N75" s="9"/>
    </row>
    <row r="76" spans="1:14" ht="39" customHeight="1" x14ac:dyDescent="0.25">
      <c r="A76" s="23" t="s">
        <v>220</v>
      </c>
      <c r="B76" s="24" t="s">
        <v>221</v>
      </c>
      <c r="C76" s="25" t="s">
        <v>22</v>
      </c>
      <c r="D76" s="25" t="s">
        <v>222</v>
      </c>
      <c r="E76" s="26" t="s">
        <v>35</v>
      </c>
      <c r="F76" s="27">
        <v>64.299435171584648</v>
      </c>
      <c r="G76" s="29">
        <v>76.39</v>
      </c>
      <c r="H76" s="29">
        <f t="shared" si="6"/>
        <v>96.96</v>
      </c>
      <c r="I76" s="29">
        <f t="shared" si="4"/>
        <v>6234.47</v>
      </c>
      <c r="J76" s="30">
        <f t="shared" si="5"/>
        <v>2.2350944973246671E-3</v>
      </c>
      <c r="K76" s="31"/>
      <c r="L76" s="32"/>
      <c r="M76" s="9"/>
      <c r="N76" s="9"/>
    </row>
    <row r="77" spans="1:14" ht="26.1" customHeight="1" x14ac:dyDescent="0.25">
      <c r="A77" s="23" t="s">
        <v>223</v>
      </c>
      <c r="B77" s="24" t="s">
        <v>224</v>
      </c>
      <c r="C77" s="25" t="s">
        <v>22</v>
      </c>
      <c r="D77" s="25" t="s">
        <v>225</v>
      </c>
      <c r="E77" s="26" t="s">
        <v>35</v>
      </c>
      <c r="F77" s="27">
        <v>64.299435171584648</v>
      </c>
      <c r="G77" s="29">
        <v>163.49</v>
      </c>
      <c r="H77" s="29">
        <f t="shared" si="6"/>
        <v>207.51</v>
      </c>
      <c r="I77" s="29">
        <f t="shared" si="4"/>
        <v>13342.77</v>
      </c>
      <c r="J77" s="30">
        <f t="shared" si="5"/>
        <v>4.7834622359348346E-3</v>
      </c>
      <c r="K77" s="31"/>
      <c r="L77" s="32"/>
      <c r="M77" s="9"/>
      <c r="N77" s="9"/>
    </row>
    <row r="78" spans="1:14" ht="26.1" customHeight="1" x14ac:dyDescent="0.25">
      <c r="A78" s="23" t="s">
        <v>226</v>
      </c>
      <c r="B78" s="24" t="s">
        <v>227</v>
      </c>
      <c r="C78" s="25" t="s">
        <v>22</v>
      </c>
      <c r="D78" s="25" t="s">
        <v>228</v>
      </c>
      <c r="E78" s="26" t="s">
        <v>35</v>
      </c>
      <c r="F78" s="27">
        <v>21.69137572053458</v>
      </c>
      <c r="G78" s="29">
        <v>812.2</v>
      </c>
      <c r="H78" s="29">
        <f t="shared" si="6"/>
        <v>1030.92</v>
      </c>
      <c r="I78" s="29">
        <f t="shared" si="4"/>
        <v>22362.07</v>
      </c>
      <c r="J78" s="30">
        <f t="shared" si="5"/>
        <v>8.0169348165584266E-3</v>
      </c>
      <c r="K78" s="31"/>
      <c r="L78" s="32"/>
      <c r="M78" s="9"/>
      <c r="N78" s="9"/>
    </row>
    <row r="79" spans="1:14" ht="65.099999999999994" customHeight="1" x14ac:dyDescent="0.25">
      <c r="A79" s="23" t="s">
        <v>229</v>
      </c>
      <c r="B79" s="24" t="s">
        <v>230</v>
      </c>
      <c r="C79" s="25" t="s">
        <v>22</v>
      </c>
      <c r="D79" s="25" t="s">
        <v>231</v>
      </c>
      <c r="E79" s="26" t="s">
        <v>35</v>
      </c>
      <c r="F79" s="27">
        <v>21.69137572053458</v>
      </c>
      <c r="G79" s="29">
        <v>279.7</v>
      </c>
      <c r="H79" s="29">
        <f t="shared" si="6"/>
        <v>355.02</v>
      </c>
      <c r="I79" s="29">
        <f t="shared" si="4"/>
        <v>7700.87</v>
      </c>
      <c r="J79" s="30">
        <f t="shared" si="5"/>
        <v>2.7608076005839481E-3</v>
      </c>
      <c r="K79" s="31"/>
      <c r="L79" s="32"/>
      <c r="M79" s="9"/>
      <c r="N79" s="9"/>
    </row>
    <row r="80" spans="1:14" ht="51.95" customHeight="1" x14ac:dyDescent="0.25">
      <c r="A80" s="23" t="s">
        <v>232</v>
      </c>
      <c r="B80" s="24" t="s">
        <v>233</v>
      </c>
      <c r="C80" s="25" t="s">
        <v>22</v>
      </c>
      <c r="D80" s="25" t="s">
        <v>234</v>
      </c>
      <c r="E80" s="26" t="s">
        <v>35</v>
      </c>
      <c r="F80" s="27">
        <v>25.1774896756205</v>
      </c>
      <c r="G80" s="29">
        <v>894.28</v>
      </c>
      <c r="H80" s="29">
        <f t="shared" si="6"/>
        <v>1135.0999999999999</v>
      </c>
      <c r="I80" s="29">
        <f t="shared" si="4"/>
        <v>28578.959999999999</v>
      </c>
      <c r="J80" s="30">
        <f t="shared" si="5"/>
        <v>1.0245726779543692E-2</v>
      </c>
      <c r="K80" s="31"/>
      <c r="L80" s="32"/>
      <c r="M80" s="9"/>
      <c r="N80" s="9"/>
    </row>
    <row r="81" spans="1:14" ht="26.1" customHeight="1" x14ac:dyDescent="0.25">
      <c r="A81" s="23" t="s">
        <v>235</v>
      </c>
      <c r="B81" s="24" t="s">
        <v>236</v>
      </c>
      <c r="C81" s="25" t="s">
        <v>22</v>
      </c>
      <c r="D81" s="25" t="s">
        <v>237</v>
      </c>
      <c r="E81" s="26" t="s">
        <v>35</v>
      </c>
      <c r="F81" s="27">
        <v>21.69137572053458</v>
      </c>
      <c r="G81" s="29">
        <v>100.96</v>
      </c>
      <c r="H81" s="29">
        <f t="shared" si="6"/>
        <v>128.13999999999999</v>
      </c>
      <c r="I81" s="29">
        <f t="shared" si="4"/>
        <v>2779.53</v>
      </c>
      <c r="J81" s="30">
        <f t="shared" si="5"/>
        <v>9.9647800184279206E-4</v>
      </c>
      <c r="K81" s="31"/>
      <c r="L81" s="32"/>
      <c r="M81" s="9"/>
      <c r="N81" s="9"/>
    </row>
    <row r="82" spans="1:14" ht="39" customHeight="1" x14ac:dyDescent="0.25">
      <c r="A82" s="23" t="s">
        <v>238</v>
      </c>
      <c r="B82" s="24" t="s">
        <v>239</v>
      </c>
      <c r="C82" s="25" t="s">
        <v>22</v>
      </c>
      <c r="D82" s="25" t="s">
        <v>240</v>
      </c>
      <c r="E82" s="26" t="s">
        <v>35</v>
      </c>
      <c r="F82" s="27">
        <v>25.1774896756205</v>
      </c>
      <c r="G82" s="29">
        <v>138.41999999999999</v>
      </c>
      <c r="H82" s="29">
        <f t="shared" si="6"/>
        <v>175.69</v>
      </c>
      <c r="I82" s="29">
        <f t="shared" si="4"/>
        <v>4423.43</v>
      </c>
      <c r="J82" s="30">
        <f t="shared" si="5"/>
        <v>1.5858259085857903E-3</v>
      </c>
      <c r="K82" s="31"/>
      <c r="L82" s="32"/>
      <c r="M82" s="9"/>
      <c r="N82" s="9"/>
    </row>
    <row r="83" spans="1:14" ht="26.1" customHeight="1" x14ac:dyDescent="0.25">
      <c r="A83" s="23" t="s">
        <v>241</v>
      </c>
      <c r="B83" s="24" t="s">
        <v>242</v>
      </c>
      <c r="C83" s="25" t="s">
        <v>22</v>
      </c>
      <c r="D83" s="25" t="s">
        <v>243</v>
      </c>
      <c r="E83" s="26" t="s">
        <v>35</v>
      </c>
      <c r="F83" s="27">
        <v>61.975359201527361</v>
      </c>
      <c r="G83" s="29">
        <v>129.25</v>
      </c>
      <c r="H83" s="29">
        <f t="shared" si="6"/>
        <v>164.05</v>
      </c>
      <c r="I83" s="29">
        <f t="shared" si="4"/>
        <v>10167.049999999999</v>
      </c>
      <c r="J83" s="30">
        <f t="shared" si="5"/>
        <v>3.6449477676570347E-3</v>
      </c>
      <c r="K83" s="31"/>
      <c r="L83" s="32"/>
      <c r="M83" s="9"/>
      <c r="N83" s="9"/>
    </row>
    <row r="84" spans="1:14" ht="39" customHeight="1" x14ac:dyDescent="0.25">
      <c r="A84" s="23" t="s">
        <v>244</v>
      </c>
      <c r="B84" s="24" t="s">
        <v>245</v>
      </c>
      <c r="C84" s="25" t="s">
        <v>22</v>
      </c>
      <c r="D84" s="25" t="s">
        <v>246</v>
      </c>
      <c r="E84" s="26" t="s">
        <v>35</v>
      </c>
      <c r="F84" s="27">
        <v>25.1774896756205</v>
      </c>
      <c r="G84" s="29">
        <v>146</v>
      </c>
      <c r="H84" s="29">
        <f t="shared" si="6"/>
        <v>185.31</v>
      </c>
      <c r="I84" s="29">
        <f t="shared" si="4"/>
        <v>4665.6400000000003</v>
      </c>
      <c r="J84" s="30">
        <f t="shared" si="5"/>
        <v>1.672659631131092E-3</v>
      </c>
      <c r="K84" s="31"/>
      <c r="L84" s="32"/>
      <c r="M84" s="9"/>
      <c r="N84" s="9"/>
    </row>
    <row r="85" spans="1:14" ht="39" customHeight="1" x14ac:dyDescent="0.25">
      <c r="A85" s="23" t="s">
        <v>247</v>
      </c>
      <c r="B85" s="24" t="s">
        <v>248</v>
      </c>
      <c r="C85" s="25" t="s">
        <v>22</v>
      </c>
      <c r="D85" s="25" t="s">
        <v>249</v>
      </c>
      <c r="E85" s="26" t="s">
        <v>35</v>
      </c>
      <c r="F85" s="27">
        <v>43.770097436078707</v>
      </c>
      <c r="G85" s="29">
        <v>628.79</v>
      </c>
      <c r="H85" s="29">
        <f t="shared" si="6"/>
        <v>798.12</v>
      </c>
      <c r="I85" s="29">
        <f t="shared" si="4"/>
        <v>34933.79</v>
      </c>
      <c r="J85" s="30">
        <f t="shared" si="5"/>
        <v>1.2523971051219347E-2</v>
      </c>
      <c r="K85" s="31"/>
      <c r="L85" s="32"/>
      <c r="M85" s="9"/>
      <c r="N85" s="9"/>
    </row>
    <row r="86" spans="1:14" ht="39" customHeight="1" x14ac:dyDescent="0.25">
      <c r="A86" s="23" t="s">
        <v>250</v>
      </c>
      <c r="B86" s="24" t="s">
        <v>251</v>
      </c>
      <c r="C86" s="25" t="s">
        <v>22</v>
      </c>
      <c r="D86" s="25" t="s">
        <v>252</v>
      </c>
      <c r="E86" s="26" t="s">
        <v>40</v>
      </c>
      <c r="F86" s="27">
        <v>140.21925019345571</v>
      </c>
      <c r="G86" s="29">
        <v>22.96</v>
      </c>
      <c r="H86" s="29">
        <f t="shared" si="6"/>
        <v>29.14</v>
      </c>
      <c r="I86" s="29">
        <f t="shared" si="4"/>
        <v>4085.98</v>
      </c>
      <c r="J86" s="30">
        <f t="shared" si="5"/>
        <v>1.4648480807797043E-3</v>
      </c>
      <c r="K86" s="31"/>
      <c r="L86" s="32"/>
      <c r="M86" s="9"/>
      <c r="N86" s="9"/>
    </row>
    <row r="87" spans="1:14" ht="39" customHeight="1" x14ac:dyDescent="0.25">
      <c r="A87" s="23" t="s">
        <v>253</v>
      </c>
      <c r="B87" s="24" t="s">
        <v>254</v>
      </c>
      <c r="C87" s="25" t="s">
        <v>22</v>
      </c>
      <c r="D87" s="25" t="s">
        <v>255</v>
      </c>
      <c r="E87" s="26" t="s">
        <v>40</v>
      </c>
      <c r="F87" s="27">
        <v>174.30569775429569</v>
      </c>
      <c r="G87" s="29">
        <v>26.49</v>
      </c>
      <c r="H87" s="29">
        <f t="shared" si="6"/>
        <v>33.619999999999997</v>
      </c>
      <c r="I87" s="29">
        <f t="shared" si="4"/>
        <v>5860.15</v>
      </c>
      <c r="J87" s="30">
        <f t="shared" si="5"/>
        <v>2.1008985556907238E-3</v>
      </c>
      <c r="K87" s="31"/>
      <c r="L87" s="32"/>
      <c r="M87" s="9"/>
      <c r="N87" s="9"/>
    </row>
    <row r="88" spans="1:14" ht="39" customHeight="1" x14ac:dyDescent="0.25">
      <c r="A88" s="23" t="s">
        <v>256</v>
      </c>
      <c r="B88" s="24" t="s">
        <v>257</v>
      </c>
      <c r="C88" s="25" t="s">
        <v>22</v>
      </c>
      <c r="D88" s="25" t="s">
        <v>258</v>
      </c>
      <c r="E88" s="26" t="s">
        <v>40</v>
      </c>
      <c r="F88" s="27">
        <v>111.55564656274929</v>
      </c>
      <c r="G88" s="29">
        <v>36.18</v>
      </c>
      <c r="H88" s="29">
        <f t="shared" si="6"/>
        <v>45.92</v>
      </c>
      <c r="I88" s="29">
        <f t="shared" si="4"/>
        <v>5122.63</v>
      </c>
      <c r="J88" s="30">
        <f t="shared" si="5"/>
        <v>1.8364932584213668E-3</v>
      </c>
      <c r="K88" s="31"/>
      <c r="L88" s="32"/>
      <c r="M88" s="9"/>
      <c r="N88" s="9"/>
    </row>
    <row r="89" spans="1:14" ht="39" customHeight="1" x14ac:dyDescent="0.25">
      <c r="A89" s="23" t="s">
        <v>259</v>
      </c>
      <c r="B89" s="24" t="s">
        <v>260</v>
      </c>
      <c r="C89" s="25" t="s">
        <v>22</v>
      </c>
      <c r="D89" s="25" t="s">
        <v>261</v>
      </c>
      <c r="E89" s="26" t="s">
        <v>40</v>
      </c>
      <c r="F89" s="27">
        <v>44.5447894260978</v>
      </c>
      <c r="G89" s="29">
        <v>32.89</v>
      </c>
      <c r="H89" s="29">
        <f t="shared" si="6"/>
        <v>41.74</v>
      </c>
      <c r="I89" s="29">
        <f t="shared" si="4"/>
        <v>1859.29</v>
      </c>
      <c r="J89" s="30">
        <f t="shared" si="5"/>
        <v>6.665665001083941E-4</v>
      </c>
      <c r="K89" s="31"/>
      <c r="L89" s="32"/>
      <c r="M89" s="9"/>
      <c r="N89" s="9"/>
    </row>
    <row r="90" spans="1:14" ht="26.1" customHeight="1" x14ac:dyDescent="0.25">
      <c r="A90" s="23" t="s">
        <v>262</v>
      </c>
      <c r="B90" s="24" t="s">
        <v>263</v>
      </c>
      <c r="C90" s="25" t="s">
        <v>22</v>
      </c>
      <c r="D90" s="25" t="s">
        <v>264</v>
      </c>
      <c r="E90" s="26" t="s">
        <v>40</v>
      </c>
      <c r="F90" s="27">
        <v>32.924409575811417</v>
      </c>
      <c r="G90" s="29">
        <v>31.34</v>
      </c>
      <c r="H90" s="29">
        <f t="shared" si="6"/>
        <v>39.770000000000003</v>
      </c>
      <c r="I90" s="29">
        <f t="shared" si="4"/>
        <v>1309.4000000000001</v>
      </c>
      <c r="J90" s="30">
        <f t="shared" si="5"/>
        <v>4.6942767144551487E-4</v>
      </c>
      <c r="K90" s="31"/>
      <c r="L90" s="32"/>
      <c r="M90" s="9"/>
      <c r="N90" s="9"/>
    </row>
    <row r="91" spans="1:14" ht="39" customHeight="1" x14ac:dyDescent="0.25">
      <c r="A91" s="23" t="s">
        <v>265</v>
      </c>
      <c r="B91" s="24" t="s">
        <v>266</v>
      </c>
      <c r="C91" s="25" t="s">
        <v>22</v>
      </c>
      <c r="D91" s="25" t="s">
        <v>267</v>
      </c>
      <c r="E91" s="26" t="s">
        <v>40</v>
      </c>
      <c r="F91" s="27">
        <v>104.58341865257744</v>
      </c>
      <c r="G91" s="29">
        <v>23.63</v>
      </c>
      <c r="H91" s="29">
        <f t="shared" si="6"/>
        <v>29.99</v>
      </c>
      <c r="I91" s="29">
        <f t="shared" si="4"/>
        <v>3136.45</v>
      </c>
      <c r="J91" s="30">
        <f t="shared" si="5"/>
        <v>1.1244359402056551E-3</v>
      </c>
      <c r="K91" s="31"/>
      <c r="L91" s="32"/>
      <c r="M91" s="9"/>
      <c r="N91" s="9"/>
    </row>
    <row r="92" spans="1:14" ht="26.1" customHeight="1" x14ac:dyDescent="0.25">
      <c r="A92" s="16" t="s">
        <v>268</v>
      </c>
      <c r="B92" s="17"/>
      <c r="C92" s="17"/>
      <c r="D92" s="17" t="s">
        <v>269</v>
      </c>
      <c r="E92" s="17"/>
      <c r="F92" s="17"/>
      <c r="G92" s="17"/>
      <c r="H92" s="17"/>
      <c r="I92" s="20">
        <f>SUM(I93:I133)</f>
        <v>301381.66000000003</v>
      </c>
      <c r="J92" s="21">
        <f t="shared" si="5"/>
        <v>0.10804711384617678</v>
      </c>
      <c r="K92" s="9"/>
      <c r="L92" s="9"/>
      <c r="M92" s="9"/>
      <c r="N92" s="9"/>
    </row>
    <row r="93" spans="1:14" ht="39" customHeight="1" x14ac:dyDescent="0.25">
      <c r="A93" s="23" t="s">
        <v>270</v>
      </c>
      <c r="B93" s="24" t="s">
        <v>271</v>
      </c>
      <c r="C93" s="25" t="s">
        <v>22</v>
      </c>
      <c r="D93" s="25" t="s">
        <v>272</v>
      </c>
      <c r="E93" s="26" t="s">
        <v>40</v>
      </c>
      <c r="F93" s="27">
        <v>1422.721839670063</v>
      </c>
      <c r="G93" s="29">
        <v>10.62</v>
      </c>
      <c r="H93" s="29">
        <f t="shared" si="6"/>
        <v>13.47</v>
      </c>
      <c r="I93" s="29">
        <f t="shared" ref="I93:I133" si="7">TRUNC(H93*F93,2)</f>
        <v>19164.060000000001</v>
      </c>
      <c r="J93" s="30">
        <f t="shared" si="5"/>
        <v>6.8704292509868137E-3</v>
      </c>
      <c r="K93" s="31"/>
      <c r="L93" s="32"/>
      <c r="M93" s="9"/>
      <c r="N93" s="9"/>
    </row>
    <row r="94" spans="1:14" ht="39" customHeight="1" x14ac:dyDescent="0.25">
      <c r="A94" s="23" t="s">
        <v>273</v>
      </c>
      <c r="B94" s="24" t="s">
        <v>274</v>
      </c>
      <c r="C94" s="25" t="s">
        <v>22</v>
      </c>
      <c r="D94" s="25" t="s">
        <v>275</v>
      </c>
      <c r="E94" s="26" t="s">
        <v>40</v>
      </c>
      <c r="F94" s="27">
        <v>919.17204615765286</v>
      </c>
      <c r="G94" s="29">
        <v>16.86</v>
      </c>
      <c r="H94" s="29">
        <f t="shared" si="6"/>
        <v>21.4</v>
      </c>
      <c r="I94" s="29">
        <f t="shared" si="7"/>
        <v>19670.28</v>
      </c>
      <c r="J94" s="30">
        <f t="shared" si="5"/>
        <v>7.0519121254630224E-3</v>
      </c>
      <c r="K94" s="31"/>
      <c r="L94" s="32"/>
      <c r="M94" s="9"/>
      <c r="N94" s="9"/>
    </row>
    <row r="95" spans="1:14" ht="39" customHeight="1" x14ac:dyDescent="0.25">
      <c r="A95" s="23" t="s">
        <v>276</v>
      </c>
      <c r="B95" s="24" t="s">
        <v>277</v>
      </c>
      <c r="C95" s="25" t="s">
        <v>22</v>
      </c>
      <c r="D95" s="25" t="s">
        <v>278</v>
      </c>
      <c r="E95" s="26" t="s">
        <v>40</v>
      </c>
      <c r="F95" s="27">
        <v>3803.3503249987334</v>
      </c>
      <c r="G95" s="29">
        <v>4.97</v>
      </c>
      <c r="H95" s="29">
        <f t="shared" si="6"/>
        <v>6.3</v>
      </c>
      <c r="I95" s="29">
        <f t="shared" si="7"/>
        <v>23961.1</v>
      </c>
      <c r="J95" s="30">
        <f t="shared" si="5"/>
        <v>8.5901965619926118E-3</v>
      </c>
      <c r="K95" s="31"/>
      <c r="L95" s="32"/>
      <c r="M95" s="9"/>
      <c r="N95" s="9"/>
    </row>
    <row r="96" spans="1:14" ht="39" customHeight="1" x14ac:dyDescent="0.25">
      <c r="A96" s="23" t="s">
        <v>279</v>
      </c>
      <c r="B96" s="24" t="s">
        <v>280</v>
      </c>
      <c r="C96" s="25" t="s">
        <v>22</v>
      </c>
      <c r="D96" s="25" t="s">
        <v>281</v>
      </c>
      <c r="E96" s="26" t="s">
        <v>40</v>
      </c>
      <c r="F96" s="27">
        <v>1905.7422954469666</v>
      </c>
      <c r="G96" s="29">
        <v>10.72</v>
      </c>
      <c r="H96" s="29">
        <f t="shared" si="6"/>
        <v>13.6</v>
      </c>
      <c r="I96" s="29">
        <f t="shared" si="7"/>
        <v>25918.09</v>
      </c>
      <c r="J96" s="30">
        <f t="shared" si="5"/>
        <v>9.2917890919621843E-3</v>
      </c>
      <c r="K96" s="31"/>
      <c r="L96" s="32"/>
      <c r="M96" s="9"/>
      <c r="N96" s="9"/>
    </row>
    <row r="97" spans="1:14" ht="39" customHeight="1" x14ac:dyDescent="0.25">
      <c r="A97" s="23" t="s">
        <v>282</v>
      </c>
      <c r="B97" s="24" t="s">
        <v>283</v>
      </c>
      <c r="C97" s="25" t="s">
        <v>22</v>
      </c>
      <c r="D97" s="25" t="s">
        <v>284</v>
      </c>
      <c r="E97" s="26" t="s">
        <v>40</v>
      </c>
      <c r="F97" s="27">
        <v>2885.7276628211184</v>
      </c>
      <c r="G97" s="29">
        <v>3.42</v>
      </c>
      <c r="H97" s="29">
        <f t="shared" si="6"/>
        <v>4.34</v>
      </c>
      <c r="I97" s="29">
        <f t="shared" si="7"/>
        <v>12524.05</v>
      </c>
      <c r="J97" s="30">
        <f t="shared" si="5"/>
        <v>4.4899462567337713E-3</v>
      </c>
      <c r="K97" s="31"/>
      <c r="L97" s="32"/>
      <c r="M97" s="9"/>
      <c r="N97" s="9"/>
    </row>
    <row r="98" spans="1:14" ht="39" customHeight="1" x14ac:dyDescent="0.25">
      <c r="A98" s="23" t="s">
        <v>285</v>
      </c>
      <c r="B98" s="24" t="s">
        <v>286</v>
      </c>
      <c r="C98" s="25" t="s">
        <v>22</v>
      </c>
      <c r="D98" s="25" t="s">
        <v>287</v>
      </c>
      <c r="E98" s="26" t="s">
        <v>40</v>
      </c>
      <c r="F98" s="27">
        <v>511.29671341260081</v>
      </c>
      <c r="G98" s="29">
        <v>18.510000000000002</v>
      </c>
      <c r="H98" s="29">
        <f t="shared" si="6"/>
        <v>23.49</v>
      </c>
      <c r="I98" s="29">
        <f t="shared" si="7"/>
        <v>12010.35</v>
      </c>
      <c r="J98" s="30">
        <f t="shared" si="5"/>
        <v>4.3057817578628678E-3</v>
      </c>
      <c r="K98" s="31"/>
      <c r="L98" s="32"/>
      <c r="M98" s="9"/>
      <c r="N98" s="9"/>
    </row>
    <row r="99" spans="1:14" ht="39" customHeight="1" x14ac:dyDescent="0.25">
      <c r="A99" s="23" t="s">
        <v>288</v>
      </c>
      <c r="B99" s="24" t="s">
        <v>289</v>
      </c>
      <c r="C99" s="25" t="s">
        <v>22</v>
      </c>
      <c r="D99" s="25" t="s">
        <v>290</v>
      </c>
      <c r="E99" s="26" t="s">
        <v>35</v>
      </c>
      <c r="F99" s="27">
        <v>319.56044588287551</v>
      </c>
      <c r="G99" s="29">
        <v>35.82</v>
      </c>
      <c r="H99" s="29">
        <f t="shared" si="6"/>
        <v>45.46</v>
      </c>
      <c r="I99" s="29">
        <f t="shared" si="7"/>
        <v>14527.21</v>
      </c>
      <c r="J99" s="30">
        <f t="shared" si="5"/>
        <v>5.2080910057278121E-3</v>
      </c>
      <c r="K99" s="31"/>
      <c r="L99" s="32"/>
      <c r="M99" s="9"/>
      <c r="N99" s="9"/>
    </row>
    <row r="100" spans="1:14" ht="39" customHeight="1" x14ac:dyDescent="0.25">
      <c r="A100" s="23" t="s">
        <v>291</v>
      </c>
      <c r="B100" s="24" t="s">
        <v>292</v>
      </c>
      <c r="C100" s="25" t="s">
        <v>22</v>
      </c>
      <c r="D100" s="25" t="s">
        <v>293</v>
      </c>
      <c r="E100" s="26" t="s">
        <v>35</v>
      </c>
      <c r="F100" s="27">
        <v>191.7362675297253</v>
      </c>
      <c r="G100" s="29">
        <v>20.62</v>
      </c>
      <c r="H100" s="29">
        <f t="shared" si="6"/>
        <v>26.17</v>
      </c>
      <c r="I100" s="29">
        <f t="shared" si="7"/>
        <v>5017.7299999999996</v>
      </c>
      <c r="J100" s="30">
        <f t="shared" si="5"/>
        <v>1.7988859858273278E-3</v>
      </c>
      <c r="K100" s="31"/>
      <c r="L100" s="32"/>
      <c r="M100" s="9"/>
      <c r="N100" s="9"/>
    </row>
    <row r="101" spans="1:14" ht="39" customHeight="1" x14ac:dyDescent="0.25">
      <c r="A101" s="23" t="s">
        <v>294</v>
      </c>
      <c r="B101" s="24" t="s">
        <v>295</v>
      </c>
      <c r="C101" s="25" t="s">
        <v>22</v>
      </c>
      <c r="D101" s="25" t="s">
        <v>296</v>
      </c>
      <c r="E101" s="26" t="s">
        <v>35</v>
      </c>
      <c r="F101" s="27">
        <v>404.38921878996609</v>
      </c>
      <c r="G101" s="29">
        <v>13.17</v>
      </c>
      <c r="H101" s="29">
        <f t="shared" si="6"/>
        <v>16.71</v>
      </c>
      <c r="I101" s="29">
        <f t="shared" si="7"/>
        <v>6757.34</v>
      </c>
      <c r="J101" s="30">
        <f t="shared" si="5"/>
        <v>2.4225464956206164E-3</v>
      </c>
      <c r="K101" s="31"/>
      <c r="L101" s="32"/>
      <c r="M101" s="9"/>
      <c r="N101" s="9"/>
    </row>
    <row r="102" spans="1:14" ht="39" customHeight="1" x14ac:dyDescent="0.25">
      <c r="A102" s="23" t="s">
        <v>297</v>
      </c>
      <c r="B102" s="24" t="s">
        <v>298</v>
      </c>
      <c r="C102" s="25" t="s">
        <v>22</v>
      </c>
      <c r="D102" s="25" t="s">
        <v>299</v>
      </c>
      <c r="E102" s="26" t="s">
        <v>35</v>
      </c>
      <c r="F102" s="27">
        <v>64.299435171584648</v>
      </c>
      <c r="G102" s="29">
        <v>40.01</v>
      </c>
      <c r="H102" s="29">
        <f t="shared" si="6"/>
        <v>50.78</v>
      </c>
      <c r="I102" s="29">
        <f t="shared" si="7"/>
        <v>3265.12</v>
      </c>
      <c r="J102" s="30">
        <f t="shared" si="5"/>
        <v>1.1705648988774853E-3</v>
      </c>
      <c r="K102" s="31"/>
      <c r="L102" s="32"/>
      <c r="M102" s="9"/>
      <c r="N102" s="9"/>
    </row>
    <row r="103" spans="1:14" ht="26.1" customHeight="1" x14ac:dyDescent="0.25">
      <c r="A103" s="23" t="s">
        <v>300</v>
      </c>
      <c r="B103" s="24" t="s">
        <v>301</v>
      </c>
      <c r="C103" s="25" t="s">
        <v>22</v>
      </c>
      <c r="D103" s="25" t="s">
        <v>302</v>
      </c>
      <c r="E103" s="26" t="s">
        <v>35</v>
      </c>
      <c r="F103" s="27">
        <v>319.56044588287551</v>
      </c>
      <c r="G103" s="29">
        <v>18.190000000000001</v>
      </c>
      <c r="H103" s="29">
        <f t="shared" si="6"/>
        <v>23.08</v>
      </c>
      <c r="I103" s="29">
        <f t="shared" si="7"/>
        <v>7375.45</v>
      </c>
      <c r="J103" s="30">
        <f t="shared" si="5"/>
        <v>2.64414259917735E-3</v>
      </c>
      <c r="K103" s="31"/>
      <c r="L103" s="32"/>
      <c r="M103" s="9"/>
      <c r="N103" s="9"/>
    </row>
    <row r="104" spans="1:14" ht="39" customHeight="1" x14ac:dyDescent="0.25">
      <c r="A104" s="23" t="s">
        <v>303</v>
      </c>
      <c r="B104" s="24" t="s">
        <v>289</v>
      </c>
      <c r="C104" s="25" t="s">
        <v>22</v>
      </c>
      <c r="D104" s="25" t="s">
        <v>290</v>
      </c>
      <c r="E104" s="26" t="s">
        <v>35</v>
      </c>
      <c r="F104" s="27">
        <v>149.51555407368483</v>
      </c>
      <c r="G104" s="29">
        <v>35.82</v>
      </c>
      <c r="H104" s="29">
        <f t="shared" si="6"/>
        <v>45.46</v>
      </c>
      <c r="I104" s="29">
        <f t="shared" si="7"/>
        <v>6796.97</v>
      </c>
      <c r="J104" s="30">
        <f t="shared" si="5"/>
        <v>2.4367540858294037E-3</v>
      </c>
      <c r="K104" s="31"/>
      <c r="L104" s="32"/>
      <c r="M104" s="9"/>
      <c r="N104" s="9"/>
    </row>
    <row r="105" spans="1:14" ht="39" customHeight="1" x14ac:dyDescent="0.25">
      <c r="A105" s="23" t="s">
        <v>304</v>
      </c>
      <c r="B105" s="24" t="s">
        <v>305</v>
      </c>
      <c r="C105" s="25" t="s">
        <v>22</v>
      </c>
      <c r="D105" s="25" t="s">
        <v>306</v>
      </c>
      <c r="E105" s="26" t="s">
        <v>35</v>
      </c>
      <c r="F105" s="27">
        <v>64.299435171584648</v>
      </c>
      <c r="G105" s="29">
        <v>24.29</v>
      </c>
      <c r="H105" s="29">
        <f t="shared" si="6"/>
        <v>30.83</v>
      </c>
      <c r="I105" s="29">
        <f t="shared" si="7"/>
        <v>1982.35</v>
      </c>
      <c r="J105" s="30">
        <f t="shared" si="5"/>
        <v>7.1068424048420368E-4</v>
      </c>
      <c r="K105" s="31"/>
      <c r="L105" s="32"/>
      <c r="M105" s="9"/>
      <c r="N105" s="9"/>
    </row>
    <row r="106" spans="1:14" ht="39" customHeight="1" x14ac:dyDescent="0.25">
      <c r="A106" s="23" t="s">
        <v>307</v>
      </c>
      <c r="B106" s="24" t="s">
        <v>308</v>
      </c>
      <c r="C106" s="25" t="s">
        <v>22</v>
      </c>
      <c r="D106" s="25" t="s">
        <v>309</v>
      </c>
      <c r="E106" s="26" t="s">
        <v>35</v>
      </c>
      <c r="F106" s="27">
        <v>251.7748967562049</v>
      </c>
      <c r="G106" s="29">
        <v>32.299999999999997</v>
      </c>
      <c r="H106" s="29">
        <f t="shared" si="6"/>
        <v>40.99</v>
      </c>
      <c r="I106" s="29">
        <f t="shared" si="7"/>
        <v>10320.25</v>
      </c>
      <c r="J106" s="30">
        <f t="shared" si="5"/>
        <v>3.6998708769173474E-3</v>
      </c>
      <c r="K106" s="31"/>
      <c r="L106" s="32"/>
      <c r="M106" s="9"/>
      <c r="N106" s="9"/>
    </row>
    <row r="107" spans="1:14" ht="39" customHeight="1" x14ac:dyDescent="0.25">
      <c r="A107" s="23" t="s">
        <v>310</v>
      </c>
      <c r="B107" s="24" t="s">
        <v>311</v>
      </c>
      <c r="C107" s="25" t="s">
        <v>22</v>
      </c>
      <c r="D107" s="25" t="s">
        <v>312</v>
      </c>
      <c r="E107" s="26" t="s">
        <v>35</v>
      </c>
      <c r="F107" s="27">
        <v>21.69137572053458</v>
      </c>
      <c r="G107" s="29">
        <v>39.340000000000003</v>
      </c>
      <c r="H107" s="29">
        <f t="shared" si="6"/>
        <v>49.93</v>
      </c>
      <c r="I107" s="29">
        <f t="shared" si="7"/>
        <v>1083.05</v>
      </c>
      <c r="J107" s="30">
        <f t="shared" si="5"/>
        <v>3.8827985303120882E-4</v>
      </c>
      <c r="K107" s="31"/>
      <c r="L107" s="32"/>
      <c r="M107" s="9"/>
      <c r="N107" s="9"/>
    </row>
    <row r="108" spans="1:14" ht="39" customHeight="1" x14ac:dyDescent="0.25">
      <c r="A108" s="23" t="s">
        <v>313</v>
      </c>
      <c r="B108" s="24" t="s">
        <v>314</v>
      </c>
      <c r="C108" s="25" t="s">
        <v>22</v>
      </c>
      <c r="D108" s="25" t="s">
        <v>315</v>
      </c>
      <c r="E108" s="26" t="s">
        <v>35</v>
      </c>
      <c r="F108" s="27">
        <v>64.299435171584648</v>
      </c>
      <c r="G108" s="29">
        <v>54.94</v>
      </c>
      <c r="H108" s="29">
        <f t="shared" si="6"/>
        <v>69.73</v>
      </c>
      <c r="I108" s="29">
        <f t="shared" si="7"/>
        <v>4483.59</v>
      </c>
      <c r="J108" s="30">
        <f t="shared" si="5"/>
        <v>1.6073936256425813E-3</v>
      </c>
      <c r="K108" s="31"/>
      <c r="L108" s="32"/>
      <c r="M108" s="9"/>
      <c r="N108" s="9"/>
    </row>
    <row r="109" spans="1:14" ht="39" customHeight="1" x14ac:dyDescent="0.25">
      <c r="A109" s="23" t="s">
        <v>316</v>
      </c>
      <c r="B109" s="24" t="s">
        <v>317</v>
      </c>
      <c r="C109" s="25" t="s">
        <v>22</v>
      </c>
      <c r="D109" s="25" t="s">
        <v>318</v>
      </c>
      <c r="E109" s="26" t="s">
        <v>35</v>
      </c>
      <c r="F109" s="27">
        <v>43.770097436078707</v>
      </c>
      <c r="G109" s="29">
        <v>35.21</v>
      </c>
      <c r="H109" s="29">
        <f t="shared" si="6"/>
        <v>44.69</v>
      </c>
      <c r="I109" s="29">
        <f t="shared" si="7"/>
        <v>1956.08</v>
      </c>
      <c r="J109" s="30">
        <f t="shared" si="5"/>
        <v>7.0126628956861364E-4</v>
      </c>
      <c r="K109" s="31"/>
      <c r="L109" s="32"/>
      <c r="M109" s="9"/>
      <c r="N109" s="9"/>
    </row>
    <row r="110" spans="1:14" ht="39" customHeight="1" x14ac:dyDescent="0.25">
      <c r="A110" s="23" t="s">
        <v>319</v>
      </c>
      <c r="B110" s="24" t="s">
        <v>320</v>
      </c>
      <c r="C110" s="25" t="s">
        <v>22</v>
      </c>
      <c r="D110" s="25" t="s">
        <v>321</v>
      </c>
      <c r="E110" s="26" t="s">
        <v>35</v>
      </c>
      <c r="F110" s="27">
        <v>213.81498924526946</v>
      </c>
      <c r="G110" s="29">
        <v>62.04</v>
      </c>
      <c r="H110" s="29">
        <f t="shared" si="6"/>
        <v>78.739999999999995</v>
      </c>
      <c r="I110" s="29">
        <f t="shared" si="7"/>
        <v>16835.79</v>
      </c>
      <c r="J110" s="30">
        <f t="shared" si="5"/>
        <v>6.0357306374260612E-3</v>
      </c>
      <c r="K110" s="31"/>
      <c r="L110" s="32"/>
      <c r="M110" s="9"/>
      <c r="N110" s="9"/>
    </row>
    <row r="111" spans="1:14" ht="39" customHeight="1" x14ac:dyDescent="0.25">
      <c r="A111" s="23" t="s">
        <v>322</v>
      </c>
      <c r="B111" s="24" t="s">
        <v>323</v>
      </c>
      <c r="C111" s="25" t="s">
        <v>22</v>
      </c>
      <c r="D111" s="25" t="s">
        <v>324</v>
      </c>
      <c r="E111" s="26" t="s">
        <v>35</v>
      </c>
      <c r="F111" s="27">
        <v>21.69137572053458</v>
      </c>
      <c r="G111" s="29">
        <v>85.8</v>
      </c>
      <c r="H111" s="29">
        <f t="shared" si="6"/>
        <v>108.9</v>
      </c>
      <c r="I111" s="29">
        <f t="shared" si="7"/>
        <v>2362.19</v>
      </c>
      <c r="J111" s="30">
        <f t="shared" si="5"/>
        <v>8.4685913488000662E-4</v>
      </c>
      <c r="K111" s="31"/>
      <c r="L111" s="32"/>
      <c r="M111" s="9"/>
      <c r="N111" s="9"/>
    </row>
    <row r="112" spans="1:14" ht="39" customHeight="1" x14ac:dyDescent="0.25">
      <c r="A112" s="23" t="s">
        <v>325</v>
      </c>
      <c r="B112" s="24" t="s">
        <v>326</v>
      </c>
      <c r="C112" s="25" t="s">
        <v>22</v>
      </c>
      <c r="D112" s="25" t="s">
        <v>327</v>
      </c>
      <c r="E112" s="26" t="s">
        <v>35</v>
      </c>
      <c r="F112" s="27">
        <v>304.06660608249365</v>
      </c>
      <c r="G112" s="29">
        <v>33.82</v>
      </c>
      <c r="H112" s="29">
        <f t="shared" si="6"/>
        <v>42.92</v>
      </c>
      <c r="I112" s="29">
        <f t="shared" si="7"/>
        <v>13050.53</v>
      </c>
      <c r="J112" s="30">
        <f t="shared" si="5"/>
        <v>4.6786924614555022E-3</v>
      </c>
      <c r="K112" s="31"/>
      <c r="L112" s="32"/>
      <c r="M112" s="9"/>
      <c r="N112" s="9"/>
    </row>
    <row r="113" spans="1:14" ht="26.1" customHeight="1" x14ac:dyDescent="0.25">
      <c r="A113" s="23" t="s">
        <v>328</v>
      </c>
      <c r="B113" s="24" t="s">
        <v>329</v>
      </c>
      <c r="C113" s="25" t="s">
        <v>22</v>
      </c>
      <c r="D113" s="25" t="s">
        <v>330</v>
      </c>
      <c r="E113" s="26" t="s">
        <v>35</v>
      </c>
      <c r="F113" s="27">
        <v>25.1774896756205</v>
      </c>
      <c r="G113" s="29">
        <v>42.53</v>
      </c>
      <c r="H113" s="29">
        <f t="shared" si="6"/>
        <v>53.98</v>
      </c>
      <c r="I113" s="29">
        <f t="shared" si="7"/>
        <v>1359.08</v>
      </c>
      <c r="J113" s="30">
        <f t="shared" si="5"/>
        <v>4.8723824630225314E-4</v>
      </c>
      <c r="K113" s="31"/>
      <c r="L113" s="32"/>
      <c r="M113" s="9"/>
      <c r="N113" s="9"/>
    </row>
    <row r="114" spans="1:14" ht="26.1" customHeight="1" x14ac:dyDescent="0.25">
      <c r="A114" s="23" t="s">
        <v>331</v>
      </c>
      <c r="B114" s="24" t="s">
        <v>332</v>
      </c>
      <c r="C114" s="25" t="s">
        <v>22</v>
      </c>
      <c r="D114" s="25" t="s">
        <v>333</v>
      </c>
      <c r="E114" s="26" t="s">
        <v>35</v>
      </c>
      <c r="F114" s="27">
        <v>40.671329476002342</v>
      </c>
      <c r="G114" s="29">
        <v>57.88</v>
      </c>
      <c r="H114" s="29">
        <f t="shared" si="6"/>
        <v>73.459999999999994</v>
      </c>
      <c r="I114" s="29">
        <f t="shared" si="7"/>
        <v>2987.71</v>
      </c>
      <c r="J114" s="30">
        <f t="shared" si="5"/>
        <v>1.0711117674159761E-3</v>
      </c>
      <c r="K114" s="31"/>
      <c r="L114" s="32"/>
      <c r="M114" s="9"/>
      <c r="N114" s="9"/>
    </row>
    <row r="115" spans="1:14" ht="39" customHeight="1" x14ac:dyDescent="0.25">
      <c r="A115" s="23" t="s">
        <v>334</v>
      </c>
      <c r="B115" s="24" t="s">
        <v>335</v>
      </c>
      <c r="C115" s="25" t="s">
        <v>22</v>
      </c>
      <c r="D115" s="25" t="s">
        <v>336</v>
      </c>
      <c r="E115" s="26" t="s">
        <v>35</v>
      </c>
      <c r="F115" s="27">
        <v>21.69137572053458</v>
      </c>
      <c r="G115" s="29">
        <v>38.22</v>
      </c>
      <c r="H115" s="29">
        <f t="shared" si="6"/>
        <v>48.51</v>
      </c>
      <c r="I115" s="29">
        <f t="shared" si="7"/>
        <v>1052.24</v>
      </c>
      <c r="J115" s="30">
        <f t="shared" si="5"/>
        <v>3.7723428517017605E-4</v>
      </c>
      <c r="K115" s="31"/>
      <c r="L115" s="32"/>
      <c r="M115" s="9"/>
      <c r="N115" s="9"/>
    </row>
    <row r="116" spans="1:14" ht="39" customHeight="1" x14ac:dyDescent="0.25">
      <c r="A116" s="23" t="s">
        <v>337</v>
      </c>
      <c r="B116" s="24" t="s">
        <v>338</v>
      </c>
      <c r="C116" s="25" t="s">
        <v>22</v>
      </c>
      <c r="D116" s="25" t="s">
        <v>339</v>
      </c>
      <c r="E116" s="26" t="s">
        <v>35</v>
      </c>
      <c r="F116" s="27">
        <v>51.129671341260085</v>
      </c>
      <c r="G116" s="29">
        <v>49.59</v>
      </c>
      <c r="H116" s="29">
        <f t="shared" si="6"/>
        <v>62.94</v>
      </c>
      <c r="I116" s="29">
        <f t="shared" si="7"/>
        <v>3218.1</v>
      </c>
      <c r="J116" s="30">
        <f t="shared" si="5"/>
        <v>1.153707949808165E-3</v>
      </c>
      <c r="K116" s="31"/>
      <c r="L116" s="32"/>
      <c r="M116" s="9"/>
      <c r="N116" s="9"/>
    </row>
    <row r="117" spans="1:14" ht="39" customHeight="1" x14ac:dyDescent="0.25">
      <c r="A117" s="23" t="s">
        <v>340</v>
      </c>
      <c r="B117" s="24" t="s">
        <v>341</v>
      </c>
      <c r="C117" s="25" t="s">
        <v>22</v>
      </c>
      <c r="D117" s="25" t="s">
        <v>342</v>
      </c>
      <c r="E117" s="26" t="s">
        <v>35</v>
      </c>
      <c r="F117" s="27">
        <v>92.963038802291038</v>
      </c>
      <c r="G117" s="29">
        <v>60.92</v>
      </c>
      <c r="H117" s="29">
        <f t="shared" si="6"/>
        <v>77.319999999999993</v>
      </c>
      <c r="I117" s="29">
        <f t="shared" si="7"/>
        <v>7187.9</v>
      </c>
      <c r="J117" s="30">
        <f t="shared" si="5"/>
        <v>2.5769048110456821E-3</v>
      </c>
      <c r="K117" s="31"/>
      <c r="L117" s="32"/>
      <c r="M117" s="9"/>
      <c r="N117" s="9"/>
    </row>
    <row r="118" spans="1:14" ht="39" customHeight="1" x14ac:dyDescent="0.25">
      <c r="A118" s="23" t="s">
        <v>343</v>
      </c>
      <c r="B118" s="24" t="s">
        <v>344</v>
      </c>
      <c r="C118" s="25" t="s">
        <v>22</v>
      </c>
      <c r="D118" s="25" t="s">
        <v>345</v>
      </c>
      <c r="E118" s="26" t="s">
        <v>35</v>
      </c>
      <c r="F118" s="27">
        <v>21.69137572053458</v>
      </c>
      <c r="G118" s="29">
        <v>51.3</v>
      </c>
      <c r="H118" s="29">
        <f t="shared" si="6"/>
        <v>65.11</v>
      </c>
      <c r="I118" s="29">
        <f t="shared" si="7"/>
        <v>1412.32</v>
      </c>
      <c r="J118" s="30">
        <f t="shared" si="5"/>
        <v>5.0632510228801699E-4</v>
      </c>
      <c r="K118" s="31"/>
      <c r="L118" s="32"/>
      <c r="M118" s="9"/>
      <c r="N118" s="9"/>
    </row>
    <row r="119" spans="1:14" ht="39" customHeight="1" x14ac:dyDescent="0.25">
      <c r="A119" s="23" t="s">
        <v>346</v>
      </c>
      <c r="B119" s="24" t="s">
        <v>347</v>
      </c>
      <c r="C119" s="25" t="s">
        <v>22</v>
      </c>
      <c r="D119" s="25" t="s">
        <v>348</v>
      </c>
      <c r="E119" s="26" t="s">
        <v>35</v>
      </c>
      <c r="F119" s="27">
        <v>64.299435171584648</v>
      </c>
      <c r="G119" s="29">
        <v>72.84</v>
      </c>
      <c r="H119" s="29">
        <f t="shared" si="6"/>
        <v>92.45</v>
      </c>
      <c r="I119" s="29">
        <f t="shared" si="7"/>
        <v>5944.48</v>
      </c>
      <c r="J119" s="30">
        <f t="shared" si="5"/>
        <v>2.1311313611993539E-3</v>
      </c>
      <c r="K119" s="31"/>
      <c r="L119" s="32"/>
      <c r="M119" s="9"/>
      <c r="N119" s="9"/>
    </row>
    <row r="120" spans="1:14" ht="39" customHeight="1" x14ac:dyDescent="0.25">
      <c r="A120" s="23" t="s">
        <v>349</v>
      </c>
      <c r="B120" s="24" t="s">
        <v>350</v>
      </c>
      <c r="C120" s="25" t="s">
        <v>22</v>
      </c>
      <c r="D120" s="25" t="s">
        <v>351</v>
      </c>
      <c r="E120" s="26" t="s">
        <v>35</v>
      </c>
      <c r="F120" s="27">
        <v>64.299435171584648</v>
      </c>
      <c r="G120" s="29">
        <v>94.96</v>
      </c>
      <c r="H120" s="29">
        <f t="shared" si="6"/>
        <v>120.53</v>
      </c>
      <c r="I120" s="29">
        <f t="shared" si="7"/>
        <v>7750.01</v>
      </c>
      <c r="J120" s="30">
        <f t="shared" si="5"/>
        <v>2.7784245822357221E-3</v>
      </c>
      <c r="K120" s="31"/>
      <c r="L120" s="32"/>
      <c r="M120" s="9"/>
      <c r="N120" s="9"/>
    </row>
    <row r="121" spans="1:14" ht="39" customHeight="1" x14ac:dyDescent="0.25">
      <c r="A121" s="23" t="s">
        <v>352</v>
      </c>
      <c r="B121" s="24" t="s">
        <v>353</v>
      </c>
      <c r="C121" s="25" t="s">
        <v>22</v>
      </c>
      <c r="D121" s="25" t="s">
        <v>354</v>
      </c>
      <c r="E121" s="26" t="s">
        <v>35</v>
      </c>
      <c r="F121" s="27">
        <v>251.7748967562049</v>
      </c>
      <c r="G121" s="29">
        <v>30.88</v>
      </c>
      <c r="H121" s="29">
        <f t="shared" si="6"/>
        <v>39.19</v>
      </c>
      <c r="I121" s="29">
        <f t="shared" si="7"/>
        <v>9867.0499999999993</v>
      </c>
      <c r="J121" s="30">
        <f t="shared" si="5"/>
        <v>3.5373959871211752E-3</v>
      </c>
      <c r="K121" s="31"/>
      <c r="L121" s="32"/>
      <c r="M121" s="9"/>
      <c r="N121" s="9"/>
    </row>
    <row r="122" spans="1:14" ht="26.1" customHeight="1" x14ac:dyDescent="0.25">
      <c r="A122" s="23" t="s">
        <v>355</v>
      </c>
      <c r="B122" s="24" t="s">
        <v>356</v>
      </c>
      <c r="C122" s="25" t="s">
        <v>22</v>
      </c>
      <c r="D122" s="25" t="s">
        <v>357</v>
      </c>
      <c r="E122" s="26" t="s">
        <v>35</v>
      </c>
      <c r="F122" s="27">
        <v>174.30569775429569</v>
      </c>
      <c r="G122" s="29">
        <v>14.1</v>
      </c>
      <c r="H122" s="29">
        <f t="shared" si="6"/>
        <v>17.89</v>
      </c>
      <c r="I122" s="29">
        <f t="shared" si="7"/>
        <v>3118.32</v>
      </c>
      <c r="J122" s="30">
        <f t="shared" si="5"/>
        <v>1.1179362276019383E-3</v>
      </c>
      <c r="K122" s="31"/>
      <c r="L122" s="32"/>
      <c r="M122" s="9"/>
      <c r="N122" s="9"/>
    </row>
    <row r="123" spans="1:14" ht="26.1" customHeight="1" x14ac:dyDescent="0.25">
      <c r="A123" s="23" t="s">
        <v>358</v>
      </c>
      <c r="B123" s="24" t="s">
        <v>359</v>
      </c>
      <c r="C123" s="25" t="s">
        <v>22</v>
      </c>
      <c r="D123" s="25" t="s">
        <v>360</v>
      </c>
      <c r="E123" s="26" t="s">
        <v>35</v>
      </c>
      <c r="F123" s="27">
        <v>134.40906026831249</v>
      </c>
      <c r="G123" s="29">
        <v>17.96</v>
      </c>
      <c r="H123" s="29">
        <f t="shared" si="6"/>
        <v>22.79</v>
      </c>
      <c r="I123" s="29">
        <f t="shared" si="7"/>
        <v>3063.18</v>
      </c>
      <c r="J123" s="30">
        <f t="shared" si="5"/>
        <v>1.0981682103394471E-3</v>
      </c>
      <c r="K123" s="31"/>
      <c r="L123" s="32"/>
      <c r="M123" s="9"/>
      <c r="N123" s="9"/>
    </row>
    <row r="124" spans="1:14" ht="26.1" customHeight="1" x14ac:dyDescent="0.25">
      <c r="A124" s="23" t="s">
        <v>361</v>
      </c>
      <c r="B124" s="24" t="s">
        <v>362</v>
      </c>
      <c r="C124" s="25" t="s">
        <v>22</v>
      </c>
      <c r="D124" s="25" t="s">
        <v>363</v>
      </c>
      <c r="E124" s="26" t="s">
        <v>35</v>
      </c>
      <c r="F124" s="27">
        <v>21.69137572053458</v>
      </c>
      <c r="G124" s="29">
        <v>104.09</v>
      </c>
      <c r="H124" s="29">
        <f t="shared" si="6"/>
        <v>132.12</v>
      </c>
      <c r="I124" s="29">
        <f t="shared" si="7"/>
        <v>2865.86</v>
      </c>
      <c r="J124" s="30">
        <f t="shared" si="5"/>
        <v>1.0274278192216612E-3</v>
      </c>
      <c r="K124" s="31"/>
      <c r="L124" s="32"/>
      <c r="M124" s="9"/>
      <c r="N124" s="9"/>
    </row>
    <row r="125" spans="1:14" ht="26.1" customHeight="1" x14ac:dyDescent="0.25">
      <c r="A125" s="23" t="s">
        <v>364</v>
      </c>
      <c r="B125" s="24" t="s">
        <v>365</v>
      </c>
      <c r="C125" s="25" t="s">
        <v>22</v>
      </c>
      <c r="D125" s="25" t="s">
        <v>366</v>
      </c>
      <c r="E125" s="26" t="s">
        <v>35</v>
      </c>
      <c r="F125" s="27">
        <v>43.770097436078707</v>
      </c>
      <c r="G125" s="29">
        <v>14.1</v>
      </c>
      <c r="H125" s="29">
        <f t="shared" si="6"/>
        <v>17.89</v>
      </c>
      <c r="I125" s="29">
        <f t="shared" si="7"/>
        <v>783.04</v>
      </c>
      <c r="J125" s="30">
        <f t="shared" si="5"/>
        <v>2.8072448743599813E-4</v>
      </c>
      <c r="K125" s="31"/>
      <c r="L125" s="32"/>
      <c r="M125" s="9"/>
      <c r="N125" s="9"/>
    </row>
    <row r="126" spans="1:14" ht="51.95" customHeight="1" x14ac:dyDescent="0.25">
      <c r="A126" s="23" t="s">
        <v>367</v>
      </c>
      <c r="B126" s="24" t="s">
        <v>368</v>
      </c>
      <c r="C126" s="25" t="s">
        <v>22</v>
      </c>
      <c r="D126" s="25" t="s">
        <v>369</v>
      </c>
      <c r="E126" s="26" t="s">
        <v>35</v>
      </c>
      <c r="F126" s="27">
        <v>13.557109825334113</v>
      </c>
      <c r="G126" s="29">
        <v>441.58</v>
      </c>
      <c r="H126" s="29">
        <f t="shared" si="6"/>
        <v>560.49</v>
      </c>
      <c r="I126" s="29">
        <f t="shared" si="7"/>
        <v>7598.62</v>
      </c>
      <c r="J126" s="30">
        <f t="shared" si="5"/>
        <v>2.7241503687179761E-3</v>
      </c>
      <c r="K126" s="31"/>
      <c r="L126" s="32"/>
      <c r="M126" s="9"/>
      <c r="N126" s="9"/>
    </row>
    <row r="127" spans="1:14" ht="51.95" customHeight="1" x14ac:dyDescent="0.25">
      <c r="A127" s="23" t="s">
        <v>370</v>
      </c>
      <c r="B127" s="24" t="s">
        <v>371</v>
      </c>
      <c r="C127" s="25" t="s">
        <v>22</v>
      </c>
      <c r="D127" s="25" t="s">
        <v>372</v>
      </c>
      <c r="E127" s="26" t="s">
        <v>35</v>
      </c>
      <c r="F127" s="27">
        <v>11.62037985028638</v>
      </c>
      <c r="G127" s="29">
        <v>594.04</v>
      </c>
      <c r="H127" s="29">
        <f t="shared" si="6"/>
        <v>754.01</v>
      </c>
      <c r="I127" s="29">
        <f t="shared" si="7"/>
        <v>8761.8799999999992</v>
      </c>
      <c r="J127" s="30">
        <f t="shared" si="5"/>
        <v>3.1411859828051223E-3</v>
      </c>
      <c r="K127" s="31"/>
      <c r="L127" s="32"/>
      <c r="M127" s="9"/>
      <c r="N127" s="9"/>
    </row>
    <row r="128" spans="1:14" ht="51.95" customHeight="1" x14ac:dyDescent="0.25">
      <c r="A128" s="23" t="s">
        <v>373</v>
      </c>
      <c r="B128" s="24" t="s">
        <v>374</v>
      </c>
      <c r="C128" s="25" t="s">
        <v>22</v>
      </c>
      <c r="D128" s="25" t="s">
        <v>375</v>
      </c>
      <c r="E128" s="26" t="s">
        <v>35</v>
      </c>
      <c r="F128" s="27">
        <v>17.430569775429575</v>
      </c>
      <c r="G128" s="29">
        <v>619.82000000000005</v>
      </c>
      <c r="H128" s="29">
        <f t="shared" si="6"/>
        <v>786.73</v>
      </c>
      <c r="I128" s="29">
        <f t="shared" si="7"/>
        <v>13713.15</v>
      </c>
      <c r="J128" s="30">
        <f t="shared" si="5"/>
        <v>4.9162456641844059E-3</v>
      </c>
      <c r="K128" s="31"/>
      <c r="L128" s="32"/>
      <c r="M128" s="9"/>
      <c r="N128" s="9"/>
    </row>
    <row r="129" spans="1:14" ht="26.1" customHeight="1" x14ac:dyDescent="0.25">
      <c r="A129" s="23" t="s">
        <v>376</v>
      </c>
      <c r="B129" s="24" t="s">
        <v>377</v>
      </c>
      <c r="C129" s="25" t="s">
        <v>22</v>
      </c>
      <c r="D129" s="25" t="s">
        <v>378</v>
      </c>
      <c r="E129" s="26" t="s">
        <v>35</v>
      </c>
      <c r="F129" s="27">
        <v>21.69137572053458</v>
      </c>
      <c r="G129" s="29">
        <v>114.14</v>
      </c>
      <c r="H129" s="29">
        <f t="shared" si="6"/>
        <v>144.87</v>
      </c>
      <c r="I129" s="29">
        <f t="shared" si="7"/>
        <v>3142.42</v>
      </c>
      <c r="J129" s="30">
        <f t="shared" si="5"/>
        <v>1.1265762206383188E-3</v>
      </c>
      <c r="K129" s="31"/>
      <c r="L129" s="32"/>
      <c r="M129" s="9"/>
      <c r="N129" s="9"/>
    </row>
    <row r="130" spans="1:14" ht="26.1" customHeight="1" x14ac:dyDescent="0.25">
      <c r="A130" s="23" t="s">
        <v>379</v>
      </c>
      <c r="B130" s="24" t="s">
        <v>380</v>
      </c>
      <c r="C130" s="25" t="s">
        <v>22</v>
      </c>
      <c r="D130" s="25" t="s">
        <v>381</v>
      </c>
      <c r="E130" s="26" t="s">
        <v>35</v>
      </c>
      <c r="F130" s="27">
        <v>21.69137572053458</v>
      </c>
      <c r="G130" s="29">
        <v>86.3</v>
      </c>
      <c r="H130" s="29">
        <f t="shared" si="6"/>
        <v>109.54</v>
      </c>
      <c r="I130" s="29">
        <f t="shared" si="7"/>
        <v>2376.0700000000002</v>
      </c>
      <c r="J130" s="30">
        <f t="shared" si="5"/>
        <v>8.5183519725946582E-4</v>
      </c>
      <c r="K130" s="31"/>
      <c r="L130" s="32"/>
      <c r="M130" s="9"/>
      <c r="N130" s="9"/>
    </row>
    <row r="131" spans="1:14" ht="26.1" customHeight="1" x14ac:dyDescent="0.25">
      <c r="A131" s="23" t="s">
        <v>382</v>
      </c>
      <c r="B131" s="24" t="s">
        <v>383</v>
      </c>
      <c r="C131" s="25" t="s">
        <v>22</v>
      </c>
      <c r="D131" s="25" t="s">
        <v>384</v>
      </c>
      <c r="E131" s="26" t="s">
        <v>35</v>
      </c>
      <c r="F131" s="27">
        <v>13.557109825334113</v>
      </c>
      <c r="G131" s="29">
        <v>57.98</v>
      </c>
      <c r="H131" s="29">
        <f t="shared" si="6"/>
        <v>73.59</v>
      </c>
      <c r="I131" s="29">
        <f t="shared" si="7"/>
        <v>997.66</v>
      </c>
      <c r="J131" s="30">
        <f t="shared" si="5"/>
        <v>3.5766703123135202E-4</v>
      </c>
      <c r="K131" s="31"/>
      <c r="L131" s="32"/>
      <c r="M131" s="9"/>
      <c r="N131" s="9"/>
    </row>
    <row r="132" spans="1:14" ht="26.1" customHeight="1" x14ac:dyDescent="0.25">
      <c r="A132" s="23" t="s">
        <v>385</v>
      </c>
      <c r="B132" s="24" t="s">
        <v>386</v>
      </c>
      <c r="C132" s="25" t="s">
        <v>22</v>
      </c>
      <c r="D132" s="25" t="s">
        <v>387</v>
      </c>
      <c r="E132" s="26" t="s">
        <v>35</v>
      </c>
      <c r="F132" s="27">
        <v>13.557109825334113</v>
      </c>
      <c r="G132" s="29">
        <v>96.77</v>
      </c>
      <c r="H132" s="29">
        <f t="shared" si="6"/>
        <v>122.83</v>
      </c>
      <c r="I132" s="29">
        <f t="shared" si="7"/>
        <v>1665.21</v>
      </c>
      <c r="J132" s="30">
        <f t="shared" si="5"/>
        <v>5.9698766822039546E-4</v>
      </c>
      <c r="K132" s="31"/>
      <c r="L132" s="32"/>
      <c r="M132" s="9"/>
      <c r="N132" s="9"/>
    </row>
    <row r="133" spans="1:14" ht="26.1" customHeight="1" x14ac:dyDescent="0.25">
      <c r="A133" s="23" t="s">
        <v>388</v>
      </c>
      <c r="B133" s="24" t="s">
        <v>389</v>
      </c>
      <c r="C133" s="25" t="s">
        <v>22</v>
      </c>
      <c r="D133" s="25" t="s">
        <v>390</v>
      </c>
      <c r="E133" s="26" t="s">
        <v>40</v>
      </c>
      <c r="F133" s="27">
        <v>34.86113955085915</v>
      </c>
      <c r="G133" s="29">
        <v>78.099999999999994</v>
      </c>
      <c r="H133" s="29">
        <f t="shared" si="6"/>
        <v>99.13</v>
      </c>
      <c r="I133" s="29">
        <f t="shared" si="7"/>
        <v>3455.78</v>
      </c>
      <c r="J133" s="30">
        <f t="shared" ref="J133:J196" si="8">I133/$I$251</f>
        <v>1.2389176404673755E-3</v>
      </c>
      <c r="K133" s="31"/>
      <c r="L133" s="32"/>
      <c r="M133" s="9"/>
      <c r="N133" s="9"/>
    </row>
    <row r="134" spans="1:14" ht="24" customHeight="1" x14ac:dyDescent="0.25">
      <c r="A134" s="16" t="s">
        <v>391</v>
      </c>
      <c r="B134" s="17"/>
      <c r="C134" s="17"/>
      <c r="D134" s="17" t="s">
        <v>392</v>
      </c>
      <c r="E134" s="17"/>
      <c r="F134" s="17"/>
      <c r="G134" s="17"/>
      <c r="H134" s="17"/>
      <c r="I134" s="20">
        <f>SUM(I135:I141)</f>
        <v>201493.99</v>
      </c>
      <c r="J134" s="21">
        <f t="shared" si="8"/>
        <v>7.2236791305915565E-2</v>
      </c>
      <c r="K134" s="9"/>
      <c r="L134" s="9"/>
      <c r="M134" s="9"/>
      <c r="N134" s="9"/>
    </row>
    <row r="135" spans="1:14" ht="65.099999999999994" customHeight="1" x14ac:dyDescent="0.25">
      <c r="A135" s="23" t="s">
        <v>393</v>
      </c>
      <c r="B135" s="24" t="s">
        <v>394</v>
      </c>
      <c r="C135" s="25" t="s">
        <v>22</v>
      </c>
      <c r="D135" s="25" t="s">
        <v>395</v>
      </c>
      <c r="E135" s="26" t="s">
        <v>31</v>
      </c>
      <c r="F135" s="27">
        <v>255.6483567063004</v>
      </c>
      <c r="G135" s="29">
        <v>108.09</v>
      </c>
      <c r="H135" s="29">
        <f t="shared" si="6"/>
        <v>137.19</v>
      </c>
      <c r="I135" s="29">
        <f t="shared" ref="I135:I141" si="9">TRUNC(H135*F135,2)</f>
        <v>35072.39</v>
      </c>
      <c r="J135" s="30">
        <f t="shared" si="8"/>
        <v>1.2573659973826912E-2</v>
      </c>
      <c r="K135" s="31"/>
      <c r="L135" s="32"/>
      <c r="M135" s="9"/>
      <c r="N135" s="9"/>
    </row>
    <row r="136" spans="1:14" ht="51.95" customHeight="1" x14ac:dyDescent="0.25">
      <c r="A136" s="23" t="s">
        <v>396</v>
      </c>
      <c r="B136" s="24" t="s">
        <v>397</v>
      </c>
      <c r="C136" s="25" t="s">
        <v>22</v>
      </c>
      <c r="D136" s="25" t="s">
        <v>398</v>
      </c>
      <c r="E136" s="26" t="s">
        <v>31</v>
      </c>
      <c r="F136" s="27">
        <v>511.29671341260081</v>
      </c>
      <c r="G136" s="29">
        <v>5.04</v>
      </c>
      <c r="H136" s="29">
        <f t="shared" si="6"/>
        <v>6.39</v>
      </c>
      <c r="I136" s="29">
        <f t="shared" si="9"/>
        <v>3267.18</v>
      </c>
      <c r="J136" s="30">
        <f t="shared" si="8"/>
        <v>1.1713034211038316E-3</v>
      </c>
      <c r="K136" s="31"/>
      <c r="L136" s="32"/>
      <c r="M136" s="9"/>
      <c r="N136" s="9"/>
    </row>
    <row r="137" spans="1:14" ht="51.95" customHeight="1" x14ac:dyDescent="0.25">
      <c r="A137" s="23" t="s">
        <v>399</v>
      </c>
      <c r="B137" s="24" t="s">
        <v>400</v>
      </c>
      <c r="C137" s="25" t="s">
        <v>22</v>
      </c>
      <c r="D137" s="25" t="s">
        <v>401</v>
      </c>
      <c r="E137" s="26" t="s">
        <v>31</v>
      </c>
      <c r="F137" s="27">
        <v>428.88509999999997</v>
      </c>
      <c r="G137" s="29">
        <v>63.87</v>
      </c>
      <c r="H137" s="29">
        <f t="shared" ref="H137:H200" si="10">TRUNC((G137*$G$2)+(G137),2)</f>
        <v>81.069999999999993</v>
      </c>
      <c r="I137" s="29">
        <f t="shared" si="9"/>
        <v>34769.71</v>
      </c>
      <c r="J137" s="30">
        <f t="shared" si="8"/>
        <v>1.2465147397384933E-2</v>
      </c>
      <c r="K137" s="31"/>
      <c r="L137" s="32"/>
      <c r="M137" s="9"/>
      <c r="N137" s="9"/>
    </row>
    <row r="138" spans="1:14" ht="39" customHeight="1" x14ac:dyDescent="0.25">
      <c r="A138" s="23" t="s">
        <v>402</v>
      </c>
      <c r="B138" s="24" t="s">
        <v>403</v>
      </c>
      <c r="C138" s="25" t="s">
        <v>22</v>
      </c>
      <c r="D138" s="25" t="s">
        <v>404</v>
      </c>
      <c r="E138" s="26" t="s">
        <v>31</v>
      </c>
      <c r="F138" s="27">
        <v>124.91908339057861</v>
      </c>
      <c r="G138" s="29">
        <v>94.27</v>
      </c>
      <c r="H138" s="29">
        <f t="shared" si="10"/>
        <v>119.65</v>
      </c>
      <c r="I138" s="29">
        <f t="shared" si="9"/>
        <v>14946.56</v>
      </c>
      <c r="J138" s="30">
        <f t="shared" si="8"/>
        <v>5.3584304696201882E-3</v>
      </c>
      <c r="K138" s="31"/>
      <c r="L138" s="32"/>
      <c r="M138" s="9"/>
      <c r="N138" s="9"/>
    </row>
    <row r="139" spans="1:14" ht="51.95" customHeight="1" x14ac:dyDescent="0.25">
      <c r="A139" s="23" t="s">
        <v>405</v>
      </c>
      <c r="B139" s="24" t="s">
        <v>406</v>
      </c>
      <c r="C139" s="25" t="s">
        <v>22</v>
      </c>
      <c r="D139" s="25" t="s">
        <v>407</v>
      </c>
      <c r="E139" s="26" t="s">
        <v>31</v>
      </c>
      <c r="F139" s="27">
        <v>122.29349999999999</v>
      </c>
      <c r="G139" s="29">
        <v>360.86</v>
      </c>
      <c r="H139" s="29">
        <f t="shared" si="10"/>
        <v>458.03</v>
      </c>
      <c r="I139" s="29">
        <f t="shared" si="9"/>
        <v>56014.09</v>
      </c>
      <c r="J139" s="30">
        <f t="shared" si="8"/>
        <v>2.008138371531961E-2</v>
      </c>
      <c r="K139" s="31"/>
      <c r="L139" s="32"/>
      <c r="M139" s="9"/>
      <c r="N139" s="9"/>
    </row>
    <row r="140" spans="1:14" ht="51.95" customHeight="1" x14ac:dyDescent="0.25">
      <c r="A140" s="23" t="s">
        <v>408</v>
      </c>
      <c r="B140" s="24" t="s">
        <v>409</v>
      </c>
      <c r="C140" s="25" t="s">
        <v>22</v>
      </c>
      <c r="D140" s="25" t="s">
        <v>410</v>
      </c>
      <c r="E140" s="26" t="s">
        <v>31</v>
      </c>
      <c r="F140" s="27">
        <v>208.19847231763103</v>
      </c>
      <c r="G140" s="29">
        <v>140.96</v>
      </c>
      <c r="H140" s="29">
        <f t="shared" si="10"/>
        <v>178.92</v>
      </c>
      <c r="I140" s="29">
        <f t="shared" si="9"/>
        <v>37250.870000000003</v>
      </c>
      <c r="J140" s="30">
        <f t="shared" si="8"/>
        <v>1.3354657983366111E-2</v>
      </c>
      <c r="K140" s="31"/>
      <c r="L140" s="32"/>
      <c r="M140" s="9"/>
      <c r="N140" s="9"/>
    </row>
    <row r="141" spans="1:14" ht="39" customHeight="1" x14ac:dyDescent="0.25">
      <c r="A141" s="23" t="s">
        <v>411</v>
      </c>
      <c r="B141" s="24" t="s">
        <v>412</v>
      </c>
      <c r="C141" s="25" t="s">
        <v>22</v>
      </c>
      <c r="D141" s="25" t="s">
        <v>413</v>
      </c>
      <c r="E141" s="26" t="s">
        <v>31</v>
      </c>
      <c r="F141" s="27">
        <v>21.69137572053458</v>
      </c>
      <c r="G141" s="29">
        <v>732.7</v>
      </c>
      <c r="H141" s="29">
        <f t="shared" si="10"/>
        <v>930.01</v>
      </c>
      <c r="I141" s="29">
        <f t="shared" si="9"/>
        <v>20173.189999999999</v>
      </c>
      <c r="J141" s="30">
        <f t="shared" si="8"/>
        <v>7.2322083452939856E-3</v>
      </c>
      <c r="K141" s="31"/>
      <c r="L141" s="32"/>
      <c r="M141" s="9"/>
      <c r="N141" s="9"/>
    </row>
    <row r="142" spans="1:14" ht="26.1" customHeight="1" x14ac:dyDescent="0.25">
      <c r="A142" s="16" t="s">
        <v>414</v>
      </c>
      <c r="B142" s="17"/>
      <c r="C142" s="17"/>
      <c r="D142" s="17" t="s">
        <v>415</v>
      </c>
      <c r="E142" s="17"/>
      <c r="F142" s="17"/>
      <c r="G142" s="17"/>
      <c r="H142" s="17"/>
      <c r="I142" s="20">
        <f>SUM(I143:I146)</f>
        <v>87186.260000000009</v>
      </c>
      <c r="J142" s="21">
        <f t="shared" si="8"/>
        <v>3.1256791670874626E-2</v>
      </c>
      <c r="K142" s="9"/>
      <c r="L142" s="9"/>
      <c r="M142" s="9"/>
      <c r="N142" s="9"/>
    </row>
    <row r="143" spans="1:14" ht="26.1" customHeight="1" x14ac:dyDescent="0.25">
      <c r="A143" s="23" t="s">
        <v>416</v>
      </c>
      <c r="B143" s="24" t="s">
        <v>417</v>
      </c>
      <c r="C143" s="25" t="s">
        <v>22</v>
      </c>
      <c r="D143" s="25" t="s">
        <v>418</v>
      </c>
      <c r="E143" s="26" t="s">
        <v>31</v>
      </c>
      <c r="F143" s="27">
        <v>369.91542523411647</v>
      </c>
      <c r="G143" s="29">
        <v>33.07</v>
      </c>
      <c r="H143" s="29">
        <f t="shared" si="10"/>
        <v>41.97</v>
      </c>
      <c r="I143" s="29">
        <f t="shared" ref="I143:I146" si="11">TRUNC(H143*F143,2)</f>
        <v>15525.35</v>
      </c>
      <c r="J143" s="30">
        <f t="shared" si="8"/>
        <v>5.5659301198080222E-3</v>
      </c>
      <c r="K143" s="31"/>
      <c r="L143" s="32"/>
      <c r="M143" s="9"/>
      <c r="N143" s="9"/>
    </row>
    <row r="144" spans="1:14" ht="39" customHeight="1" x14ac:dyDescent="0.25">
      <c r="A144" s="23" t="s">
        <v>419</v>
      </c>
      <c r="B144" s="24" t="s">
        <v>420</v>
      </c>
      <c r="C144" s="25" t="s">
        <v>22</v>
      </c>
      <c r="D144" s="25" t="s">
        <v>421</v>
      </c>
      <c r="E144" s="26" t="s">
        <v>31</v>
      </c>
      <c r="F144" s="27">
        <v>142.84199999999998</v>
      </c>
      <c r="G144" s="29">
        <v>194</v>
      </c>
      <c r="H144" s="29">
        <f t="shared" si="10"/>
        <v>246.24</v>
      </c>
      <c r="I144" s="29">
        <f t="shared" si="11"/>
        <v>35173.410000000003</v>
      </c>
      <c r="J144" s="30">
        <f t="shared" si="8"/>
        <v>1.2609876243392689E-2</v>
      </c>
      <c r="K144" s="31"/>
      <c r="L144" s="32"/>
      <c r="M144" s="9"/>
      <c r="N144" s="9"/>
    </row>
    <row r="145" spans="1:14" ht="39" customHeight="1" x14ac:dyDescent="0.25">
      <c r="A145" s="23" t="s">
        <v>422</v>
      </c>
      <c r="B145" s="24" t="s">
        <v>423</v>
      </c>
      <c r="C145" s="25" t="s">
        <v>22</v>
      </c>
      <c r="D145" s="25" t="s">
        <v>424</v>
      </c>
      <c r="E145" s="26" t="s">
        <v>40</v>
      </c>
      <c r="F145" s="27">
        <v>178.1791577043912</v>
      </c>
      <c r="G145" s="29">
        <v>72.28</v>
      </c>
      <c r="H145" s="29">
        <f t="shared" si="10"/>
        <v>91.74</v>
      </c>
      <c r="I145" s="29">
        <f t="shared" si="11"/>
        <v>16346.15</v>
      </c>
      <c r="J145" s="30">
        <f t="shared" si="8"/>
        <v>5.8601917913541331E-3</v>
      </c>
      <c r="K145" s="31"/>
      <c r="L145" s="32"/>
      <c r="M145" s="9"/>
      <c r="N145" s="9"/>
    </row>
    <row r="146" spans="1:14" ht="39" customHeight="1" x14ac:dyDescent="0.25">
      <c r="A146" s="23" t="s">
        <v>425</v>
      </c>
      <c r="B146" s="24" t="s">
        <v>426</v>
      </c>
      <c r="C146" s="25" t="s">
        <v>22</v>
      </c>
      <c r="D146" s="25" t="s">
        <v>427</v>
      </c>
      <c r="E146" s="26" t="s">
        <v>31</v>
      </c>
      <c r="F146" s="27">
        <v>265.33200658153908</v>
      </c>
      <c r="G146" s="29">
        <v>59.81</v>
      </c>
      <c r="H146" s="29">
        <f t="shared" si="10"/>
        <v>75.91</v>
      </c>
      <c r="I146" s="29">
        <f t="shared" si="11"/>
        <v>20141.349999999999</v>
      </c>
      <c r="J146" s="30">
        <f t="shared" si="8"/>
        <v>7.22079351631978E-3</v>
      </c>
      <c r="K146" s="31"/>
      <c r="L146" s="32"/>
      <c r="M146" s="9"/>
      <c r="N146" s="9"/>
    </row>
    <row r="147" spans="1:14" ht="24" customHeight="1" x14ac:dyDescent="0.25">
      <c r="A147" s="16" t="s">
        <v>428</v>
      </c>
      <c r="B147" s="17"/>
      <c r="C147" s="17"/>
      <c r="D147" s="17" t="s">
        <v>429</v>
      </c>
      <c r="E147" s="17"/>
      <c r="F147" s="17"/>
      <c r="G147" s="17"/>
      <c r="H147" s="17"/>
      <c r="I147" s="20">
        <f>SUM(I148:I167)</f>
        <v>373040.19999999995</v>
      </c>
      <c r="J147" s="21">
        <f t="shared" si="8"/>
        <v>0.13373712573817712</v>
      </c>
      <c r="K147" s="9"/>
      <c r="L147" s="9"/>
      <c r="M147" s="9"/>
      <c r="N147" s="9"/>
    </row>
    <row r="148" spans="1:14" ht="65.099999999999994" customHeight="1" x14ac:dyDescent="0.25">
      <c r="A148" s="23" t="s">
        <v>430</v>
      </c>
      <c r="B148" s="24" t="s">
        <v>431</v>
      </c>
      <c r="C148" s="25" t="s">
        <v>22</v>
      </c>
      <c r="D148" s="25" t="s">
        <v>432</v>
      </c>
      <c r="E148" s="26" t="s">
        <v>35</v>
      </c>
      <c r="F148" s="27">
        <v>25.1774896756205</v>
      </c>
      <c r="G148" s="29">
        <v>1111.7</v>
      </c>
      <c r="H148" s="29">
        <f t="shared" si="10"/>
        <v>1411.08</v>
      </c>
      <c r="I148" s="29">
        <f t="shared" ref="I148:I167" si="12">TRUNC(H148*F148,2)</f>
        <v>35527.449999999997</v>
      </c>
      <c r="J148" s="30">
        <f t="shared" si="8"/>
        <v>1.2736801684662406E-2</v>
      </c>
      <c r="K148" s="31"/>
      <c r="L148" s="32"/>
      <c r="M148" s="9"/>
      <c r="N148" s="9"/>
    </row>
    <row r="149" spans="1:14" ht="65.099999999999994" customHeight="1" x14ac:dyDescent="0.25">
      <c r="A149" s="23" t="s">
        <v>733</v>
      </c>
      <c r="B149" s="24" t="s">
        <v>434</v>
      </c>
      <c r="C149" s="25" t="s">
        <v>22</v>
      </c>
      <c r="D149" s="25" t="s">
        <v>435</v>
      </c>
      <c r="E149" s="26" t="s">
        <v>35</v>
      </c>
      <c r="F149" s="27">
        <v>25.1774896756205</v>
      </c>
      <c r="G149" s="29">
        <v>1123.71</v>
      </c>
      <c r="H149" s="29">
        <f t="shared" si="10"/>
        <v>1426.32</v>
      </c>
      <c r="I149" s="29">
        <f t="shared" si="12"/>
        <v>35911.15</v>
      </c>
      <c r="J149" s="30">
        <f t="shared" si="8"/>
        <v>1.2874360411967772E-2</v>
      </c>
      <c r="K149" s="31"/>
      <c r="L149" s="32"/>
      <c r="M149" s="9"/>
      <c r="N149" s="9"/>
    </row>
    <row r="150" spans="1:14" ht="65.099999999999994" customHeight="1" x14ac:dyDescent="0.25">
      <c r="A150" s="23" t="s">
        <v>734</v>
      </c>
      <c r="B150" s="24" t="s">
        <v>437</v>
      </c>
      <c r="C150" s="25" t="s">
        <v>22</v>
      </c>
      <c r="D150" s="25" t="s">
        <v>438</v>
      </c>
      <c r="E150" s="26" t="s">
        <v>35</v>
      </c>
      <c r="F150" s="27">
        <v>25.1774896756205</v>
      </c>
      <c r="G150" s="29">
        <v>1177.8599999999999</v>
      </c>
      <c r="H150" s="29">
        <f t="shared" si="10"/>
        <v>1495.05</v>
      </c>
      <c r="I150" s="29">
        <f t="shared" si="12"/>
        <v>37641.599999999999</v>
      </c>
      <c r="J150" s="30">
        <f t="shared" si="8"/>
        <v>1.3494737007395365E-2</v>
      </c>
      <c r="K150" s="31"/>
      <c r="L150" s="32"/>
      <c r="M150" s="9"/>
      <c r="N150" s="9"/>
    </row>
    <row r="151" spans="1:14" ht="65.099999999999994" customHeight="1" x14ac:dyDescent="0.25">
      <c r="A151" s="23" t="s">
        <v>735</v>
      </c>
      <c r="B151" s="24" t="s">
        <v>440</v>
      </c>
      <c r="C151" s="25" t="s">
        <v>22</v>
      </c>
      <c r="D151" s="25" t="s">
        <v>441</v>
      </c>
      <c r="E151" s="26" t="s">
        <v>35</v>
      </c>
      <c r="F151" s="27">
        <v>25.1774896756205</v>
      </c>
      <c r="G151" s="29">
        <v>1256.25</v>
      </c>
      <c r="H151" s="29">
        <f t="shared" si="10"/>
        <v>1594.55</v>
      </c>
      <c r="I151" s="29">
        <f t="shared" si="12"/>
        <v>40146.76</v>
      </c>
      <c r="J151" s="30">
        <f t="shared" si="8"/>
        <v>1.4392851735819412E-2</v>
      </c>
      <c r="K151" s="31"/>
      <c r="L151" s="32"/>
      <c r="M151" s="9"/>
      <c r="N151" s="9"/>
    </row>
    <row r="152" spans="1:14" ht="51.95" customHeight="1" x14ac:dyDescent="0.25">
      <c r="A152" s="23" t="s">
        <v>736</v>
      </c>
      <c r="B152" s="24" t="s">
        <v>443</v>
      </c>
      <c r="C152" s="25" t="s">
        <v>22</v>
      </c>
      <c r="D152" s="25" t="s">
        <v>444</v>
      </c>
      <c r="E152" s="26" t="s">
        <v>35</v>
      </c>
      <c r="F152" s="27">
        <v>27.501565645677768</v>
      </c>
      <c r="G152" s="29">
        <v>167.16</v>
      </c>
      <c r="H152" s="29">
        <f t="shared" si="10"/>
        <v>212.17</v>
      </c>
      <c r="I152" s="29">
        <f t="shared" si="12"/>
        <v>5835</v>
      </c>
      <c r="J152" s="30">
        <f t="shared" si="8"/>
        <v>2.0918821314224677E-3</v>
      </c>
      <c r="K152" s="31"/>
      <c r="L152" s="32"/>
      <c r="M152" s="9"/>
      <c r="N152" s="9"/>
    </row>
    <row r="153" spans="1:14" ht="51.95" customHeight="1" x14ac:dyDescent="0.25">
      <c r="A153" s="23" t="s">
        <v>737</v>
      </c>
      <c r="B153" s="24" t="s">
        <v>446</v>
      </c>
      <c r="C153" s="25" t="s">
        <v>22</v>
      </c>
      <c r="D153" s="25" t="s">
        <v>447</v>
      </c>
      <c r="E153" s="26" t="s">
        <v>35</v>
      </c>
      <c r="F153" s="27">
        <v>34.086447560840057</v>
      </c>
      <c r="G153" s="29">
        <v>106.44</v>
      </c>
      <c r="H153" s="29">
        <f t="shared" si="10"/>
        <v>135.1</v>
      </c>
      <c r="I153" s="29">
        <f t="shared" si="12"/>
        <v>4605.07</v>
      </c>
      <c r="J153" s="30">
        <f t="shared" si="8"/>
        <v>1.6509449266409019E-3</v>
      </c>
      <c r="K153" s="31"/>
      <c r="L153" s="32"/>
      <c r="M153" s="9"/>
      <c r="N153" s="9"/>
    </row>
    <row r="154" spans="1:14" ht="39" customHeight="1" x14ac:dyDescent="0.25">
      <c r="A154" s="23" t="s">
        <v>738</v>
      </c>
      <c r="B154" s="24" t="s">
        <v>449</v>
      </c>
      <c r="C154" s="25" t="s">
        <v>22</v>
      </c>
      <c r="D154" s="25" t="s">
        <v>450</v>
      </c>
      <c r="E154" s="26" t="s">
        <v>35</v>
      </c>
      <c r="F154" s="27">
        <v>18.592607760458211</v>
      </c>
      <c r="G154" s="29">
        <v>193.83</v>
      </c>
      <c r="H154" s="29">
        <f t="shared" si="10"/>
        <v>246.02</v>
      </c>
      <c r="I154" s="29">
        <f t="shared" si="12"/>
        <v>4574.1499999999996</v>
      </c>
      <c r="J154" s="30">
        <f t="shared" si="8"/>
        <v>1.6398599231270058E-3</v>
      </c>
      <c r="K154" s="31"/>
      <c r="L154" s="32"/>
      <c r="M154" s="9"/>
      <c r="N154" s="9"/>
    </row>
    <row r="155" spans="1:14" ht="26.1" customHeight="1" x14ac:dyDescent="0.25">
      <c r="A155" s="23" t="s">
        <v>739</v>
      </c>
      <c r="B155" s="24" t="s">
        <v>452</v>
      </c>
      <c r="C155" s="25" t="s">
        <v>22</v>
      </c>
      <c r="D155" s="25" t="s">
        <v>453</v>
      </c>
      <c r="E155" s="26" t="s">
        <v>31</v>
      </c>
      <c r="F155" s="27">
        <v>34.086447560840057</v>
      </c>
      <c r="G155" s="29">
        <v>571.26</v>
      </c>
      <c r="H155" s="29">
        <f t="shared" si="10"/>
        <v>725.1</v>
      </c>
      <c r="I155" s="29">
        <f t="shared" si="12"/>
        <v>24716.080000000002</v>
      </c>
      <c r="J155" s="30">
        <f t="shared" si="8"/>
        <v>8.8608613728891564E-3</v>
      </c>
      <c r="K155" s="31"/>
      <c r="L155" s="32"/>
      <c r="M155" s="9"/>
      <c r="N155" s="9"/>
    </row>
    <row r="156" spans="1:14" ht="65.099999999999994" customHeight="1" x14ac:dyDescent="0.25">
      <c r="A156" s="23" t="s">
        <v>740</v>
      </c>
      <c r="B156" s="24" t="s">
        <v>455</v>
      </c>
      <c r="C156" s="25" t="s">
        <v>22</v>
      </c>
      <c r="D156" s="25" t="s">
        <v>456</v>
      </c>
      <c r="E156" s="26" t="s">
        <v>31</v>
      </c>
      <c r="F156" s="27">
        <v>17.430569775429575</v>
      </c>
      <c r="G156" s="29">
        <v>932.69</v>
      </c>
      <c r="H156" s="29">
        <f t="shared" si="10"/>
        <v>1183.8599999999999</v>
      </c>
      <c r="I156" s="29">
        <f t="shared" si="12"/>
        <v>20635.349999999999</v>
      </c>
      <c r="J156" s="30">
        <f t="shared" si="8"/>
        <v>7.3978954482688281E-3</v>
      </c>
      <c r="K156" s="31"/>
      <c r="L156" s="32"/>
      <c r="M156" s="9"/>
      <c r="N156" s="9"/>
    </row>
    <row r="157" spans="1:14" ht="78" customHeight="1" x14ac:dyDescent="0.25">
      <c r="A157" s="23" t="s">
        <v>741</v>
      </c>
      <c r="B157" s="24" t="s">
        <v>458</v>
      </c>
      <c r="C157" s="25" t="s">
        <v>22</v>
      </c>
      <c r="D157" s="25" t="s">
        <v>459</v>
      </c>
      <c r="E157" s="26" t="s">
        <v>31</v>
      </c>
      <c r="F157" s="27">
        <v>24.015451690591856</v>
      </c>
      <c r="G157" s="29">
        <v>664.41</v>
      </c>
      <c r="H157" s="29">
        <f t="shared" si="10"/>
        <v>843.33</v>
      </c>
      <c r="I157" s="29">
        <f t="shared" si="12"/>
        <v>20252.95</v>
      </c>
      <c r="J157" s="30">
        <f t="shared" si="8"/>
        <v>7.2608027786791205E-3</v>
      </c>
      <c r="K157" s="31"/>
      <c r="L157" s="32"/>
      <c r="M157" s="9"/>
      <c r="N157" s="9"/>
    </row>
    <row r="158" spans="1:14" ht="39" customHeight="1" x14ac:dyDescent="0.25">
      <c r="A158" s="23" t="s">
        <v>742</v>
      </c>
      <c r="B158" s="24" t="s">
        <v>461</v>
      </c>
      <c r="C158" s="25" t="s">
        <v>22</v>
      </c>
      <c r="D158" s="25" t="s">
        <v>462</v>
      </c>
      <c r="E158" s="26" t="s">
        <v>35</v>
      </c>
      <c r="F158" s="27">
        <v>24.015451690591856</v>
      </c>
      <c r="G158" s="29">
        <v>902.84</v>
      </c>
      <c r="H158" s="29">
        <f t="shared" si="10"/>
        <v>1145.97</v>
      </c>
      <c r="I158" s="29">
        <f t="shared" si="12"/>
        <v>27520.98</v>
      </c>
      <c r="J158" s="30">
        <f t="shared" si="8"/>
        <v>9.8664346703059291E-3</v>
      </c>
      <c r="K158" s="31"/>
      <c r="L158" s="32"/>
      <c r="M158" s="9"/>
      <c r="N158" s="9"/>
    </row>
    <row r="159" spans="1:14" ht="39" customHeight="1" x14ac:dyDescent="0.25">
      <c r="A159" s="23" t="s">
        <v>743</v>
      </c>
      <c r="B159" s="24" t="s">
        <v>464</v>
      </c>
      <c r="C159" s="25" t="s">
        <v>22</v>
      </c>
      <c r="D159" s="25" t="s">
        <v>465</v>
      </c>
      <c r="E159" s="26" t="s">
        <v>31</v>
      </c>
      <c r="F159" s="27">
        <v>17.430569775429575</v>
      </c>
      <c r="G159" s="29">
        <v>874.09</v>
      </c>
      <c r="H159" s="29">
        <f t="shared" si="10"/>
        <v>1109.48</v>
      </c>
      <c r="I159" s="29">
        <f t="shared" si="12"/>
        <v>19338.86</v>
      </c>
      <c r="J159" s="30">
        <f t="shared" si="8"/>
        <v>6.9330960884457071E-3</v>
      </c>
      <c r="K159" s="31"/>
      <c r="L159" s="32"/>
      <c r="M159" s="9"/>
      <c r="N159" s="9"/>
    </row>
    <row r="160" spans="1:14" ht="78" customHeight="1" x14ac:dyDescent="0.25">
      <c r="A160" s="23" t="s">
        <v>744</v>
      </c>
      <c r="B160" s="24" t="s">
        <v>467</v>
      </c>
      <c r="C160" s="25" t="s">
        <v>22</v>
      </c>
      <c r="D160" s="25" t="s">
        <v>468</v>
      </c>
      <c r="E160" s="26" t="s">
        <v>31</v>
      </c>
      <c r="F160" s="27">
        <v>25.1774896756205</v>
      </c>
      <c r="G160" s="29">
        <v>446.91</v>
      </c>
      <c r="H160" s="29">
        <f t="shared" si="10"/>
        <v>567.26</v>
      </c>
      <c r="I160" s="29">
        <f t="shared" si="12"/>
        <v>14282.18</v>
      </c>
      <c r="J160" s="30">
        <f t="shared" si="8"/>
        <v>5.1202462964454734E-3</v>
      </c>
      <c r="K160" s="31"/>
      <c r="L160" s="32"/>
      <c r="M160" s="9"/>
      <c r="N160" s="9"/>
    </row>
    <row r="161" spans="1:14" ht="78" customHeight="1" x14ac:dyDescent="0.25">
      <c r="A161" s="23" t="s">
        <v>745</v>
      </c>
      <c r="B161" s="24" t="s">
        <v>467</v>
      </c>
      <c r="C161" s="25" t="s">
        <v>22</v>
      </c>
      <c r="D161" s="25" t="s">
        <v>468</v>
      </c>
      <c r="E161" s="26" t="s">
        <v>31</v>
      </c>
      <c r="F161" s="27">
        <v>25.1774896756205</v>
      </c>
      <c r="G161" s="29">
        <v>446.91</v>
      </c>
      <c r="H161" s="29">
        <f t="shared" si="10"/>
        <v>567.26</v>
      </c>
      <c r="I161" s="29">
        <f t="shared" si="12"/>
        <v>14282.18</v>
      </c>
      <c r="J161" s="30">
        <f t="shared" si="8"/>
        <v>5.1202462964454734E-3</v>
      </c>
      <c r="K161" s="31"/>
      <c r="L161" s="32"/>
      <c r="M161" s="9"/>
      <c r="N161" s="9"/>
    </row>
    <row r="162" spans="1:14" ht="39" customHeight="1" x14ac:dyDescent="0.25">
      <c r="A162" s="23" t="s">
        <v>746</v>
      </c>
      <c r="B162" s="24" t="s">
        <v>471</v>
      </c>
      <c r="C162" s="25" t="s">
        <v>22</v>
      </c>
      <c r="D162" s="25" t="s">
        <v>472</v>
      </c>
      <c r="E162" s="26" t="s">
        <v>31</v>
      </c>
      <c r="F162" s="27">
        <v>21.304029725525034</v>
      </c>
      <c r="G162" s="29">
        <v>104.25</v>
      </c>
      <c r="H162" s="29">
        <f t="shared" si="10"/>
        <v>132.32</v>
      </c>
      <c r="I162" s="29">
        <f t="shared" si="12"/>
        <v>2818.94</v>
      </c>
      <c r="J162" s="30">
        <f t="shared" si="8"/>
        <v>1.0106067207458528E-3</v>
      </c>
      <c r="K162" s="31"/>
      <c r="L162" s="32"/>
      <c r="M162" s="9"/>
      <c r="N162" s="9"/>
    </row>
    <row r="163" spans="1:14" ht="26.1" customHeight="1" x14ac:dyDescent="0.25">
      <c r="A163" s="23" t="s">
        <v>747</v>
      </c>
      <c r="B163" s="24" t="s">
        <v>474</v>
      </c>
      <c r="C163" s="25" t="s">
        <v>22</v>
      </c>
      <c r="D163" s="25" t="s">
        <v>475</v>
      </c>
      <c r="E163" s="26" t="s">
        <v>31</v>
      </c>
      <c r="F163" s="27">
        <v>9.6836498752386522</v>
      </c>
      <c r="G163" s="29">
        <v>314.14999999999998</v>
      </c>
      <c r="H163" s="29">
        <f t="shared" si="10"/>
        <v>398.75</v>
      </c>
      <c r="I163" s="29">
        <f t="shared" si="12"/>
        <v>3861.35</v>
      </c>
      <c r="J163" s="30">
        <f t="shared" si="8"/>
        <v>1.3843168925738037E-3</v>
      </c>
      <c r="K163" s="31"/>
      <c r="L163" s="32"/>
      <c r="M163" s="9"/>
      <c r="N163" s="9"/>
    </row>
    <row r="164" spans="1:14" ht="26.1" customHeight="1" x14ac:dyDescent="0.25">
      <c r="A164" s="23" t="s">
        <v>748</v>
      </c>
      <c r="B164" s="24" t="s">
        <v>477</v>
      </c>
      <c r="C164" s="25" t="s">
        <v>22</v>
      </c>
      <c r="D164" s="25" t="s">
        <v>478</v>
      </c>
      <c r="E164" s="26" t="s">
        <v>31</v>
      </c>
      <c r="F164" s="27">
        <v>52.679055321298272</v>
      </c>
      <c r="G164" s="29">
        <v>301.94</v>
      </c>
      <c r="H164" s="29">
        <f t="shared" si="10"/>
        <v>383.25</v>
      </c>
      <c r="I164" s="29">
        <f t="shared" si="12"/>
        <v>20189.240000000002</v>
      </c>
      <c r="J164" s="30">
        <f t="shared" si="8"/>
        <v>7.2379623655526555E-3</v>
      </c>
      <c r="K164" s="31"/>
      <c r="L164" s="32"/>
      <c r="M164" s="9"/>
      <c r="N164" s="9"/>
    </row>
    <row r="165" spans="1:14" ht="26.1" customHeight="1" x14ac:dyDescent="0.25">
      <c r="A165" s="23" t="s">
        <v>750</v>
      </c>
      <c r="B165" s="24" t="s">
        <v>480</v>
      </c>
      <c r="C165" s="25" t="s">
        <v>22</v>
      </c>
      <c r="D165" s="25" t="s">
        <v>481</v>
      </c>
      <c r="E165" s="26" t="s">
        <v>31</v>
      </c>
      <c r="F165" s="27">
        <v>48.418249376193266</v>
      </c>
      <c r="G165" s="29">
        <v>341.05</v>
      </c>
      <c r="H165" s="29">
        <f t="shared" si="10"/>
        <v>432.89</v>
      </c>
      <c r="I165" s="29">
        <f t="shared" si="12"/>
        <v>20959.77</v>
      </c>
      <c r="J165" s="30">
        <f t="shared" si="8"/>
        <v>7.514201943740308E-3</v>
      </c>
      <c r="K165" s="31"/>
      <c r="L165" s="32"/>
      <c r="M165" s="9"/>
      <c r="N165" s="9"/>
    </row>
    <row r="166" spans="1:14" ht="51.95" customHeight="1" x14ac:dyDescent="0.25">
      <c r="A166" s="23" t="s">
        <v>751</v>
      </c>
      <c r="B166" s="24" t="s">
        <v>483</v>
      </c>
      <c r="C166" s="25" t="s">
        <v>22</v>
      </c>
      <c r="D166" s="25" t="s">
        <v>484</v>
      </c>
      <c r="E166" s="26" t="s">
        <v>35</v>
      </c>
      <c r="F166" s="27">
        <v>13.557109825334113</v>
      </c>
      <c r="G166" s="29">
        <v>239.55</v>
      </c>
      <c r="H166" s="29">
        <f t="shared" si="10"/>
        <v>304.06</v>
      </c>
      <c r="I166" s="29">
        <f t="shared" si="12"/>
        <v>4122.17</v>
      </c>
      <c r="J166" s="30">
        <f t="shared" si="8"/>
        <v>1.4778224105716801E-3</v>
      </c>
      <c r="K166" s="31"/>
      <c r="L166" s="32"/>
      <c r="M166" s="9"/>
      <c r="N166" s="9"/>
    </row>
    <row r="167" spans="1:14" ht="26.1" customHeight="1" x14ac:dyDescent="0.25">
      <c r="A167" s="23" t="s">
        <v>752</v>
      </c>
      <c r="B167" s="24" t="s">
        <v>486</v>
      </c>
      <c r="C167" s="25" t="s">
        <v>22</v>
      </c>
      <c r="D167" s="25" t="s">
        <v>487</v>
      </c>
      <c r="E167" s="26" t="s">
        <v>35</v>
      </c>
      <c r="F167" s="27">
        <v>13.557109825334113</v>
      </c>
      <c r="G167" s="29">
        <v>919.28</v>
      </c>
      <c r="H167" s="29">
        <f t="shared" si="10"/>
        <v>1166.8399999999999</v>
      </c>
      <c r="I167" s="29">
        <f t="shared" si="12"/>
        <v>15818.97</v>
      </c>
      <c r="J167" s="30">
        <f t="shared" si="8"/>
        <v>5.6711946324778184E-3</v>
      </c>
      <c r="K167" s="31"/>
      <c r="L167" s="32"/>
      <c r="M167" s="9"/>
      <c r="N167" s="9"/>
    </row>
    <row r="168" spans="1:14" ht="24" customHeight="1" x14ac:dyDescent="0.25">
      <c r="A168" s="16" t="s">
        <v>488</v>
      </c>
      <c r="B168" s="17"/>
      <c r="C168" s="17"/>
      <c r="D168" s="17" t="s">
        <v>489</v>
      </c>
      <c r="E168" s="17"/>
      <c r="F168" s="17"/>
      <c r="G168" s="17"/>
      <c r="H168" s="17"/>
      <c r="I168" s="20">
        <f>SUM(I169:I174)</f>
        <v>127324.35999999999</v>
      </c>
      <c r="J168" s="21">
        <f t="shared" si="8"/>
        <v>4.5646538745295895E-2</v>
      </c>
      <c r="K168" s="9"/>
      <c r="L168" s="9"/>
      <c r="M168" s="9"/>
      <c r="N168" s="9"/>
    </row>
    <row r="169" spans="1:14" ht="51.95" customHeight="1" x14ac:dyDescent="0.25">
      <c r="A169" s="23" t="s">
        <v>490</v>
      </c>
      <c r="B169" s="24" t="s">
        <v>491</v>
      </c>
      <c r="C169" s="25" t="s">
        <v>22</v>
      </c>
      <c r="D169" s="25" t="s">
        <v>492</v>
      </c>
      <c r="E169" s="26" t="s">
        <v>31</v>
      </c>
      <c r="F169" s="27">
        <v>418.95</v>
      </c>
      <c r="G169" s="29">
        <v>65.77</v>
      </c>
      <c r="H169" s="29">
        <f t="shared" si="10"/>
        <v>83.48</v>
      </c>
      <c r="I169" s="29">
        <f t="shared" ref="I169:I174" si="13">TRUNC(H169*F169,2)</f>
        <v>34973.94</v>
      </c>
      <c r="J169" s="30">
        <f t="shared" si="8"/>
        <v>1.2538365064514397E-2</v>
      </c>
      <c r="K169" s="31"/>
      <c r="L169" s="32"/>
      <c r="M169" s="9"/>
      <c r="N169" s="9"/>
    </row>
    <row r="170" spans="1:14" ht="39" customHeight="1" x14ac:dyDescent="0.25">
      <c r="A170" s="23" t="s">
        <v>493</v>
      </c>
      <c r="B170" s="24" t="s">
        <v>494</v>
      </c>
      <c r="C170" s="25" t="s">
        <v>22</v>
      </c>
      <c r="D170" s="25" t="s">
        <v>495</v>
      </c>
      <c r="E170" s="26" t="s">
        <v>31</v>
      </c>
      <c r="F170" s="27">
        <v>227.0815895743464</v>
      </c>
      <c r="G170" s="29">
        <v>110.52</v>
      </c>
      <c r="H170" s="29">
        <f t="shared" si="10"/>
        <v>140.28</v>
      </c>
      <c r="I170" s="29">
        <f t="shared" si="13"/>
        <v>31855</v>
      </c>
      <c r="J170" s="30">
        <f t="shared" si="8"/>
        <v>1.1420206563232683E-2</v>
      </c>
      <c r="K170" s="31"/>
      <c r="L170" s="32"/>
      <c r="M170" s="9"/>
      <c r="N170" s="9"/>
    </row>
    <row r="171" spans="1:14" ht="51.95" customHeight="1" x14ac:dyDescent="0.25">
      <c r="A171" s="23" t="s">
        <v>496</v>
      </c>
      <c r="B171" s="24" t="s">
        <v>497</v>
      </c>
      <c r="C171" s="25" t="s">
        <v>22</v>
      </c>
      <c r="D171" s="25" t="s">
        <v>498</v>
      </c>
      <c r="E171" s="26" t="s">
        <v>31</v>
      </c>
      <c r="F171" s="27">
        <v>339.11009999999999</v>
      </c>
      <c r="G171" s="29">
        <v>105.54</v>
      </c>
      <c r="H171" s="29">
        <f t="shared" si="10"/>
        <v>133.96</v>
      </c>
      <c r="I171" s="29">
        <f t="shared" si="13"/>
        <v>45427.18</v>
      </c>
      <c r="J171" s="30">
        <f t="shared" si="8"/>
        <v>1.6285913645743288E-2</v>
      </c>
      <c r="K171" s="31"/>
      <c r="L171" s="32"/>
      <c r="M171" s="9"/>
      <c r="N171" s="9"/>
    </row>
    <row r="172" spans="1:14" ht="26.1" customHeight="1" x14ac:dyDescent="0.25">
      <c r="A172" s="23" t="s">
        <v>499</v>
      </c>
      <c r="B172" s="24" t="s">
        <v>500</v>
      </c>
      <c r="C172" s="25" t="s">
        <v>22</v>
      </c>
      <c r="D172" s="25" t="s">
        <v>501</v>
      </c>
      <c r="E172" s="26" t="s">
        <v>40</v>
      </c>
      <c r="F172" s="27">
        <v>315.68698593278009</v>
      </c>
      <c r="G172" s="29">
        <v>11.84</v>
      </c>
      <c r="H172" s="29">
        <f t="shared" si="10"/>
        <v>15.02</v>
      </c>
      <c r="I172" s="29">
        <f t="shared" si="13"/>
        <v>4741.6099999999997</v>
      </c>
      <c r="J172" s="30">
        <f t="shared" si="8"/>
        <v>1.6998953270221226E-3</v>
      </c>
      <c r="K172" s="31"/>
      <c r="L172" s="32"/>
      <c r="M172" s="9"/>
      <c r="N172" s="9"/>
    </row>
    <row r="173" spans="1:14" ht="26.1" customHeight="1" x14ac:dyDescent="0.25">
      <c r="A173" s="23" t="s">
        <v>502</v>
      </c>
      <c r="B173" s="24" t="s">
        <v>503</v>
      </c>
      <c r="C173" s="25" t="s">
        <v>22</v>
      </c>
      <c r="D173" s="25" t="s">
        <v>504</v>
      </c>
      <c r="E173" s="26" t="s">
        <v>40</v>
      </c>
      <c r="F173" s="27">
        <v>34.086447560840057</v>
      </c>
      <c r="G173" s="29">
        <v>108.35</v>
      </c>
      <c r="H173" s="29">
        <f t="shared" si="10"/>
        <v>137.52000000000001</v>
      </c>
      <c r="I173" s="29">
        <f t="shared" si="13"/>
        <v>4687.5600000000004</v>
      </c>
      <c r="J173" s="30">
        <f t="shared" si="8"/>
        <v>1.6805180812289123E-3</v>
      </c>
      <c r="K173" s="31"/>
      <c r="L173" s="32"/>
      <c r="M173" s="9"/>
      <c r="N173" s="9"/>
    </row>
    <row r="174" spans="1:14" ht="39" customHeight="1" x14ac:dyDescent="0.25">
      <c r="A174" s="23" t="s">
        <v>505</v>
      </c>
      <c r="B174" s="24" t="s">
        <v>506</v>
      </c>
      <c r="C174" s="25" t="s">
        <v>22</v>
      </c>
      <c r="D174" s="25" t="s">
        <v>507</v>
      </c>
      <c r="E174" s="26" t="s">
        <v>40</v>
      </c>
      <c r="F174" s="27">
        <v>40.671329476002342</v>
      </c>
      <c r="G174" s="29">
        <v>109.24</v>
      </c>
      <c r="H174" s="29">
        <f t="shared" si="10"/>
        <v>138.65</v>
      </c>
      <c r="I174" s="29">
        <f t="shared" si="13"/>
        <v>5639.07</v>
      </c>
      <c r="J174" s="30">
        <f t="shared" si="8"/>
        <v>2.0216400635544975E-3</v>
      </c>
      <c r="K174" s="31"/>
      <c r="L174" s="32"/>
      <c r="M174" s="9"/>
      <c r="N174" s="9"/>
    </row>
    <row r="175" spans="1:14" ht="24" customHeight="1" x14ac:dyDescent="0.25">
      <c r="A175" s="16" t="s">
        <v>508</v>
      </c>
      <c r="B175" s="17"/>
      <c r="C175" s="17"/>
      <c r="D175" s="17" t="s">
        <v>509</v>
      </c>
      <c r="E175" s="17"/>
      <c r="F175" s="17"/>
      <c r="G175" s="17"/>
      <c r="H175" s="17"/>
      <c r="I175" s="20">
        <f>SUM(I176:I189)</f>
        <v>276976.93000000005</v>
      </c>
      <c r="J175" s="21">
        <f t="shared" si="8"/>
        <v>9.9297873296187097E-2</v>
      </c>
      <c r="K175" s="9"/>
      <c r="L175" s="9"/>
      <c r="M175" s="9"/>
      <c r="N175" s="9"/>
    </row>
    <row r="176" spans="1:14" ht="26.1" customHeight="1" x14ac:dyDescent="0.25">
      <c r="A176" s="23" t="s">
        <v>510</v>
      </c>
      <c r="B176" s="24" t="s">
        <v>511</v>
      </c>
      <c r="C176" s="25" t="s">
        <v>22</v>
      </c>
      <c r="D176" s="25" t="s">
        <v>512</v>
      </c>
      <c r="E176" s="26" t="s">
        <v>31</v>
      </c>
      <c r="F176" s="27">
        <v>1417.4076</v>
      </c>
      <c r="G176" s="29">
        <v>13.06</v>
      </c>
      <c r="H176" s="29">
        <f t="shared" si="10"/>
        <v>16.57</v>
      </c>
      <c r="I176" s="29">
        <f t="shared" ref="I176:I189" si="14">TRUNC(H176*F176,2)</f>
        <v>23486.44</v>
      </c>
      <c r="J176" s="30">
        <f t="shared" si="8"/>
        <v>8.4200281348287744E-3</v>
      </c>
      <c r="K176" s="31"/>
      <c r="L176" s="32"/>
      <c r="M176" s="9"/>
      <c r="N176" s="9"/>
    </row>
    <row r="177" spans="1:14" ht="26.1" customHeight="1" x14ac:dyDescent="0.25">
      <c r="A177" s="23" t="s">
        <v>513</v>
      </c>
      <c r="B177" s="24" t="s">
        <v>514</v>
      </c>
      <c r="C177" s="25" t="s">
        <v>22</v>
      </c>
      <c r="D177" s="25" t="s">
        <v>515</v>
      </c>
      <c r="E177" s="26" t="s">
        <v>31</v>
      </c>
      <c r="F177" s="27">
        <v>4784.1296999999995</v>
      </c>
      <c r="G177" s="29">
        <v>14.38</v>
      </c>
      <c r="H177" s="29">
        <f t="shared" si="10"/>
        <v>18.25</v>
      </c>
      <c r="I177" s="29">
        <f t="shared" si="14"/>
        <v>87310.36</v>
      </c>
      <c r="J177" s="30">
        <f t="shared" si="8"/>
        <v>3.1301282257422958E-2</v>
      </c>
      <c r="K177" s="31"/>
      <c r="L177" s="32"/>
      <c r="M177" s="9"/>
      <c r="N177" s="9"/>
    </row>
    <row r="178" spans="1:14" ht="26.1" customHeight="1" x14ac:dyDescent="0.25">
      <c r="A178" s="23" t="s">
        <v>516</v>
      </c>
      <c r="B178" s="24" t="s">
        <v>517</v>
      </c>
      <c r="C178" s="25" t="s">
        <v>22</v>
      </c>
      <c r="D178" s="25" t="s">
        <v>518</v>
      </c>
      <c r="E178" s="26" t="s">
        <v>31</v>
      </c>
      <c r="F178" s="27">
        <v>4784.1296999999995</v>
      </c>
      <c r="G178" s="29">
        <v>4.87</v>
      </c>
      <c r="H178" s="29">
        <f t="shared" si="10"/>
        <v>6.18</v>
      </c>
      <c r="I178" s="29">
        <f t="shared" si="14"/>
        <v>29565.919999999998</v>
      </c>
      <c r="J178" s="30">
        <f t="shared" si="8"/>
        <v>1.0599557797269265E-2</v>
      </c>
      <c r="K178" s="31"/>
      <c r="L178" s="32"/>
      <c r="M178" s="9"/>
      <c r="N178" s="9"/>
    </row>
    <row r="179" spans="1:14" ht="26.1" customHeight="1" x14ac:dyDescent="0.25">
      <c r="A179" s="23" t="s">
        <v>519</v>
      </c>
      <c r="B179" s="24" t="s">
        <v>520</v>
      </c>
      <c r="C179" s="25" t="s">
        <v>22</v>
      </c>
      <c r="D179" s="25" t="s">
        <v>521</v>
      </c>
      <c r="E179" s="26" t="s">
        <v>31</v>
      </c>
      <c r="F179" s="27">
        <v>396.72569999999996</v>
      </c>
      <c r="G179" s="29">
        <v>35.99</v>
      </c>
      <c r="H179" s="29">
        <f t="shared" si="10"/>
        <v>45.68</v>
      </c>
      <c r="I179" s="29">
        <f t="shared" si="14"/>
        <v>18122.419999999998</v>
      </c>
      <c r="J179" s="30">
        <f t="shared" si="8"/>
        <v>6.4969951287289036E-3</v>
      </c>
      <c r="K179" s="31"/>
      <c r="L179" s="32"/>
      <c r="M179" s="9"/>
      <c r="N179" s="9"/>
    </row>
    <row r="180" spans="1:14" ht="26.1" customHeight="1" x14ac:dyDescent="0.25">
      <c r="A180" s="23" t="s">
        <v>522</v>
      </c>
      <c r="B180" s="24" t="s">
        <v>523</v>
      </c>
      <c r="C180" s="25" t="s">
        <v>22</v>
      </c>
      <c r="D180" s="25" t="s">
        <v>524</v>
      </c>
      <c r="E180" s="26" t="s">
        <v>31</v>
      </c>
      <c r="F180" s="27">
        <v>1253.5382999999999</v>
      </c>
      <c r="G180" s="29">
        <v>17.010000000000002</v>
      </c>
      <c r="H180" s="29">
        <f t="shared" si="10"/>
        <v>21.59</v>
      </c>
      <c r="I180" s="29">
        <f t="shared" si="14"/>
        <v>27063.89</v>
      </c>
      <c r="J180" s="30">
        <f t="shared" si="8"/>
        <v>9.702565192422144E-3</v>
      </c>
      <c r="K180" s="31"/>
      <c r="L180" s="32"/>
      <c r="M180" s="9"/>
      <c r="N180" s="9"/>
    </row>
    <row r="181" spans="1:14" ht="26.1" customHeight="1" x14ac:dyDescent="0.25">
      <c r="A181" s="23" t="s">
        <v>525</v>
      </c>
      <c r="B181" s="24" t="s">
        <v>526</v>
      </c>
      <c r="C181" s="25" t="s">
        <v>22</v>
      </c>
      <c r="D181" s="25" t="s">
        <v>527</v>
      </c>
      <c r="E181" s="26" t="s">
        <v>31</v>
      </c>
      <c r="F181" s="27">
        <v>1253.5382999999999</v>
      </c>
      <c r="G181" s="29">
        <v>5.94</v>
      </c>
      <c r="H181" s="29">
        <f t="shared" si="10"/>
        <v>7.53</v>
      </c>
      <c r="I181" s="29">
        <f t="shared" si="14"/>
        <v>9439.14</v>
      </c>
      <c r="J181" s="30">
        <f t="shared" si="8"/>
        <v>3.3839877124241763E-3</v>
      </c>
      <c r="K181" s="31"/>
      <c r="L181" s="32"/>
      <c r="M181" s="9"/>
      <c r="N181" s="9"/>
    </row>
    <row r="182" spans="1:14" ht="26.1" customHeight="1" x14ac:dyDescent="0.25">
      <c r="A182" s="23" t="s">
        <v>528</v>
      </c>
      <c r="B182" s="24" t="s">
        <v>529</v>
      </c>
      <c r="C182" s="25" t="s">
        <v>22</v>
      </c>
      <c r="D182" s="25" t="s">
        <v>530</v>
      </c>
      <c r="E182" s="26" t="s">
        <v>31</v>
      </c>
      <c r="F182" s="27">
        <v>374.17623117922159</v>
      </c>
      <c r="G182" s="29">
        <v>2.33</v>
      </c>
      <c r="H182" s="29">
        <f t="shared" si="10"/>
        <v>2.95</v>
      </c>
      <c r="I182" s="29">
        <f t="shared" si="14"/>
        <v>1103.81</v>
      </c>
      <c r="J182" s="30">
        <f t="shared" si="8"/>
        <v>3.957224362442903E-4</v>
      </c>
      <c r="K182" s="31"/>
      <c r="L182" s="32"/>
      <c r="M182" s="9"/>
      <c r="N182" s="9"/>
    </row>
    <row r="183" spans="1:14" ht="26.1" customHeight="1" x14ac:dyDescent="0.25">
      <c r="A183" s="23" t="s">
        <v>531</v>
      </c>
      <c r="B183" s="24" t="s">
        <v>532</v>
      </c>
      <c r="C183" s="25" t="s">
        <v>22</v>
      </c>
      <c r="D183" s="25" t="s">
        <v>533</v>
      </c>
      <c r="E183" s="26" t="s">
        <v>31</v>
      </c>
      <c r="F183" s="27">
        <v>374.17623117922159</v>
      </c>
      <c r="G183" s="29">
        <v>20.59</v>
      </c>
      <c r="H183" s="29">
        <f t="shared" si="10"/>
        <v>26.13</v>
      </c>
      <c r="I183" s="29">
        <f t="shared" si="14"/>
        <v>9777.2199999999993</v>
      </c>
      <c r="J183" s="30">
        <f t="shared" si="8"/>
        <v>3.5051913989693879E-3</v>
      </c>
      <c r="K183" s="31"/>
      <c r="L183" s="32"/>
      <c r="M183" s="9"/>
      <c r="N183" s="9"/>
    </row>
    <row r="184" spans="1:14" ht="39" customHeight="1" x14ac:dyDescent="0.25">
      <c r="A184" s="23" t="s">
        <v>534</v>
      </c>
      <c r="B184" s="24" t="s">
        <v>535</v>
      </c>
      <c r="C184" s="25" t="s">
        <v>22</v>
      </c>
      <c r="D184" s="25" t="s">
        <v>536</v>
      </c>
      <c r="E184" s="26" t="s">
        <v>31</v>
      </c>
      <c r="F184" s="27">
        <v>374.17623117922159</v>
      </c>
      <c r="G184" s="29">
        <v>22.11</v>
      </c>
      <c r="H184" s="29">
        <f t="shared" si="10"/>
        <v>28.06</v>
      </c>
      <c r="I184" s="29">
        <f t="shared" si="14"/>
        <v>10499.38</v>
      </c>
      <c r="J184" s="30">
        <f t="shared" si="8"/>
        <v>3.7640900450753088E-3</v>
      </c>
      <c r="K184" s="31"/>
      <c r="L184" s="32"/>
      <c r="M184" s="9"/>
      <c r="N184" s="9"/>
    </row>
    <row r="185" spans="1:14" ht="26.1" customHeight="1" x14ac:dyDescent="0.25">
      <c r="A185" s="23" t="s">
        <v>537</v>
      </c>
      <c r="B185" s="24" t="s">
        <v>538</v>
      </c>
      <c r="C185" s="25" t="s">
        <v>22</v>
      </c>
      <c r="D185" s="25" t="s">
        <v>539</v>
      </c>
      <c r="E185" s="26" t="s">
        <v>31</v>
      </c>
      <c r="F185" s="27">
        <v>589.56240000000003</v>
      </c>
      <c r="G185" s="29">
        <v>23.33</v>
      </c>
      <c r="H185" s="29">
        <f t="shared" si="10"/>
        <v>29.61</v>
      </c>
      <c r="I185" s="29">
        <f t="shared" si="14"/>
        <v>17456.939999999999</v>
      </c>
      <c r="J185" s="30">
        <f t="shared" si="8"/>
        <v>6.2584165990255576E-3</v>
      </c>
      <c r="K185" s="31"/>
      <c r="L185" s="32"/>
      <c r="M185" s="9"/>
      <c r="N185" s="9"/>
    </row>
    <row r="186" spans="1:14" ht="26.1" customHeight="1" x14ac:dyDescent="0.25">
      <c r="A186" s="23" t="s">
        <v>540</v>
      </c>
      <c r="B186" s="24" t="s">
        <v>541</v>
      </c>
      <c r="C186" s="25" t="s">
        <v>22</v>
      </c>
      <c r="D186" s="25" t="s">
        <v>542</v>
      </c>
      <c r="E186" s="26" t="s">
        <v>31</v>
      </c>
      <c r="F186" s="27">
        <v>484.18249376193256</v>
      </c>
      <c r="G186" s="29">
        <v>11.16</v>
      </c>
      <c r="H186" s="29">
        <f t="shared" si="10"/>
        <v>14.16</v>
      </c>
      <c r="I186" s="29">
        <f t="shared" si="14"/>
        <v>6856.02</v>
      </c>
      <c r="J186" s="30">
        <f t="shared" si="8"/>
        <v>2.4579238612982119E-3</v>
      </c>
      <c r="K186" s="31"/>
      <c r="L186" s="32"/>
      <c r="M186" s="9"/>
      <c r="N186" s="9"/>
    </row>
    <row r="187" spans="1:14" ht="39" customHeight="1" x14ac:dyDescent="0.25">
      <c r="A187" s="23" t="s">
        <v>543</v>
      </c>
      <c r="B187" s="24" t="s">
        <v>544</v>
      </c>
      <c r="C187" s="25" t="s">
        <v>22</v>
      </c>
      <c r="D187" s="25" t="s">
        <v>545</v>
      </c>
      <c r="E187" s="26" t="s">
        <v>31</v>
      </c>
      <c r="F187" s="27">
        <v>484.18249376193256</v>
      </c>
      <c r="G187" s="29">
        <v>13.08</v>
      </c>
      <c r="H187" s="29">
        <f t="shared" si="10"/>
        <v>16.600000000000001</v>
      </c>
      <c r="I187" s="29">
        <f t="shared" si="14"/>
        <v>8037.42</v>
      </c>
      <c r="J187" s="30">
        <f t="shared" si="8"/>
        <v>2.8814627730484265E-3</v>
      </c>
      <c r="K187" s="31"/>
      <c r="L187" s="32"/>
      <c r="M187" s="9"/>
      <c r="N187" s="9"/>
    </row>
    <row r="188" spans="1:14" ht="51.95" customHeight="1" x14ac:dyDescent="0.25">
      <c r="A188" s="23" t="s">
        <v>546</v>
      </c>
      <c r="B188" s="24" t="s">
        <v>547</v>
      </c>
      <c r="C188" s="25" t="s">
        <v>22</v>
      </c>
      <c r="D188" s="25" t="s">
        <v>548</v>
      </c>
      <c r="E188" s="26" t="s">
        <v>31</v>
      </c>
      <c r="F188" s="27">
        <v>484.18249376193256</v>
      </c>
      <c r="G188" s="29">
        <v>29.6</v>
      </c>
      <c r="H188" s="29">
        <f t="shared" si="10"/>
        <v>37.57</v>
      </c>
      <c r="I188" s="29">
        <f t="shared" si="14"/>
        <v>18190.73</v>
      </c>
      <c r="J188" s="30">
        <f t="shared" si="8"/>
        <v>6.5214846691569192E-3</v>
      </c>
      <c r="K188" s="31"/>
      <c r="L188" s="32"/>
      <c r="M188" s="9"/>
      <c r="N188" s="9"/>
    </row>
    <row r="189" spans="1:14" ht="39" customHeight="1" x14ac:dyDescent="0.25">
      <c r="A189" s="23" t="s">
        <v>549</v>
      </c>
      <c r="B189" s="24" t="s">
        <v>550</v>
      </c>
      <c r="C189" s="25" t="s">
        <v>22</v>
      </c>
      <c r="D189" s="25" t="s">
        <v>551</v>
      </c>
      <c r="E189" s="26" t="s">
        <v>31</v>
      </c>
      <c r="F189" s="27">
        <v>419.46869999999996</v>
      </c>
      <c r="G189" s="29">
        <v>18.91</v>
      </c>
      <c r="H189" s="29">
        <f t="shared" si="10"/>
        <v>24</v>
      </c>
      <c r="I189" s="29">
        <f t="shared" si="14"/>
        <v>10067.24</v>
      </c>
      <c r="J189" s="30">
        <f t="shared" si="8"/>
        <v>3.6091652902727543E-3</v>
      </c>
      <c r="K189" s="31"/>
      <c r="L189" s="32"/>
      <c r="M189" s="9"/>
      <c r="N189" s="9"/>
    </row>
    <row r="190" spans="1:14" ht="24" customHeight="1" x14ac:dyDescent="0.25">
      <c r="A190" s="16" t="s">
        <v>552</v>
      </c>
      <c r="B190" s="17"/>
      <c r="C190" s="17"/>
      <c r="D190" s="17" t="s">
        <v>553</v>
      </c>
      <c r="E190" s="17"/>
      <c r="F190" s="17"/>
      <c r="G190" s="17"/>
      <c r="H190" s="17"/>
      <c r="I190" s="20">
        <f>SUM(I191:I205)</f>
        <v>282864.52</v>
      </c>
      <c r="J190" s="21">
        <f t="shared" si="8"/>
        <v>0.10140860925473749</v>
      </c>
      <c r="K190" s="9"/>
      <c r="L190" s="9"/>
      <c r="M190" s="9"/>
      <c r="N190" s="9"/>
    </row>
    <row r="191" spans="1:14" ht="51.95" customHeight="1" x14ac:dyDescent="0.25">
      <c r="A191" s="23" t="s">
        <v>554</v>
      </c>
      <c r="B191" s="24" t="s">
        <v>555</v>
      </c>
      <c r="C191" s="25" t="s">
        <v>22</v>
      </c>
      <c r="D191" s="25" t="s">
        <v>556</v>
      </c>
      <c r="E191" s="26" t="s">
        <v>31</v>
      </c>
      <c r="F191" s="27">
        <v>550.62</v>
      </c>
      <c r="G191" s="29">
        <v>49.71</v>
      </c>
      <c r="H191" s="29">
        <f t="shared" si="10"/>
        <v>63.09</v>
      </c>
      <c r="I191" s="29">
        <f t="shared" ref="I191:I205" si="15">TRUNC(H191*F191,2)</f>
        <v>34738.61</v>
      </c>
      <c r="J191" s="30">
        <f t="shared" si="8"/>
        <v>1.2453997862802716E-2</v>
      </c>
      <c r="K191" s="31"/>
      <c r="L191" s="32"/>
      <c r="M191" s="9"/>
      <c r="N191" s="9"/>
    </row>
    <row r="192" spans="1:14" ht="51.95" customHeight="1" x14ac:dyDescent="0.25">
      <c r="A192" s="23" t="s">
        <v>557</v>
      </c>
      <c r="B192" s="24" t="s">
        <v>558</v>
      </c>
      <c r="C192" s="25" t="s">
        <v>22</v>
      </c>
      <c r="D192" s="25" t="s">
        <v>559</v>
      </c>
      <c r="E192" s="26" t="s">
        <v>31</v>
      </c>
      <c r="F192" s="27">
        <v>667.96589999999992</v>
      </c>
      <c r="G192" s="29">
        <v>34.96</v>
      </c>
      <c r="H192" s="29">
        <f t="shared" si="10"/>
        <v>44.37</v>
      </c>
      <c r="I192" s="29">
        <f t="shared" si="15"/>
        <v>29637.64</v>
      </c>
      <c r="J192" s="30">
        <f t="shared" si="8"/>
        <v>1.0625269842936038E-2</v>
      </c>
      <c r="K192" s="31"/>
      <c r="L192" s="32"/>
      <c r="M192" s="9"/>
      <c r="N192" s="9"/>
    </row>
    <row r="193" spans="1:14" ht="51.95" customHeight="1" x14ac:dyDescent="0.25">
      <c r="A193" s="23" t="s">
        <v>560</v>
      </c>
      <c r="B193" s="24" t="s">
        <v>561</v>
      </c>
      <c r="C193" s="25" t="s">
        <v>22</v>
      </c>
      <c r="D193" s="25" t="s">
        <v>562</v>
      </c>
      <c r="E193" s="26" t="s">
        <v>31</v>
      </c>
      <c r="F193" s="27">
        <v>454.66049999999996</v>
      </c>
      <c r="G193" s="29">
        <v>46.05</v>
      </c>
      <c r="H193" s="29">
        <f t="shared" si="10"/>
        <v>58.45</v>
      </c>
      <c r="I193" s="29">
        <f t="shared" si="15"/>
        <v>26574.9</v>
      </c>
      <c r="J193" s="30">
        <f t="shared" si="8"/>
        <v>9.5272593752080449E-3</v>
      </c>
      <c r="K193" s="31"/>
      <c r="L193" s="32"/>
      <c r="M193" s="9"/>
      <c r="N193" s="9"/>
    </row>
    <row r="194" spans="1:14" ht="39" customHeight="1" x14ac:dyDescent="0.25">
      <c r="A194" s="23" t="s">
        <v>563</v>
      </c>
      <c r="B194" s="24" t="s">
        <v>564</v>
      </c>
      <c r="C194" s="25" t="s">
        <v>22</v>
      </c>
      <c r="D194" s="25" t="s">
        <v>565</v>
      </c>
      <c r="E194" s="26" t="s">
        <v>40</v>
      </c>
      <c r="F194" s="27">
        <v>341.54399999999998</v>
      </c>
      <c r="G194" s="29">
        <v>73.02</v>
      </c>
      <c r="H194" s="29">
        <f t="shared" si="10"/>
        <v>92.68</v>
      </c>
      <c r="I194" s="29">
        <f t="shared" si="15"/>
        <v>31654.29</v>
      </c>
      <c r="J194" s="30">
        <f t="shared" si="8"/>
        <v>1.1348250836994842E-2</v>
      </c>
      <c r="K194" s="31"/>
      <c r="L194" s="32"/>
      <c r="M194" s="9"/>
      <c r="N194" s="9"/>
    </row>
    <row r="195" spans="1:14" ht="39" customHeight="1" x14ac:dyDescent="0.25">
      <c r="A195" s="23" t="s">
        <v>566</v>
      </c>
      <c r="B195" s="24" t="s">
        <v>567</v>
      </c>
      <c r="C195" s="25" t="s">
        <v>22</v>
      </c>
      <c r="D195" s="25" t="s">
        <v>568</v>
      </c>
      <c r="E195" s="26" t="s">
        <v>31</v>
      </c>
      <c r="F195" s="27">
        <v>464.31629999999996</v>
      </c>
      <c r="G195" s="29">
        <v>108.64</v>
      </c>
      <c r="H195" s="29">
        <f t="shared" si="10"/>
        <v>137.88999999999999</v>
      </c>
      <c r="I195" s="29">
        <f t="shared" si="15"/>
        <v>64024.57</v>
      </c>
      <c r="J195" s="30">
        <f t="shared" si="8"/>
        <v>2.2953188338475917E-2</v>
      </c>
      <c r="K195" s="31"/>
      <c r="L195" s="32"/>
      <c r="M195" s="9"/>
      <c r="N195" s="9"/>
    </row>
    <row r="196" spans="1:14" ht="26.1" customHeight="1" x14ac:dyDescent="0.25">
      <c r="A196" s="23" t="s">
        <v>569</v>
      </c>
      <c r="B196" s="24" t="s">
        <v>570</v>
      </c>
      <c r="C196" s="25" t="s">
        <v>22</v>
      </c>
      <c r="D196" s="25" t="s">
        <v>571</v>
      </c>
      <c r="E196" s="26" t="s">
        <v>31</v>
      </c>
      <c r="F196" s="27">
        <v>159.00149999999999</v>
      </c>
      <c r="G196" s="29">
        <v>55.84</v>
      </c>
      <c r="H196" s="29">
        <f t="shared" si="10"/>
        <v>70.87</v>
      </c>
      <c r="I196" s="29">
        <f t="shared" si="15"/>
        <v>11268.43</v>
      </c>
      <c r="J196" s="30">
        <f t="shared" si="8"/>
        <v>4.0397990344789849E-3</v>
      </c>
      <c r="K196" s="31"/>
      <c r="L196" s="32"/>
      <c r="M196" s="9"/>
      <c r="N196" s="9"/>
    </row>
    <row r="197" spans="1:14" ht="39" customHeight="1" x14ac:dyDescent="0.25">
      <c r="A197" s="23" t="s">
        <v>572</v>
      </c>
      <c r="B197" s="24" t="s">
        <v>573</v>
      </c>
      <c r="C197" s="25" t="s">
        <v>22</v>
      </c>
      <c r="D197" s="25" t="s">
        <v>574</v>
      </c>
      <c r="E197" s="26" t="s">
        <v>31</v>
      </c>
      <c r="F197" s="27">
        <v>159.00149999999999</v>
      </c>
      <c r="G197" s="29">
        <v>152.58000000000001</v>
      </c>
      <c r="H197" s="29">
        <f t="shared" si="10"/>
        <v>193.66</v>
      </c>
      <c r="I197" s="29">
        <f t="shared" si="15"/>
        <v>30792.23</v>
      </c>
      <c r="J197" s="30">
        <f t="shared" ref="J197:J247" si="16">I197/$I$251</f>
        <v>1.1039197210565697E-2</v>
      </c>
      <c r="K197" s="31"/>
      <c r="L197" s="32"/>
      <c r="M197" s="9"/>
      <c r="N197" s="9"/>
    </row>
    <row r="198" spans="1:14" ht="39" customHeight="1" x14ac:dyDescent="0.25">
      <c r="A198" s="23" t="s">
        <v>575</v>
      </c>
      <c r="B198" s="24" t="s">
        <v>576</v>
      </c>
      <c r="C198" s="25" t="s">
        <v>22</v>
      </c>
      <c r="D198" s="25" t="s">
        <v>577</v>
      </c>
      <c r="E198" s="26" t="s">
        <v>31</v>
      </c>
      <c r="F198" s="27">
        <v>36.6282</v>
      </c>
      <c r="G198" s="29">
        <v>93.6</v>
      </c>
      <c r="H198" s="29">
        <f t="shared" si="10"/>
        <v>118.8</v>
      </c>
      <c r="I198" s="29">
        <f t="shared" si="15"/>
        <v>4351.43</v>
      </c>
      <c r="J198" s="30">
        <f t="shared" si="16"/>
        <v>1.5600134812571841E-3</v>
      </c>
      <c r="K198" s="31"/>
      <c r="L198" s="32"/>
      <c r="M198" s="9"/>
      <c r="N198" s="9"/>
    </row>
    <row r="199" spans="1:14" ht="39" customHeight="1" x14ac:dyDescent="0.25">
      <c r="A199" s="23" t="s">
        <v>578</v>
      </c>
      <c r="B199" s="24" t="s">
        <v>579</v>
      </c>
      <c r="C199" s="25" t="s">
        <v>22</v>
      </c>
      <c r="D199" s="25" t="s">
        <v>580</v>
      </c>
      <c r="E199" s="26" t="s">
        <v>31</v>
      </c>
      <c r="F199" s="27">
        <v>36.6282</v>
      </c>
      <c r="G199" s="29">
        <v>100.19</v>
      </c>
      <c r="H199" s="29">
        <f t="shared" si="10"/>
        <v>127.17</v>
      </c>
      <c r="I199" s="29">
        <f t="shared" si="15"/>
        <v>4658</v>
      </c>
      <c r="J199" s="30">
        <f t="shared" si="16"/>
        <v>1.6699206457867787E-3</v>
      </c>
      <c r="K199" s="31"/>
      <c r="L199" s="32"/>
      <c r="M199" s="9"/>
      <c r="N199" s="9"/>
    </row>
    <row r="200" spans="1:14" ht="39" customHeight="1" x14ac:dyDescent="0.25">
      <c r="A200" s="23" t="s">
        <v>581</v>
      </c>
      <c r="B200" s="24" t="s">
        <v>582</v>
      </c>
      <c r="C200" s="25" t="s">
        <v>22</v>
      </c>
      <c r="D200" s="25" t="s">
        <v>583</v>
      </c>
      <c r="E200" s="26" t="s">
        <v>31</v>
      </c>
      <c r="F200" s="27">
        <v>36.6282</v>
      </c>
      <c r="G200" s="29">
        <v>28.35</v>
      </c>
      <c r="H200" s="29">
        <f t="shared" si="10"/>
        <v>35.979999999999997</v>
      </c>
      <c r="I200" s="29">
        <f t="shared" si="15"/>
        <v>1317.88</v>
      </c>
      <c r="J200" s="30">
        <f t="shared" si="16"/>
        <v>4.7246780177532849E-4</v>
      </c>
      <c r="K200" s="31"/>
      <c r="L200" s="32"/>
      <c r="M200" s="9"/>
      <c r="N200" s="9"/>
    </row>
    <row r="201" spans="1:14" ht="51.95" customHeight="1" x14ac:dyDescent="0.25">
      <c r="A201" s="23" t="s">
        <v>584</v>
      </c>
      <c r="B201" s="24" t="s">
        <v>585</v>
      </c>
      <c r="C201" s="25" t="s">
        <v>22</v>
      </c>
      <c r="D201" s="25" t="s">
        <v>586</v>
      </c>
      <c r="E201" s="26" t="s">
        <v>31</v>
      </c>
      <c r="F201" s="27">
        <v>36.6282</v>
      </c>
      <c r="G201" s="29">
        <v>20.23</v>
      </c>
      <c r="H201" s="29">
        <f t="shared" ref="H201:H205" si="17">TRUNC((G201*$G$2)+(G201),2)</f>
        <v>25.67</v>
      </c>
      <c r="I201" s="29">
        <f t="shared" si="15"/>
        <v>940.24</v>
      </c>
      <c r="J201" s="30">
        <f t="shared" si="16"/>
        <v>3.3708162043678851E-4</v>
      </c>
      <c r="K201" s="31"/>
      <c r="L201" s="32"/>
      <c r="M201" s="9"/>
      <c r="N201" s="9"/>
    </row>
    <row r="202" spans="1:14" ht="39" customHeight="1" x14ac:dyDescent="0.25">
      <c r="A202" s="23" t="s">
        <v>587</v>
      </c>
      <c r="B202" s="24" t="s">
        <v>588</v>
      </c>
      <c r="C202" s="25" t="s">
        <v>22</v>
      </c>
      <c r="D202" s="25" t="s">
        <v>589</v>
      </c>
      <c r="E202" s="26" t="s">
        <v>31</v>
      </c>
      <c r="F202" s="27">
        <v>36.6282</v>
      </c>
      <c r="G202" s="29">
        <v>20.2</v>
      </c>
      <c r="H202" s="29">
        <f t="shared" si="17"/>
        <v>25.63</v>
      </c>
      <c r="I202" s="29">
        <f t="shared" si="15"/>
        <v>938.78</v>
      </c>
      <c r="J202" s="30">
        <f t="shared" si="16"/>
        <v>3.3655820177151398E-4</v>
      </c>
      <c r="K202" s="31"/>
      <c r="L202" s="32"/>
      <c r="M202" s="9"/>
      <c r="N202" s="9"/>
    </row>
    <row r="203" spans="1:14" ht="39" customHeight="1" x14ac:dyDescent="0.25">
      <c r="A203" s="23" t="s">
        <v>590</v>
      </c>
      <c r="B203" s="24" t="s">
        <v>591</v>
      </c>
      <c r="C203" s="25" t="s">
        <v>22</v>
      </c>
      <c r="D203" s="25" t="s">
        <v>592</v>
      </c>
      <c r="E203" s="26" t="s">
        <v>40</v>
      </c>
      <c r="F203" s="27">
        <v>169.57499999999999</v>
      </c>
      <c r="G203" s="29">
        <v>97.87</v>
      </c>
      <c r="H203" s="29">
        <f t="shared" si="17"/>
        <v>124.22</v>
      </c>
      <c r="I203" s="29">
        <f t="shared" si="15"/>
        <v>21064.6</v>
      </c>
      <c r="J203" s="30">
        <f t="shared" si="16"/>
        <v>7.5517841209188875E-3</v>
      </c>
      <c r="K203" s="31"/>
      <c r="L203" s="32"/>
      <c r="M203" s="9"/>
      <c r="N203" s="9"/>
    </row>
    <row r="204" spans="1:14" ht="39" customHeight="1" x14ac:dyDescent="0.25">
      <c r="A204" s="23" t="s">
        <v>593</v>
      </c>
      <c r="B204" s="24" t="s">
        <v>594</v>
      </c>
      <c r="C204" s="25" t="s">
        <v>22</v>
      </c>
      <c r="D204" s="25" t="s">
        <v>595</v>
      </c>
      <c r="E204" s="26" t="s">
        <v>40</v>
      </c>
      <c r="F204" s="27">
        <v>154.41299999999998</v>
      </c>
      <c r="G204" s="29">
        <v>65.150000000000006</v>
      </c>
      <c r="H204" s="29">
        <f t="shared" si="17"/>
        <v>82.69</v>
      </c>
      <c r="I204" s="29">
        <f t="shared" si="15"/>
        <v>12768.41</v>
      </c>
      <c r="J204" s="30">
        <f t="shared" si="16"/>
        <v>4.57755076703958E-3</v>
      </c>
      <c r="K204" s="31"/>
      <c r="L204" s="32"/>
      <c r="M204" s="9"/>
      <c r="N204" s="9"/>
    </row>
    <row r="205" spans="1:14" ht="51.95" customHeight="1" x14ac:dyDescent="0.25">
      <c r="A205" s="23" t="s">
        <v>596</v>
      </c>
      <c r="B205" s="24" t="s">
        <v>597</v>
      </c>
      <c r="C205" s="25" t="s">
        <v>22</v>
      </c>
      <c r="D205" s="25" t="s">
        <v>598</v>
      </c>
      <c r="E205" s="26" t="s">
        <v>40</v>
      </c>
      <c r="F205" s="27">
        <v>159.00149999999999</v>
      </c>
      <c r="G205" s="29">
        <v>40.31</v>
      </c>
      <c r="H205" s="29">
        <f t="shared" si="17"/>
        <v>51.16</v>
      </c>
      <c r="I205" s="29">
        <f t="shared" si="15"/>
        <v>8134.51</v>
      </c>
      <c r="J205" s="30">
        <f t="shared" si="16"/>
        <v>2.9162701142891822E-3</v>
      </c>
      <c r="K205" s="31"/>
      <c r="L205" s="32"/>
      <c r="M205" s="9"/>
      <c r="N205" s="9"/>
    </row>
    <row r="206" spans="1:14" ht="24" customHeight="1" x14ac:dyDescent="0.25">
      <c r="A206" s="16" t="s">
        <v>599</v>
      </c>
      <c r="B206" s="17"/>
      <c r="C206" s="17"/>
      <c r="D206" s="17" t="s">
        <v>600</v>
      </c>
      <c r="E206" s="17"/>
      <c r="F206" s="17"/>
      <c r="G206" s="17"/>
      <c r="H206" s="17"/>
      <c r="I206" s="20">
        <f>I207+I221+I234+I240</f>
        <v>177236.40999999997</v>
      </c>
      <c r="J206" s="21">
        <f t="shared" si="16"/>
        <v>6.3540304904278713E-2</v>
      </c>
      <c r="K206" s="9"/>
      <c r="L206" s="9"/>
      <c r="M206" s="9"/>
      <c r="N206" s="9"/>
    </row>
    <row r="207" spans="1:14" ht="26.1" customHeight="1" x14ac:dyDescent="0.25">
      <c r="A207" s="16" t="s">
        <v>601</v>
      </c>
      <c r="B207" s="17"/>
      <c r="C207" s="17"/>
      <c r="D207" s="17" t="s">
        <v>602</v>
      </c>
      <c r="E207" s="17"/>
      <c r="F207" s="17"/>
      <c r="G207" s="17"/>
      <c r="H207" s="17"/>
      <c r="I207" s="20">
        <f>SUM(I208:I220)</f>
        <v>92212.01</v>
      </c>
      <c r="J207" s="21">
        <f t="shared" si="16"/>
        <v>3.3058552874301608E-2</v>
      </c>
      <c r="K207" s="9"/>
      <c r="L207" s="9"/>
      <c r="M207" s="9"/>
      <c r="N207" s="9"/>
    </row>
    <row r="208" spans="1:14" ht="26.1" customHeight="1" x14ac:dyDescent="0.25">
      <c r="A208" s="23" t="s">
        <v>603</v>
      </c>
      <c r="B208" s="24" t="s">
        <v>604</v>
      </c>
      <c r="C208" s="25" t="s">
        <v>22</v>
      </c>
      <c r="D208" s="25" t="s">
        <v>605</v>
      </c>
      <c r="E208" s="26" t="s">
        <v>35</v>
      </c>
      <c r="F208" s="27">
        <v>37.959907510935516</v>
      </c>
      <c r="G208" s="29">
        <v>196.62</v>
      </c>
      <c r="H208" s="29">
        <f t="shared" ref="H208:H247" si="18">TRUNC((G208*$G$2)+(G208),2)</f>
        <v>249.56</v>
      </c>
      <c r="I208" s="29">
        <f t="shared" ref="I208:I220" si="19">TRUNC(H208*F208,2)</f>
        <v>9473.27</v>
      </c>
      <c r="J208" s="30">
        <f t="shared" si="16"/>
        <v>3.3962235199898063E-3</v>
      </c>
      <c r="K208" s="31"/>
      <c r="L208" s="32"/>
      <c r="M208" s="9"/>
      <c r="N208" s="9"/>
    </row>
    <row r="209" spans="1:14" ht="24" customHeight="1" x14ac:dyDescent="0.25">
      <c r="A209" s="23" t="s">
        <v>606</v>
      </c>
      <c r="B209" s="24" t="s">
        <v>607</v>
      </c>
      <c r="C209" s="25" t="s">
        <v>22</v>
      </c>
      <c r="D209" s="25" t="s">
        <v>608</v>
      </c>
      <c r="E209" s="26" t="s">
        <v>35</v>
      </c>
      <c r="F209" s="27">
        <v>7.7469199001909201</v>
      </c>
      <c r="G209" s="29">
        <v>524.13</v>
      </c>
      <c r="H209" s="29">
        <f t="shared" si="18"/>
        <v>665.27</v>
      </c>
      <c r="I209" s="29">
        <f t="shared" si="19"/>
        <v>5153.79</v>
      </c>
      <c r="J209" s="30">
        <f t="shared" si="16"/>
        <v>1.8476643033596915E-3</v>
      </c>
      <c r="K209" s="31"/>
      <c r="L209" s="32"/>
      <c r="M209" s="9"/>
      <c r="N209" s="9"/>
    </row>
    <row r="210" spans="1:14" ht="51.95" customHeight="1" x14ac:dyDescent="0.25">
      <c r="A210" s="23" t="s">
        <v>609</v>
      </c>
      <c r="B210" s="24" t="s">
        <v>610</v>
      </c>
      <c r="C210" s="25" t="s">
        <v>22</v>
      </c>
      <c r="D210" s="25" t="s">
        <v>611</v>
      </c>
      <c r="E210" s="26" t="s">
        <v>40</v>
      </c>
      <c r="F210" s="27">
        <v>56.165169276384184</v>
      </c>
      <c r="G210" s="29">
        <v>130.37</v>
      </c>
      <c r="H210" s="29">
        <f t="shared" si="18"/>
        <v>165.47</v>
      </c>
      <c r="I210" s="29">
        <f t="shared" si="19"/>
        <v>9293.65</v>
      </c>
      <c r="J210" s="30">
        <f t="shared" si="16"/>
        <v>3.3318286839236358E-3</v>
      </c>
      <c r="K210" s="31"/>
      <c r="L210" s="32"/>
      <c r="M210" s="9"/>
      <c r="N210" s="9"/>
    </row>
    <row r="211" spans="1:14" ht="39" customHeight="1" x14ac:dyDescent="0.25">
      <c r="A211" s="23" t="s">
        <v>612</v>
      </c>
      <c r="B211" s="24" t="s">
        <v>613</v>
      </c>
      <c r="C211" s="25" t="s">
        <v>22</v>
      </c>
      <c r="D211" s="25" t="s">
        <v>614</v>
      </c>
      <c r="E211" s="26" t="s">
        <v>35</v>
      </c>
      <c r="F211" s="27">
        <v>25.1774896756205</v>
      </c>
      <c r="G211" s="29">
        <v>208.2</v>
      </c>
      <c r="H211" s="29">
        <f t="shared" si="18"/>
        <v>264.26</v>
      </c>
      <c r="I211" s="29">
        <f t="shared" si="19"/>
        <v>6653.4</v>
      </c>
      <c r="J211" s="30">
        <f t="shared" si="16"/>
        <v>2.3852833887242921E-3</v>
      </c>
      <c r="K211" s="31"/>
      <c r="L211" s="32"/>
      <c r="M211" s="9"/>
      <c r="N211" s="9"/>
    </row>
    <row r="212" spans="1:14" ht="51.95" customHeight="1" x14ac:dyDescent="0.25">
      <c r="A212" s="23" t="s">
        <v>615</v>
      </c>
      <c r="B212" s="24" t="s">
        <v>616</v>
      </c>
      <c r="C212" s="25" t="s">
        <v>22</v>
      </c>
      <c r="D212" s="25" t="s">
        <v>617</v>
      </c>
      <c r="E212" s="26" t="s">
        <v>35</v>
      </c>
      <c r="F212" s="27">
        <v>25.1774896756205</v>
      </c>
      <c r="G212" s="29">
        <v>152.37</v>
      </c>
      <c r="H212" s="29">
        <f t="shared" si="18"/>
        <v>193.4</v>
      </c>
      <c r="I212" s="29">
        <f t="shared" si="19"/>
        <v>4869.32</v>
      </c>
      <c r="J212" s="30">
        <f t="shared" si="16"/>
        <v>1.7456801199962381E-3</v>
      </c>
      <c r="K212" s="31"/>
      <c r="L212" s="32"/>
      <c r="M212" s="9"/>
      <c r="N212" s="9"/>
    </row>
    <row r="213" spans="1:14" ht="51.95" customHeight="1" x14ac:dyDescent="0.25">
      <c r="A213" s="23" t="s">
        <v>618</v>
      </c>
      <c r="B213" s="24" t="s">
        <v>619</v>
      </c>
      <c r="C213" s="25" t="s">
        <v>22</v>
      </c>
      <c r="D213" s="25" t="s">
        <v>620</v>
      </c>
      <c r="E213" s="26" t="s">
        <v>35</v>
      </c>
      <c r="F213" s="27">
        <v>9.6836498752386522</v>
      </c>
      <c r="G213" s="29">
        <v>95.13</v>
      </c>
      <c r="H213" s="29">
        <f t="shared" si="18"/>
        <v>120.74</v>
      </c>
      <c r="I213" s="29">
        <f t="shared" si="19"/>
        <v>1169.2</v>
      </c>
      <c r="J213" s="30">
        <f t="shared" si="16"/>
        <v>4.1916513934175649E-4</v>
      </c>
      <c r="K213" s="31"/>
      <c r="L213" s="32"/>
      <c r="M213" s="9"/>
      <c r="N213" s="9"/>
    </row>
    <row r="214" spans="1:14" ht="51.95" customHeight="1" x14ac:dyDescent="0.25">
      <c r="A214" s="23" t="s">
        <v>621</v>
      </c>
      <c r="B214" s="24" t="s">
        <v>622</v>
      </c>
      <c r="C214" s="25" t="s">
        <v>22</v>
      </c>
      <c r="D214" s="25" t="s">
        <v>623</v>
      </c>
      <c r="E214" s="26" t="s">
        <v>35</v>
      </c>
      <c r="F214" s="27">
        <v>9.6836498752386522</v>
      </c>
      <c r="G214" s="29">
        <v>209.78</v>
      </c>
      <c r="H214" s="29">
        <f t="shared" si="18"/>
        <v>266.27</v>
      </c>
      <c r="I214" s="29">
        <f t="shared" si="19"/>
        <v>2578.46</v>
      </c>
      <c r="J214" s="30">
        <f t="shared" si="16"/>
        <v>9.2439321346830773E-4</v>
      </c>
      <c r="K214" s="31"/>
      <c r="L214" s="32"/>
      <c r="M214" s="9"/>
      <c r="N214" s="9"/>
    </row>
    <row r="215" spans="1:14" ht="39" customHeight="1" x14ac:dyDescent="0.25">
      <c r="A215" s="23" t="s">
        <v>624</v>
      </c>
      <c r="B215" s="24" t="s">
        <v>625</v>
      </c>
      <c r="C215" s="25" t="s">
        <v>22</v>
      </c>
      <c r="D215" s="25" t="s">
        <v>626</v>
      </c>
      <c r="E215" s="26" t="s">
        <v>35</v>
      </c>
      <c r="F215" s="27">
        <v>7.7469199001909201</v>
      </c>
      <c r="G215" s="29">
        <v>251.47</v>
      </c>
      <c r="H215" s="29">
        <f t="shared" si="18"/>
        <v>319.19</v>
      </c>
      <c r="I215" s="29">
        <f t="shared" si="19"/>
        <v>2472.73</v>
      </c>
      <c r="J215" s="30">
        <f t="shared" si="16"/>
        <v>8.8648838094811968E-4</v>
      </c>
      <c r="K215" s="31"/>
      <c r="L215" s="32"/>
      <c r="M215" s="9"/>
      <c r="N215" s="9"/>
    </row>
    <row r="216" spans="1:14" ht="26.1" customHeight="1" x14ac:dyDescent="0.25">
      <c r="A216" s="23" t="s">
        <v>627</v>
      </c>
      <c r="B216" s="24" t="s">
        <v>628</v>
      </c>
      <c r="C216" s="25" t="s">
        <v>22</v>
      </c>
      <c r="D216" s="25" t="s">
        <v>629</v>
      </c>
      <c r="E216" s="26" t="s">
        <v>35</v>
      </c>
      <c r="F216" s="27">
        <v>5.8101899251431899</v>
      </c>
      <c r="G216" s="29">
        <v>454.96</v>
      </c>
      <c r="H216" s="29">
        <f t="shared" si="18"/>
        <v>577.48</v>
      </c>
      <c r="I216" s="29">
        <f t="shared" si="19"/>
        <v>3355.26</v>
      </c>
      <c r="J216" s="30">
        <f t="shared" si="16"/>
        <v>1.20288062386916E-3</v>
      </c>
      <c r="K216" s="31"/>
      <c r="L216" s="32"/>
      <c r="M216" s="9"/>
      <c r="N216" s="9"/>
    </row>
    <row r="217" spans="1:14" ht="26.1" customHeight="1" x14ac:dyDescent="0.25">
      <c r="A217" s="23" t="s">
        <v>630</v>
      </c>
      <c r="B217" s="24" t="s">
        <v>631</v>
      </c>
      <c r="C217" s="25" t="s">
        <v>22</v>
      </c>
      <c r="D217" s="25" t="s">
        <v>632</v>
      </c>
      <c r="E217" s="26" t="s">
        <v>35</v>
      </c>
      <c r="F217" s="27">
        <v>5.8101899251431899</v>
      </c>
      <c r="G217" s="29">
        <v>681.53</v>
      </c>
      <c r="H217" s="29">
        <f t="shared" si="18"/>
        <v>865.06</v>
      </c>
      <c r="I217" s="29">
        <f t="shared" si="19"/>
        <v>5026.16</v>
      </c>
      <c r="J217" s="30">
        <f t="shared" si="16"/>
        <v>1.8019081908603855E-3</v>
      </c>
      <c r="K217" s="31"/>
      <c r="L217" s="32"/>
      <c r="M217" s="9"/>
      <c r="N217" s="9"/>
    </row>
    <row r="218" spans="1:14" ht="65.099999999999994" customHeight="1" x14ac:dyDescent="0.25">
      <c r="A218" s="23" t="s">
        <v>633</v>
      </c>
      <c r="B218" s="24" t="s">
        <v>634</v>
      </c>
      <c r="C218" s="25" t="s">
        <v>22</v>
      </c>
      <c r="D218" s="25" t="s">
        <v>635</v>
      </c>
      <c r="E218" s="26" t="s">
        <v>35</v>
      </c>
      <c r="F218" s="27">
        <v>17.430569775429575</v>
      </c>
      <c r="G218" s="29">
        <v>1353.16</v>
      </c>
      <c r="H218" s="29">
        <f t="shared" si="18"/>
        <v>1717.56</v>
      </c>
      <c r="I218" s="29">
        <f t="shared" si="19"/>
        <v>29938.04</v>
      </c>
      <c r="J218" s="30">
        <f t="shared" si="16"/>
        <v>1.0732965025845946E-2</v>
      </c>
      <c r="K218" s="31"/>
      <c r="L218" s="32"/>
      <c r="M218" s="9"/>
      <c r="N218" s="9"/>
    </row>
    <row r="219" spans="1:14" ht="39" customHeight="1" x14ac:dyDescent="0.25">
      <c r="A219" s="23" t="s">
        <v>636</v>
      </c>
      <c r="B219" s="24" t="s">
        <v>637</v>
      </c>
      <c r="C219" s="25" t="s">
        <v>22</v>
      </c>
      <c r="D219" s="25" t="s">
        <v>638</v>
      </c>
      <c r="E219" s="26" t="s">
        <v>35</v>
      </c>
      <c r="F219" s="27">
        <v>2.3240759700572764</v>
      </c>
      <c r="G219" s="29">
        <v>3933.57</v>
      </c>
      <c r="H219" s="29">
        <f t="shared" si="18"/>
        <v>4992.88</v>
      </c>
      <c r="I219" s="29">
        <f t="shared" si="19"/>
        <v>11603.83</v>
      </c>
      <c r="J219" s="30">
        <f t="shared" si="16"/>
        <v>4.1600419251180756E-3</v>
      </c>
      <c r="K219" s="31"/>
      <c r="L219" s="32"/>
      <c r="M219" s="9"/>
      <c r="N219" s="9"/>
    </row>
    <row r="220" spans="1:14" ht="39" customHeight="1" x14ac:dyDescent="0.25">
      <c r="A220" s="23" t="s">
        <v>639</v>
      </c>
      <c r="B220" s="24" t="s">
        <v>640</v>
      </c>
      <c r="C220" s="25" t="s">
        <v>22</v>
      </c>
      <c r="D220" s="25" t="s">
        <v>641</v>
      </c>
      <c r="E220" s="26" t="s">
        <v>35</v>
      </c>
      <c r="F220" s="27">
        <v>25.1774896756205</v>
      </c>
      <c r="G220" s="29">
        <v>19.559999999999999</v>
      </c>
      <c r="H220" s="29">
        <f t="shared" si="18"/>
        <v>24.82</v>
      </c>
      <c r="I220" s="29">
        <f t="shared" si="19"/>
        <v>624.9</v>
      </c>
      <c r="J220" s="30">
        <f t="shared" si="16"/>
        <v>2.2403035885619536E-4</v>
      </c>
      <c r="K220" s="31"/>
      <c r="L220" s="32"/>
      <c r="M220" s="9"/>
      <c r="N220" s="9"/>
    </row>
    <row r="221" spans="1:14" ht="26.1" customHeight="1" x14ac:dyDescent="0.25">
      <c r="A221" s="16" t="s">
        <v>642</v>
      </c>
      <c r="B221" s="17"/>
      <c r="C221" s="17"/>
      <c r="D221" s="17" t="s">
        <v>643</v>
      </c>
      <c r="E221" s="17"/>
      <c r="F221" s="17"/>
      <c r="G221" s="17"/>
      <c r="H221" s="17"/>
      <c r="I221" s="20">
        <f>SUM(I222:I233)</f>
        <v>63649.919999999998</v>
      </c>
      <c r="J221" s="21">
        <f t="shared" si="16"/>
        <v>2.2818874089883385E-2</v>
      </c>
      <c r="K221" s="9"/>
      <c r="L221" s="9"/>
      <c r="M221" s="9"/>
      <c r="N221" s="9"/>
    </row>
    <row r="222" spans="1:14" ht="26.1" customHeight="1" x14ac:dyDescent="0.25">
      <c r="A222" s="23" t="s">
        <v>644</v>
      </c>
      <c r="B222" s="24" t="s">
        <v>645</v>
      </c>
      <c r="C222" s="25" t="s">
        <v>22</v>
      </c>
      <c r="D222" s="25" t="s">
        <v>646</v>
      </c>
      <c r="E222" s="26" t="s">
        <v>35</v>
      </c>
      <c r="F222" s="27">
        <v>1.93672997504773</v>
      </c>
      <c r="G222" s="29">
        <v>137.03</v>
      </c>
      <c r="H222" s="29">
        <f t="shared" si="18"/>
        <v>173.93</v>
      </c>
      <c r="I222" s="29">
        <f t="shared" ref="I222:I233" si="20">TRUNC(H222*F222,2)</f>
        <v>336.85</v>
      </c>
      <c r="J222" s="30">
        <f t="shared" si="16"/>
        <v>1.2076272424501427E-4</v>
      </c>
      <c r="K222" s="31"/>
      <c r="L222" s="32"/>
      <c r="M222" s="9"/>
      <c r="N222" s="9"/>
    </row>
    <row r="223" spans="1:14" ht="26.1" customHeight="1" x14ac:dyDescent="0.25">
      <c r="A223" s="23" t="s">
        <v>647</v>
      </c>
      <c r="B223" s="24" t="s">
        <v>648</v>
      </c>
      <c r="C223" s="25" t="s">
        <v>22</v>
      </c>
      <c r="D223" s="25" t="s">
        <v>649</v>
      </c>
      <c r="E223" s="26" t="s">
        <v>35</v>
      </c>
      <c r="F223" s="27">
        <v>24.015451690591856</v>
      </c>
      <c r="G223" s="29">
        <v>27.91</v>
      </c>
      <c r="H223" s="29">
        <f t="shared" si="18"/>
        <v>35.42</v>
      </c>
      <c r="I223" s="29">
        <f t="shared" si="20"/>
        <v>850.62</v>
      </c>
      <c r="J223" s="30">
        <f t="shared" si="16"/>
        <v>3.0495231853137607E-4</v>
      </c>
      <c r="K223" s="31"/>
      <c r="L223" s="32"/>
      <c r="M223" s="9"/>
      <c r="N223" s="9"/>
    </row>
    <row r="224" spans="1:14" ht="26.1" customHeight="1" x14ac:dyDescent="0.25">
      <c r="A224" s="23" t="s">
        <v>650</v>
      </c>
      <c r="B224" s="24" t="s">
        <v>651</v>
      </c>
      <c r="C224" s="25" t="s">
        <v>22</v>
      </c>
      <c r="D224" s="25" t="s">
        <v>652</v>
      </c>
      <c r="E224" s="26" t="s">
        <v>35</v>
      </c>
      <c r="F224" s="27">
        <v>23.24075970057276</v>
      </c>
      <c r="G224" s="29">
        <v>25.44</v>
      </c>
      <c r="H224" s="29">
        <f t="shared" si="18"/>
        <v>32.29</v>
      </c>
      <c r="I224" s="29">
        <f t="shared" si="20"/>
        <v>750.44</v>
      </c>
      <c r="J224" s="30">
        <f t="shared" si="16"/>
        <v>2.690371939511014E-4</v>
      </c>
      <c r="K224" s="31"/>
      <c r="L224" s="32"/>
      <c r="M224" s="9"/>
      <c r="N224" s="9"/>
    </row>
    <row r="225" spans="1:14" ht="26.1" customHeight="1" x14ac:dyDescent="0.25">
      <c r="A225" s="23" t="s">
        <v>653</v>
      </c>
      <c r="B225" s="24" t="s">
        <v>654</v>
      </c>
      <c r="C225" s="25" t="s">
        <v>22</v>
      </c>
      <c r="D225" s="25" t="s">
        <v>655</v>
      </c>
      <c r="E225" s="26" t="s">
        <v>35</v>
      </c>
      <c r="F225" s="27">
        <v>23.24075970057276</v>
      </c>
      <c r="G225" s="29">
        <v>31.29</v>
      </c>
      <c r="H225" s="29">
        <f t="shared" si="18"/>
        <v>39.71</v>
      </c>
      <c r="I225" s="29">
        <f t="shared" si="20"/>
        <v>922.89</v>
      </c>
      <c r="J225" s="30">
        <f t="shared" si="16"/>
        <v>3.3086154246246465E-4</v>
      </c>
      <c r="K225" s="31"/>
      <c r="L225" s="32"/>
      <c r="M225" s="9"/>
      <c r="N225" s="9"/>
    </row>
    <row r="226" spans="1:14" ht="26.1" customHeight="1" x14ac:dyDescent="0.25">
      <c r="A226" s="23" t="s">
        <v>656</v>
      </c>
      <c r="B226" s="24" t="s">
        <v>657</v>
      </c>
      <c r="C226" s="25" t="s">
        <v>22</v>
      </c>
      <c r="D226" s="25" t="s">
        <v>658</v>
      </c>
      <c r="E226" s="26" t="s">
        <v>35</v>
      </c>
      <c r="F226" s="27">
        <v>1.93672997504773</v>
      </c>
      <c r="G226" s="29">
        <v>163.75</v>
      </c>
      <c r="H226" s="29">
        <f t="shared" si="18"/>
        <v>207.84</v>
      </c>
      <c r="I226" s="29">
        <f t="shared" si="20"/>
        <v>402.52</v>
      </c>
      <c r="J226" s="30">
        <f t="shared" si="16"/>
        <v>1.4430580900431391E-4</v>
      </c>
      <c r="K226" s="31"/>
      <c r="L226" s="32"/>
      <c r="M226" s="9"/>
      <c r="N226" s="9"/>
    </row>
    <row r="227" spans="1:14" ht="26.1" customHeight="1" x14ac:dyDescent="0.25">
      <c r="A227" s="23" t="s">
        <v>659</v>
      </c>
      <c r="B227" s="24" t="s">
        <v>660</v>
      </c>
      <c r="C227" s="25" t="s">
        <v>22</v>
      </c>
      <c r="D227" s="25" t="s">
        <v>661</v>
      </c>
      <c r="E227" s="26" t="s">
        <v>35</v>
      </c>
      <c r="F227" s="27">
        <v>1.93672997504773</v>
      </c>
      <c r="G227" s="29">
        <v>129.44</v>
      </c>
      <c r="H227" s="29">
        <f t="shared" si="18"/>
        <v>164.29</v>
      </c>
      <c r="I227" s="29">
        <f t="shared" si="20"/>
        <v>318.18</v>
      </c>
      <c r="J227" s="30">
        <f t="shared" si="16"/>
        <v>1.140694184363326E-4</v>
      </c>
      <c r="K227" s="31"/>
      <c r="L227" s="32"/>
      <c r="M227" s="9"/>
      <c r="N227" s="9"/>
    </row>
    <row r="228" spans="1:14" ht="39" customHeight="1" x14ac:dyDescent="0.25">
      <c r="A228" s="23" t="s">
        <v>662</v>
      </c>
      <c r="B228" s="24" t="s">
        <v>663</v>
      </c>
      <c r="C228" s="25" t="s">
        <v>22</v>
      </c>
      <c r="D228" s="25" t="s">
        <v>664</v>
      </c>
      <c r="E228" s="26" t="s">
        <v>35</v>
      </c>
      <c r="F228" s="27">
        <v>5.8101899251431899</v>
      </c>
      <c r="G228" s="29">
        <v>63.25</v>
      </c>
      <c r="H228" s="29">
        <f t="shared" si="18"/>
        <v>80.28</v>
      </c>
      <c r="I228" s="29">
        <f t="shared" si="20"/>
        <v>466.44</v>
      </c>
      <c r="J228" s="30">
        <f t="shared" si="16"/>
        <v>1.6722150837715437E-4</v>
      </c>
      <c r="K228" s="31"/>
      <c r="L228" s="32"/>
      <c r="M228" s="9"/>
      <c r="N228" s="9"/>
    </row>
    <row r="229" spans="1:14" ht="39" customHeight="1" x14ac:dyDescent="0.25">
      <c r="A229" s="23" t="s">
        <v>665</v>
      </c>
      <c r="B229" s="24" t="s">
        <v>666</v>
      </c>
      <c r="C229" s="25" t="s">
        <v>22</v>
      </c>
      <c r="D229" s="25" t="s">
        <v>667</v>
      </c>
      <c r="E229" s="26" t="s">
        <v>35</v>
      </c>
      <c r="F229" s="27">
        <v>1.93672997504773</v>
      </c>
      <c r="G229" s="29">
        <v>374.81</v>
      </c>
      <c r="H229" s="29">
        <f t="shared" si="18"/>
        <v>475.74</v>
      </c>
      <c r="I229" s="29">
        <f t="shared" si="20"/>
        <v>921.37</v>
      </c>
      <c r="J229" s="30">
        <f t="shared" si="16"/>
        <v>3.3031661344108296E-4</v>
      </c>
      <c r="K229" s="31"/>
      <c r="L229" s="32"/>
      <c r="M229" s="9"/>
      <c r="N229" s="9"/>
    </row>
    <row r="230" spans="1:14" ht="39" customHeight="1" x14ac:dyDescent="0.25">
      <c r="A230" s="23" t="s">
        <v>668</v>
      </c>
      <c r="B230" s="24" t="s">
        <v>669</v>
      </c>
      <c r="C230" s="25" t="s">
        <v>22</v>
      </c>
      <c r="D230" s="25" t="s">
        <v>670</v>
      </c>
      <c r="E230" s="26" t="s">
        <v>35</v>
      </c>
      <c r="F230" s="27">
        <v>19.367299750477304</v>
      </c>
      <c r="G230" s="29">
        <v>26.45</v>
      </c>
      <c r="H230" s="29">
        <f t="shared" si="18"/>
        <v>33.57</v>
      </c>
      <c r="I230" s="29">
        <f t="shared" si="20"/>
        <v>650.16</v>
      </c>
      <c r="J230" s="30">
        <f t="shared" si="16"/>
        <v>2.3308621877731473E-4</v>
      </c>
      <c r="K230" s="31"/>
      <c r="L230" s="32"/>
      <c r="M230" s="9"/>
      <c r="N230" s="9"/>
    </row>
    <row r="231" spans="1:14" ht="26.1" customHeight="1" x14ac:dyDescent="0.25">
      <c r="A231" s="23" t="s">
        <v>671</v>
      </c>
      <c r="B231" s="24" t="s">
        <v>672</v>
      </c>
      <c r="C231" s="25" t="s">
        <v>22</v>
      </c>
      <c r="D231" s="25" t="s">
        <v>673</v>
      </c>
      <c r="E231" s="26" t="s">
        <v>35</v>
      </c>
      <c r="F231" s="27">
        <v>123.95071840305472</v>
      </c>
      <c r="G231" s="29">
        <v>98.51</v>
      </c>
      <c r="H231" s="29">
        <f t="shared" si="18"/>
        <v>125.03</v>
      </c>
      <c r="I231" s="29">
        <f t="shared" si="20"/>
        <v>15497.55</v>
      </c>
      <c r="J231" s="30">
        <f t="shared" si="16"/>
        <v>5.5559636548116985E-3</v>
      </c>
      <c r="K231" s="31"/>
      <c r="L231" s="32"/>
      <c r="M231" s="9"/>
      <c r="N231" s="9"/>
    </row>
    <row r="232" spans="1:14" ht="26.1" customHeight="1" x14ac:dyDescent="0.25">
      <c r="A232" s="23" t="s">
        <v>674</v>
      </c>
      <c r="B232" s="24" t="s">
        <v>675</v>
      </c>
      <c r="C232" s="25" t="s">
        <v>22</v>
      </c>
      <c r="D232" s="25" t="s">
        <v>676</v>
      </c>
      <c r="E232" s="26" t="s">
        <v>40</v>
      </c>
      <c r="F232" s="27">
        <v>232.40759700572767</v>
      </c>
      <c r="G232" s="29">
        <v>66.09</v>
      </c>
      <c r="H232" s="29">
        <f t="shared" si="18"/>
        <v>83.88</v>
      </c>
      <c r="I232" s="29">
        <f t="shared" si="20"/>
        <v>19494.34</v>
      </c>
      <c r="J232" s="30">
        <f t="shared" si="16"/>
        <v>6.9888365912380923E-3</v>
      </c>
      <c r="K232" s="31"/>
      <c r="L232" s="32"/>
      <c r="M232" s="9"/>
      <c r="N232" s="9"/>
    </row>
    <row r="233" spans="1:14" ht="26.1" customHeight="1" x14ac:dyDescent="0.25">
      <c r="A233" s="23" t="s">
        <v>677</v>
      </c>
      <c r="B233" s="24" t="s">
        <v>389</v>
      </c>
      <c r="C233" s="25" t="s">
        <v>22</v>
      </c>
      <c r="D233" s="25" t="s">
        <v>390</v>
      </c>
      <c r="E233" s="26" t="s">
        <v>40</v>
      </c>
      <c r="F233" s="27">
        <v>232.40759700572767</v>
      </c>
      <c r="G233" s="29">
        <v>78.099999999999994</v>
      </c>
      <c r="H233" s="29">
        <f t="shared" si="18"/>
        <v>99.13</v>
      </c>
      <c r="I233" s="29">
        <f t="shared" si="20"/>
        <v>23038.560000000001</v>
      </c>
      <c r="J233" s="30">
        <f t="shared" si="16"/>
        <v>8.2594604966074389E-3</v>
      </c>
      <c r="K233" s="31"/>
      <c r="L233" s="32"/>
      <c r="M233" s="9"/>
      <c r="N233" s="9"/>
    </row>
    <row r="234" spans="1:14" ht="24" customHeight="1" x14ac:dyDescent="0.25">
      <c r="A234" s="16" t="s">
        <v>678</v>
      </c>
      <c r="B234" s="17"/>
      <c r="C234" s="17"/>
      <c r="D234" s="17" t="s">
        <v>679</v>
      </c>
      <c r="E234" s="17"/>
      <c r="F234" s="17"/>
      <c r="G234" s="17"/>
      <c r="H234" s="17"/>
      <c r="I234" s="20">
        <f>SUM(I235:I239)</f>
        <v>9778.2999999999993</v>
      </c>
      <c r="J234" s="21">
        <f t="shared" si="16"/>
        <v>3.5055785853793167E-3</v>
      </c>
      <c r="K234" s="9"/>
      <c r="L234" s="9"/>
      <c r="M234" s="9"/>
      <c r="N234" s="9"/>
    </row>
    <row r="235" spans="1:14" ht="39" customHeight="1" x14ac:dyDescent="0.25">
      <c r="A235" s="23" t="s">
        <v>680</v>
      </c>
      <c r="B235" s="24" t="s">
        <v>681</v>
      </c>
      <c r="C235" s="25" t="s">
        <v>22</v>
      </c>
      <c r="D235" s="25" t="s">
        <v>682</v>
      </c>
      <c r="E235" s="26" t="s">
        <v>40</v>
      </c>
      <c r="F235" s="27">
        <v>61.975359201527361</v>
      </c>
      <c r="G235" s="29">
        <v>67.099999999999994</v>
      </c>
      <c r="H235" s="29">
        <f t="shared" si="18"/>
        <v>85.17</v>
      </c>
      <c r="I235" s="29">
        <f t="shared" ref="I235:I239" si="21">TRUNC(H235*F235,2)</f>
        <v>5278.44</v>
      </c>
      <c r="J235" s="30">
        <f t="shared" si="16"/>
        <v>1.892352068172341E-3</v>
      </c>
      <c r="K235" s="31"/>
      <c r="L235" s="32"/>
      <c r="M235" s="9"/>
      <c r="N235" s="9"/>
    </row>
    <row r="236" spans="1:14" ht="39" customHeight="1" x14ac:dyDescent="0.25">
      <c r="A236" s="23" t="s">
        <v>683</v>
      </c>
      <c r="B236" s="24" t="s">
        <v>684</v>
      </c>
      <c r="C236" s="25" t="s">
        <v>22</v>
      </c>
      <c r="D236" s="25" t="s">
        <v>685</v>
      </c>
      <c r="E236" s="26" t="s">
        <v>40</v>
      </c>
      <c r="F236" s="27">
        <v>61.975359201527361</v>
      </c>
      <c r="G236" s="29">
        <v>33.729999999999997</v>
      </c>
      <c r="H236" s="29">
        <f t="shared" si="18"/>
        <v>42.81</v>
      </c>
      <c r="I236" s="29">
        <f t="shared" si="21"/>
        <v>2653.16</v>
      </c>
      <c r="J236" s="30">
        <f t="shared" si="16"/>
        <v>9.5117360682173678E-4</v>
      </c>
      <c r="K236" s="31"/>
      <c r="L236" s="32"/>
      <c r="M236" s="9"/>
      <c r="N236" s="9"/>
    </row>
    <row r="237" spans="1:14" ht="39" customHeight="1" x14ac:dyDescent="0.25">
      <c r="A237" s="23" t="s">
        <v>686</v>
      </c>
      <c r="B237" s="24" t="s">
        <v>687</v>
      </c>
      <c r="C237" s="25" t="s">
        <v>22</v>
      </c>
      <c r="D237" s="25" t="s">
        <v>688</v>
      </c>
      <c r="E237" s="26" t="s">
        <v>40</v>
      </c>
      <c r="F237" s="27">
        <v>58.101899251431917</v>
      </c>
      <c r="G237" s="29">
        <v>19.239999999999998</v>
      </c>
      <c r="H237" s="29">
        <f t="shared" si="18"/>
        <v>24.42</v>
      </c>
      <c r="I237" s="29">
        <f t="shared" si="21"/>
        <v>1418.84</v>
      </c>
      <c r="J237" s="30">
        <f t="shared" si="16"/>
        <v>5.0866256098499631E-4</v>
      </c>
      <c r="K237" s="31"/>
      <c r="L237" s="32"/>
      <c r="M237" s="9"/>
      <c r="N237" s="9"/>
    </row>
    <row r="238" spans="1:14" ht="39" customHeight="1" x14ac:dyDescent="0.25">
      <c r="A238" s="23" t="s">
        <v>689</v>
      </c>
      <c r="B238" s="24" t="s">
        <v>690</v>
      </c>
      <c r="C238" s="25" t="s">
        <v>22</v>
      </c>
      <c r="D238" s="25" t="s">
        <v>691</v>
      </c>
      <c r="E238" s="26" t="s">
        <v>35</v>
      </c>
      <c r="F238" s="27">
        <v>23.24075970057276</v>
      </c>
      <c r="G238" s="29">
        <v>8.25</v>
      </c>
      <c r="H238" s="29">
        <f t="shared" si="18"/>
        <v>10.47</v>
      </c>
      <c r="I238" s="29">
        <f t="shared" si="21"/>
        <v>243.33</v>
      </c>
      <c r="J238" s="30">
        <f t="shared" si="16"/>
        <v>8.7235249192635657E-5</v>
      </c>
      <c r="K238" s="31"/>
      <c r="L238" s="32"/>
      <c r="M238" s="9"/>
      <c r="N238" s="9"/>
    </row>
    <row r="239" spans="1:14" ht="39" customHeight="1" x14ac:dyDescent="0.25">
      <c r="A239" s="23" t="s">
        <v>692</v>
      </c>
      <c r="B239" s="24" t="s">
        <v>693</v>
      </c>
      <c r="C239" s="25" t="s">
        <v>22</v>
      </c>
      <c r="D239" s="25" t="s">
        <v>694</v>
      </c>
      <c r="E239" s="26" t="s">
        <v>35</v>
      </c>
      <c r="F239" s="27">
        <v>23.24075970057276</v>
      </c>
      <c r="G239" s="29">
        <v>6.26</v>
      </c>
      <c r="H239" s="29">
        <f t="shared" si="18"/>
        <v>7.94</v>
      </c>
      <c r="I239" s="29">
        <f t="shared" si="21"/>
        <v>184.53</v>
      </c>
      <c r="J239" s="30">
        <f t="shared" si="16"/>
        <v>6.6155100207607192E-5</v>
      </c>
      <c r="K239" s="31"/>
      <c r="L239" s="32"/>
      <c r="M239" s="9"/>
      <c r="N239" s="9"/>
    </row>
    <row r="240" spans="1:14" ht="24" customHeight="1" x14ac:dyDescent="0.25">
      <c r="A240" s="16" t="s">
        <v>695</v>
      </c>
      <c r="B240" s="17"/>
      <c r="C240" s="17"/>
      <c r="D240" s="17" t="s">
        <v>696</v>
      </c>
      <c r="E240" s="17"/>
      <c r="F240" s="17"/>
      <c r="G240" s="17"/>
      <c r="H240" s="17"/>
      <c r="I240" s="20">
        <f>SUM(I241:I245)</f>
        <v>11596.179999999998</v>
      </c>
      <c r="J240" s="21">
        <f t="shared" si="16"/>
        <v>4.1572993547144112E-3</v>
      </c>
      <c r="K240" s="9"/>
      <c r="L240" s="9"/>
      <c r="M240" s="9"/>
      <c r="N240" s="9"/>
    </row>
    <row r="241" spans="1:14" ht="51.95" customHeight="1" x14ac:dyDescent="0.25">
      <c r="A241" s="23" t="s">
        <v>697</v>
      </c>
      <c r="B241" s="24" t="s">
        <v>698</v>
      </c>
      <c r="C241" s="25" t="s">
        <v>22</v>
      </c>
      <c r="D241" s="25" t="s">
        <v>699</v>
      </c>
      <c r="E241" s="26" t="s">
        <v>40</v>
      </c>
      <c r="F241" s="27">
        <v>61.975359201527361</v>
      </c>
      <c r="G241" s="29">
        <v>69.819999999999993</v>
      </c>
      <c r="H241" s="29">
        <f t="shared" si="18"/>
        <v>88.62</v>
      </c>
      <c r="I241" s="29">
        <f t="shared" ref="I241:I245" si="22">TRUNC(H241*F241,2)</f>
        <v>5492.25</v>
      </c>
      <c r="J241" s="30">
        <f t="shared" si="16"/>
        <v>1.969004222160248E-3</v>
      </c>
      <c r="K241" s="31"/>
      <c r="L241" s="32"/>
      <c r="M241" s="9"/>
      <c r="N241" s="9"/>
    </row>
    <row r="242" spans="1:14" ht="39" customHeight="1" x14ac:dyDescent="0.25">
      <c r="A242" s="23" t="s">
        <v>700</v>
      </c>
      <c r="B242" s="24" t="s">
        <v>701</v>
      </c>
      <c r="C242" s="25" t="s">
        <v>22</v>
      </c>
      <c r="D242" s="25" t="s">
        <v>702</v>
      </c>
      <c r="E242" s="26" t="s">
        <v>35</v>
      </c>
      <c r="F242" s="27">
        <v>23.24075970057276</v>
      </c>
      <c r="G242" s="29">
        <v>54.54</v>
      </c>
      <c r="H242" s="29">
        <f t="shared" si="18"/>
        <v>69.22</v>
      </c>
      <c r="I242" s="29">
        <f t="shared" si="22"/>
        <v>1608.72</v>
      </c>
      <c r="J242" s="30">
        <f t="shared" si="16"/>
        <v>5.7673566794549306E-4</v>
      </c>
      <c r="K242" s="31"/>
      <c r="L242" s="32"/>
      <c r="M242" s="9"/>
      <c r="N242" s="9"/>
    </row>
    <row r="243" spans="1:14" ht="39" customHeight="1" x14ac:dyDescent="0.25">
      <c r="A243" s="23" t="s">
        <v>703</v>
      </c>
      <c r="B243" s="24" t="s">
        <v>704</v>
      </c>
      <c r="C243" s="25" t="s">
        <v>22</v>
      </c>
      <c r="D243" s="25" t="s">
        <v>705</v>
      </c>
      <c r="E243" s="26" t="s">
        <v>35</v>
      </c>
      <c r="F243" s="27">
        <v>23.24075970057276</v>
      </c>
      <c r="G243" s="29">
        <v>56.39</v>
      </c>
      <c r="H243" s="29">
        <f t="shared" si="18"/>
        <v>71.569999999999993</v>
      </c>
      <c r="I243" s="29">
        <f t="shared" si="22"/>
        <v>1663.34</v>
      </c>
      <c r="J243" s="30">
        <f t="shared" si="16"/>
        <v>5.9631726212172186E-4</v>
      </c>
      <c r="K243" s="31"/>
      <c r="L243" s="32"/>
      <c r="M243" s="9"/>
      <c r="N243" s="9"/>
    </row>
    <row r="244" spans="1:14" ht="26.1" customHeight="1" x14ac:dyDescent="0.25">
      <c r="A244" s="23" t="s">
        <v>706</v>
      </c>
      <c r="B244" s="24" t="s">
        <v>707</v>
      </c>
      <c r="C244" s="25" t="s">
        <v>22</v>
      </c>
      <c r="D244" s="25" t="s">
        <v>708</v>
      </c>
      <c r="E244" s="26" t="s">
        <v>35</v>
      </c>
      <c r="F244" s="27">
        <v>23.24075970057276</v>
      </c>
      <c r="G244" s="29">
        <v>54.35</v>
      </c>
      <c r="H244" s="29">
        <f t="shared" si="18"/>
        <v>68.98</v>
      </c>
      <c r="I244" s="29">
        <f t="shared" si="22"/>
        <v>1603.14</v>
      </c>
      <c r="J244" s="30">
        <f t="shared" si="16"/>
        <v>5.7473520482752608E-4</v>
      </c>
      <c r="K244" s="31"/>
      <c r="L244" s="32"/>
      <c r="M244" s="9"/>
      <c r="N244" s="9"/>
    </row>
    <row r="245" spans="1:14" ht="26.1" customHeight="1" x14ac:dyDescent="0.25">
      <c r="A245" s="23" t="s">
        <v>709</v>
      </c>
      <c r="B245" s="24" t="s">
        <v>710</v>
      </c>
      <c r="C245" s="25" t="s">
        <v>22</v>
      </c>
      <c r="D245" s="25" t="s">
        <v>711</v>
      </c>
      <c r="E245" s="26" t="s">
        <v>35</v>
      </c>
      <c r="F245" s="27">
        <v>23.24075970057276</v>
      </c>
      <c r="G245" s="29">
        <v>41.66</v>
      </c>
      <c r="H245" s="29">
        <f t="shared" si="18"/>
        <v>52.87</v>
      </c>
      <c r="I245" s="29">
        <f t="shared" si="22"/>
        <v>1228.73</v>
      </c>
      <c r="J245" s="30">
        <f t="shared" si="16"/>
        <v>4.4050699765942221E-4</v>
      </c>
      <c r="K245" s="31"/>
      <c r="L245" s="32"/>
      <c r="M245" s="9"/>
      <c r="N245" s="9"/>
    </row>
    <row r="246" spans="1:14" ht="24" customHeight="1" x14ac:dyDescent="0.25">
      <c r="A246" s="16" t="s">
        <v>712</v>
      </c>
      <c r="B246" s="17"/>
      <c r="C246" s="17"/>
      <c r="D246" s="17" t="s">
        <v>713</v>
      </c>
      <c r="E246" s="17"/>
      <c r="F246" s="17"/>
      <c r="G246" s="17"/>
      <c r="H246" s="17"/>
      <c r="I246" s="20">
        <f>SUM(I247:I247)</f>
        <v>5312.45</v>
      </c>
      <c r="J246" s="21">
        <f t="shared" si="16"/>
        <v>1.9045448550257561E-3</v>
      </c>
      <c r="K246" s="9"/>
      <c r="L246" s="9"/>
      <c r="M246" s="9"/>
      <c r="N246" s="9"/>
    </row>
    <row r="247" spans="1:14" ht="26.1" customHeight="1" x14ac:dyDescent="0.25">
      <c r="A247" s="23" t="s">
        <v>714</v>
      </c>
      <c r="B247" s="24" t="s">
        <v>715</v>
      </c>
      <c r="C247" s="25" t="s">
        <v>22</v>
      </c>
      <c r="D247" s="25" t="s">
        <v>716</v>
      </c>
      <c r="E247" s="26" t="s">
        <v>31</v>
      </c>
      <c r="F247" s="27">
        <v>2517.7489675620491</v>
      </c>
      <c r="G247" s="29">
        <v>1.67</v>
      </c>
      <c r="H247" s="29">
        <f t="shared" si="18"/>
        <v>2.11</v>
      </c>
      <c r="I247" s="29">
        <f t="shared" ref="I247" si="23">TRUNC(H247*F247,2)</f>
        <v>5312.45</v>
      </c>
      <c r="J247" s="30">
        <f t="shared" si="16"/>
        <v>1.9045448550257561E-3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2197920.5000000005</v>
      </c>
      <c r="J249" s="42"/>
      <c r="K249" s="9"/>
      <c r="L249" s="43"/>
      <c r="M249" s="9"/>
      <c r="N249" s="9"/>
    </row>
    <row r="250" spans="1:14" x14ac:dyDescent="0.25">
      <c r="A250" s="74"/>
      <c r="B250" s="75"/>
      <c r="C250" s="75"/>
      <c r="D250" s="39"/>
      <c r="E250" s="40"/>
      <c r="F250" s="76" t="s">
        <v>718</v>
      </c>
      <c r="G250" s="75"/>
      <c r="H250" s="41"/>
      <c r="I250" s="41">
        <f>I251-I249</f>
        <v>591433.60000000009</v>
      </c>
      <c r="J250" s="42"/>
      <c r="K250" s="9"/>
      <c r="L250" s="9"/>
      <c r="M250" s="9"/>
      <c r="N250" s="9"/>
    </row>
    <row r="251" spans="1:14" x14ac:dyDescent="0.25">
      <c r="A251" s="74"/>
      <c r="B251" s="75"/>
      <c r="C251" s="75"/>
      <c r="D251" s="39"/>
      <c r="E251" s="40"/>
      <c r="F251" s="76" t="s">
        <v>719</v>
      </c>
      <c r="G251" s="75"/>
      <c r="H251" s="41"/>
      <c r="I251" s="41">
        <f>I5+I8+I29+I34+I92+I134+I142+I147+I168+I175+I190+I206+I246</f>
        <v>2789354.1000000006</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90A17-FE8B-4BCF-AAF5-1D90FE6B4430}">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761</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46893.919999999998</v>
      </c>
      <c r="J5" s="21">
        <f t="shared" ref="J5:J68" si="0">I5/$I$251</f>
        <v>8.0220248700301963E-2</v>
      </c>
      <c r="K5" s="9"/>
      <c r="L5" s="9"/>
      <c r="M5" s="9"/>
      <c r="N5" s="9"/>
    </row>
    <row r="6" spans="1:14" ht="26.1" customHeight="1" x14ac:dyDescent="0.25">
      <c r="A6" s="23" t="s">
        <v>21</v>
      </c>
      <c r="B6" s="24" t="s">
        <v>722</v>
      </c>
      <c r="C6" s="25" t="s">
        <v>22</v>
      </c>
      <c r="D6" s="25" t="s">
        <v>23</v>
      </c>
      <c r="E6" s="26" t="s">
        <v>24</v>
      </c>
      <c r="F6" s="27">
        <v>136.98320000000001</v>
      </c>
      <c r="G6" s="29">
        <v>136.69</v>
      </c>
      <c r="H6" s="29">
        <f>TRUNC((G6*$G$2)+(G6),2)</f>
        <v>173.5</v>
      </c>
      <c r="I6" s="29">
        <f>TRUNC(H6*F6,2)</f>
        <v>23766.58</v>
      </c>
      <c r="J6" s="30">
        <f t="shared" si="0"/>
        <v>4.0656890239835417E-2</v>
      </c>
      <c r="K6" s="31"/>
      <c r="L6" s="32"/>
      <c r="M6" s="9"/>
      <c r="N6" s="9"/>
    </row>
    <row r="7" spans="1:14" ht="24" customHeight="1" x14ac:dyDescent="0.25">
      <c r="A7" s="23" t="s">
        <v>25</v>
      </c>
      <c r="B7" s="24" t="s">
        <v>723</v>
      </c>
      <c r="C7" s="25" t="s">
        <v>22</v>
      </c>
      <c r="D7" s="25" t="s">
        <v>26</v>
      </c>
      <c r="E7" s="26" t="s">
        <v>24</v>
      </c>
      <c r="F7" s="27">
        <v>292.49200000000002</v>
      </c>
      <c r="G7" s="29">
        <v>62.3</v>
      </c>
      <c r="H7" s="29">
        <f>TRUNC((G7*$G$2)+(G7),2)</f>
        <v>79.069999999999993</v>
      </c>
      <c r="I7" s="29">
        <f>TRUNC(H7*F7,2)</f>
        <v>23127.34</v>
      </c>
      <c r="J7" s="30">
        <f t="shared" si="0"/>
        <v>3.9563358460466554E-2</v>
      </c>
      <c r="K7" s="31"/>
      <c r="L7" s="32"/>
      <c r="M7" s="9"/>
      <c r="N7" s="9"/>
    </row>
    <row r="8" spans="1:14" ht="24" customHeight="1" x14ac:dyDescent="0.25">
      <c r="A8" s="16" t="s">
        <v>27</v>
      </c>
      <c r="B8" s="17"/>
      <c r="C8" s="17"/>
      <c r="D8" s="17" t="s">
        <v>28</v>
      </c>
      <c r="E8" s="17"/>
      <c r="F8" s="17"/>
      <c r="G8" s="17"/>
      <c r="H8" s="17"/>
      <c r="I8" s="20">
        <f>SUM(I9:I28)</f>
        <v>47715.41</v>
      </c>
      <c r="J8" s="21">
        <f t="shared" si="0"/>
        <v>8.1625550967734745E-2</v>
      </c>
      <c r="K8" s="9"/>
      <c r="L8" s="9"/>
      <c r="M8" s="9"/>
      <c r="N8" s="9"/>
    </row>
    <row r="9" spans="1:14" ht="26.1" customHeight="1" x14ac:dyDescent="0.25">
      <c r="A9" s="23" t="s">
        <v>29</v>
      </c>
      <c r="B9" s="24" t="s">
        <v>724</v>
      </c>
      <c r="C9" s="25" t="s">
        <v>22</v>
      </c>
      <c r="D9" s="25" t="s">
        <v>30</v>
      </c>
      <c r="E9" s="26" t="s">
        <v>31</v>
      </c>
      <c r="F9" s="27">
        <v>140.93303575189694</v>
      </c>
      <c r="G9" s="29">
        <v>25.97</v>
      </c>
      <c r="H9" s="29">
        <f t="shared" ref="H9:H72" si="1">TRUNC((G9*$G$2)+(G9),2)</f>
        <v>32.96</v>
      </c>
      <c r="I9" s="29">
        <f t="shared" ref="I9:I28" si="2">TRUNC(H9*F9,2)</f>
        <v>4645.1499999999996</v>
      </c>
      <c r="J9" s="30">
        <f t="shared" si="0"/>
        <v>7.9463411941293801E-3</v>
      </c>
      <c r="K9" s="31"/>
      <c r="L9" s="32"/>
      <c r="M9" s="9"/>
      <c r="N9" s="9"/>
    </row>
    <row r="10" spans="1:14" ht="26.1" customHeight="1" x14ac:dyDescent="0.25">
      <c r="A10" s="23" t="s">
        <v>32</v>
      </c>
      <c r="B10" s="24" t="s">
        <v>33</v>
      </c>
      <c r="C10" s="25" t="s">
        <v>22</v>
      </c>
      <c r="D10" s="25" t="s">
        <v>34</v>
      </c>
      <c r="E10" s="26" t="s">
        <v>35</v>
      </c>
      <c r="F10" s="27">
        <v>44.302412149799025</v>
      </c>
      <c r="G10" s="29">
        <v>14.14</v>
      </c>
      <c r="H10" s="29">
        <f t="shared" si="1"/>
        <v>17.940000000000001</v>
      </c>
      <c r="I10" s="29">
        <f t="shared" si="2"/>
        <v>794.78</v>
      </c>
      <c r="J10" s="30">
        <f t="shared" si="0"/>
        <v>1.3596101426800317E-3</v>
      </c>
      <c r="K10" s="31"/>
      <c r="L10" s="32"/>
      <c r="M10" s="9"/>
      <c r="N10" s="9"/>
    </row>
    <row r="11" spans="1:14" ht="26.1" customHeight="1" x14ac:dyDescent="0.25">
      <c r="A11" s="23" t="s">
        <v>36</v>
      </c>
      <c r="B11" s="24" t="s">
        <v>725</v>
      </c>
      <c r="C11" s="25" t="s">
        <v>22</v>
      </c>
      <c r="D11" s="25" t="s">
        <v>37</v>
      </c>
      <c r="E11" s="26" t="s">
        <v>35</v>
      </c>
      <c r="F11" s="27">
        <v>53.050533389523849</v>
      </c>
      <c r="G11" s="29">
        <v>1.76</v>
      </c>
      <c r="H11" s="29">
        <f t="shared" si="1"/>
        <v>2.23</v>
      </c>
      <c r="I11" s="29">
        <f t="shared" si="2"/>
        <v>118.3</v>
      </c>
      <c r="J11" s="30">
        <f t="shared" si="0"/>
        <v>2.0237283258140335E-4</v>
      </c>
      <c r="K11" s="31"/>
      <c r="L11" s="32"/>
      <c r="M11" s="9"/>
      <c r="N11" s="9"/>
    </row>
    <row r="12" spans="1:14" ht="26.1" customHeight="1" x14ac:dyDescent="0.25">
      <c r="A12" s="23" t="s">
        <v>38</v>
      </c>
      <c r="B12" s="24" t="s">
        <v>726</v>
      </c>
      <c r="C12" s="25" t="s">
        <v>22</v>
      </c>
      <c r="D12" s="25" t="s">
        <v>39</v>
      </c>
      <c r="E12" s="26" t="s">
        <v>40</v>
      </c>
      <c r="F12" s="27">
        <v>113.48480213734751</v>
      </c>
      <c r="G12" s="29">
        <v>9.2799999999999994</v>
      </c>
      <c r="H12" s="29">
        <f t="shared" si="1"/>
        <v>11.77</v>
      </c>
      <c r="I12" s="29">
        <f t="shared" si="2"/>
        <v>1335.71</v>
      </c>
      <c r="J12" s="30">
        <f t="shared" si="0"/>
        <v>2.2849654793517015E-3</v>
      </c>
      <c r="K12" s="31"/>
      <c r="L12" s="32"/>
      <c r="M12" s="9"/>
      <c r="N12" s="9"/>
    </row>
    <row r="13" spans="1:14" ht="26.1" customHeight="1" x14ac:dyDescent="0.25">
      <c r="A13" s="23" t="s">
        <v>41</v>
      </c>
      <c r="B13" s="24" t="s">
        <v>727</v>
      </c>
      <c r="C13" s="25" t="s">
        <v>22</v>
      </c>
      <c r="D13" s="25" t="s">
        <v>42</v>
      </c>
      <c r="E13" s="26" t="s">
        <v>35</v>
      </c>
      <c r="F13" s="27">
        <v>334.43505693516767</v>
      </c>
      <c r="G13" s="29">
        <v>0.74</v>
      </c>
      <c r="H13" s="29">
        <f t="shared" si="1"/>
        <v>0.93</v>
      </c>
      <c r="I13" s="29">
        <f t="shared" si="2"/>
        <v>311.02</v>
      </c>
      <c r="J13" s="30">
        <f t="shared" si="0"/>
        <v>5.3205408613244353E-4</v>
      </c>
      <c r="K13" s="31"/>
      <c r="L13" s="32"/>
      <c r="M13" s="9"/>
      <c r="N13" s="9"/>
    </row>
    <row r="14" spans="1:14" ht="26.1" customHeight="1" x14ac:dyDescent="0.25">
      <c r="A14" s="23" t="s">
        <v>43</v>
      </c>
      <c r="B14" s="24" t="s">
        <v>728</v>
      </c>
      <c r="C14" s="25" t="s">
        <v>22</v>
      </c>
      <c r="D14" s="25" t="s">
        <v>44</v>
      </c>
      <c r="E14" s="26" t="s">
        <v>40</v>
      </c>
      <c r="F14" s="27">
        <v>5042.3689277815647</v>
      </c>
      <c r="G14" s="29">
        <v>0.8</v>
      </c>
      <c r="H14" s="29">
        <f t="shared" si="1"/>
        <v>1.01</v>
      </c>
      <c r="I14" s="29">
        <f t="shared" si="2"/>
        <v>5092.79</v>
      </c>
      <c r="J14" s="30">
        <f t="shared" si="0"/>
        <v>8.7121076757586246E-3</v>
      </c>
      <c r="K14" s="31"/>
      <c r="L14" s="32"/>
      <c r="M14" s="9"/>
      <c r="N14" s="9"/>
    </row>
    <row r="15" spans="1:14" ht="26.1" customHeight="1" x14ac:dyDescent="0.25">
      <c r="A15" s="23" t="s">
        <v>45</v>
      </c>
      <c r="B15" s="24" t="s">
        <v>729</v>
      </c>
      <c r="C15" s="25" t="s">
        <v>22</v>
      </c>
      <c r="D15" s="25" t="s">
        <v>46</v>
      </c>
      <c r="E15" s="26" t="s">
        <v>35</v>
      </c>
      <c r="F15" s="27">
        <v>66.212844245623572</v>
      </c>
      <c r="G15" s="29">
        <v>2.0099999999999998</v>
      </c>
      <c r="H15" s="29">
        <f t="shared" si="1"/>
        <v>2.5499999999999998</v>
      </c>
      <c r="I15" s="29">
        <f t="shared" si="2"/>
        <v>168.84</v>
      </c>
      <c r="J15" s="30">
        <f t="shared" si="0"/>
        <v>2.8883033857180174E-4</v>
      </c>
      <c r="K15" s="31"/>
      <c r="L15" s="32"/>
      <c r="M15" s="9"/>
      <c r="N15" s="9"/>
    </row>
    <row r="16" spans="1:14" ht="26.1" customHeight="1" x14ac:dyDescent="0.25">
      <c r="A16" s="23" t="s">
        <v>47</v>
      </c>
      <c r="B16" s="24" t="s">
        <v>730</v>
      </c>
      <c r="C16" s="25" t="s">
        <v>22</v>
      </c>
      <c r="D16" s="25" t="s">
        <v>48</v>
      </c>
      <c r="E16" s="26" t="s">
        <v>31</v>
      </c>
      <c r="F16" s="27">
        <v>65.731296287473555</v>
      </c>
      <c r="G16" s="29">
        <v>10.69</v>
      </c>
      <c r="H16" s="29">
        <f t="shared" si="1"/>
        <v>13.56</v>
      </c>
      <c r="I16" s="29">
        <f t="shared" si="2"/>
        <v>891.31</v>
      </c>
      <c r="J16" s="30">
        <f t="shared" si="0"/>
        <v>1.5247415841769282E-3</v>
      </c>
      <c r="K16" s="31"/>
      <c r="L16" s="32"/>
      <c r="M16" s="9"/>
      <c r="N16" s="9"/>
    </row>
    <row r="17" spans="1:14" ht="26.1" customHeight="1" x14ac:dyDescent="0.25">
      <c r="A17" s="23" t="s">
        <v>49</v>
      </c>
      <c r="B17" s="24" t="s">
        <v>731</v>
      </c>
      <c r="C17" s="25" t="s">
        <v>22</v>
      </c>
      <c r="D17" s="25" t="s">
        <v>50</v>
      </c>
      <c r="E17" s="26" t="s">
        <v>31</v>
      </c>
      <c r="F17" s="27">
        <v>143.98283948684687</v>
      </c>
      <c r="G17" s="29">
        <v>27.59</v>
      </c>
      <c r="H17" s="29">
        <f t="shared" si="1"/>
        <v>35.01</v>
      </c>
      <c r="I17" s="29">
        <f t="shared" si="2"/>
        <v>5040.83</v>
      </c>
      <c r="J17" s="30">
        <f t="shared" si="0"/>
        <v>8.6232210115073163E-3</v>
      </c>
      <c r="K17" s="31"/>
      <c r="L17" s="32"/>
      <c r="M17" s="9"/>
      <c r="N17" s="9"/>
    </row>
    <row r="18" spans="1:14" ht="51.95" customHeight="1" x14ac:dyDescent="0.25">
      <c r="A18" s="23" t="s">
        <v>51</v>
      </c>
      <c r="B18" s="24" t="s">
        <v>732</v>
      </c>
      <c r="C18" s="25" t="s">
        <v>22</v>
      </c>
      <c r="D18" s="25" t="s">
        <v>52</v>
      </c>
      <c r="E18" s="26" t="s">
        <v>35</v>
      </c>
      <c r="F18" s="27">
        <v>35.474032917049222</v>
      </c>
      <c r="G18" s="29">
        <v>10.130000000000001</v>
      </c>
      <c r="H18" s="29">
        <f t="shared" si="1"/>
        <v>12.85</v>
      </c>
      <c r="I18" s="29">
        <f t="shared" si="2"/>
        <v>455.84</v>
      </c>
      <c r="J18" s="30">
        <f t="shared" si="0"/>
        <v>7.7979401524857909E-4</v>
      </c>
      <c r="K18" s="31"/>
      <c r="L18" s="32"/>
      <c r="M18" s="9"/>
      <c r="N18" s="9"/>
    </row>
    <row r="19" spans="1:14" ht="26.1" customHeight="1" x14ac:dyDescent="0.25">
      <c r="A19" s="23" t="s">
        <v>53</v>
      </c>
      <c r="B19" s="24" t="s">
        <v>54</v>
      </c>
      <c r="C19" s="25" t="s">
        <v>22</v>
      </c>
      <c r="D19" s="25" t="s">
        <v>55</v>
      </c>
      <c r="E19" s="26" t="s">
        <v>31</v>
      </c>
      <c r="F19" s="27">
        <v>71.670387771323433</v>
      </c>
      <c r="G19" s="29">
        <v>12.77</v>
      </c>
      <c r="H19" s="29">
        <f t="shared" si="1"/>
        <v>16.2</v>
      </c>
      <c r="I19" s="29">
        <f t="shared" si="2"/>
        <v>1161.06</v>
      </c>
      <c r="J19" s="30">
        <f t="shared" si="0"/>
        <v>1.9861961200081501E-3</v>
      </c>
      <c r="K19" s="31"/>
      <c r="L19" s="32"/>
      <c r="M19" s="9"/>
      <c r="N19" s="9"/>
    </row>
    <row r="20" spans="1:14" ht="26.1" customHeight="1" x14ac:dyDescent="0.25">
      <c r="A20" s="23" t="s">
        <v>56</v>
      </c>
      <c r="B20" s="24" t="s">
        <v>57</v>
      </c>
      <c r="C20" s="25" t="s">
        <v>22</v>
      </c>
      <c r="D20" s="25" t="s">
        <v>58</v>
      </c>
      <c r="E20" s="26" t="s">
        <v>31</v>
      </c>
      <c r="F20" s="27">
        <v>33.307067105374273</v>
      </c>
      <c r="G20" s="29">
        <v>28.2</v>
      </c>
      <c r="H20" s="29">
        <f t="shared" si="1"/>
        <v>35.79</v>
      </c>
      <c r="I20" s="29">
        <f t="shared" si="2"/>
        <v>1192.05</v>
      </c>
      <c r="J20" s="30">
        <f t="shared" si="0"/>
        <v>2.0392099330402524E-3</v>
      </c>
      <c r="K20" s="31"/>
      <c r="L20" s="32"/>
      <c r="M20" s="9"/>
      <c r="N20" s="9"/>
    </row>
    <row r="21" spans="1:14" ht="26.1" customHeight="1" x14ac:dyDescent="0.25">
      <c r="A21" s="23" t="s">
        <v>59</v>
      </c>
      <c r="B21" s="24" t="s">
        <v>60</v>
      </c>
      <c r="C21" s="25" t="s">
        <v>22</v>
      </c>
      <c r="D21" s="25" t="s">
        <v>61</v>
      </c>
      <c r="E21" s="26" t="s">
        <v>62</v>
      </c>
      <c r="F21" s="27">
        <v>45.907572010298992</v>
      </c>
      <c r="G21" s="29">
        <v>62.98</v>
      </c>
      <c r="H21" s="29">
        <f t="shared" si="1"/>
        <v>79.94</v>
      </c>
      <c r="I21" s="29">
        <f t="shared" si="2"/>
        <v>3669.85</v>
      </c>
      <c r="J21" s="30">
        <f t="shared" si="0"/>
        <v>6.2779200308441512E-3</v>
      </c>
      <c r="K21" s="31"/>
      <c r="L21" s="32"/>
      <c r="M21" s="9"/>
      <c r="N21" s="9"/>
    </row>
    <row r="22" spans="1:14" ht="26.1" customHeight="1" x14ac:dyDescent="0.25">
      <c r="A22" s="23" t="s">
        <v>63</v>
      </c>
      <c r="B22" s="24" t="s">
        <v>64</v>
      </c>
      <c r="C22" s="25" t="s">
        <v>22</v>
      </c>
      <c r="D22" s="25" t="s">
        <v>65</v>
      </c>
      <c r="E22" s="26" t="s">
        <v>31</v>
      </c>
      <c r="F22" s="27">
        <v>153.13225069169664</v>
      </c>
      <c r="G22" s="29">
        <v>35.369999999999997</v>
      </c>
      <c r="H22" s="29">
        <f t="shared" si="1"/>
        <v>44.89</v>
      </c>
      <c r="I22" s="29">
        <f t="shared" si="2"/>
        <v>6874.1</v>
      </c>
      <c r="J22" s="30">
        <f t="shared" si="0"/>
        <v>1.175934986008305E-2</v>
      </c>
      <c r="K22" s="31"/>
      <c r="L22" s="32"/>
      <c r="M22" s="9"/>
      <c r="N22" s="9"/>
    </row>
    <row r="23" spans="1:14" ht="26.1" customHeight="1" x14ac:dyDescent="0.25">
      <c r="A23" s="23" t="s">
        <v>66</v>
      </c>
      <c r="B23" s="24" t="s">
        <v>67</v>
      </c>
      <c r="C23" s="25" t="s">
        <v>22</v>
      </c>
      <c r="D23" s="25" t="s">
        <v>68</v>
      </c>
      <c r="E23" s="26" t="s">
        <v>62</v>
      </c>
      <c r="F23" s="27">
        <v>5.216769546624886</v>
      </c>
      <c r="G23" s="29">
        <v>294.77999999999997</v>
      </c>
      <c r="H23" s="29">
        <f t="shared" si="1"/>
        <v>374.16</v>
      </c>
      <c r="I23" s="29">
        <f t="shared" si="2"/>
        <v>1951.9</v>
      </c>
      <c r="J23" s="30">
        <f t="shared" si="0"/>
        <v>3.3390662038515744E-3</v>
      </c>
      <c r="K23" s="31"/>
      <c r="L23" s="32"/>
      <c r="M23" s="9"/>
      <c r="N23" s="9"/>
    </row>
    <row r="24" spans="1:14" ht="39" customHeight="1" x14ac:dyDescent="0.25">
      <c r="A24" s="23" t="s">
        <v>69</v>
      </c>
      <c r="B24" s="24" t="s">
        <v>70</v>
      </c>
      <c r="C24" s="25" t="s">
        <v>22</v>
      </c>
      <c r="D24" s="25" t="s">
        <v>71</v>
      </c>
      <c r="E24" s="26" t="s">
        <v>31</v>
      </c>
      <c r="F24" s="27">
        <v>253.13371000084456</v>
      </c>
      <c r="G24" s="29">
        <v>4.99</v>
      </c>
      <c r="H24" s="29">
        <f t="shared" si="1"/>
        <v>6.33</v>
      </c>
      <c r="I24" s="29">
        <f t="shared" si="2"/>
        <v>1602.33</v>
      </c>
      <c r="J24" s="30">
        <f t="shared" si="0"/>
        <v>2.7410656029599324E-3</v>
      </c>
      <c r="K24" s="31"/>
      <c r="L24" s="32"/>
      <c r="M24" s="9"/>
      <c r="N24" s="9"/>
    </row>
    <row r="25" spans="1:14" ht="26.1" customHeight="1" x14ac:dyDescent="0.25">
      <c r="A25" s="23" t="s">
        <v>72</v>
      </c>
      <c r="B25" s="24" t="s">
        <v>73</v>
      </c>
      <c r="C25" s="25" t="s">
        <v>22</v>
      </c>
      <c r="D25" s="25" t="s">
        <v>74</v>
      </c>
      <c r="E25" s="26" t="s">
        <v>31</v>
      </c>
      <c r="F25" s="27">
        <v>253.13371000084456</v>
      </c>
      <c r="G25" s="29">
        <v>8.5500000000000007</v>
      </c>
      <c r="H25" s="29">
        <f t="shared" si="1"/>
        <v>10.85</v>
      </c>
      <c r="I25" s="29">
        <f t="shared" si="2"/>
        <v>2746.5</v>
      </c>
      <c r="J25" s="30">
        <f t="shared" si="0"/>
        <v>4.6983684250619133E-3</v>
      </c>
      <c r="K25" s="31"/>
      <c r="L25" s="32"/>
      <c r="M25" s="9"/>
      <c r="N25" s="9"/>
    </row>
    <row r="26" spans="1:14" ht="26.1" customHeight="1" x14ac:dyDescent="0.25">
      <c r="A26" s="23" t="s">
        <v>75</v>
      </c>
      <c r="B26" s="24" t="s">
        <v>76</v>
      </c>
      <c r="C26" s="25" t="s">
        <v>22</v>
      </c>
      <c r="D26" s="25" t="s">
        <v>77</v>
      </c>
      <c r="E26" s="26" t="s">
        <v>31</v>
      </c>
      <c r="F26" s="27">
        <v>330.18138330484283</v>
      </c>
      <c r="G26" s="29">
        <v>8.98</v>
      </c>
      <c r="H26" s="29">
        <f t="shared" si="1"/>
        <v>11.39</v>
      </c>
      <c r="I26" s="29">
        <f t="shared" si="2"/>
        <v>3760.76</v>
      </c>
      <c r="J26" s="30">
        <f t="shared" si="0"/>
        <v>6.4334374797873082E-3</v>
      </c>
      <c r="K26" s="31"/>
      <c r="L26" s="32"/>
      <c r="M26" s="9"/>
      <c r="N26" s="9"/>
    </row>
    <row r="27" spans="1:14" ht="51.95" customHeight="1" x14ac:dyDescent="0.25">
      <c r="A27" s="23" t="s">
        <v>78</v>
      </c>
      <c r="B27" s="24" t="s">
        <v>79</v>
      </c>
      <c r="C27" s="25" t="s">
        <v>22</v>
      </c>
      <c r="D27" s="25" t="s">
        <v>80</v>
      </c>
      <c r="E27" s="26" t="s">
        <v>31</v>
      </c>
      <c r="F27" s="27">
        <v>175.92552071079618</v>
      </c>
      <c r="G27" s="29">
        <v>20.04</v>
      </c>
      <c r="H27" s="29">
        <f t="shared" si="1"/>
        <v>25.43</v>
      </c>
      <c r="I27" s="29">
        <f t="shared" si="2"/>
        <v>4473.78</v>
      </c>
      <c r="J27" s="30">
        <f t="shared" si="0"/>
        <v>7.6531828482335647E-3</v>
      </c>
      <c r="K27" s="31"/>
      <c r="L27" s="32"/>
      <c r="M27" s="9"/>
      <c r="N27" s="9"/>
    </row>
    <row r="28" spans="1:14" ht="26.1" customHeight="1" x14ac:dyDescent="0.25">
      <c r="A28" s="23" t="s">
        <v>81</v>
      </c>
      <c r="B28" s="24" t="s">
        <v>82</v>
      </c>
      <c r="C28" s="25" t="s">
        <v>22</v>
      </c>
      <c r="D28" s="25" t="s">
        <v>83</v>
      </c>
      <c r="E28" s="26" t="s">
        <v>31</v>
      </c>
      <c r="F28" s="27">
        <v>175.92552071079618</v>
      </c>
      <c r="G28" s="29">
        <v>6.4</v>
      </c>
      <c r="H28" s="29">
        <f t="shared" si="1"/>
        <v>8.1199999999999992</v>
      </c>
      <c r="I28" s="29">
        <f t="shared" si="2"/>
        <v>1428.51</v>
      </c>
      <c r="J28" s="30">
        <f t="shared" si="0"/>
        <v>2.4437161037266317E-3</v>
      </c>
      <c r="K28" s="31"/>
      <c r="L28" s="32"/>
      <c r="M28" s="9"/>
      <c r="N28" s="9"/>
    </row>
    <row r="29" spans="1:14" ht="26.1" customHeight="1" x14ac:dyDescent="0.25">
      <c r="A29" s="16" t="s">
        <v>84</v>
      </c>
      <c r="B29" s="17"/>
      <c r="C29" s="17"/>
      <c r="D29" s="17" t="s">
        <v>85</v>
      </c>
      <c r="E29" s="17"/>
      <c r="F29" s="17"/>
      <c r="G29" s="17"/>
      <c r="H29" s="17"/>
      <c r="I29" s="20">
        <f>SUM(I30:I33)</f>
        <v>9251.9599999999991</v>
      </c>
      <c r="J29" s="21">
        <f t="shared" si="0"/>
        <v>1.5827095115214206E-2</v>
      </c>
      <c r="K29" s="9"/>
      <c r="L29" s="9"/>
      <c r="M29" s="9"/>
      <c r="N29" s="9"/>
    </row>
    <row r="30" spans="1:14" ht="51.95" customHeight="1" x14ac:dyDescent="0.25">
      <c r="A30" s="23" t="s">
        <v>86</v>
      </c>
      <c r="B30" s="24" t="s">
        <v>87</v>
      </c>
      <c r="C30" s="25" t="s">
        <v>22</v>
      </c>
      <c r="D30" s="25" t="s">
        <v>88</v>
      </c>
      <c r="E30" s="26" t="s">
        <v>62</v>
      </c>
      <c r="F30" s="27">
        <v>188.04447765757087</v>
      </c>
      <c r="G30" s="29">
        <v>9.0299999999999994</v>
      </c>
      <c r="H30" s="29">
        <f t="shared" si="1"/>
        <v>11.46</v>
      </c>
      <c r="I30" s="29">
        <f t="shared" ref="I30:I33" si="3">TRUNC(H30*F30,2)</f>
        <v>2154.98</v>
      </c>
      <c r="J30" s="30">
        <f t="shared" si="0"/>
        <v>3.6864700486582639E-3</v>
      </c>
      <c r="K30" s="31"/>
      <c r="L30" s="32"/>
      <c r="M30" s="9"/>
      <c r="N30" s="9"/>
    </row>
    <row r="31" spans="1:14" ht="39" customHeight="1" x14ac:dyDescent="0.25">
      <c r="A31" s="23" t="s">
        <v>89</v>
      </c>
      <c r="B31" s="24" t="s">
        <v>90</v>
      </c>
      <c r="C31" s="25" t="s">
        <v>22</v>
      </c>
      <c r="D31" s="25" t="s">
        <v>91</v>
      </c>
      <c r="E31" s="26" t="s">
        <v>92</v>
      </c>
      <c r="F31" s="27">
        <v>447.08517594505525</v>
      </c>
      <c r="G31" s="29">
        <v>2.61</v>
      </c>
      <c r="H31" s="29">
        <f t="shared" si="1"/>
        <v>3.31</v>
      </c>
      <c r="I31" s="29">
        <f t="shared" si="3"/>
        <v>1479.85</v>
      </c>
      <c r="J31" s="30">
        <f t="shared" si="0"/>
        <v>2.5315421495823308E-3</v>
      </c>
      <c r="K31" s="31"/>
      <c r="L31" s="32"/>
      <c r="M31" s="9"/>
      <c r="N31" s="9"/>
    </row>
    <row r="32" spans="1:14" ht="24" customHeight="1" x14ac:dyDescent="0.25">
      <c r="A32" s="23" t="s">
        <v>93</v>
      </c>
      <c r="B32" s="24" t="s">
        <v>94</v>
      </c>
      <c r="C32" s="25" t="s">
        <v>22</v>
      </c>
      <c r="D32" s="25" t="s">
        <v>95</v>
      </c>
      <c r="E32" s="26" t="s">
        <v>62</v>
      </c>
      <c r="F32" s="27">
        <v>36.116096861249204</v>
      </c>
      <c r="G32" s="29">
        <v>93.27</v>
      </c>
      <c r="H32" s="29">
        <f t="shared" si="1"/>
        <v>118.38</v>
      </c>
      <c r="I32" s="29">
        <f t="shared" si="3"/>
        <v>4275.42</v>
      </c>
      <c r="J32" s="30">
        <f t="shared" si="0"/>
        <v>7.313853388632152E-3</v>
      </c>
      <c r="K32" s="31"/>
      <c r="L32" s="32"/>
      <c r="M32" s="9"/>
      <c r="N32" s="9"/>
    </row>
    <row r="33" spans="1:14" ht="26.1" customHeight="1" x14ac:dyDescent="0.25">
      <c r="A33" s="23" t="s">
        <v>96</v>
      </c>
      <c r="B33" s="24" t="s">
        <v>97</v>
      </c>
      <c r="C33" s="25" t="s">
        <v>22</v>
      </c>
      <c r="D33" s="25" t="s">
        <v>98</v>
      </c>
      <c r="E33" s="26" t="s">
        <v>62</v>
      </c>
      <c r="F33" s="27">
        <v>36.116096861249204</v>
      </c>
      <c r="G33" s="29">
        <v>29.27</v>
      </c>
      <c r="H33" s="29">
        <f t="shared" si="1"/>
        <v>37.15</v>
      </c>
      <c r="I33" s="29">
        <f t="shared" si="3"/>
        <v>1341.71</v>
      </c>
      <c r="J33" s="30">
        <f t="shared" si="0"/>
        <v>2.2952295283414598E-3</v>
      </c>
      <c r="K33" s="31"/>
      <c r="L33" s="32"/>
      <c r="M33" s="9"/>
      <c r="N33" s="9"/>
    </row>
    <row r="34" spans="1:14" ht="24" customHeight="1" x14ac:dyDescent="0.25">
      <c r="A34" s="16" t="s">
        <v>99</v>
      </c>
      <c r="B34" s="17"/>
      <c r="C34" s="17"/>
      <c r="D34" s="17" t="s">
        <v>100</v>
      </c>
      <c r="E34" s="17"/>
      <c r="F34" s="17"/>
      <c r="G34" s="17"/>
      <c r="H34" s="17"/>
      <c r="I34" s="20">
        <f>SUM(I35:I91)</f>
        <v>94517.60000000002</v>
      </c>
      <c r="J34" s="21">
        <f t="shared" si="0"/>
        <v>0.16168887946573166</v>
      </c>
      <c r="K34" s="9"/>
      <c r="L34" s="9"/>
      <c r="M34" s="9"/>
      <c r="N34" s="9"/>
    </row>
    <row r="35" spans="1:14" ht="39" customHeight="1" x14ac:dyDescent="0.25">
      <c r="A35" s="23" t="s">
        <v>101</v>
      </c>
      <c r="B35" s="24" t="s">
        <v>102</v>
      </c>
      <c r="C35" s="25" t="s">
        <v>22</v>
      </c>
      <c r="D35" s="25" t="s">
        <v>103</v>
      </c>
      <c r="E35" s="26" t="s">
        <v>40</v>
      </c>
      <c r="F35" s="27">
        <v>46.148345989373993</v>
      </c>
      <c r="G35" s="29">
        <v>41.27</v>
      </c>
      <c r="H35" s="29">
        <f t="shared" si="1"/>
        <v>52.38</v>
      </c>
      <c r="I35" s="29">
        <f t="shared" ref="I35:I91" si="4">TRUNC(H35*F35,2)</f>
        <v>2417.25</v>
      </c>
      <c r="J35" s="30">
        <f t="shared" si="0"/>
        <v>4.1351287367489206E-3</v>
      </c>
      <c r="K35" s="31"/>
      <c r="L35" s="32"/>
      <c r="M35" s="9"/>
      <c r="N35" s="9"/>
    </row>
    <row r="36" spans="1:14" ht="39" customHeight="1" x14ac:dyDescent="0.25">
      <c r="A36" s="23" t="s">
        <v>104</v>
      </c>
      <c r="B36" s="24" t="s">
        <v>105</v>
      </c>
      <c r="C36" s="25" t="s">
        <v>22</v>
      </c>
      <c r="D36" s="25" t="s">
        <v>106</v>
      </c>
      <c r="E36" s="26" t="s">
        <v>40</v>
      </c>
      <c r="F36" s="27">
        <v>107.62596864652264</v>
      </c>
      <c r="G36" s="29">
        <v>36.840000000000003</v>
      </c>
      <c r="H36" s="29">
        <f t="shared" si="1"/>
        <v>46.76</v>
      </c>
      <c r="I36" s="29">
        <f t="shared" si="4"/>
        <v>5032.59</v>
      </c>
      <c r="J36" s="30">
        <f t="shared" si="0"/>
        <v>8.6091250508947142E-3</v>
      </c>
      <c r="K36" s="31"/>
      <c r="L36" s="32"/>
      <c r="M36" s="9"/>
      <c r="N36" s="9"/>
    </row>
    <row r="37" spans="1:14" ht="39" customHeight="1" x14ac:dyDescent="0.25">
      <c r="A37" s="23" t="s">
        <v>107</v>
      </c>
      <c r="B37" s="24" t="s">
        <v>108</v>
      </c>
      <c r="C37" s="25" t="s">
        <v>22</v>
      </c>
      <c r="D37" s="25" t="s">
        <v>109</v>
      </c>
      <c r="E37" s="26" t="s">
        <v>40</v>
      </c>
      <c r="F37" s="27">
        <v>107.62596864652264</v>
      </c>
      <c r="G37" s="29">
        <v>29.64</v>
      </c>
      <c r="H37" s="29">
        <f t="shared" si="1"/>
        <v>37.619999999999997</v>
      </c>
      <c r="I37" s="29">
        <f t="shared" si="4"/>
        <v>4048.88</v>
      </c>
      <c r="J37" s="30">
        <f t="shared" si="0"/>
        <v>6.926317112275507E-3</v>
      </c>
      <c r="K37" s="31"/>
      <c r="L37" s="32"/>
      <c r="M37" s="9"/>
      <c r="N37" s="9"/>
    </row>
    <row r="38" spans="1:14" ht="51.95" customHeight="1" x14ac:dyDescent="0.25">
      <c r="A38" s="23" t="s">
        <v>110</v>
      </c>
      <c r="B38" s="24" t="s">
        <v>111</v>
      </c>
      <c r="C38" s="25" t="s">
        <v>22</v>
      </c>
      <c r="D38" s="25" t="s">
        <v>112</v>
      </c>
      <c r="E38" s="26" t="s">
        <v>35</v>
      </c>
      <c r="F38" s="27">
        <v>79.535671087773267</v>
      </c>
      <c r="G38" s="29">
        <v>28.94</v>
      </c>
      <c r="H38" s="29">
        <f t="shared" si="1"/>
        <v>36.729999999999997</v>
      </c>
      <c r="I38" s="29">
        <f t="shared" si="4"/>
        <v>2921.34</v>
      </c>
      <c r="J38" s="30">
        <f t="shared" si="0"/>
        <v>4.9974628126234731E-3</v>
      </c>
      <c r="K38" s="31"/>
      <c r="L38" s="32"/>
      <c r="M38" s="9"/>
      <c r="N38" s="9"/>
    </row>
    <row r="39" spans="1:14" ht="51.95" customHeight="1" x14ac:dyDescent="0.25">
      <c r="A39" s="23" t="s">
        <v>113</v>
      </c>
      <c r="B39" s="24" t="s">
        <v>114</v>
      </c>
      <c r="C39" s="25" t="s">
        <v>22</v>
      </c>
      <c r="D39" s="25" t="s">
        <v>115</v>
      </c>
      <c r="E39" s="26" t="s">
        <v>35</v>
      </c>
      <c r="F39" s="27">
        <v>22.151206074899513</v>
      </c>
      <c r="G39" s="29">
        <v>15.85</v>
      </c>
      <c r="H39" s="29">
        <f t="shared" si="1"/>
        <v>20.11</v>
      </c>
      <c r="I39" s="29">
        <f t="shared" si="4"/>
        <v>445.46</v>
      </c>
      <c r="J39" s="30">
        <f t="shared" si="0"/>
        <v>7.6203721049629696E-4</v>
      </c>
      <c r="K39" s="31"/>
      <c r="L39" s="32"/>
      <c r="M39" s="9"/>
      <c r="N39" s="9"/>
    </row>
    <row r="40" spans="1:14" ht="51.95" customHeight="1" x14ac:dyDescent="0.25">
      <c r="A40" s="23" t="s">
        <v>116</v>
      </c>
      <c r="B40" s="24" t="s">
        <v>117</v>
      </c>
      <c r="C40" s="25" t="s">
        <v>22</v>
      </c>
      <c r="D40" s="25" t="s">
        <v>118</v>
      </c>
      <c r="E40" s="26" t="s">
        <v>35</v>
      </c>
      <c r="F40" s="27">
        <v>13.322826842149707</v>
      </c>
      <c r="G40" s="29">
        <v>29.79</v>
      </c>
      <c r="H40" s="29">
        <f t="shared" si="1"/>
        <v>37.81</v>
      </c>
      <c r="I40" s="29">
        <f t="shared" si="4"/>
        <v>503.73</v>
      </c>
      <c r="J40" s="30">
        <f t="shared" si="0"/>
        <v>8.617182329351675E-4</v>
      </c>
      <c r="K40" s="31"/>
      <c r="L40" s="32"/>
      <c r="M40" s="9"/>
      <c r="N40" s="9"/>
    </row>
    <row r="41" spans="1:14" ht="51.95" customHeight="1" x14ac:dyDescent="0.25">
      <c r="A41" s="23" t="s">
        <v>119</v>
      </c>
      <c r="B41" s="24" t="s">
        <v>120</v>
      </c>
      <c r="C41" s="25" t="s">
        <v>22</v>
      </c>
      <c r="D41" s="25" t="s">
        <v>121</v>
      </c>
      <c r="E41" s="26" t="s">
        <v>35</v>
      </c>
      <c r="F41" s="27">
        <v>22.151206074899513</v>
      </c>
      <c r="G41" s="29">
        <v>42.5</v>
      </c>
      <c r="H41" s="29">
        <f t="shared" si="1"/>
        <v>53.94</v>
      </c>
      <c r="I41" s="29">
        <f t="shared" si="4"/>
        <v>1194.83</v>
      </c>
      <c r="J41" s="30">
        <f t="shared" si="0"/>
        <v>2.0439656090721738E-3</v>
      </c>
      <c r="K41" s="31"/>
      <c r="L41" s="32"/>
      <c r="M41" s="9"/>
      <c r="N41" s="9"/>
    </row>
    <row r="42" spans="1:14" ht="51.95" customHeight="1" x14ac:dyDescent="0.25">
      <c r="A42" s="23" t="s">
        <v>122</v>
      </c>
      <c r="B42" s="24" t="s">
        <v>123</v>
      </c>
      <c r="C42" s="25" t="s">
        <v>22</v>
      </c>
      <c r="D42" s="25" t="s">
        <v>124</v>
      </c>
      <c r="E42" s="26" t="s">
        <v>35</v>
      </c>
      <c r="F42" s="27">
        <v>13.322826842149707</v>
      </c>
      <c r="G42" s="29">
        <v>55.27</v>
      </c>
      <c r="H42" s="29">
        <f t="shared" si="1"/>
        <v>70.150000000000006</v>
      </c>
      <c r="I42" s="29">
        <f t="shared" si="4"/>
        <v>934.59</v>
      </c>
      <c r="J42" s="30">
        <f t="shared" si="0"/>
        <v>1.5987795908897191E-3</v>
      </c>
      <c r="K42" s="31"/>
      <c r="L42" s="32"/>
      <c r="M42" s="9"/>
      <c r="N42" s="9"/>
    </row>
    <row r="43" spans="1:14" ht="51.95" customHeight="1" x14ac:dyDescent="0.25">
      <c r="A43" s="23" t="s">
        <v>125</v>
      </c>
      <c r="B43" s="24" t="s">
        <v>126</v>
      </c>
      <c r="C43" s="25" t="s">
        <v>22</v>
      </c>
      <c r="D43" s="25" t="s">
        <v>127</v>
      </c>
      <c r="E43" s="26" t="s">
        <v>35</v>
      </c>
      <c r="F43" s="27">
        <v>22.151206074899513</v>
      </c>
      <c r="G43" s="29">
        <v>59.93</v>
      </c>
      <c r="H43" s="29">
        <f t="shared" si="1"/>
        <v>76.06</v>
      </c>
      <c r="I43" s="29">
        <f t="shared" si="4"/>
        <v>1684.82</v>
      </c>
      <c r="J43" s="30">
        <f t="shared" si="0"/>
        <v>2.8821791698207945E-3</v>
      </c>
      <c r="K43" s="31"/>
      <c r="L43" s="32"/>
      <c r="M43" s="9"/>
      <c r="N43" s="9"/>
    </row>
    <row r="44" spans="1:14" ht="51.95" customHeight="1" x14ac:dyDescent="0.25">
      <c r="A44" s="23" t="s">
        <v>128</v>
      </c>
      <c r="B44" s="24" t="s">
        <v>129</v>
      </c>
      <c r="C44" s="25" t="s">
        <v>22</v>
      </c>
      <c r="D44" s="25" t="s">
        <v>130</v>
      </c>
      <c r="E44" s="26" t="s">
        <v>35</v>
      </c>
      <c r="F44" s="27">
        <v>22.151206074899513</v>
      </c>
      <c r="G44" s="29">
        <v>22.5</v>
      </c>
      <c r="H44" s="29">
        <f t="shared" si="1"/>
        <v>28.55</v>
      </c>
      <c r="I44" s="29">
        <f t="shared" si="4"/>
        <v>632.41</v>
      </c>
      <c r="J44" s="30">
        <f t="shared" si="0"/>
        <v>1.0818478702688528E-3</v>
      </c>
      <c r="K44" s="31"/>
      <c r="L44" s="32"/>
      <c r="M44" s="9"/>
      <c r="N44" s="9"/>
    </row>
    <row r="45" spans="1:14" ht="65.099999999999994" customHeight="1" x14ac:dyDescent="0.25">
      <c r="A45" s="23" t="s">
        <v>131</v>
      </c>
      <c r="B45" s="24" t="s">
        <v>132</v>
      </c>
      <c r="C45" s="25" t="s">
        <v>22</v>
      </c>
      <c r="D45" s="25" t="s">
        <v>133</v>
      </c>
      <c r="E45" s="26" t="s">
        <v>40</v>
      </c>
      <c r="F45" s="27">
        <v>61.397364664123678</v>
      </c>
      <c r="G45" s="29">
        <v>50.34</v>
      </c>
      <c r="H45" s="29">
        <f t="shared" si="1"/>
        <v>63.89</v>
      </c>
      <c r="I45" s="29">
        <f t="shared" si="4"/>
        <v>3922.67</v>
      </c>
      <c r="J45" s="30">
        <f t="shared" si="0"/>
        <v>6.7104128417759387E-3</v>
      </c>
      <c r="K45" s="31"/>
      <c r="L45" s="32"/>
      <c r="M45" s="9"/>
      <c r="N45" s="9"/>
    </row>
    <row r="46" spans="1:14" ht="65.099999999999994" customHeight="1" x14ac:dyDescent="0.25">
      <c r="A46" s="23" t="s">
        <v>134</v>
      </c>
      <c r="B46" s="24" t="s">
        <v>135</v>
      </c>
      <c r="C46" s="25" t="s">
        <v>22</v>
      </c>
      <c r="D46" s="25" t="s">
        <v>136</v>
      </c>
      <c r="E46" s="26" t="s">
        <v>40</v>
      </c>
      <c r="F46" s="27">
        <v>33.788615063524276</v>
      </c>
      <c r="G46" s="29">
        <v>88.12</v>
      </c>
      <c r="H46" s="29">
        <f t="shared" si="1"/>
        <v>111.85</v>
      </c>
      <c r="I46" s="29">
        <f t="shared" si="4"/>
        <v>3779.25</v>
      </c>
      <c r="J46" s="30">
        <f t="shared" si="0"/>
        <v>6.4650678574240802E-3</v>
      </c>
      <c r="K46" s="31"/>
      <c r="L46" s="32"/>
      <c r="M46" s="9"/>
      <c r="N46" s="9"/>
    </row>
    <row r="47" spans="1:14" ht="51.95" customHeight="1" x14ac:dyDescent="0.25">
      <c r="A47" s="23" t="s">
        <v>137</v>
      </c>
      <c r="B47" s="24" t="s">
        <v>138</v>
      </c>
      <c r="C47" s="25" t="s">
        <v>22</v>
      </c>
      <c r="D47" s="25" t="s">
        <v>139</v>
      </c>
      <c r="E47" s="26" t="s">
        <v>35</v>
      </c>
      <c r="F47" s="27">
        <v>22.151206074899513</v>
      </c>
      <c r="G47" s="29">
        <v>24.8</v>
      </c>
      <c r="H47" s="29">
        <f t="shared" si="1"/>
        <v>31.47</v>
      </c>
      <c r="I47" s="29">
        <f t="shared" si="4"/>
        <v>697.09</v>
      </c>
      <c r="J47" s="30">
        <f t="shared" si="0"/>
        <v>1.1924943183784487E-3</v>
      </c>
      <c r="K47" s="31"/>
      <c r="L47" s="32"/>
      <c r="M47" s="9"/>
      <c r="N47" s="9"/>
    </row>
    <row r="48" spans="1:14" ht="51.95" customHeight="1" x14ac:dyDescent="0.25">
      <c r="A48" s="23" t="s">
        <v>140</v>
      </c>
      <c r="B48" s="24" t="s">
        <v>141</v>
      </c>
      <c r="C48" s="25" t="s">
        <v>22</v>
      </c>
      <c r="D48" s="25" t="s">
        <v>142</v>
      </c>
      <c r="E48" s="26" t="s">
        <v>35</v>
      </c>
      <c r="F48" s="27">
        <v>13.322826842149707</v>
      </c>
      <c r="G48" s="29">
        <v>45.21</v>
      </c>
      <c r="H48" s="29">
        <f t="shared" si="1"/>
        <v>57.38</v>
      </c>
      <c r="I48" s="29">
        <f t="shared" si="4"/>
        <v>764.46</v>
      </c>
      <c r="J48" s="30">
        <f t="shared" si="0"/>
        <v>1.3077424817851194E-3</v>
      </c>
      <c r="K48" s="31"/>
      <c r="L48" s="32"/>
      <c r="M48" s="9"/>
      <c r="N48" s="9"/>
    </row>
    <row r="49" spans="1:14" ht="51.95" customHeight="1" x14ac:dyDescent="0.25">
      <c r="A49" s="23" t="s">
        <v>143</v>
      </c>
      <c r="B49" s="24" t="s">
        <v>144</v>
      </c>
      <c r="C49" s="25" t="s">
        <v>22</v>
      </c>
      <c r="D49" s="25" t="s">
        <v>145</v>
      </c>
      <c r="E49" s="26" t="s">
        <v>35</v>
      </c>
      <c r="F49" s="27">
        <v>13.322826842149707</v>
      </c>
      <c r="G49" s="29">
        <v>80.040000000000006</v>
      </c>
      <c r="H49" s="29">
        <f t="shared" si="1"/>
        <v>101.59</v>
      </c>
      <c r="I49" s="29">
        <f t="shared" si="4"/>
        <v>1353.46</v>
      </c>
      <c r="J49" s="30">
        <f t="shared" si="0"/>
        <v>2.3153299576130701E-3</v>
      </c>
      <c r="K49" s="31"/>
      <c r="L49" s="32"/>
      <c r="M49" s="9"/>
      <c r="N49" s="9"/>
    </row>
    <row r="50" spans="1:14" ht="39" customHeight="1" x14ac:dyDescent="0.25">
      <c r="A50" s="23" t="s">
        <v>146</v>
      </c>
      <c r="B50" s="24" t="s">
        <v>147</v>
      </c>
      <c r="C50" s="25" t="s">
        <v>22</v>
      </c>
      <c r="D50" s="25" t="s">
        <v>148</v>
      </c>
      <c r="E50" s="26" t="s">
        <v>35</v>
      </c>
      <c r="F50" s="27">
        <v>22.151206074899513</v>
      </c>
      <c r="G50" s="29">
        <v>65.260000000000005</v>
      </c>
      <c r="H50" s="29">
        <f t="shared" si="1"/>
        <v>82.83</v>
      </c>
      <c r="I50" s="29">
        <f t="shared" si="4"/>
        <v>1834.78</v>
      </c>
      <c r="J50" s="30">
        <f t="shared" si="0"/>
        <v>3.1387119675714897E-3</v>
      </c>
      <c r="K50" s="31"/>
      <c r="L50" s="32"/>
      <c r="M50" s="9"/>
      <c r="N50" s="9"/>
    </row>
    <row r="51" spans="1:14" ht="39" customHeight="1" x14ac:dyDescent="0.25">
      <c r="A51" s="23" t="s">
        <v>149</v>
      </c>
      <c r="B51" s="24" t="s">
        <v>150</v>
      </c>
      <c r="C51" s="25" t="s">
        <v>22</v>
      </c>
      <c r="D51" s="25" t="s">
        <v>151</v>
      </c>
      <c r="E51" s="26" t="s">
        <v>35</v>
      </c>
      <c r="F51" s="27">
        <v>22.151206074899513</v>
      </c>
      <c r="G51" s="29">
        <v>11.47</v>
      </c>
      <c r="H51" s="29">
        <f t="shared" si="1"/>
        <v>14.55</v>
      </c>
      <c r="I51" s="29">
        <f t="shared" si="4"/>
        <v>322.3</v>
      </c>
      <c r="J51" s="30">
        <f t="shared" si="0"/>
        <v>5.5135049823318934E-4</v>
      </c>
      <c r="K51" s="31"/>
      <c r="L51" s="32"/>
      <c r="M51" s="9"/>
      <c r="N51" s="9"/>
    </row>
    <row r="52" spans="1:14" ht="51.95" customHeight="1" x14ac:dyDescent="0.25">
      <c r="A52" s="23" t="s">
        <v>152</v>
      </c>
      <c r="B52" s="24" t="s">
        <v>153</v>
      </c>
      <c r="C52" s="25" t="s">
        <v>22</v>
      </c>
      <c r="D52" s="25" t="s">
        <v>154</v>
      </c>
      <c r="E52" s="26" t="s">
        <v>35</v>
      </c>
      <c r="F52" s="27">
        <v>40.69080246367411</v>
      </c>
      <c r="G52" s="29">
        <v>10.72</v>
      </c>
      <c r="H52" s="29">
        <f t="shared" si="1"/>
        <v>13.6</v>
      </c>
      <c r="I52" s="29">
        <f t="shared" si="4"/>
        <v>553.39</v>
      </c>
      <c r="J52" s="30">
        <f t="shared" si="0"/>
        <v>9.466703450737346E-4</v>
      </c>
      <c r="K52" s="31"/>
      <c r="L52" s="32"/>
      <c r="M52" s="9"/>
      <c r="N52" s="9"/>
    </row>
    <row r="53" spans="1:14" ht="51.95" customHeight="1" x14ac:dyDescent="0.25">
      <c r="A53" s="23" t="s">
        <v>155</v>
      </c>
      <c r="B53" s="24" t="s">
        <v>156</v>
      </c>
      <c r="C53" s="25" t="s">
        <v>22</v>
      </c>
      <c r="D53" s="25" t="s">
        <v>157</v>
      </c>
      <c r="E53" s="26" t="s">
        <v>35</v>
      </c>
      <c r="F53" s="27">
        <v>17.817274451549615</v>
      </c>
      <c r="G53" s="29">
        <v>16.670000000000002</v>
      </c>
      <c r="H53" s="29">
        <f t="shared" si="1"/>
        <v>21.15</v>
      </c>
      <c r="I53" s="29">
        <f t="shared" si="4"/>
        <v>376.83</v>
      </c>
      <c r="J53" s="30">
        <f t="shared" si="0"/>
        <v>6.4463359680177708E-4</v>
      </c>
      <c r="K53" s="31"/>
      <c r="L53" s="32"/>
      <c r="M53" s="9"/>
      <c r="N53" s="9"/>
    </row>
    <row r="54" spans="1:14" ht="51.95" customHeight="1" x14ac:dyDescent="0.25">
      <c r="A54" s="23" t="s">
        <v>158</v>
      </c>
      <c r="B54" s="24" t="s">
        <v>120</v>
      </c>
      <c r="C54" s="25" t="s">
        <v>22</v>
      </c>
      <c r="D54" s="25" t="s">
        <v>121</v>
      </c>
      <c r="E54" s="26" t="s">
        <v>35</v>
      </c>
      <c r="F54" s="27">
        <v>9.0691532118247995</v>
      </c>
      <c r="G54" s="29">
        <v>42.5</v>
      </c>
      <c r="H54" s="29">
        <f t="shared" si="1"/>
        <v>53.94</v>
      </c>
      <c r="I54" s="29">
        <f t="shared" si="4"/>
        <v>489.19</v>
      </c>
      <c r="J54" s="30">
        <f t="shared" si="0"/>
        <v>8.3684502088331961E-4</v>
      </c>
      <c r="K54" s="31"/>
      <c r="L54" s="32"/>
      <c r="M54" s="9"/>
      <c r="N54" s="9"/>
    </row>
    <row r="55" spans="1:14" ht="39" customHeight="1" x14ac:dyDescent="0.25">
      <c r="A55" s="23" t="s">
        <v>159</v>
      </c>
      <c r="B55" s="24" t="s">
        <v>147</v>
      </c>
      <c r="C55" s="25" t="s">
        <v>22</v>
      </c>
      <c r="D55" s="25" t="s">
        <v>148</v>
      </c>
      <c r="E55" s="26" t="s">
        <v>35</v>
      </c>
      <c r="F55" s="27">
        <v>9.0691532118247995</v>
      </c>
      <c r="G55" s="29">
        <v>65.260000000000005</v>
      </c>
      <c r="H55" s="29">
        <f t="shared" si="1"/>
        <v>82.83</v>
      </c>
      <c r="I55" s="29">
        <f t="shared" si="4"/>
        <v>751.19</v>
      </c>
      <c r="J55" s="30">
        <f t="shared" si="0"/>
        <v>1.285041826769437E-3</v>
      </c>
      <c r="K55" s="31"/>
      <c r="L55" s="32"/>
      <c r="M55" s="9"/>
      <c r="N55" s="9"/>
    </row>
    <row r="56" spans="1:14" ht="51.95" customHeight="1" x14ac:dyDescent="0.25">
      <c r="A56" s="23" t="s">
        <v>160</v>
      </c>
      <c r="B56" s="24" t="s">
        <v>161</v>
      </c>
      <c r="C56" s="25" t="s">
        <v>22</v>
      </c>
      <c r="D56" s="25" t="s">
        <v>162</v>
      </c>
      <c r="E56" s="26" t="s">
        <v>35</v>
      </c>
      <c r="F56" s="27">
        <v>4.4944476093999022</v>
      </c>
      <c r="G56" s="29">
        <v>25.46</v>
      </c>
      <c r="H56" s="29">
        <f t="shared" si="1"/>
        <v>32.31</v>
      </c>
      <c r="I56" s="29">
        <f t="shared" si="4"/>
        <v>145.21</v>
      </c>
      <c r="J56" s="30">
        <f t="shared" si="0"/>
        <v>2.4840709230046986E-4</v>
      </c>
      <c r="K56" s="31"/>
      <c r="L56" s="32"/>
      <c r="M56" s="9"/>
      <c r="N56" s="9"/>
    </row>
    <row r="57" spans="1:14" ht="39" customHeight="1" x14ac:dyDescent="0.25">
      <c r="A57" s="23" t="s">
        <v>163</v>
      </c>
      <c r="B57" s="24" t="s">
        <v>164</v>
      </c>
      <c r="C57" s="25" t="s">
        <v>22</v>
      </c>
      <c r="D57" s="25" t="s">
        <v>165</v>
      </c>
      <c r="E57" s="26" t="s">
        <v>35</v>
      </c>
      <c r="F57" s="27">
        <v>22.151206074899513</v>
      </c>
      <c r="G57" s="29">
        <v>32.409999999999997</v>
      </c>
      <c r="H57" s="29">
        <f t="shared" si="1"/>
        <v>41.13</v>
      </c>
      <c r="I57" s="29">
        <f t="shared" si="4"/>
        <v>911.07</v>
      </c>
      <c r="J57" s="30">
        <f t="shared" si="0"/>
        <v>1.5585445188498661E-3</v>
      </c>
      <c r="K57" s="31"/>
      <c r="L57" s="32"/>
      <c r="M57" s="9"/>
      <c r="N57" s="9"/>
    </row>
    <row r="58" spans="1:14" ht="39" customHeight="1" x14ac:dyDescent="0.25">
      <c r="A58" s="23" t="s">
        <v>166</v>
      </c>
      <c r="B58" s="24" t="s">
        <v>167</v>
      </c>
      <c r="C58" s="25" t="s">
        <v>22</v>
      </c>
      <c r="D58" s="25" t="s">
        <v>168</v>
      </c>
      <c r="E58" s="26" t="s">
        <v>35</v>
      </c>
      <c r="F58" s="27">
        <v>9.0691532118247995</v>
      </c>
      <c r="G58" s="29">
        <v>54.04</v>
      </c>
      <c r="H58" s="29">
        <f t="shared" si="1"/>
        <v>68.59</v>
      </c>
      <c r="I58" s="29">
        <f t="shared" si="4"/>
        <v>622.04999999999995</v>
      </c>
      <c r="J58" s="30">
        <f t="shared" si="0"/>
        <v>1.0641252790132034E-3</v>
      </c>
      <c r="K58" s="31"/>
      <c r="L58" s="32"/>
      <c r="M58" s="9"/>
      <c r="N58" s="9"/>
    </row>
    <row r="59" spans="1:14" ht="39" customHeight="1" x14ac:dyDescent="0.25">
      <c r="A59" s="23" t="s">
        <v>169</v>
      </c>
      <c r="B59" s="24" t="s">
        <v>170</v>
      </c>
      <c r="C59" s="25" t="s">
        <v>22</v>
      </c>
      <c r="D59" s="25" t="s">
        <v>171</v>
      </c>
      <c r="E59" s="26" t="s">
        <v>35</v>
      </c>
      <c r="F59" s="27">
        <v>22.151206074899513</v>
      </c>
      <c r="G59" s="29">
        <v>114.11</v>
      </c>
      <c r="H59" s="29">
        <f t="shared" si="1"/>
        <v>144.83000000000001</v>
      </c>
      <c r="I59" s="29">
        <f t="shared" si="4"/>
        <v>3208.15</v>
      </c>
      <c r="J59" s="30">
        <f t="shared" si="0"/>
        <v>5.4881014610822414E-3</v>
      </c>
      <c r="K59" s="31"/>
      <c r="L59" s="32"/>
      <c r="M59" s="9"/>
      <c r="N59" s="9"/>
    </row>
    <row r="60" spans="1:14" ht="26.1" customHeight="1" x14ac:dyDescent="0.25">
      <c r="A60" s="23" t="s">
        <v>172</v>
      </c>
      <c r="B60" s="24" t="s">
        <v>173</v>
      </c>
      <c r="C60" s="25" t="s">
        <v>22</v>
      </c>
      <c r="D60" s="25" t="s">
        <v>174</v>
      </c>
      <c r="E60" s="26" t="s">
        <v>35</v>
      </c>
      <c r="F60" s="27">
        <v>4.4944476093999022</v>
      </c>
      <c r="G60" s="29">
        <v>422.43</v>
      </c>
      <c r="H60" s="29">
        <f t="shared" si="1"/>
        <v>536.19000000000005</v>
      </c>
      <c r="I60" s="29">
        <f t="shared" si="4"/>
        <v>2409.87</v>
      </c>
      <c r="J60" s="30">
        <f t="shared" si="0"/>
        <v>4.1225039564915175E-3</v>
      </c>
      <c r="K60" s="31"/>
      <c r="L60" s="32"/>
      <c r="M60" s="9"/>
      <c r="N60" s="9"/>
    </row>
    <row r="61" spans="1:14" ht="51.95" customHeight="1" x14ac:dyDescent="0.25">
      <c r="A61" s="23" t="s">
        <v>175</v>
      </c>
      <c r="B61" s="24" t="s">
        <v>176</v>
      </c>
      <c r="C61" s="25" t="s">
        <v>22</v>
      </c>
      <c r="D61" s="25" t="s">
        <v>177</v>
      </c>
      <c r="E61" s="26" t="s">
        <v>35</v>
      </c>
      <c r="F61" s="27">
        <v>0.96309591629997904</v>
      </c>
      <c r="G61" s="29">
        <v>699.82</v>
      </c>
      <c r="H61" s="29">
        <f t="shared" si="1"/>
        <v>888.28</v>
      </c>
      <c r="I61" s="29">
        <f t="shared" si="4"/>
        <v>855.49</v>
      </c>
      <c r="J61" s="30">
        <f t="shared" si="0"/>
        <v>1.4634652117080707E-3</v>
      </c>
      <c r="K61" s="31"/>
      <c r="L61" s="32"/>
      <c r="M61" s="9"/>
      <c r="N61" s="9"/>
    </row>
    <row r="62" spans="1:14" ht="39" customHeight="1" x14ac:dyDescent="0.25">
      <c r="A62" s="23" t="s">
        <v>178</v>
      </c>
      <c r="B62" s="24" t="s">
        <v>179</v>
      </c>
      <c r="C62" s="25" t="s">
        <v>22</v>
      </c>
      <c r="D62" s="25" t="s">
        <v>180</v>
      </c>
      <c r="E62" s="26" t="s">
        <v>35</v>
      </c>
      <c r="F62" s="27">
        <v>1.6854178535249633</v>
      </c>
      <c r="G62" s="29">
        <v>1019.1</v>
      </c>
      <c r="H62" s="29">
        <f t="shared" si="1"/>
        <v>1293.54</v>
      </c>
      <c r="I62" s="29">
        <f t="shared" si="4"/>
        <v>2180.15</v>
      </c>
      <c r="J62" s="30">
        <f t="shared" si="0"/>
        <v>3.7295277341703004E-3</v>
      </c>
      <c r="K62" s="31"/>
      <c r="L62" s="32"/>
      <c r="M62" s="9"/>
      <c r="N62" s="9"/>
    </row>
    <row r="63" spans="1:14" ht="26.1" customHeight="1" x14ac:dyDescent="0.25">
      <c r="A63" s="23" t="s">
        <v>181</v>
      </c>
      <c r="B63" s="24" t="s">
        <v>182</v>
      </c>
      <c r="C63" s="25" t="s">
        <v>22</v>
      </c>
      <c r="D63" s="25" t="s">
        <v>183</v>
      </c>
      <c r="E63" s="26" t="s">
        <v>40</v>
      </c>
      <c r="F63" s="27">
        <v>29.294167454124352</v>
      </c>
      <c r="G63" s="29">
        <v>17.690000000000001</v>
      </c>
      <c r="H63" s="29">
        <f t="shared" si="1"/>
        <v>22.45</v>
      </c>
      <c r="I63" s="29">
        <f t="shared" si="4"/>
        <v>657.65</v>
      </c>
      <c r="J63" s="30">
        <f t="shared" si="0"/>
        <v>1.1250253030191033E-3</v>
      </c>
      <c r="K63" s="31"/>
      <c r="L63" s="32"/>
      <c r="M63" s="9"/>
      <c r="N63" s="9"/>
    </row>
    <row r="64" spans="1:14" ht="51.95" customHeight="1" x14ac:dyDescent="0.25">
      <c r="A64" s="23" t="s">
        <v>184</v>
      </c>
      <c r="B64" s="24" t="s">
        <v>185</v>
      </c>
      <c r="C64" s="25" t="s">
        <v>22</v>
      </c>
      <c r="D64" s="25" t="s">
        <v>186</v>
      </c>
      <c r="E64" s="26" t="s">
        <v>35</v>
      </c>
      <c r="F64" s="27">
        <v>3.2905777140249284</v>
      </c>
      <c r="G64" s="29">
        <v>156.47999999999999</v>
      </c>
      <c r="H64" s="29">
        <f t="shared" si="1"/>
        <v>198.62</v>
      </c>
      <c r="I64" s="29">
        <f t="shared" si="4"/>
        <v>653.57000000000005</v>
      </c>
      <c r="J64" s="30">
        <f t="shared" si="0"/>
        <v>1.1180457497060676E-3</v>
      </c>
      <c r="K64" s="31"/>
      <c r="L64" s="32"/>
      <c r="M64" s="9"/>
      <c r="N64" s="9"/>
    </row>
    <row r="65" spans="1:14" ht="26.1" customHeight="1" x14ac:dyDescent="0.25">
      <c r="A65" s="23" t="s">
        <v>187</v>
      </c>
      <c r="B65" s="24" t="s">
        <v>188</v>
      </c>
      <c r="C65" s="25" t="s">
        <v>22</v>
      </c>
      <c r="D65" s="25" t="s">
        <v>189</v>
      </c>
      <c r="E65" s="26" t="s">
        <v>35</v>
      </c>
      <c r="F65" s="27">
        <v>5.216769546624886</v>
      </c>
      <c r="G65" s="29">
        <v>144.9</v>
      </c>
      <c r="H65" s="29">
        <f t="shared" si="1"/>
        <v>183.92</v>
      </c>
      <c r="I65" s="29">
        <f t="shared" si="4"/>
        <v>959.46</v>
      </c>
      <c r="J65" s="30">
        <f t="shared" si="0"/>
        <v>1.6413240739522677E-3</v>
      </c>
      <c r="K65" s="31"/>
      <c r="L65" s="32"/>
      <c r="M65" s="9"/>
      <c r="N65" s="9"/>
    </row>
    <row r="66" spans="1:14" ht="39" customHeight="1" x14ac:dyDescent="0.25">
      <c r="A66" s="23" t="s">
        <v>190</v>
      </c>
      <c r="B66" s="24" t="s">
        <v>191</v>
      </c>
      <c r="C66" s="25" t="s">
        <v>22</v>
      </c>
      <c r="D66" s="25" t="s">
        <v>192</v>
      </c>
      <c r="E66" s="26" t="s">
        <v>35</v>
      </c>
      <c r="F66" s="27">
        <v>4.4944476093999022</v>
      </c>
      <c r="G66" s="29">
        <v>530.09</v>
      </c>
      <c r="H66" s="29">
        <f t="shared" si="1"/>
        <v>672.84</v>
      </c>
      <c r="I66" s="29">
        <f t="shared" si="4"/>
        <v>3024.04</v>
      </c>
      <c r="J66" s="30">
        <f t="shared" si="0"/>
        <v>5.1731491178315051E-3</v>
      </c>
      <c r="K66" s="31"/>
      <c r="L66" s="32"/>
      <c r="M66" s="9"/>
      <c r="N66" s="9"/>
    </row>
    <row r="67" spans="1:14" ht="26.1" customHeight="1" x14ac:dyDescent="0.25">
      <c r="A67" s="23" t="s">
        <v>193</v>
      </c>
      <c r="B67" s="24" t="s">
        <v>194</v>
      </c>
      <c r="C67" s="25" t="s">
        <v>22</v>
      </c>
      <c r="D67" s="25" t="s">
        <v>195</v>
      </c>
      <c r="E67" s="26" t="s">
        <v>35</v>
      </c>
      <c r="F67" s="27">
        <v>5.216769546624886</v>
      </c>
      <c r="G67" s="29">
        <v>412.27</v>
      </c>
      <c r="H67" s="29">
        <f t="shared" si="1"/>
        <v>523.29</v>
      </c>
      <c r="I67" s="29">
        <f t="shared" si="4"/>
        <v>2729.88</v>
      </c>
      <c r="J67" s="30">
        <f t="shared" si="0"/>
        <v>4.6699370093602824E-3</v>
      </c>
      <c r="K67" s="31"/>
      <c r="L67" s="32"/>
      <c r="M67" s="9"/>
      <c r="N67" s="9"/>
    </row>
    <row r="68" spans="1:14" ht="51.95" customHeight="1" x14ac:dyDescent="0.25">
      <c r="A68" s="23" t="s">
        <v>196</v>
      </c>
      <c r="B68" s="24" t="s">
        <v>197</v>
      </c>
      <c r="C68" s="25" t="s">
        <v>22</v>
      </c>
      <c r="D68" s="25" t="s">
        <v>198</v>
      </c>
      <c r="E68" s="26" t="s">
        <v>35</v>
      </c>
      <c r="F68" s="27">
        <v>4.4944476093999022</v>
      </c>
      <c r="G68" s="29">
        <v>468.36</v>
      </c>
      <c r="H68" s="29">
        <f t="shared" si="1"/>
        <v>594.48</v>
      </c>
      <c r="I68" s="29">
        <f t="shared" si="4"/>
        <v>2671.85</v>
      </c>
      <c r="J68" s="30">
        <f t="shared" si="0"/>
        <v>4.5706665488810024E-3</v>
      </c>
      <c r="K68" s="31"/>
      <c r="L68" s="32"/>
      <c r="M68" s="9"/>
      <c r="N68" s="9"/>
    </row>
    <row r="69" spans="1:14" ht="26.1" customHeight="1" x14ac:dyDescent="0.25">
      <c r="A69" s="23" t="s">
        <v>199</v>
      </c>
      <c r="B69" s="24" t="s">
        <v>200</v>
      </c>
      <c r="C69" s="25" t="s">
        <v>22</v>
      </c>
      <c r="D69" s="25" t="s">
        <v>201</v>
      </c>
      <c r="E69" s="26" t="s">
        <v>35</v>
      </c>
      <c r="F69" s="27">
        <v>13.322826842149707</v>
      </c>
      <c r="G69" s="29">
        <v>61.32</v>
      </c>
      <c r="H69" s="29">
        <f t="shared" si="1"/>
        <v>77.83</v>
      </c>
      <c r="I69" s="29">
        <f t="shared" si="4"/>
        <v>1036.9100000000001</v>
      </c>
      <c r="J69" s="30">
        <f t="shared" ref="J69:J132" si="5">I69/$I$251</f>
        <v>1.7738158396617327E-3</v>
      </c>
      <c r="K69" s="31"/>
      <c r="L69" s="32"/>
      <c r="M69" s="9"/>
      <c r="N69" s="9"/>
    </row>
    <row r="70" spans="1:14" ht="26.1" customHeight="1" x14ac:dyDescent="0.25">
      <c r="A70" s="23" t="s">
        <v>202</v>
      </c>
      <c r="B70" s="24" t="s">
        <v>203</v>
      </c>
      <c r="C70" s="25" t="s">
        <v>22</v>
      </c>
      <c r="D70" s="25" t="s">
        <v>204</v>
      </c>
      <c r="E70" s="26" t="s">
        <v>35</v>
      </c>
      <c r="F70" s="27">
        <v>4.4944476093999022</v>
      </c>
      <c r="G70" s="29">
        <v>12.75</v>
      </c>
      <c r="H70" s="29">
        <f t="shared" si="1"/>
        <v>16.18</v>
      </c>
      <c r="I70" s="29">
        <f t="shared" si="4"/>
        <v>72.72</v>
      </c>
      <c r="J70" s="30">
        <f t="shared" si="5"/>
        <v>1.2440027375587196E-4</v>
      </c>
      <c r="K70" s="31"/>
      <c r="L70" s="32"/>
      <c r="M70" s="9"/>
      <c r="N70" s="9"/>
    </row>
    <row r="71" spans="1:14" ht="26.1" customHeight="1" x14ac:dyDescent="0.25">
      <c r="A71" s="23" t="s">
        <v>205</v>
      </c>
      <c r="B71" s="24" t="s">
        <v>206</v>
      </c>
      <c r="C71" s="25" t="s">
        <v>22</v>
      </c>
      <c r="D71" s="25" t="s">
        <v>207</v>
      </c>
      <c r="E71" s="26" t="s">
        <v>35</v>
      </c>
      <c r="F71" s="27">
        <v>4.4944476093999022</v>
      </c>
      <c r="G71" s="29">
        <v>14.35</v>
      </c>
      <c r="H71" s="29">
        <f t="shared" si="1"/>
        <v>18.21</v>
      </c>
      <c r="I71" s="29">
        <f t="shared" si="4"/>
        <v>81.84</v>
      </c>
      <c r="J71" s="30">
        <f t="shared" si="5"/>
        <v>1.4000162822030475E-4</v>
      </c>
      <c r="K71" s="31"/>
      <c r="L71" s="32"/>
      <c r="M71" s="9"/>
      <c r="N71" s="9"/>
    </row>
    <row r="72" spans="1:14" ht="39" customHeight="1" x14ac:dyDescent="0.25">
      <c r="A72" s="23" t="s">
        <v>208</v>
      </c>
      <c r="B72" s="24" t="s">
        <v>209</v>
      </c>
      <c r="C72" s="25" t="s">
        <v>22</v>
      </c>
      <c r="D72" s="25" t="s">
        <v>210</v>
      </c>
      <c r="E72" s="26" t="s">
        <v>35</v>
      </c>
      <c r="F72" s="27">
        <v>4.4944476093999022</v>
      </c>
      <c r="G72" s="29">
        <v>132.99</v>
      </c>
      <c r="H72" s="29">
        <f t="shared" si="1"/>
        <v>168.8</v>
      </c>
      <c r="I72" s="29">
        <f t="shared" si="4"/>
        <v>758.66</v>
      </c>
      <c r="J72" s="30">
        <f t="shared" si="5"/>
        <v>1.2978205677616861E-3</v>
      </c>
      <c r="K72" s="31"/>
      <c r="L72" s="32"/>
      <c r="M72" s="9"/>
      <c r="N72" s="9"/>
    </row>
    <row r="73" spans="1:14" ht="26.1" customHeight="1" x14ac:dyDescent="0.25">
      <c r="A73" s="23" t="s">
        <v>211</v>
      </c>
      <c r="B73" s="24" t="s">
        <v>212</v>
      </c>
      <c r="C73" s="25" t="s">
        <v>22</v>
      </c>
      <c r="D73" s="25" t="s">
        <v>213</v>
      </c>
      <c r="E73" s="26" t="s">
        <v>35</v>
      </c>
      <c r="F73" s="27">
        <v>13.322826842149707</v>
      </c>
      <c r="G73" s="29">
        <v>48.84</v>
      </c>
      <c r="H73" s="29">
        <f t="shared" ref="H73:H136" si="6">TRUNC((G73*$G$2)+(G73),2)</f>
        <v>61.99</v>
      </c>
      <c r="I73" s="29">
        <f t="shared" si="4"/>
        <v>825.88</v>
      </c>
      <c r="J73" s="30">
        <f t="shared" si="5"/>
        <v>1.412812129943613E-3</v>
      </c>
      <c r="K73" s="31"/>
      <c r="L73" s="32"/>
      <c r="M73" s="9"/>
      <c r="N73" s="9"/>
    </row>
    <row r="74" spans="1:14" ht="39" customHeight="1" x14ac:dyDescent="0.25">
      <c r="A74" s="23" t="s">
        <v>214</v>
      </c>
      <c r="B74" s="24" t="s">
        <v>215</v>
      </c>
      <c r="C74" s="25" t="s">
        <v>22</v>
      </c>
      <c r="D74" s="25" t="s">
        <v>216</v>
      </c>
      <c r="E74" s="26" t="s">
        <v>35</v>
      </c>
      <c r="F74" s="27">
        <v>9.0691532118247995</v>
      </c>
      <c r="G74" s="29">
        <v>145.4</v>
      </c>
      <c r="H74" s="29">
        <f t="shared" si="6"/>
        <v>184.55</v>
      </c>
      <c r="I74" s="29">
        <f t="shared" si="4"/>
        <v>1673.71</v>
      </c>
      <c r="J74" s="30">
        <f t="shared" si="5"/>
        <v>2.8631735724414255E-3</v>
      </c>
      <c r="K74" s="31"/>
      <c r="L74" s="32"/>
      <c r="M74" s="9"/>
      <c r="N74" s="9"/>
    </row>
    <row r="75" spans="1:14" ht="39" customHeight="1" x14ac:dyDescent="0.25">
      <c r="A75" s="23" t="s">
        <v>217</v>
      </c>
      <c r="B75" s="24" t="s">
        <v>218</v>
      </c>
      <c r="C75" s="25" t="s">
        <v>22</v>
      </c>
      <c r="D75" s="25" t="s">
        <v>219</v>
      </c>
      <c r="E75" s="26" t="s">
        <v>35</v>
      </c>
      <c r="F75" s="27">
        <v>4.4944476093999022</v>
      </c>
      <c r="G75" s="29">
        <v>339.95</v>
      </c>
      <c r="H75" s="29">
        <f t="shared" si="6"/>
        <v>431.49</v>
      </c>
      <c r="I75" s="29">
        <f t="shared" si="4"/>
        <v>1939.3</v>
      </c>
      <c r="J75" s="30">
        <f t="shared" si="5"/>
        <v>3.3175117009730812E-3</v>
      </c>
      <c r="K75" s="31"/>
      <c r="L75" s="32"/>
      <c r="M75" s="9"/>
      <c r="N75" s="9"/>
    </row>
    <row r="76" spans="1:14" ht="39" customHeight="1" x14ac:dyDescent="0.25">
      <c r="A76" s="23" t="s">
        <v>220</v>
      </c>
      <c r="B76" s="24" t="s">
        <v>221</v>
      </c>
      <c r="C76" s="25" t="s">
        <v>22</v>
      </c>
      <c r="D76" s="25" t="s">
        <v>222</v>
      </c>
      <c r="E76" s="26" t="s">
        <v>35</v>
      </c>
      <c r="F76" s="27">
        <v>13.322826842149707</v>
      </c>
      <c r="G76" s="29">
        <v>76.39</v>
      </c>
      <c r="H76" s="29">
        <f t="shared" si="6"/>
        <v>96.96</v>
      </c>
      <c r="I76" s="29">
        <f t="shared" si="4"/>
        <v>1291.78</v>
      </c>
      <c r="J76" s="30">
        <f t="shared" si="5"/>
        <v>2.2098155339983537E-3</v>
      </c>
      <c r="K76" s="31"/>
      <c r="L76" s="32"/>
      <c r="M76" s="9"/>
      <c r="N76" s="9"/>
    </row>
    <row r="77" spans="1:14" ht="26.1" customHeight="1" x14ac:dyDescent="0.25">
      <c r="A77" s="23" t="s">
        <v>223</v>
      </c>
      <c r="B77" s="24" t="s">
        <v>224</v>
      </c>
      <c r="C77" s="25" t="s">
        <v>22</v>
      </c>
      <c r="D77" s="25" t="s">
        <v>225</v>
      </c>
      <c r="E77" s="26" t="s">
        <v>35</v>
      </c>
      <c r="F77" s="27">
        <v>13.322826842149707</v>
      </c>
      <c r="G77" s="29">
        <v>163.49</v>
      </c>
      <c r="H77" s="29">
        <f t="shared" si="6"/>
        <v>207.51</v>
      </c>
      <c r="I77" s="29">
        <f t="shared" si="4"/>
        <v>2764.61</v>
      </c>
      <c r="J77" s="30">
        <f t="shared" si="5"/>
        <v>4.7293487462626675E-3</v>
      </c>
      <c r="K77" s="31"/>
      <c r="L77" s="32"/>
      <c r="M77" s="9"/>
      <c r="N77" s="9"/>
    </row>
    <row r="78" spans="1:14" ht="26.1" customHeight="1" x14ac:dyDescent="0.25">
      <c r="A78" s="23" t="s">
        <v>226</v>
      </c>
      <c r="B78" s="24" t="s">
        <v>227</v>
      </c>
      <c r="C78" s="25" t="s">
        <v>22</v>
      </c>
      <c r="D78" s="25" t="s">
        <v>228</v>
      </c>
      <c r="E78" s="26" t="s">
        <v>35</v>
      </c>
      <c r="F78" s="27">
        <v>4.4944476093999022</v>
      </c>
      <c r="G78" s="29">
        <v>812.2</v>
      </c>
      <c r="H78" s="29">
        <f t="shared" si="6"/>
        <v>1030.92</v>
      </c>
      <c r="I78" s="29">
        <f t="shared" si="4"/>
        <v>4633.41</v>
      </c>
      <c r="J78" s="30">
        <f t="shared" si="5"/>
        <v>7.9262578716060867E-3</v>
      </c>
      <c r="K78" s="31"/>
      <c r="L78" s="32"/>
      <c r="M78" s="9"/>
      <c r="N78" s="9"/>
    </row>
    <row r="79" spans="1:14" ht="65.099999999999994" customHeight="1" x14ac:dyDescent="0.25">
      <c r="A79" s="23" t="s">
        <v>229</v>
      </c>
      <c r="B79" s="24" t="s">
        <v>230</v>
      </c>
      <c r="C79" s="25" t="s">
        <v>22</v>
      </c>
      <c r="D79" s="25" t="s">
        <v>231</v>
      </c>
      <c r="E79" s="26" t="s">
        <v>35</v>
      </c>
      <c r="F79" s="27">
        <v>4.4944476093999022</v>
      </c>
      <c r="G79" s="29">
        <v>279.7</v>
      </c>
      <c r="H79" s="29">
        <f t="shared" si="6"/>
        <v>355.02</v>
      </c>
      <c r="I79" s="29">
        <f t="shared" si="4"/>
        <v>1595.61</v>
      </c>
      <c r="J79" s="30">
        <f t="shared" si="5"/>
        <v>2.7295698680914033E-3</v>
      </c>
      <c r="K79" s="31"/>
      <c r="L79" s="32"/>
      <c r="M79" s="9"/>
      <c r="N79" s="9"/>
    </row>
    <row r="80" spans="1:14" ht="51.95" customHeight="1" x14ac:dyDescent="0.25">
      <c r="A80" s="23" t="s">
        <v>232</v>
      </c>
      <c r="B80" s="24" t="s">
        <v>233</v>
      </c>
      <c r="C80" s="25" t="s">
        <v>22</v>
      </c>
      <c r="D80" s="25" t="s">
        <v>234</v>
      </c>
      <c r="E80" s="26" t="s">
        <v>35</v>
      </c>
      <c r="F80" s="27">
        <v>5.216769546624886</v>
      </c>
      <c r="G80" s="29">
        <v>894.28</v>
      </c>
      <c r="H80" s="29">
        <f t="shared" si="6"/>
        <v>1135.0999999999999</v>
      </c>
      <c r="I80" s="29">
        <f t="shared" si="4"/>
        <v>5921.55</v>
      </c>
      <c r="J80" s="30">
        <f t="shared" si="5"/>
        <v>1.0129846549217321E-2</v>
      </c>
      <c r="K80" s="31"/>
      <c r="L80" s="32"/>
      <c r="M80" s="9"/>
      <c r="N80" s="9"/>
    </row>
    <row r="81" spans="1:14" ht="26.1" customHeight="1" x14ac:dyDescent="0.25">
      <c r="A81" s="23" t="s">
        <v>235</v>
      </c>
      <c r="B81" s="24" t="s">
        <v>236</v>
      </c>
      <c r="C81" s="25" t="s">
        <v>22</v>
      </c>
      <c r="D81" s="25" t="s">
        <v>237</v>
      </c>
      <c r="E81" s="26" t="s">
        <v>35</v>
      </c>
      <c r="F81" s="27">
        <v>4.4944476093999022</v>
      </c>
      <c r="G81" s="29">
        <v>100.96</v>
      </c>
      <c r="H81" s="29">
        <f t="shared" si="6"/>
        <v>128.13999999999999</v>
      </c>
      <c r="I81" s="29">
        <f t="shared" si="4"/>
        <v>575.91</v>
      </c>
      <c r="J81" s="30">
        <f t="shared" si="5"/>
        <v>9.8519474228196116E-4</v>
      </c>
      <c r="K81" s="31"/>
      <c r="L81" s="32"/>
      <c r="M81" s="9"/>
      <c r="N81" s="9"/>
    </row>
    <row r="82" spans="1:14" ht="39" customHeight="1" x14ac:dyDescent="0.25">
      <c r="A82" s="23" t="s">
        <v>238</v>
      </c>
      <c r="B82" s="24" t="s">
        <v>239</v>
      </c>
      <c r="C82" s="25" t="s">
        <v>22</v>
      </c>
      <c r="D82" s="25" t="s">
        <v>240</v>
      </c>
      <c r="E82" s="26" t="s">
        <v>35</v>
      </c>
      <c r="F82" s="27">
        <v>5.216769546624886</v>
      </c>
      <c r="G82" s="29">
        <v>138.41999999999999</v>
      </c>
      <c r="H82" s="29">
        <f t="shared" si="6"/>
        <v>175.69</v>
      </c>
      <c r="I82" s="29">
        <f t="shared" si="4"/>
        <v>916.53</v>
      </c>
      <c r="J82" s="30">
        <f t="shared" si="5"/>
        <v>1.5678848034305461E-3</v>
      </c>
      <c r="K82" s="31"/>
      <c r="L82" s="32"/>
      <c r="M82" s="9"/>
      <c r="N82" s="9"/>
    </row>
    <row r="83" spans="1:14" ht="26.1" customHeight="1" x14ac:dyDescent="0.25">
      <c r="A83" s="23" t="s">
        <v>241</v>
      </c>
      <c r="B83" s="24" t="s">
        <v>242</v>
      </c>
      <c r="C83" s="25" t="s">
        <v>22</v>
      </c>
      <c r="D83" s="25" t="s">
        <v>243</v>
      </c>
      <c r="E83" s="26" t="s">
        <v>35</v>
      </c>
      <c r="F83" s="27">
        <v>12.841278883999719</v>
      </c>
      <c r="G83" s="29">
        <v>129.25</v>
      </c>
      <c r="H83" s="29">
        <f t="shared" si="6"/>
        <v>164.05</v>
      </c>
      <c r="I83" s="29">
        <f t="shared" si="4"/>
        <v>2106.61</v>
      </c>
      <c r="J83" s="30">
        <f t="shared" si="5"/>
        <v>3.6037247070524951E-3</v>
      </c>
      <c r="K83" s="31"/>
      <c r="L83" s="32"/>
      <c r="M83" s="9"/>
      <c r="N83" s="9"/>
    </row>
    <row r="84" spans="1:14" ht="39" customHeight="1" x14ac:dyDescent="0.25">
      <c r="A84" s="23" t="s">
        <v>244</v>
      </c>
      <c r="B84" s="24" t="s">
        <v>245</v>
      </c>
      <c r="C84" s="25" t="s">
        <v>22</v>
      </c>
      <c r="D84" s="25" t="s">
        <v>246</v>
      </c>
      <c r="E84" s="26" t="s">
        <v>35</v>
      </c>
      <c r="F84" s="27">
        <v>5.216769546624886</v>
      </c>
      <c r="G84" s="29">
        <v>146</v>
      </c>
      <c r="H84" s="29">
        <f t="shared" si="6"/>
        <v>185.31</v>
      </c>
      <c r="I84" s="29">
        <f t="shared" si="4"/>
        <v>966.71</v>
      </c>
      <c r="J84" s="30">
        <f t="shared" si="5"/>
        <v>1.6537264664815592E-3</v>
      </c>
      <c r="K84" s="31"/>
      <c r="L84" s="32"/>
      <c r="M84" s="9"/>
      <c r="N84" s="9"/>
    </row>
    <row r="85" spans="1:14" ht="39" customHeight="1" x14ac:dyDescent="0.25">
      <c r="A85" s="23" t="s">
        <v>247</v>
      </c>
      <c r="B85" s="24" t="s">
        <v>248</v>
      </c>
      <c r="C85" s="25" t="s">
        <v>22</v>
      </c>
      <c r="D85" s="25" t="s">
        <v>249</v>
      </c>
      <c r="E85" s="26" t="s">
        <v>35</v>
      </c>
      <c r="F85" s="27">
        <v>9.0691532118247995</v>
      </c>
      <c r="G85" s="29">
        <v>628.79</v>
      </c>
      <c r="H85" s="29">
        <f t="shared" si="6"/>
        <v>798.12</v>
      </c>
      <c r="I85" s="29">
        <f t="shared" si="4"/>
        <v>7238.27</v>
      </c>
      <c r="J85" s="30">
        <f t="shared" si="5"/>
        <v>1.2382326313516438E-2</v>
      </c>
      <c r="K85" s="31"/>
      <c r="L85" s="32"/>
      <c r="M85" s="9"/>
      <c r="N85" s="9"/>
    </row>
    <row r="86" spans="1:14" ht="39" customHeight="1" x14ac:dyDescent="0.25">
      <c r="A86" s="23" t="s">
        <v>250</v>
      </c>
      <c r="B86" s="24" t="s">
        <v>251</v>
      </c>
      <c r="C86" s="25" t="s">
        <v>22</v>
      </c>
      <c r="D86" s="25" t="s">
        <v>252</v>
      </c>
      <c r="E86" s="26" t="s">
        <v>40</v>
      </c>
      <c r="F86" s="27">
        <v>29.053393475049372</v>
      </c>
      <c r="G86" s="29">
        <v>22.96</v>
      </c>
      <c r="H86" s="29">
        <f t="shared" si="6"/>
        <v>29.14</v>
      </c>
      <c r="I86" s="29">
        <f t="shared" si="4"/>
        <v>846.61</v>
      </c>
      <c r="J86" s="30">
        <f t="shared" si="5"/>
        <v>1.4482744192032282E-3</v>
      </c>
      <c r="K86" s="31"/>
      <c r="L86" s="32"/>
      <c r="M86" s="9"/>
      <c r="N86" s="9"/>
    </row>
    <row r="87" spans="1:14" ht="39" customHeight="1" x14ac:dyDescent="0.25">
      <c r="A87" s="23" t="s">
        <v>253</v>
      </c>
      <c r="B87" s="24" t="s">
        <v>254</v>
      </c>
      <c r="C87" s="25" t="s">
        <v>22</v>
      </c>
      <c r="D87" s="25" t="s">
        <v>255</v>
      </c>
      <c r="E87" s="26" t="s">
        <v>40</v>
      </c>
      <c r="F87" s="27">
        <v>36.116096861249204</v>
      </c>
      <c r="G87" s="29">
        <v>26.49</v>
      </c>
      <c r="H87" s="29">
        <f t="shared" si="6"/>
        <v>33.619999999999997</v>
      </c>
      <c r="I87" s="29">
        <f t="shared" si="4"/>
        <v>1214.22</v>
      </c>
      <c r="J87" s="30">
        <f t="shared" si="5"/>
        <v>2.07713559405741E-3</v>
      </c>
      <c r="K87" s="31"/>
      <c r="L87" s="32"/>
      <c r="M87" s="9"/>
      <c r="N87" s="9"/>
    </row>
    <row r="88" spans="1:14" ht="39" customHeight="1" x14ac:dyDescent="0.25">
      <c r="A88" s="23" t="s">
        <v>256</v>
      </c>
      <c r="B88" s="24" t="s">
        <v>257</v>
      </c>
      <c r="C88" s="25" t="s">
        <v>22</v>
      </c>
      <c r="D88" s="25" t="s">
        <v>258</v>
      </c>
      <c r="E88" s="26" t="s">
        <v>40</v>
      </c>
      <c r="F88" s="27">
        <v>23.114301991199493</v>
      </c>
      <c r="G88" s="29">
        <v>36.18</v>
      </c>
      <c r="H88" s="29">
        <f t="shared" si="6"/>
        <v>45.92</v>
      </c>
      <c r="I88" s="29">
        <f t="shared" si="4"/>
        <v>1061.4000000000001</v>
      </c>
      <c r="J88" s="30">
        <f t="shared" si="5"/>
        <v>1.8157102662882633E-3</v>
      </c>
      <c r="K88" s="31"/>
      <c r="L88" s="32"/>
      <c r="M88" s="9"/>
      <c r="N88" s="9"/>
    </row>
    <row r="89" spans="1:14" ht="39" customHeight="1" x14ac:dyDescent="0.25">
      <c r="A89" s="23" t="s">
        <v>259</v>
      </c>
      <c r="B89" s="24" t="s">
        <v>260</v>
      </c>
      <c r="C89" s="25" t="s">
        <v>22</v>
      </c>
      <c r="D89" s="25" t="s">
        <v>261</v>
      </c>
      <c r="E89" s="26" t="s">
        <v>40</v>
      </c>
      <c r="F89" s="27">
        <v>9.2296691978747969</v>
      </c>
      <c r="G89" s="29">
        <v>32.89</v>
      </c>
      <c r="H89" s="29">
        <f t="shared" si="6"/>
        <v>41.74</v>
      </c>
      <c r="I89" s="29">
        <f t="shared" si="4"/>
        <v>385.24</v>
      </c>
      <c r="J89" s="30">
        <f t="shared" si="5"/>
        <v>6.5902037213575512E-4</v>
      </c>
      <c r="K89" s="31"/>
      <c r="L89" s="32"/>
      <c r="M89" s="9"/>
      <c r="N89" s="9"/>
    </row>
    <row r="90" spans="1:14" ht="26.1" customHeight="1" x14ac:dyDescent="0.25">
      <c r="A90" s="23" t="s">
        <v>262</v>
      </c>
      <c r="B90" s="24" t="s">
        <v>263</v>
      </c>
      <c r="C90" s="25" t="s">
        <v>22</v>
      </c>
      <c r="D90" s="25" t="s">
        <v>264</v>
      </c>
      <c r="E90" s="26" t="s">
        <v>40</v>
      </c>
      <c r="F90" s="27">
        <v>6.8219294071248502</v>
      </c>
      <c r="G90" s="29">
        <v>31.34</v>
      </c>
      <c r="H90" s="29">
        <f t="shared" si="6"/>
        <v>39.770000000000003</v>
      </c>
      <c r="I90" s="29">
        <f t="shared" si="4"/>
        <v>271.3</v>
      </c>
      <c r="J90" s="30">
        <f t="shared" si="5"/>
        <v>4.641060818202429E-4</v>
      </c>
      <c r="K90" s="31"/>
      <c r="L90" s="32"/>
      <c r="M90" s="9"/>
      <c r="N90" s="9"/>
    </row>
    <row r="91" spans="1:14" ht="39" customHeight="1" x14ac:dyDescent="0.25">
      <c r="A91" s="23" t="s">
        <v>265</v>
      </c>
      <c r="B91" s="24" t="s">
        <v>266</v>
      </c>
      <c r="C91" s="25" t="s">
        <v>22</v>
      </c>
      <c r="D91" s="25" t="s">
        <v>267</v>
      </c>
      <c r="E91" s="26" t="s">
        <v>40</v>
      </c>
      <c r="F91" s="27">
        <v>21.669658116749524</v>
      </c>
      <c r="G91" s="29">
        <v>23.63</v>
      </c>
      <c r="H91" s="29">
        <f t="shared" si="6"/>
        <v>29.99</v>
      </c>
      <c r="I91" s="29">
        <f t="shared" si="4"/>
        <v>649.87</v>
      </c>
      <c r="J91" s="30">
        <f t="shared" si="5"/>
        <v>1.1117162528290498E-3</v>
      </c>
      <c r="K91" s="31"/>
      <c r="L91" s="32"/>
      <c r="M91" s="9"/>
      <c r="N91" s="9"/>
    </row>
    <row r="92" spans="1:14" ht="26.1" customHeight="1" x14ac:dyDescent="0.25">
      <c r="A92" s="16" t="s">
        <v>268</v>
      </c>
      <c r="B92" s="17"/>
      <c r="C92" s="17"/>
      <c r="D92" s="17" t="s">
        <v>269</v>
      </c>
      <c r="E92" s="17"/>
      <c r="F92" s="17"/>
      <c r="G92" s="17"/>
      <c r="H92" s="17"/>
      <c r="I92" s="20">
        <f>SUM(I93:I133)</f>
        <v>62446.07</v>
      </c>
      <c r="J92" s="21">
        <f t="shared" si="5"/>
        <v>0.10682492028298052</v>
      </c>
      <c r="K92" s="9"/>
      <c r="L92" s="9"/>
      <c r="M92" s="9"/>
      <c r="N92" s="9"/>
    </row>
    <row r="93" spans="1:14" ht="39" customHeight="1" x14ac:dyDescent="0.25">
      <c r="A93" s="23" t="s">
        <v>270</v>
      </c>
      <c r="B93" s="24" t="s">
        <v>271</v>
      </c>
      <c r="C93" s="25" t="s">
        <v>22</v>
      </c>
      <c r="D93" s="25" t="s">
        <v>272</v>
      </c>
      <c r="E93" s="26" t="s">
        <v>40</v>
      </c>
      <c r="F93" s="27">
        <v>294.78760838081854</v>
      </c>
      <c r="G93" s="29">
        <v>10.62</v>
      </c>
      <c r="H93" s="29">
        <f t="shared" si="6"/>
        <v>13.47</v>
      </c>
      <c r="I93" s="29">
        <f t="shared" ref="I93:I133" si="7">TRUNC(H93*F93,2)</f>
        <v>3970.78</v>
      </c>
      <c r="J93" s="30">
        <f t="shared" si="5"/>
        <v>6.7927134079254848E-3</v>
      </c>
      <c r="K93" s="31"/>
      <c r="L93" s="32"/>
      <c r="M93" s="9"/>
      <c r="N93" s="9"/>
    </row>
    <row r="94" spans="1:14" ht="39" customHeight="1" x14ac:dyDescent="0.25">
      <c r="A94" s="23" t="s">
        <v>273</v>
      </c>
      <c r="B94" s="24" t="s">
        <v>274</v>
      </c>
      <c r="C94" s="25" t="s">
        <v>22</v>
      </c>
      <c r="D94" s="25" t="s">
        <v>275</v>
      </c>
      <c r="E94" s="26" t="s">
        <v>40</v>
      </c>
      <c r="F94" s="27">
        <v>190.45221744832077</v>
      </c>
      <c r="G94" s="29">
        <v>16.86</v>
      </c>
      <c r="H94" s="29">
        <f t="shared" si="6"/>
        <v>21.4</v>
      </c>
      <c r="I94" s="29">
        <f t="shared" si="7"/>
        <v>4075.67</v>
      </c>
      <c r="J94" s="30">
        <f t="shared" si="5"/>
        <v>6.9721460910147784E-3</v>
      </c>
      <c r="K94" s="31"/>
      <c r="L94" s="32"/>
      <c r="M94" s="9"/>
      <c r="N94" s="9"/>
    </row>
    <row r="95" spans="1:14" ht="39" customHeight="1" x14ac:dyDescent="0.25">
      <c r="A95" s="23" t="s">
        <v>276</v>
      </c>
      <c r="B95" s="24" t="s">
        <v>277</v>
      </c>
      <c r="C95" s="25" t="s">
        <v>22</v>
      </c>
      <c r="D95" s="25" t="s">
        <v>278</v>
      </c>
      <c r="E95" s="26" t="s">
        <v>40</v>
      </c>
      <c r="F95" s="27">
        <v>788.05323351245772</v>
      </c>
      <c r="G95" s="29">
        <v>4.97</v>
      </c>
      <c r="H95" s="29">
        <f t="shared" si="6"/>
        <v>6.3</v>
      </c>
      <c r="I95" s="29">
        <f t="shared" si="7"/>
        <v>4964.7299999999996</v>
      </c>
      <c r="J95" s="30">
        <f t="shared" si="5"/>
        <v>8.4930386568205455E-3</v>
      </c>
      <c r="K95" s="31"/>
      <c r="L95" s="32"/>
      <c r="M95" s="9"/>
      <c r="N95" s="9"/>
    </row>
    <row r="96" spans="1:14" ht="39" customHeight="1" x14ac:dyDescent="0.25">
      <c r="A96" s="23" t="s">
        <v>279</v>
      </c>
      <c r="B96" s="24" t="s">
        <v>280</v>
      </c>
      <c r="C96" s="25" t="s">
        <v>22</v>
      </c>
      <c r="D96" s="25" t="s">
        <v>281</v>
      </c>
      <c r="E96" s="26" t="s">
        <v>40</v>
      </c>
      <c r="F96" s="27">
        <v>394.86932568299136</v>
      </c>
      <c r="G96" s="29">
        <v>10.72</v>
      </c>
      <c r="H96" s="29">
        <f t="shared" si="6"/>
        <v>13.6</v>
      </c>
      <c r="I96" s="29">
        <f t="shared" si="7"/>
        <v>5370.22</v>
      </c>
      <c r="J96" s="30">
        <f t="shared" si="5"/>
        <v>9.1867001942967375E-3</v>
      </c>
      <c r="K96" s="31"/>
      <c r="L96" s="32"/>
      <c r="M96" s="9"/>
      <c r="N96" s="9"/>
    </row>
    <row r="97" spans="1:14" ht="39" customHeight="1" x14ac:dyDescent="0.25">
      <c r="A97" s="23" t="s">
        <v>282</v>
      </c>
      <c r="B97" s="24" t="s">
        <v>283</v>
      </c>
      <c r="C97" s="25" t="s">
        <v>22</v>
      </c>
      <c r="D97" s="25" t="s">
        <v>284</v>
      </c>
      <c r="E97" s="26" t="s">
        <v>40</v>
      </c>
      <c r="F97" s="27">
        <v>597.9220480362369</v>
      </c>
      <c r="G97" s="29">
        <v>3.42</v>
      </c>
      <c r="H97" s="29">
        <f t="shared" si="6"/>
        <v>4.34</v>
      </c>
      <c r="I97" s="29">
        <f t="shared" si="7"/>
        <v>2594.98</v>
      </c>
      <c r="J97" s="30">
        <f t="shared" si="5"/>
        <v>4.4391669745738804E-3</v>
      </c>
      <c r="K97" s="31"/>
      <c r="L97" s="32"/>
      <c r="M97" s="9"/>
      <c r="N97" s="9"/>
    </row>
    <row r="98" spans="1:14" ht="39" customHeight="1" x14ac:dyDescent="0.25">
      <c r="A98" s="23" t="s">
        <v>285</v>
      </c>
      <c r="B98" s="24" t="s">
        <v>286</v>
      </c>
      <c r="C98" s="25" t="s">
        <v>22</v>
      </c>
      <c r="D98" s="25" t="s">
        <v>287</v>
      </c>
      <c r="E98" s="26" t="s">
        <v>40</v>
      </c>
      <c r="F98" s="27">
        <v>105.9405507929977</v>
      </c>
      <c r="G98" s="29">
        <v>18.510000000000002</v>
      </c>
      <c r="H98" s="29">
        <f t="shared" si="6"/>
        <v>23.49</v>
      </c>
      <c r="I98" s="29">
        <f t="shared" si="7"/>
        <v>2488.54</v>
      </c>
      <c r="J98" s="30">
        <f t="shared" si="5"/>
        <v>4.257082745495566E-3</v>
      </c>
      <c r="K98" s="31"/>
      <c r="L98" s="32"/>
      <c r="M98" s="9"/>
      <c r="N98" s="9"/>
    </row>
    <row r="99" spans="1:14" ht="39" customHeight="1" x14ac:dyDescent="0.25">
      <c r="A99" s="23" t="s">
        <v>288</v>
      </c>
      <c r="B99" s="24" t="s">
        <v>289</v>
      </c>
      <c r="C99" s="25" t="s">
        <v>22</v>
      </c>
      <c r="D99" s="25" t="s">
        <v>290</v>
      </c>
      <c r="E99" s="26" t="s">
        <v>35</v>
      </c>
      <c r="F99" s="27">
        <v>66.212844245623572</v>
      </c>
      <c r="G99" s="29">
        <v>35.82</v>
      </c>
      <c r="H99" s="29">
        <f t="shared" si="6"/>
        <v>45.46</v>
      </c>
      <c r="I99" s="29">
        <f t="shared" si="7"/>
        <v>3010.03</v>
      </c>
      <c r="J99" s="30">
        <f t="shared" si="5"/>
        <v>5.1491825634404189E-3</v>
      </c>
      <c r="K99" s="31"/>
      <c r="L99" s="32"/>
      <c r="M99" s="9"/>
      <c r="N99" s="9"/>
    </row>
    <row r="100" spans="1:14" ht="39" customHeight="1" x14ac:dyDescent="0.25">
      <c r="A100" s="23" t="s">
        <v>291</v>
      </c>
      <c r="B100" s="24" t="s">
        <v>292</v>
      </c>
      <c r="C100" s="25" t="s">
        <v>22</v>
      </c>
      <c r="D100" s="25" t="s">
        <v>293</v>
      </c>
      <c r="E100" s="26" t="s">
        <v>35</v>
      </c>
      <c r="F100" s="27">
        <v>39.727706547374126</v>
      </c>
      <c r="G100" s="29">
        <v>20.62</v>
      </c>
      <c r="H100" s="29">
        <f t="shared" si="6"/>
        <v>26.17</v>
      </c>
      <c r="I100" s="29">
        <f t="shared" si="7"/>
        <v>1039.67</v>
      </c>
      <c r="J100" s="30">
        <f t="shared" si="5"/>
        <v>1.7785373021970215E-3</v>
      </c>
      <c r="K100" s="31"/>
      <c r="L100" s="32"/>
      <c r="M100" s="9"/>
      <c r="N100" s="9"/>
    </row>
    <row r="101" spans="1:14" ht="39" customHeight="1" x14ac:dyDescent="0.25">
      <c r="A101" s="23" t="s">
        <v>294</v>
      </c>
      <c r="B101" s="24" t="s">
        <v>295</v>
      </c>
      <c r="C101" s="25" t="s">
        <v>22</v>
      </c>
      <c r="D101" s="25" t="s">
        <v>296</v>
      </c>
      <c r="E101" s="26" t="s">
        <v>35</v>
      </c>
      <c r="F101" s="27">
        <v>83.789344718098178</v>
      </c>
      <c r="G101" s="29">
        <v>13.17</v>
      </c>
      <c r="H101" s="29">
        <f t="shared" si="6"/>
        <v>16.71</v>
      </c>
      <c r="I101" s="29">
        <f t="shared" si="7"/>
        <v>1400.11</v>
      </c>
      <c r="J101" s="30">
        <f t="shared" si="5"/>
        <v>2.3951329385084414E-3</v>
      </c>
      <c r="K101" s="31"/>
      <c r="L101" s="32"/>
      <c r="M101" s="9"/>
      <c r="N101" s="9"/>
    </row>
    <row r="102" spans="1:14" ht="39" customHeight="1" x14ac:dyDescent="0.25">
      <c r="A102" s="23" t="s">
        <v>297</v>
      </c>
      <c r="B102" s="24" t="s">
        <v>298</v>
      </c>
      <c r="C102" s="25" t="s">
        <v>22</v>
      </c>
      <c r="D102" s="25" t="s">
        <v>299</v>
      </c>
      <c r="E102" s="26" t="s">
        <v>35</v>
      </c>
      <c r="F102" s="27">
        <v>13.322826842149707</v>
      </c>
      <c r="G102" s="29">
        <v>40.01</v>
      </c>
      <c r="H102" s="29">
        <f t="shared" si="6"/>
        <v>50.78</v>
      </c>
      <c r="I102" s="29">
        <f t="shared" si="7"/>
        <v>676.53</v>
      </c>
      <c r="J102" s="30">
        <f t="shared" si="5"/>
        <v>1.1573228438402096E-3</v>
      </c>
      <c r="K102" s="31"/>
      <c r="L102" s="32"/>
      <c r="M102" s="9"/>
      <c r="N102" s="9"/>
    </row>
    <row r="103" spans="1:14" ht="26.1" customHeight="1" x14ac:dyDescent="0.25">
      <c r="A103" s="23" t="s">
        <v>300</v>
      </c>
      <c r="B103" s="24" t="s">
        <v>301</v>
      </c>
      <c r="C103" s="25" t="s">
        <v>22</v>
      </c>
      <c r="D103" s="25" t="s">
        <v>302</v>
      </c>
      <c r="E103" s="26" t="s">
        <v>35</v>
      </c>
      <c r="F103" s="27">
        <v>66.212844245623572</v>
      </c>
      <c r="G103" s="29">
        <v>18.190000000000001</v>
      </c>
      <c r="H103" s="29">
        <f t="shared" si="6"/>
        <v>23.08</v>
      </c>
      <c r="I103" s="29">
        <f t="shared" si="7"/>
        <v>1528.19</v>
      </c>
      <c r="J103" s="30">
        <f t="shared" si="5"/>
        <v>2.6142361709431514E-3</v>
      </c>
      <c r="K103" s="31"/>
      <c r="L103" s="32"/>
      <c r="M103" s="9"/>
      <c r="N103" s="9"/>
    </row>
    <row r="104" spans="1:14" ht="39" customHeight="1" x14ac:dyDescent="0.25">
      <c r="A104" s="23" t="s">
        <v>303</v>
      </c>
      <c r="B104" s="24" t="s">
        <v>289</v>
      </c>
      <c r="C104" s="25" t="s">
        <v>22</v>
      </c>
      <c r="D104" s="25" t="s">
        <v>290</v>
      </c>
      <c r="E104" s="26" t="s">
        <v>35</v>
      </c>
      <c r="F104" s="27">
        <v>30.979585307649327</v>
      </c>
      <c r="G104" s="29">
        <v>35.82</v>
      </c>
      <c r="H104" s="29">
        <f t="shared" si="6"/>
        <v>45.46</v>
      </c>
      <c r="I104" s="29">
        <f t="shared" si="7"/>
        <v>1408.33</v>
      </c>
      <c r="J104" s="30">
        <f t="shared" si="5"/>
        <v>2.4091946856244105E-3</v>
      </c>
      <c r="K104" s="31"/>
      <c r="L104" s="32"/>
      <c r="M104" s="9"/>
      <c r="N104" s="9"/>
    </row>
    <row r="105" spans="1:14" ht="39" customHeight="1" x14ac:dyDescent="0.25">
      <c r="A105" s="23" t="s">
        <v>304</v>
      </c>
      <c r="B105" s="24" t="s">
        <v>305</v>
      </c>
      <c r="C105" s="25" t="s">
        <v>22</v>
      </c>
      <c r="D105" s="25" t="s">
        <v>306</v>
      </c>
      <c r="E105" s="26" t="s">
        <v>35</v>
      </c>
      <c r="F105" s="27">
        <v>13.322826842149707</v>
      </c>
      <c r="G105" s="29">
        <v>24.29</v>
      </c>
      <c r="H105" s="29">
        <f t="shared" si="6"/>
        <v>30.83</v>
      </c>
      <c r="I105" s="29">
        <f t="shared" si="7"/>
        <v>410.74</v>
      </c>
      <c r="J105" s="30">
        <f t="shared" si="5"/>
        <v>7.0264258034222833E-4</v>
      </c>
      <c r="K105" s="31"/>
      <c r="L105" s="32"/>
      <c r="M105" s="9"/>
      <c r="N105" s="9"/>
    </row>
    <row r="106" spans="1:14" ht="39" customHeight="1" x14ac:dyDescent="0.25">
      <c r="A106" s="23" t="s">
        <v>307</v>
      </c>
      <c r="B106" s="24" t="s">
        <v>308</v>
      </c>
      <c r="C106" s="25" t="s">
        <v>22</v>
      </c>
      <c r="D106" s="25" t="s">
        <v>309</v>
      </c>
      <c r="E106" s="26" t="s">
        <v>35</v>
      </c>
      <c r="F106" s="27">
        <v>52.167695466248851</v>
      </c>
      <c r="G106" s="29">
        <v>32.299999999999997</v>
      </c>
      <c r="H106" s="29">
        <f t="shared" si="6"/>
        <v>40.99</v>
      </c>
      <c r="I106" s="29">
        <f t="shared" si="7"/>
        <v>2138.35</v>
      </c>
      <c r="J106" s="30">
        <f t="shared" si="5"/>
        <v>3.6580215262083165E-3</v>
      </c>
      <c r="K106" s="31"/>
      <c r="L106" s="32"/>
      <c r="M106" s="9"/>
      <c r="N106" s="9"/>
    </row>
    <row r="107" spans="1:14" ht="39" customHeight="1" x14ac:dyDescent="0.25">
      <c r="A107" s="23" t="s">
        <v>310</v>
      </c>
      <c r="B107" s="24" t="s">
        <v>311</v>
      </c>
      <c r="C107" s="25" t="s">
        <v>22</v>
      </c>
      <c r="D107" s="25" t="s">
        <v>312</v>
      </c>
      <c r="E107" s="26" t="s">
        <v>35</v>
      </c>
      <c r="F107" s="27">
        <v>4.4944476093999022</v>
      </c>
      <c r="G107" s="29">
        <v>39.340000000000003</v>
      </c>
      <c r="H107" s="29">
        <f t="shared" si="6"/>
        <v>49.93</v>
      </c>
      <c r="I107" s="29">
        <f t="shared" si="7"/>
        <v>224.4</v>
      </c>
      <c r="J107" s="30">
        <f t="shared" si="5"/>
        <v>3.8387543221696463E-4</v>
      </c>
      <c r="K107" s="31"/>
      <c r="L107" s="32"/>
      <c r="M107" s="9"/>
      <c r="N107" s="9"/>
    </row>
    <row r="108" spans="1:14" ht="39" customHeight="1" x14ac:dyDescent="0.25">
      <c r="A108" s="23" t="s">
        <v>313</v>
      </c>
      <c r="B108" s="24" t="s">
        <v>314</v>
      </c>
      <c r="C108" s="25" t="s">
        <v>22</v>
      </c>
      <c r="D108" s="25" t="s">
        <v>315</v>
      </c>
      <c r="E108" s="26" t="s">
        <v>35</v>
      </c>
      <c r="F108" s="27">
        <v>13.322826842149707</v>
      </c>
      <c r="G108" s="29">
        <v>54.94</v>
      </c>
      <c r="H108" s="29">
        <f t="shared" si="6"/>
        <v>69.73</v>
      </c>
      <c r="I108" s="29">
        <f t="shared" si="7"/>
        <v>929</v>
      </c>
      <c r="J108" s="30">
        <f t="shared" si="5"/>
        <v>1.5892169185809275E-3</v>
      </c>
      <c r="K108" s="31"/>
      <c r="L108" s="32"/>
      <c r="M108" s="9"/>
      <c r="N108" s="9"/>
    </row>
    <row r="109" spans="1:14" ht="39" customHeight="1" x14ac:dyDescent="0.25">
      <c r="A109" s="23" t="s">
        <v>316</v>
      </c>
      <c r="B109" s="24" t="s">
        <v>317</v>
      </c>
      <c r="C109" s="25" t="s">
        <v>22</v>
      </c>
      <c r="D109" s="25" t="s">
        <v>318</v>
      </c>
      <c r="E109" s="26" t="s">
        <v>35</v>
      </c>
      <c r="F109" s="27">
        <v>9.0691532118247995</v>
      </c>
      <c r="G109" s="29">
        <v>35.21</v>
      </c>
      <c r="H109" s="29">
        <f t="shared" si="6"/>
        <v>44.69</v>
      </c>
      <c r="I109" s="29">
        <f t="shared" si="7"/>
        <v>405.3</v>
      </c>
      <c r="J109" s="30">
        <f t="shared" si="5"/>
        <v>6.9333650925818078E-4</v>
      </c>
      <c r="K109" s="31"/>
      <c r="L109" s="32"/>
      <c r="M109" s="9"/>
      <c r="N109" s="9"/>
    </row>
    <row r="110" spans="1:14" ht="39" customHeight="1" x14ac:dyDescent="0.25">
      <c r="A110" s="23" t="s">
        <v>319</v>
      </c>
      <c r="B110" s="24" t="s">
        <v>320</v>
      </c>
      <c r="C110" s="25" t="s">
        <v>22</v>
      </c>
      <c r="D110" s="25" t="s">
        <v>321</v>
      </c>
      <c r="E110" s="26" t="s">
        <v>35</v>
      </c>
      <c r="F110" s="27">
        <v>44.302412149799025</v>
      </c>
      <c r="G110" s="29">
        <v>62.04</v>
      </c>
      <c r="H110" s="29">
        <f t="shared" si="6"/>
        <v>78.739999999999995</v>
      </c>
      <c r="I110" s="29">
        <f t="shared" si="7"/>
        <v>3488.37</v>
      </c>
      <c r="J110" s="30">
        <f t="shared" si="5"/>
        <v>5.9674667624005917E-3</v>
      </c>
      <c r="K110" s="31"/>
      <c r="L110" s="32"/>
      <c r="M110" s="9"/>
      <c r="N110" s="9"/>
    </row>
    <row r="111" spans="1:14" ht="39" customHeight="1" x14ac:dyDescent="0.25">
      <c r="A111" s="23" t="s">
        <v>322</v>
      </c>
      <c r="B111" s="24" t="s">
        <v>323</v>
      </c>
      <c r="C111" s="25" t="s">
        <v>22</v>
      </c>
      <c r="D111" s="25" t="s">
        <v>324</v>
      </c>
      <c r="E111" s="26" t="s">
        <v>35</v>
      </c>
      <c r="F111" s="27">
        <v>4.4944476093999022</v>
      </c>
      <c r="G111" s="29">
        <v>85.8</v>
      </c>
      <c r="H111" s="29">
        <f t="shared" si="6"/>
        <v>108.9</v>
      </c>
      <c r="I111" s="29">
        <f t="shared" si="7"/>
        <v>489.44</v>
      </c>
      <c r="J111" s="30">
        <f t="shared" si="5"/>
        <v>8.3727268959122615E-4</v>
      </c>
      <c r="K111" s="31"/>
      <c r="L111" s="32"/>
      <c r="M111" s="9"/>
      <c r="N111" s="9"/>
    </row>
    <row r="112" spans="1:14" ht="39" customHeight="1" x14ac:dyDescent="0.25">
      <c r="A112" s="23" t="s">
        <v>325</v>
      </c>
      <c r="B112" s="24" t="s">
        <v>326</v>
      </c>
      <c r="C112" s="25" t="s">
        <v>22</v>
      </c>
      <c r="D112" s="25" t="s">
        <v>327</v>
      </c>
      <c r="E112" s="26" t="s">
        <v>35</v>
      </c>
      <c r="F112" s="27">
        <v>63.002524524623638</v>
      </c>
      <c r="G112" s="29">
        <v>33.82</v>
      </c>
      <c r="H112" s="29">
        <f t="shared" si="6"/>
        <v>42.92</v>
      </c>
      <c r="I112" s="29">
        <f t="shared" si="7"/>
        <v>2704.06</v>
      </c>
      <c r="J112" s="30">
        <f t="shared" si="5"/>
        <v>4.6257673852076889E-3</v>
      </c>
      <c r="K112" s="31"/>
      <c r="L112" s="32"/>
      <c r="M112" s="9"/>
      <c r="N112" s="9"/>
    </row>
    <row r="113" spans="1:14" ht="26.1" customHeight="1" x14ac:dyDescent="0.25">
      <c r="A113" s="23" t="s">
        <v>328</v>
      </c>
      <c r="B113" s="24" t="s">
        <v>329</v>
      </c>
      <c r="C113" s="25" t="s">
        <v>22</v>
      </c>
      <c r="D113" s="25" t="s">
        <v>330</v>
      </c>
      <c r="E113" s="26" t="s">
        <v>35</v>
      </c>
      <c r="F113" s="27">
        <v>5.216769546624886</v>
      </c>
      <c r="G113" s="29">
        <v>42.53</v>
      </c>
      <c r="H113" s="29">
        <f t="shared" si="6"/>
        <v>53.98</v>
      </c>
      <c r="I113" s="29">
        <f t="shared" si="7"/>
        <v>281.60000000000002</v>
      </c>
      <c r="J113" s="30">
        <f t="shared" si="5"/>
        <v>4.8172603258599486E-4</v>
      </c>
      <c r="K113" s="31"/>
      <c r="L113" s="32"/>
      <c r="M113" s="9"/>
      <c r="N113" s="9"/>
    </row>
    <row r="114" spans="1:14" ht="26.1" customHeight="1" x14ac:dyDescent="0.25">
      <c r="A114" s="23" t="s">
        <v>331</v>
      </c>
      <c r="B114" s="24" t="s">
        <v>332</v>
      </c>
      <c r="C114" s="25" t="s">
        <v>22</v>
      </c>
      <c r="D114" s="25" t="s">
        <v>333</v>
      </c>
      <c r="E114" s="26" t="s">
        <v>35</v>
      </c>
      <c r="F114" s="27">
        <v>8.4270892676248152</v>
      </c>
      <c r="G114" s="29">
        <v>57.88</v>
      </c>
      <c r="H114" s="29">
        <f t="shared" si="6"/>
        <v>73.459999999999994</v>
      </c>
      <c r="I114" s="29">
        <f t="shared" si="7"/>
        <v>619.04999999999995</v>
      </c>
      <c r="J114" s="30">
        <f t="shared" si="5"/>
        <v>1.058993254518324E-3</v>
      </c>
      <c r="K114" s="31"/>
      <c r="L114" s="32"/>
      <c r="M114" s="9"/>
      <c r="N114" s="9"/>
    </row>
    <row r="115" spans="1:14" ht="39" customHeight="1" x14ac:dyDescent="0.25">
      <c r="A115" s="23" t="s">
        <v>334</v>
      </c>
      <c r="B115" s="24" t="s">
        <v>335</v>
      </c>
      <c r="C115" s="25" t="s">
        <v>22</v>
      </c>
      <c r="D115" s="25" t="s">
        <v>336</v>
      </c>
      <c r="E115" s="26" t="s">
        <v>35</v>
      </c>
      <c r="F115" s="27">
        <v>4.4944476093999022</v>
      </c>
      <c r="G115" s="29">
        <v>38.22</v>
      </c>
      <c r="H115" s="29">
        <f t="shared" si="6"/>
        <v>48.51</v>
      </c>
      <c r="I115" s="29">
        <f t="shared" si="7"/>
        <v>218.02</v>
      </c>
      <c r="J115" s="30">
        <f t="shared" si="5"/>
        <v>3.7296132679118818E-4</v>
      </c>
      <c r="K115" s="31"/>
      <c r="L115" s="32"/>
      <c r="M115" s="9"/>
      <c r="N115" s="9"/>
    </row>
    <row r="116" spans="1:14" ht="39" customHeight="1" x14ac:dyDescent="0.25">
      <c r="A116" s="23" t="s">
        <v>337</v>
      </c>
      <c r="B116" s="24" t="s">
        <v>338</v>
      </c>
      <c r="C116" s="25" t="s">
        <v>22</v>
      </c>
      <c r="D116" s="25" t="s">
        <v>339</v>
      </c>
      <c r="E116" s="26" t="s">
        <v>35</v>
      </c>
      <c r="F116" s="27">
        <v>10.594055079299769</v>
      </c>
      <c r="G116" s="29">
        <v>49.59</v>
      </c>
      <c r="H116" s="29">
        <f t="shared" si="6"/>
        <v>62.94</v>
      </c>
      <c r="I116" s="29">
        <f t="shared" si="7"/>
        <v>666.78</v>
      </c>
      <c r="J116" s="30">
        <f t="shared" si="5"/>
        <v>1.1406437642318523E-3</v>
      </c>
      <c r="K116" s="31"/>
      <c r="L116" s="32"/>
      <c r="M116" s="9"/>
      <c r="N116" s="9"/>
    </row>
    <row r="117" spans="1:14" ht="39" customHeight="1" x14ac:dyDescent="0.25">
      <c r="A117" s="23" t="s">
        <v>340</v>
      </c>
      <c r="B117" s="24" t="s">
        <v>341</v>
      </c>
      <c r="C117" s="25" t="s">
        <v>22</v>
      </c>
      <c r="D117" s="25" t="s">
        <v>342</v>
      </c>
      <c r="E117" s="26" t="s">
        <v>35</v>
      </c>
      <c r="F117" s="27">
        <v>19.261918325999581</v>
      </c>
      <c r="G117" s="29">
        <v>60.92</v>
      </c>
      <c r="H117" s="29">
        <f t="shared" si="6"/>
        <v>77.319999999999993</v>
      </c>
      <c r="I117" s="29">
        <f t="shared" si="7"/>
        <v>1489.33</v>
      </c>
      <c r="J117" s="30">
        <f t="shared" si="5"/>
        <v>2.5477593469861491E-3</v>
      </c>
      <c r="K117" s="31"/>
      <c r="L117" s="32"/>
      <c r="M117" s="9"/>
      <c r="N117" s="9"/>
    </row>
    <row r="118" spans="1:14" ht="39" customHeight="1" x14ac:dyDescent="0.25">
      <c r="A118" s="23" t="s">
        <v>343</v>
      </c>
      <c r="B118" s="24" t="s">
        <v>344</v>
      </c>
      <c r="C118" s="25" t="s">
        <v>22</v>
      </c>
      <c r="D118" s="25" t="s">
        <v>345</v>
      </c>
      <c r="E118" s="26" t="s">
        <v>35</v>
      </c>
      <c r="F118" s="27">
        <v>4.4944476093999022</v>
      </c>
      <c r="G118" s="29">
        <v>51.3</v>
      </c>
      <c r="H118" s="29">
        <f t="shared" si="6"/>
        <v>65.11</v>
      </c>
      <c r="I118" s="29">
        <f t="shared" si="7"/>
        <v>292.63</v>
      </c>
      <c r="J118" s="30">
        <f t="shared" si="5"/>
        <v>5.0059477597883396E-4</v>
      </c>
      <c r="K118" s="31"/>
      <c r="L118" s="32"/>
      <c r="M118" s="9"/>
      <c r="N118" s="9"/>
    </row>
    <row r="119" spans="1:14" ht="39" customHeight="1" x14ac:dyDescent="0.25">
      <c r="A119" s="23" t="s">
        <v>346</v>
      </c>
      <c r="B119" s="24" t="s">
        <v>347</v>
      </c>
      <c r="C119" s="25" t="s">
        <v>22</v>
      </c>
      <c r="D119" s="25" t="s">
        <v>348</v>
      </c>
      <c r="E119" s="26" t="s">
        <v>35</v>
      </c>
      <c r="F119" s="27">
        <v>13.322826842149707</v>
      </c>
      <c r="G119" s="29">
        <v>72.84</v>
      </c>
      <c r="H119" s="29">
        <f t="shared" si="6"/>
        <v>92.45</v>
      </c>
      <c r="I119" s="29">
        <f t="shared" si="7"/>
        <v>1231.69</v>
      </c>
      <c r="J119" s="30">
        <f t="shared" si="5"/>
        <v>2.1070210833659233E-3</v>
      </c>
      <c r="K119" s="31"/>
      <c r="L119" s="32"/>
      <c r="M119" s="9"/>
      <c r="N119" s="9"/>
    </row>
    <row r="120" spans="1:14" ht="39" customHeight="1" x14ac:dyDescent="0.25">
      <c r="A120" s="23" t="s">
        <v>349</v>
      </c>
      <c r="B120" s="24" t="s">
        <v>350</v>
      </c>
      <c r="C120" s="25" t="s">
        <v>22</v>
      </c>
      <c r="D120" s="25" t="s">
        <v>351</v>
      </c>
      <c r="E120" s="26" t="s">
        <v>35</v>
      </c>
      <c r="F120" s="27">
        <v>13.322826842149707</v>
      </c>
      <c r="G120" s="29">
        <v>94.96</v>
      </c>
      <c r="H120" s="29">
        <f t="shared" si="6"/>
        <v>120.53</v>
      </c>
      <c r="I120" s="29">
        <f t="shared" si="7"/>
        <v>1605.8</v>
      </c>
      <c r="J120" s="30">
        <f t="shared" si="5"/>
        <v>2.7470016446256764E-3</v>
      </c>
      <c r="K120" s="31"/>
      <c r="L120" s="32"/>
      <c r="M120" s="9"/>
      <c r="N120" s="9"/>
    </row>
    <row r="121" spans="1:14" ht="39" customHeight="1" x14ac:dyDescent="0.25">
      <c r="A121" s="23" t="s">
        <v>352</v>
      </c>
      <c r="B121" s="24" t="s">
        <v>353</v>
      </c>
      <c r="C121" s="25" t="s">
        <v>22</v>
      </c>
      <c r="D121" s="25" t="s">
        <v>354</v>
      </c>
      <c r="E121" s="26" t="s">
        <v>35</v>
      </c>
      <c r="F121" s="27">
        <v>52.167695466248851</v>
      </c>
      <c r="G121" s="29">
        <v>30.88</v>
      </c>
      <c r="H121" s="29">
        <f t="shared" si="6"/>
        <v>39.19</v>
      </c>
      <c r="I121" s="29">
        <f t="shared" si="7"/>
        <v>2044.45</v>
      </c>
      <c r="J121" s="30">
        <f t="shared" si="5"/>
        <v>3.4973891595185976E-3</v>
      </c>
      <c r="K121" s="31"/>
      <c r="L121" s="32"/>
      <c r="M121" s="9"/>
      <c r="N121" s="9"/>
    </row>
    <row r="122" spans="1:14" ht="26.1" customHeight="1" x14ac:dyDescent="0.25">
      <c r="A122" s="23" t="s">
        <v>355</v>
      </c>
      <c r="B122" s="24" t="s">
        <v>356</v>
      </c>
      <c r="C122" s="25" t="s">
        <v>22</v>
      </c>
      <c r="D122" s="25" t="s">
        <v>357</v>
      </c>
      <c r="E122" s="26" t="s">
        <v>35</v>
      </c>
      <c r="F122" s="27">
        <v>36.116096861249204</v>
      </c>
      <c r="G122" s="29">
        <v>14.1</v>
      </c>
      <c r="H122" s="29">
        <f t="shared" si="6"/>
        <v>17.89</v>
      </c>
      <c r="I122" s="29">
        <f t="shared" si="7"/>
        <v>646.11</v>
      </c>
      <c r="J122" s="30">
        <f t="shared" si="5"/>
        <v>1.1052841154621346E-3</v>
      </c>
      <c r="K122" s="31"/>
      <c r="L122" s="32"/>
      <c r="M122" s="9"/>
      <c r="N122" s="9"/>
    </row>
    <row r="123" spans="1:14" ht="26.1" customHeight="1" x14ac:dyDescent="0.25">
      <c r="A123" s="23" t="s">
        <v>358</v>
      </c>
      <c r="B123" s="24" t="s">
        <v>359</v>
      </c>
      <c r="C123" s="25" t="s">
        <v>22</v>
      </c>
      <c r="D123" s="25" t="s">
        <v>360</v>
      </c>
      <c r="E123" s="26" t="s">
        <v>35</v>
      </c>
      <c r="F123" s="27">
        <v>27.84952357967439</v>
      </c>
      <c r="G123" s="29">
        <v>17.96</v>
      </c>
      <c r="H123" s="29">
        <f t="shared" si="6"/>
        <v>22.79</v>
      </c>
      <c r="I123" s="29">
        <f t="shared" si="7"/>
        <v>634.69000000000005</v>
      </c>
      <c r="J123" s="30">
        <f t="shared" si="5"/>
        <v>1.0857482088849613E-3</v>
      </c>
      <c r="K123" s="31"/>
      <c r="L123" s="32"/>
      <c r="M123" s="9"/>
      <c r="N123" s="9"/>
    </row>
    <row r="124" spans="1:14" ht="26.1" customHeight="1" x14ac:dyDescent="0.25">
      <c r="A124" s="23" t="s">
        <v>361</v>
      </c>
      <c r="B124" s="24" t="s">
        <v>362</v>
      </c>
      <c r="C124" s="25" t="s">
        <v>22</v>
      </c>
      <c r="D124" s="25" t="s">
        <v>363</v>
      </c>
      <c r="E124" s="26" t="s">
        <v>35</v>
      </c>
      <c r="F124" s="27">
        <v>4.4944476093999022</v>
      </c>
      <c r="G124" s="29">
        <v>104.09</v>
      </c>
      <c r="H124" s="29">
        <f t="shared" si="6"/>
        <v>132.12</v>
      </c>
      <c r="I124" s="29">
        <f t="shared" si="7"/>
        <v>593.79999999999995</v>
      </c>
      <c r="J124" s="30">
        <f t="shared" si="5"/>
        <v>1.0157987150197574E-3</v>
      </c>
      <c r="K124" s="31"/>
      <c r="L124" s="32"/>
      <c r="M124" s="9"/>
      <c r="N124" s="9"/>
    </row>
    <row r="125" spans="1:14" ht="26.1" customHeight="1" x14ac:dyDescent="0.25">
      <c r="A125" s="23" t="s">
        <v>364</v>
      </c>
      <c r="B125" s="24" t="s">
        <v>365</v>
      </c>
      <c r="C125" s="25" t="s">
        <v>22</v>
      </c>
      <c r="D125" s="25" t="s">
        <v>366</v>
      </c>
      <c r="E125" s="26" t="s">
        <v>35</v>
      </c>
      <c r="F125" s="27">
        <v>9.0691532118247995</v>
      </c>
      <c r="G125" s="29">
        <v>14.1</v>
      </c>
      <c r="H125" s="29">
        <f t="shared" si="6"/>
        <v>17.89</v>
      </c>
      <c r="I125" s="29">
        <f t="shared" si="7"/>
        <v>162.24</v>
      </c>
      <c r="J125" s="30">
        <f t="shared" si="5"/>
        <v>2.7753988468306746E-4</v>
      </c>
      <c r="K125" s="31"/>
      <c r="L125" s="32"/>
      <c r="M125" s="9"/>
      <c r="N125" s="9"/>
    </row>
    <row r="126" spans="1:14" ht="51.95" customHeight="1" x14ac:dyDescent="0.25">
      <c r="A126" s="23" t="s">
        <v>367</v>
      </c>
      <c r="B126" s="24" t="s">
        <v>368</v>
      </c>
      <c r="C126" s="25" t="s">
        <v>22</v>
      </c>
      <c r="D126" s="25" t="s">
        <v>369</v>
      </c>
      <c r="E126" s="26" t="s">
        <v>35</v>
      </c>
      <c r="F126" s="27">
        <v>2.8090297558749384</v>
      </c>
      <c r="G126" s="29">
        <v>441.58</v>
      </c>
      <c r="H126" s="29">
        <f t="shared" si="6"/>
        <v>560.49</v>
      </c>
      <c r="I126" s="29">
        <f t="shared" si="7"/>
        <v>1574.43</v>
      </c>
      <c r="J126" s="30">
        <f t="shared" si="5"/>
        <v>2.6933377751575563E-3</v>
      </c>
      <c r="K126" s="31"/>
      <c r="L126" s="32"/>
      <c r="M126" s="9"/>
      <c r="N126" s="9"/>
    </row>
    <row r="127" spans="1:14" ht="51.95" customHeight="1" x14ac:dyDescent="0.25">
      <c r="A127" s="23" t="s">
        <v>370</v>
      </c>
      <c r="B127" s="24" t="s">
        <v>371</v>
      </c>
      <c r="C127" s="25" t="s">
        <v>22</v>
      </c>
      <c r="D127" s="25" t="s">
        <v>372</v>
      </c>
      <c r="E127" s="26" t="s">
        <v>35</v>
      </c>
      <c r="F127" s="27">
        <v>2.4077397907499476</v>
      </c>
      <c r="G127" s="29">
        <v>594.04</v>
      </c>
      <c r="H127" s="29">
        <f t="shared" si="6"/>
        <v>754.01</v>
      </c>
      <c r="I127" s="29">
        <f t="shared" si="7"/>
        <v>1815.45</v>
      </c>
      <c r="J127" s="30">
        <f t="shared" si="5"/>
        <v>3.1056446230761517E-3</v>
      </c>
      <c r="K127" s="31"/>
      <c r="L127" s="32"/>
      <c r="M127" s="9"/>
      <c r="N127" s="9"/>
    </row>
    <row r="128" spans="1:14" ht="51.95" customHeight="1" x14ac:dyDescent="0.25">
      <c r="A128" s="23" t="s">
        <v>373</v>
      </c>
      <c r="B128" s="24" t="s">
        <v>374</v>
      </c>
      <c r="C128" s="25" t="s">
        <v>22</v>
      </c>
      <c r="D128" s="25" t="s">
        <v>375</v>
      </c>
      <c r="E128" s="26" t="s">
        <v>35</v>
      </c>
      <c r="F128" s="27">
        <v>3.6116096861249218</v>
      </c>
      <c r="G128" s="29">
        <v>619.82000000000005</v>
      </c>
      <c r="H128" s="29">
        <f t="shared" si="6"/>
        <v>786.73</v>
      </c>
      <c r="I128" s="29">
        <f t="shared" si="7"/>
        <v>2841.36</v>
      </c>
      <c r="J128" s="30">
        <f t="shared" si="5"/>
        <v>4.860643039589994E-3</v>
      </c>
      <c r="K128" s="31"/>
      <c r="L128" s="32"/>
      <c r="M128" s="9"/>
      <c r="N128" s="9"/>
    </row>
    <row r="129" spans="1:14" ht="26.1" customHeight="1" x14ac:dyDescent="0.25">
      <c r="A129" s="23" t="s">
        <v>376</v>
      </c>
      <c r="B129" s="24" t="s">
        <v>377</v>
      </c>
      <c r="C129" s="25" t="s">
        <v>22</v>
      </c>
      <c r="D129" s="25" t="s">
        <v>378</v>
      </c>
      <c r="E129" s="26" t="s">
        <v>35</v>
      </c>
      <c r="F129" s="27">
        <v>4.4944476093999022</v>
      </c>
      <c r="G129" s="29">
        <v>114.14</v>
      </c>
      <c r="H129" s="29">
        <f t="shared" si="6"/>
        <v>144.87</v>
      </c>
      <c r="I129" s="29">
        <f t="shared" si="7"/>
        <v>651.11</v>
      </c>
      <c r="J129" s="30">
        <f t="shared" si="5"/>
        <v>1.1138374896202665E-3</v>
      </c>
      <c r="K129" s="31"/>
      <c r="L129" s="32"/>
      <c r="M129" s="9"/>
      <c r="N129" s="9"/>
    </row>
    <row r="130" spans="1:14" ht="26.1" customHeight="1" x14ac:dyDescent="0.25">
      <c r="A130" s="23" t="s">
        <v>379</v>
      </c>
      <c r="B130" s="24" t="s">
        <v>380</v>
      </c>
      <c r="C130" s="25" t="s">
        <v>22</v>
      </c>
      <c r="D130" s="25" t="s">
        <v>381</v>
      </c>
      <c r="E130" s="26" t="s">
        <v>35</v>
      </c>
      <c r="F130" s="27">
        <v>4.4944476093999022</v>
      </c>
      <c r="G130" s="29">
        <v>86.3</v>
      </c>
      <c r="H130" s="29">
        <f t="shared" si="6"/>
        <v>109.54</v>
      </c>
      <c r="I130" s="29">
        <f t="shared" si="7"/>
        <v>492.32</v>
      </c>
      <c r="J130" s="30">
        <f t="shared" si="5"/>
        <v>8.4219943310631022E-4</v>
      </c>
      <c r="K130" s="31"/>
      <c r="L130" s="32"/>
      <c r="M130" s="9"/>
      <c r="N130" s="9"/>
    </row>
    <row r="131" spans="1:14" ht="26.1" customHeight="1" x14ac:dyDescent="0.25">
      <c r="A131" s="23" t="s">
        <v>382</v>
      </c>
      <c r="B131" s="24" t="s">
        <v>383</v>
      </c>
      <c r="C131" s="25" t="s">
        <v>22</v>
      </c>
      <c r="D131" s="25" t="s">
        <v>384</v>
      </c>
      <c r="E131" s="26" t="s">
        <v>35</v>
      </c>
      <c r="F131" s="27">
        <v>2.8090297558749384</v>
      </c>
      <c r="G131" s="29">
        <v>57.98</v>
      </c>
      <c r="H131" s="29">
        <f t="shared" si="6"/>
        <v>73.59</v>
      </c>
      <c r="I131" s="29">
        <f t="shared" si="7"/>
        <v>206.71</v>
      </c>
      <c r="J131" s="30">
        <f t="shared" si="5"/>
        <v>3.5361359444549355E-4</v>
      </c>
      <c r="K131" s="31"/>
      <c r="L131" s="32"/>
      <c r="M131" s="9"/>
      <c r="N131" s="9"/>
    </row>
    <row r="132" spans="1:14" ht="26.1" customHeight="1" x14ac:dyDescent="0.25">
      <c r="A132" s="23" t="s">
        <v>385</v>
      </c>
      <c r="B132" s="24" t="s">
        <v>386</v>
      </c>
      <c r="C132" s="25" t="s">
        <v>22</v>
      </c>
      <c r="D132" s="25" t="s">
        <v>387</v>
      </c>
      <c r="E132" s="26" t="s">
        <v>35</v>
      </c>
      <c r="F132" s="27">
        <v>2.8090297558749384</v>
      </c>
      <c r="G132" s="29">
        <v>96.77</v>
      </c>
      <c r="H132" s="29">
        <f t="shared" si="6"/>
        <v>122.83</v>
      </c>
      <c r="I132" s="29">
        <f t="shared" si="7"/>
        <v>345.03</v>
      </c>
      <c r="J132" s="30">
        <f t="shared" si="5"/>
        <v>5.9023413715605748E-4</v>
      </c>
      <c r="K132" s="31"/>
      <c r="L132" s="32"/>
      <c r="M132" s="9"/>
      <c r="N132" s="9"/>
    </row>
    <row r="133" spans="1:14" ht="26.1" customHeight="1" x14ac:dyDescent="0.25">
      <c r="A133" s="23" t="s">
        <v>388</v>
      </c>
      <c r="B133" s="24" t="s">
        <v>389</v>
      </c>
      <c r="C133" s="25" t="s">
        <v>22</v>
      </c>
      <c r="D133" s="25" t="s">
        <v>390</v>
      </c>
      <c r="E133" s="26" t="s">
        <v>40</v>
      </c>
      <c r="F133" s="27">
        <v>7.2232193722498437</v>
      </c>
      <c r="G133" s="29">
        <v>78.099999999999994</v>
      </c>
      <c r="H133" s="29">
        <f t="shared" si="6"/>
        <v>99.13</v>
      </c>
      <c r="I133" s="29">
        <f t="shared" si="7"/>
        <v>716.03</v>
      </c>
      <c r="J133" s="30">
        <f t="shared" ref="J133:J196" si="8">I133/$I$251</f>
        <v>1.2248944996894526E-3</v>
      </c>
      <c r="K133" s="31"/>
      <c r="L133" s="32"/>
      <c r="M133" s="9"/>
      <c r="N133" s="9"/>
    </row>
    <row r="134" spans="1:14" ht="24" customHeight="1" x14ac:dyDescent="0.25">
      <c r="A134" s="16" t="s">
        <v>391</v>
      </c>
      <c r="B134" s="17"/>
      <c r="C134" s="17"/>
      <c r="D134" s="17" t="s">
        <v>392</v>
      </c>
      <c r="E134" s="17"/>
      <c r="F134" s="17"/>
      <c r="G134" s="17"/>
      <c r="H134" s="17"/>
      <c r="I134" s="20">
        <f>SUM(I135:I141)</f>
        <v>41823.96</v>
      </c>
      <c r="J134" s="21">
        <f t="shared" si="8"/>
        <v>7.1547195730949364E-2</v>
      </c>
      <c r="K134" s="9"/>
      <c r="L134" s="9"/>
      <c r="M134" s="9"/>
      <c r="N134" s="9"/>
    </row>
    <row r="135" spans="1:14" ht="65.099999999999994" customHeight="1" x14ac:dyDescent="0.25">
      <c r="A135" s="23" t="s">
        <v>393</v>
      </c>
      <c r="B135" s="24" t="s">
        <v>394</v>
      </c>
      <c r="C135" s="25" t="s">
        <v>22</v>
      </c>
      <c r="D135" s="25" t="s">
        <v>395</v>
      </c>
      <c r="E135" s="26" t="s">
        <v>31</v>
      </c>
      <c r="F135" s="27">
        <v>52.970275396498849</v>
      </c>
      <c r="G135" s="29">
        <v>108.09</v>
      </c>
      <c r="H135" s="29">
        <f t="shared" si="6"/>
        <v>137.19</v>
      </c>
      <c r="I135" s="29">
        <f t="shared" ref="I135:I141" si="9">TRUNC(H135*F135,2)</f>
        <v>7266.99</v>
      </c>
      <c r="J135" s="30">
        <f t="shared" si="8"/>
        <v>1.2431456894680747E-2</v>
      </c>
      <c r="K135" s="31"/>
      <c r="L135" s="32"/>
      <c r="M135" s="9"/>
      <c r="N135" s="9"/>
    </row>
    <row r="136" spans="1:14" ht="51.95" customHeight="1" x14ac:dyDescent="0.25">
      <c r="A136" s="23" t="s">
        <v>396</v>
      </c>
      <c r="B136" s="24" t="s">
        <v>397</v>
      </c>
      <c r="C136" s="25" t="s">
        <v>22</v>
      </c>
      <c r="D136" s="25" t="s">
        <v>398</v>
      </c>
      <c r="E136" s="26" t="s">
        <v>31</v>
      </c>
      <c r="F136" s="27">
        <v>105.9405507929977</v>
      </c>
      <c r="G136" s="29">
        <v>5.04</v>
      </c>
      <c r="H136" s="29">
        <f t="shared" si="6"/>
        <v>6.39</v>
      </c>
      <c r="I136" s="29">
        <f t="shared" si="9"/>
        <v>676.96</v>
      </c>
      <c r="J136" s="30">
        <f t="shared" si="8"/>
        <v>1.1580584340178091E-3</v>
      </c>
      <c r="K136" s="31"/>
      <c r="L136" s="32"/>
      <c r="M136" s="9"/>
      <c r="N136" s="9"/>
    </row>
    <row r="137" spans="1:14" ht="51.95" customHeight="1" x14ac:dyDescent="0.25">
      <c r="A137" s="23" t="s">
        <v>399</v>
      </c>
      <c r="B137" s="24" t="s">
        <v>400</v>
      </c>
      <c r="C137" s="25" t="s">
        <v>22</v>
      </c>
      <c r="D137" s="25" t="s">
        <v>401</v>
      </c>
      <c r="E137" s="26" t="s">
        <v>31</v>
      </c>
      <c r="F137" s="27">
        <v>89.216700000000003</v>
      </c>
      <c r="G137" s="29">
        <v>63.87</v>
      </c>
      <c r="H137" s="29">
        <f t="shared" ref="H137:H200" si="10">TRUNC((G137*$G$2)+(G137),2)</f>
        <v>81.069999999999993</v>
      </c>
      <c r="I137" s="29">
        <f t="shared" si="9"/>
        <v>7232.79</v>
      </c>
      <c r="J137" s="30">
        <f t="shared" si="8"/>
        <v>1.2372951815439124E-2</v>
      </c>
      <c r="K137" s="31"/>
      <c r="L137" s="32"/>
      <c r="M137" s="9"/>
      <c r="N137" s="9"/>
    </row>
    <row r="138" spans="1:14" ht="39" customHeight="1" x14ac:dyDescent="0.25">
      <c r="A138" s="23" t="s">
        <v>402</v>
      </c>
      <c r="B138" s="24" t="s">
        <v>403</v>
      </c>
      <c r="C138" s="25" t="s">
        <v>22</v>
      </c>
      <c r="D138" s="25" t="s">
        <v>404</v>
      </c>
      <c r="E138" s="26" t="s">
        <v>31</v>
      </c>
      <c r="F138" s="27">
        <v>25.883202750561939</v>
      </c>
      <c r="G138" s="29">
        <v>94.27</v>
      </c>
      <c r="H138" s="29">
        <f t="shared" si="10"/>
        <v>119.65</v>
      </c>
      <c r="I138" s="29">
        <f t="shared" si="9"/>
        <v>3096.92</v>
      </c>
      <c r="J138" s="30">
        <f t="shared" si="8"/>
        <v>5.2978230995604373E-3</v>
      </c>
      <c r="K138" s="31"/>
      <c r="L138" s="32"/>
      <c r="M138" s="9"/>
      <c r="N138" s="9"/>
    </row>
    <row r="139" spans="1:14" ht="51.95" customHeight="1" x14ac:dyDescent="0.25">
      <c r="A139" s="23" t="s">
        <v>405</v>
      </c>
      <c r="B139" s="24" t="s">
        <v>406</v>
      </c>
      <c r="C139" s="25" t="s">
        <v>22</v>
      </c>
      <c r="D139" s="25" t="s">
        <v>407</v>
      </c>
      <c r="E139" s="26" t="s">
        <v>31</v>
      </c>
      <c r="F139" s="27">
        <v>25.439499999999999</v>
      </c>
      <c r="G139" s="29">
        <v>360.86</v>
      </c>
      <c r="H139" s="29">
        <f t="shared" si="10"/>
        <v>458.03</v>
      </c>
      <c r="I139" s="29">
        <f t="shared" si="9"/>
        <v>11652.05</v>
      </c>
      <c r="J139" s="30">
        <f t="shared" si="8"/>
        <v>1.9932868671852417E-2</v>
      </c>
      <c r="K139" s="31"/>
      <c r="L139" s="32"/>
      <c r="M139" s="9"/>
      <c r="N139" s="9"/>
    </row>
    <row r="140" spans="1:14" ht="51.95" customHeight="1" x14ac:dyDescent="0.25">
      <c r="A140" s="23" t="s">
        <v>408</v>
      </c>
      <c r="B140" s="24" t="s">
        <v>409</v>
      </c>
      <c r="C140" s="25" t="s">
        <v>22</v>
      </c>
      <c r="D140" s="25" t="s">
        <v>410</v>
      </c>
      <c r="E140" s="26" t="s">
        <v>31</v>
      </c>
      <c r="F140" s="27">
        <v>43.138671250936561</v>
      </c>
      <c r="G140" s="29">
        <v>140.96</v>
      </c>
      <c r="H140" s="29">
        <f t="shared" si="10"/>
        <v>178.92</v>
      </c>
      <c r="I140" s="29">
        <f t="shared" si="9"/>
        <v>7718.37</v>
      </c>
      <c r="J140" s="30">
        <f t="shared" si="8"/>
        <v>1.3203621300180272E-2</v>
      </c>
      <c r="K140" s="31"/>
      <c r="L140" s="32"/>
      <c r="M140" s="9"/>
      <c r="N140" s="9"/>
    </row>
    <row r="141" spans="1:14" ht="39" customHeight="1" x14ac:dyDescent="0.25">
      <c r="A141" s="23" t="s">
        <v>411</v>
      </c>
      <c r="B141" s="24" t="s">
        <v>412</v>
      </c>
      <c r="C141" s="25" t="s">
        <v>22</v>
      </c>
      <c r="D141" s="25" t="s">
        <v>413</v>
      </c>
      <c r="E141" s="26" t="s">
        <v>31</v>
      </c>
      <c r="F141" s="27">
        <v>4.4944476093999022</v>
      </c>
      <c r="G141" s="29">
        <v>732.7</v>
      </c>
      <c r="H141" s="29">
        <f t="shared" si="10"/>
        <v>930.01</v>
      </c>
      <c r="I141" s="29">
        <f t="shared" si="9"/>
        <v>4179.88</v>
      </c>
      <c r="J141" s="30">
        <f t="shared" si="8"/>
        <v>7.1504155152185651E-3</v>
      </c>
      <c r="K141" s="31"/>
      <c r="L141" s="32"/>
      <c r="M141" s="9"/>
      <c r="N141" s="9"/>
    </row>
    <row r="142" spans="1:14" ht="26.1" customHeight="1" x14ac:dyDescent="0.25">
      <c r="A142" s="16" t="s">
        <v>414</v>
      </c>
      <c r="B142" s="17"/>
      <c r="C142" s="17"/>
      <c r="D142" s="17" t="s">
        <v>415</v>
      </c>
      <c r="E142" s="17"/>
      <c r="F142" s="17"/>
      <c r="G142" s="17"/>
      <c r="H142" s="17"/>
      <c r="I142" s="20">
        <f>SUM(I143:I146)</f>
        <v>18093.8</v>
      </c>
      <c r="J142" s="21">
        <f t="shared" si="8"/>
        <v>3.0952608268481792E-2</v>
      </c>
      <c r="K142" s="9"/>
      <c r="L142" s="9"/>
      <c r="M142" s="9"/>
      <c r="N142" s="9"/>
    </row>
    <row r="143" spans="1:14" ht="26.1" customHeight="1" x14ac:dyDescent="0.25">
      <c r="A143" s="23" t="s">
        <v>416</v>
      </c>
      <c r="B143" s="24" t="s">
        <v>417</v>
      </c>
      <c r="C143" s="25" t="s">
        <v>22</v>
      </c>
      <c r="D143" s="25" t="s">
        <v>418</v>
      </c>
      <c r="E143" s="26" t="s">
        <v>31</v>
      </c>
      <c r="F143" s="27">
        <v>76.646383338873321</v>
      </c>
      <c r="G143" s="29">
        <v>33.07</v>
      </c>
      <c r="H143" s="29">
        <f t="shared" si="10"/>
        <v>41.97</v>
      </c>
      <c r="I143" s="29">
        <f t="shared" ref="I143:I146" si="11">TRUNC(H143*F143,2)</f>
        <v>3216.84</v>
      </c>
      <c r="J143" s="30">
        <f t="shared" si="8"/>
        <v>5.5029672253690751E-3</v>
      </c>
      <c r="K143" s="31"/>
      <c r="L143" s="32"/>
      <c r="M143" s="9"/>
      <c r="N143" s="9"/>
    </row>
    <row r="144" spans="1:14" ht="39" customHeight="1" x14ac:dyDescent="0.25">
      <c r="A144" s="23" t="s">
        <v>419</v>
      </c>
      <c r="B144" s="24" t="s">
        <v>420</v>
      </c>
      <c r="C144" s="25" t="s">
        <v>22</v>
      </c>
      <c r="D144" s="25" t="s">
        <v>421</v>
      </c>
      <c r="E144" s="26" t="s">
        <v>31</v>
      </c>
      <c r="F144" s="27">
        <v>29.713999999999999</v>
      </c>
      <c r="G144" s="29">
        <v>194</v>
      </c>
      <c r="H144" s="29">
        <f t="shared" si="10"/>
        <v>246.24</v>
      </c>
      <c r="I144" s="29">
        <f t="shared" si="11"/>
        <v>7316.77</v>
      </c>
      <c r="J144" s="30">
        <f t="shared" si="8"/>
        <v>1.251661428779911E-2</v>
      </c>
      <c r="K144" s="31"/>
      <c r="L144" s="32"/>
      <c r="M144" s="9"/>
      <c r="N144" s="9"/>
    </row>
    <row r="145" spans="1:14" ht="39" customHeight="1" x14ac:dyDescent="0.25">
      <c r="A145" s="23" t="s">
        <v>422</v>
      </c>
      <c r="B145" s="24" t="s">
        <v>423</v>
      </c>
      <c r="C145" s="25" t="s">
        <v>22</v>
      </c>
      <c r="D145" s="25" t="s">
        <v>424</v>
      </c>
      <c r="E145" s="26" t="s">
        <v>40</v>
      </c>
      <c r="F145" s="27">
        <v>36.918676791499188</v>
      </c>
      <c r="G145" s="29">
        <v>72.28</v>
      </c>
      <c r="H145" s="29">
        <f t="shared" si="10"/>
        <v>91.74</v>
      </c>
      <c r="I145" s="29">
        <f t="shared" si="11"/>
        <v>3386.91</v>
      </c>
      <c r="J145" s="30">
        <f t="shared" si="8"/>
        <v>5.7939016939837773E-3</v>
      </c>
      <c r="K145" s="31"/>
      <c r="L145" s="32"/>
      <c r="M145" s="9"/>
      <c r="N145" s="9"/>
    </row>
    <row r="146" spans="1:14" ht="39" customHeight="1" x14ac:dyDescent="0.25">
      <c r="A146" s="23" t="s">
        <v>425</v>
      </c>
      <c r="B146" s="24" t="s">
        <v>426</v>
      </c>
      <c r="C146" s="25" t="s">
        <v>22</v>
      </c>
      <c r="D146" s="25" t="s">
        <v>427</v>
      </c>
      <c r="E146" s="26" t="s">
        <v>31</v>
      </c>
      <c r="F146" s="27">
        <v>54.976725222123804</v>
      </c>
      <c r="G146" s="29">
        <v>59.81</v>
      </c>
      <c r="H146" s="29">
        <f t="shared" si="10"/>
        <v>75.91</v>
      </c>
      <c r="I146" s="29">
        <f t="shared" si="11"/>
        <v>4173.28</v>
      </c>
      <c r="J146" s="30">
        <f t="shared" si="8"/>
        <v>7.1391250613298306E-3</v>
      </c>
      <c r="K146" s="31"/>
      <c r="L146" s="32"/>
      <c r="M146" s="9"/>
      <c r="N146" s="9"/>
    </row>
    <row r="147" spans="1:14" ht="24" customHeight="1" x14ac:dyDescent="0.25">
      <c r="A147" s="16" t="s">
        <v>428</v>
      </c>
      <c r="B147" s="17"/>
      <c r="C147" s="17"/>
      <c r="D147" s="17" t="s">
        <v>429</v>
      </c>
      <c r="E147" s="17"/>
      <c r="F147" s="17"/>
      <c r="G147" s="17"/>
      <c r="H147" s="17"/>
      <c r="I147" s="20">
        <f>SUM(I148:I167)</f>
        <v>77293.77</v>
      </c>
      <c r="J147" s="21">
        <f t="shared" si="8"/>
        <v>0.13222450698051985</v>
      </c>
      <c r="K147" s="9"/>
      <c r="L147" s="9"/>
      <c r="M147" s="9"/>
      <c r="N147" s="9"/>
    </row>
    <row r="148" spans="1:14" ht="65.099999999999994" customHeight="1" x14ac:dyDescent="0.25">
      <c r="A148" s="23" t="s">
        <v>430</v>
      </c>
      <c r="B148" s="24" t="s">
        <v>431</v>
      </c>
      <c r="C148" s="25" t="s">
        <v>22</v>
      </c>
      <c r="D148" s="25" t="s">
        <v>432</v>
      </c>
      <c r="E148" s="26" t="s">
        <v>35</v>
      </c>
      <c r="F148" s="27">
        <v>5.216769546624886</v>
      </c>
      <c r="G148" s="29">
        <v>1111.7</v>
      </c>
      <c r="H148" s="29">
        <f t="shared" si="10"/>
        <v>1411.08</v>
      </c>
      <c r="I148" s="29">
        <f t="shared" ref="I148:I167" si="12">TRUNC(H148*F148,2)</f>
        <v>7361.27</v>
      </c>
      <c r="J148" s="30">
        <f t="shared" si="8"/>
        <v>1.2592739317806485E-2</v>
      </c>
      <c r="K148" s="31"/>
      <c r="L148" s="32"/>
      <c r="M148" s="9"/>
      <c r="N148" s="9"/>
    </row>
    <row r="149" spans="1:14" ht="65.099999999999994" customHeight="1" x14ac:dyDescent="0.25">
      <c r="A149" s="23" t="s">
        <v>733</v>
      </c>
      <c r="B149" s="24" t="s">
        <v>434</v>
      </c>
      <c r="C149" s="25" t="s">
        <v>22</v>
      </c>
      <c r="D149" s="25" t="s">
        <v>435</v>
      </c>
      <c r="E149" s="26" t="s">
        <v>35</v>
      </c>
      <c r="F149" s="27">
        <v>5.216769546624886</v>
      </c>
      <c r="G149" s="29">
        <v>1123.71</v>
      </c>
      <c r="H149" s="29">
        <f t="shared" si="10"/>
        <v>1426.32</v>
      </c>
      <c r="I149" s="29">
        <f t="shared" si="12"/>
        <v>7440.78</v>
      </c>
      <c r="J149" s="30">
        <f t="shared" si="8"/>
        <v>1.27287550736691E-2</v>
      </c>
      <c r="K149" s="31"/>
      <c r="L149" s="32"/>
      <c r="M149" s="9"/>
      <c r="N149" s="9"/>
    </row>
    <row r="150" spans="1:14" ht="65.099999999999994" customHeight="1" x14ac:dyDescent="0.25">
      <c r="A150" s="23" t="s">
        <v>734</v>
      </c>
      <c r="B150" s="24" t="s">
        <v>437</v>
      </c>
      <c r="C150" s="25" t="s">
        <v>22</v>
      </c>
      <c r="D150" s="25" t="s">
        <v>438</v>
      </c>
      <c r="E150" s="26" t="s">
        <v>35</v>
      </c>
      <c r="F150" s="27">
        <v>5.216769546624886</v>
      </c>
      <c r="G150" s="29">
        <v>1177.8599999999999</v>
      </c>
      <c r="H150" s="29">
        <f t="shared" si="10"/>
        <v>1495.05</v>
      </c>
      <c r="I150" s="29">
        <f t="shared" si="12"/>
        <v>7799.33</v>
      </c>
      <c r="J150" s="30">
        <f t="shared" si="8"/>
        <v>1.3342117534548746E-2</v>
      </c>
      <c r="K150" s="31"/>
      <c r="L150" s="32"/>
      <c r="M150" s="9"/>
      <c r="N150" s="9"/>
    </row>
    <row r="151" spans="1:14" ht="65.099999999999994" customHeight="1" x14ac:dyDescent="0.25">
      <c r="A151" s="23" t="s">
        <v>735</v>
      </c>
      <c r="B151" s="24" t="s">
        <v>440</v>
      </c>
      <c r="C151" s="25" t="s">
        <v>22</v>
      </c>
      <c r="D151" s="25" t="s">
        <v>441</v>
      </c>
      <c r="E151" s="26" t="s">
        <v>35</v>
      </c>
      <c r="F151" s="27">
        <v>5.216769546624886</v>
      </c>
      <c r="G151" s="29">
        <v>1256.25</v>
      </c>
      <c r="H151" s="29">
        <f t="shared" si="10"/>
        <v>1594.55</v>
      </c>
      <c r="I151" s="29">
        <f t="shared" si="12"/>
        <v>8318.39</v>
      </c>
      <c r="J151" s="30">
        <f t="shared" si="8"/>
        <v>1.4230060412652745E-2</v>
      </c>
      <c r="K151" s="31"/>
      <c r="L151" s="32"/>
      <c r="M151" s="9"/>
      <c r="N151" s="9"/>
    </row>
    <row r="152" spans="1:14" ht="51.95" customHeight="1" x14ac:dyDescent="0.25">
      <c r="A152" s="23" t="s">
        <v>736</v>
      </c>
      <c r="B152" s="24" t="s">
        <v>443</v>
      </c>
      <c r="C152" s="25" t="s">
        <v>22</v>
      </c>
      <c r="D152" s="25" t="s">
        <v>444</v>
      </c>
      <c r="E152" s="26" t="s">
        <v>35</v>
      </c>
      <c r="F152" s="27">
        <v>5.6983175047748755</v>
      </c>
      <c r="G152" s="29">
        <v>167.16</v>
      </c>
      <c r="H152" s="29">
        <f t="shared" si="10"/>
        <v>212.17</v>
      </c>
      <c r="I152" s="29">
        <f t="shared" si="12"/>
        <v>1209.01</v>
      </c>
      <c r="J152" s="30">
        <f t="shared" si="8"/>
        <v>2.0682229781846364E-3</v>
      </c>
      <c r="K152" s="31"/>
      <c r="L152" s="32"/>
      <c r="M152" s="9"/>
      <c r="N152" s="9"/>
    </row>
    <row r="153" spans="1:14" ht="51.95" customHeight="1" x14ac:dyDescent="0.25">
      <c r="A153" s="23" t="s">
        <v>737</v>
      </c>
      <c r="B153" s="24" t="s">
        <v>446</v>
      </c>
      <c r="C153" s="25" t="s">
        <v>22</v>
      </c>
      <c r="D153" s="25" t="s">
        <v>447</v>
      </c>
      <c r="E153" s="26" t="s">
        <v>35</v>
      </c>
      <c r="F153" s="27">
        <v>7.0627033861998481</v>
      </c>
      <c r="G153" s="29">
        <v>106.44</v>
      </c>
      <c r="H153" s="29">
        <f t="shared" si="10"/>
        <v>135.1</v>
      </c>
      <c r="I153" s="29">
        <f t="shared" si="12"/>
        <v>954.17</v>
      </c>
      <c r="J153" s="30">
        <f t="shared" si="8"/>
        <v>1.632274604092964E-3</v>
      </c>
      <c r="K153" s="31"/>
      <c r="L153" s="32"/>
      <c r="M153" s="9"/>
      <c r="N153" s="9"/>
    </row>
    <row r="154" spans="1:14" ht="39" customHeight="1" x14ac:dyDescent="0.25">
      <c r="A154" s="23" t="s">
        <v>738</v>
      </c>
      <c r="B154" s="24" t="s">
        <v>449</v>
      </c>
      <c r="C154" s="25" t="s">
        <v>22</v>
      </c>
      <c r="D154" s="25" t="s">
        <v>450</v>
      </c>
      <c r="E154" s="26" t="s">
        <v>35</v>
      </c>
      <c r="F154" s="27">
        <v>3.8523836651999162</v>
      </c>
      <c r="G154" s="29">
        <v>193.83</v>
      </c>
      <c r="H154" s="29">
        <f t="shared" si="10"/>
        <v>246.02</v>
      </c>
      <c r="I154" s="29">
        <f t="shared" si="12"/>
        <v>947.76</v>
      </c>
      <c r="J154" s="30">
        <f t="shared" si="8"/>
        <v>1.6213091784222388E-3</v>
      </c>
      <c r="K154" s="31"/>
      <c r="L154" s="32"/>
      <c r="M154" s="9"/>
      <c r="N154" s="9"/>
    </row>
    <row r="155" spans="1:14" ht="26.1" customHeight="1" x14ac:dyDescent="0.25">
      <c r="A155" s="23" t="s">
        <v>739</v>
      </c>
      <c r="B155" s="24" t="s">
        <v>452</v>
      </c>
      <c r="C155" s="25" t="s">
        <v>22</v>
      </c>
      <c r="D155" s="25" t="s">
        <v>453</v>
      </c>
      <c r="E155" s="26" t="s">
        <v>31</v>
      </c>
      <c r="F155" s="27">
        <v>7.0627033861998481</v>
      </c>
      <c r="G155" s="29">
        <v>571.26</v>
      </c>
      <c r="H155" s="29">
        <f t="shared" si="10"/>
        <v>725.1</v>
      </c>
      <c r="I155" s="29">
        <f t="shared" si="12"/>
        <v>5121.16</v>
      </c>
      <c r="J155" s="30">
        <f t="shared" si="8"/>
        <v>8.7606395207318645E-3</v>
      </c>
      <c r="K155" s="31"/>
      <c r="L155" s="32"/>
      <c r="M155" s="9"/>
      <c r="N155" s="9"/>
    </row>
    <row r="156" spans="1:14" ht="65.099999999999994" customHeight="1" x14ac:dyDescent="0.25">
      <c r="A156" s="23" t="s">
        <v>740</v>
      </c>
      <c r="B156" s="24" t="s">
        <v>455</v>
      </c>
      <c r="C156" s="25" t="s">
        <v>22</v>
      </c>
      <c r="D156" s="25" t="s">
        <v>456</v>
      </c>
      <c r="E156" s="26" t="s">
        <v>31</v>
      </c>
      <c r="F156" s="27">
        <v>3.6116096861249218</v>
      </c>
      <c r="G156" s="29">
        <v>932.69</v>
      </c>
      <c r="H156" s="29">
        <f t="shared" si="10"/>
        <v>1183.8599999999999</v>
      </c>
      <c r="I156" s="29">
        <f t="shared" si="12"/>
        <v>4275.6400000000003</v>
      </c>
      <c r="J156" s="30">
        <f t="shared" si="8"/>
        <v>7.31422973709511E-3</v>
      </c>
      <c r="K156" s="31"/>
      <c r="L156" s="32"/>
      <c r="M156" s="9"/>
      <c r="N156" s="9"/>
    </row>
    <row r="157" spans="1:14" ht="78" customHeight="1" x14ac:dyDescent="0.25">
      <c r="A157" s="23" t="s">
        <v>741</v>
      </c>
      <c r="B157" s="24" t="s">
        <v>458</v>
      </c>
      <c r="C157" s="25" t="s">
        <v>22</v>
      </c>
      <c r="D157" s="25" t="s">
        <v>459</v>
      </c>
      <c r="E157" s="26" t="s">
        <v>31</v>
      </c>
      <c r="F157" s="27">
        <v>4.9759955675498926</v>
      </c>
      <c r="G157" s="29">
        <v>664.41</v>
      </c>
      <c r="H157" s="29">
        <f t="shared" si="10"/>
        <v>843.33</v>
      </c>
      <c r="I157" s="29">
        <f t="shared" si="12"/>
        <v>4196.3999999999996</v>
      </c>
      <c r="J157" s="30">
        <f t="shared" si="8"/>
        <v>7.1786758634370326E-3</v>
      </c>
      <c r="K157" s="31"/>
      <c r="L157" s="32"/>
      <c r="M157" s="9"/>
      <c r="N157" s="9"/>
    </row>
    <row r="158" spans="1:14" ht="39" customHeight="1" x14ac:dyDescent="0.25">
      <c r="A158" s="23" t="s">
        <v>742</v>
      </c>
      <c r="B158" s="24" t="s">
        <v>461</v>
      </c>
      <c r="C158" s="25" t="s">
        <v>22</v>
      </c>
      <c r="D158" s="25" t="s">
        <v>462</v>
      </c>
      <c r="E158" s="26" t="s">
        <v>35</v>
      </c>
      <c r="F158" s="27">
        <v>4.9759955675498926</v>
      </c>
      <c r="G158" s="29">
        <v>902.84</v>
      </c>
      <c r="H158" s="29">
        <f t="shared" si="10"/>
        <v>1145.97</v>
      </c>
      <c r="I158" s="29">
        <f t="shared" si="12"/>
        <v>5702.34</v>
      </c>
      <c r="J158" s="30">
        <f t="shared" si="8"/>
        <v>9.7548495193764979E-3</v>
      </c>
      <c r="K158" s="31"/>
      <c r="L158" s="32"/>
      <c r="M158" s="9"/>
      <c r="N158" s="9"/>
    </row>
    <row r="159" spans="1:14" ht="39" customHeight="1" x14ac:dyDescent="0.25">
      <c r="A159" s="23" t="s">
        <v>743</v>
      </c>
      <c r="B159" s="24" t="s">
        <v>464</v>
      </c>
      <c r="C159" s="25" t="s">
        <v>22</v>
      </c>
      <c r="D159" s="25" t="s">
        <v>465</v>
      </c>
      <c r="E159" s="26" t="s">
        <v>31</v>
      </c>
      <c r="F159" s="27">
        <v>3.6116096861249218</v>
      </c>
      <c r="G159" s="29">
        <v>874.09</v>
      </c>
      <c r="H159" s="29">
        <f t="shared" si="10"/>
        <v>1109.48</v>
      </c>
      <c r="I159" s="29">
        <f t="shared" si="12"/>
        <v>4007</v>
      </c>
      <c r="J159" s="30">
        <f t="shared" si="8"/>
        <v>6.8546740503269933E-3</v>
      </c>
      <c r="K159" s="31"/>
      <c r="L159" s="32"/>
      <c r="M159" s="9"/>
      <c r="N159" s="9"/>
    </row>
    <row r="160" spans="1:14" ht="78" customHeight="1" x14ac:dyDescent="0.25">
      <c r="A160" s="23" t="s">
        <v>744</v>
      </c>
      <c r="B160" s="24" t="s">
        <v>467</v>
      </c>
      <c r="C160" s="25" t="s">
        <v>22</v>
      </c>
      <c r="D160" s="25" t="s">
        <v>468</v>
      </c>
      <c r="E160" s="26" t="s">
        <v>31</v>
      </c>
      <c r="F160" s="27">
        <v>5.216769546624886</v>
      </c>
      <c r="G160" s="29">
        <v>446.91</v>
      </c>
      <c r="H160" s="29">
        <f t="shared" si="10"/>
        <v>567.26</v>
      </c>
      <c r="I160" s="29">
        <f t="shared" si="12"/>
        <v>2959.26</v>
      </c>
      <c r="J160" s="30">
        <f t="shared" si="8"/>
        <v>5.0623316022387465E-3</v>
      </c>
      <c r="K160" s="31"/>
      <c r="L160" s="32"/>
      <c r="M160" s="9"/>
      <c r="N160" s="9"/>
    </row>
    <row r="161" spans="1:14" ht="78" customHeight="1" x14ac:dyDescent="0.25">
      <c r="A161" s="23" t="s">
        <v>745</v>
      </c>
      <c r="B161" s="24" t="s">
        <v>467</v>
      </c>
      <c r="C161" s="25" t="s">
        <v>22</v>
      </c>
      <c r="D161" s="25" t="s">
        <v>468</v>
      </c>
      <c r="E161" s="26" t="s">
        <v>31</v>
      </c>
      <c r="F161" s="27">
        <v>5.216769546624886</v>
      </c>
      <c r="G161" s="29">
        <v>446.91</v>
      </c>
      <c r="H161" s="29">
        <f t="shared" si="10"/>
        <v>567.26</v>
      </c>
      <c r="I161" s="29">
        <f t="shared" si="12"/>
        <v>2959.26</v>
      </c>
      <c r="J161" s="30">
        <f t="shared" si="8"/>
        <v>5.0623316022387465E-3</v>
      </c>
      <c r="K161" s="31"/>
      <c r="L161" s="32"/>
      <c r="M161" s="9"/>
      <c r="N161" s="9"/>
    </row>
    <row r="162" spans="1:14" ht="39" customHeight="1" x14ac:dyDescent="0.25">
      <c r="A162" s="23" t="s">
        <v>746</v>
      </c>
      <c r="B162" s="24" t="s">
        <v>471</v>
      </c>
      <c r="C162" s="25" t="s">
        <v>22</v>
      </c>
      <c r="D162" s="25" t="s">
        <v>472</v>
      </c>
      <c r="E162" s="26" t="s">
        <v>31</v>
      </c>
      <c r="F162" s="27">
        <v>4.4141896163749035</v>
      </c>
      <c r="G162" s="29">
        <v>104.25</v>
      </c>
      <c r="H162" s="29">
        <f t="shared" si="10"/>
        <v>132.32</v>
      </c>
      <c r="I162" s="29">
        <f t="shared" si="12"/>
        <v>584.08000000000004</v>
      </c>
      <c r="J162" s="30">
        <f t="shared" si="8"/>
        <v>9.9917095565634894E-4</v>
      </c>
      <c r="K162" s="31"/>
      <c r="L162" s="32"/>
      <c r="M162" s="9"/>
      <c r="N162" s="9"/>
    </row>
    <row r="163" spans="1:14" ht="26.1" customHeight="1" x14ac:dyDescent="0.25">
      <c r="A163" s="23" t="s">
        <v>747</v>
      </c>
      <c r="B163" s="24" t="s">
        <v>474</v>
      </c>
      <c r="C163" s="25" t="s">
        <v>22</v>
      </c>
      <c r="D163" s="25" t="s">
        <v>475</v>
      </c>
      <c r="E163" s="26" t="s">
        <v>31</v>
      </c>
      <c r="F163" s="27">
        <v>2.0064498256249563</v>
      </c>
      <c r="G163" s="29">
        <v>314.14999999999998</v>
      </c>
      <c r="H163" s="29">
        <f t="shared" si="10"/>
        <v>398.75</v>
      </c>
      <c r="I163" s="29">
        <f t="shared" si="12"/>
        <v>800.07</v>
      </c>
      <c r="J163" s="30">
        <f t="shared" si="8"/>
        <v>1.3686596125393356E-3</v>
      </c>
      <c r="K163" s="31"/>
      <c r="L163" s="32"/>
      <c r="M163" s="9"/>
      <c r="N163" s="9"/>
    </row>
    <row r="164" spans="1:14" ht="26.1" customHeight="1" x14ac:dyDescent="0.25">
      <c r="A164" s="23" t="s">
        <v>748</v>
      </c>
      <c r="B164" s="24" t="s">
        <v>477</v>
      </c>
      <c r="C164" s="25" t="s">
        <v>22</v>
      </c>
      <c r="D164" s="25" t="s">
        <v>478</v>
      </c>
      <c r="E164" s="26" t="s">
        <v>31</v>
      </c>
      <c r="F164" s="27">
        <v>10.915087051399762</v>
      </c>
      <c r="G164" s="29">
        <v>301.94</v>
      </c>
      <c r="H164" s="29">
        <f t="shared" si="10"/>
        <v>383.25</v>
      </c>
      <c r="I164" s="29">
        <f t="shared" si="12"/>
        <v>4183.2</v>
      </c>
      <c r="J164" s="30">
        <f t="shared" si="8"/>
        <v>7.1560949556595645E-3</v>
      </c>
      <c r="K164" s="31"/>
      <c r="L164" s="32"/>
      <c r="M164" s="9"/>
      <c r="N164" s="9"/>
    </row>
    <row r="165" spans="1:14" ht="26.1" customHeight="1" x14ac:dyDescent="0.25">
      <c r="A165" s="23" t="s">
        <v>750</v>
      </c>
      <c r="B165" s="24" t="s">
        <v>480</v>
      </c>
      <c r="C165" s="25" t="s">
        <v>22</v>
      </c>
      <c r="D165" s="25" t="s">
        <v>481</v>
      </c>
      <c r="E165" s="26" t="s">
        <v>31</v>
      </c>
      <c r="F165" s="27">
        <v>10.032249128124777</v>
      </c>
      <c r="G165" s="29">
        <v>341.05</v>
      </c>
      <c r="H165" s="29">
        <f t="shared" si="10"/>
        <v>432.89</v>
      </c>
      <c r="I165" s="29">
        <f t="shared" si="12"/>
        <v>4342.8599999999997</v>
      </c>
      <c r="J165" s="30">
        <f t="shared" si="8"/>
        <v>7.4292212992770361E-3</v>
      </c>
      <c r="K165" s="31"/>
      <c r="L165" s="32"/>
      <c r="M165" s="9"/>
      <c r="N165" s="9"/>
    </row>
    <row r="166" spans="1:14" ht="51.95" customHeight="1" x14ac:dyDescent="0.25">
      <c r="A166" s="23" t="s">
        <v>751</v>
      </c>
      <c r="B166" s="24" t="s">
        <v>483</v>
      </c>
      <c r="C166" s="25" t="s">
        <v>22</v>
      </c>
      <c r="D166" s="25" t="s">
        <v>484</v>
      </c>
      <c r="E166" s="26" t="s">
        <v>35</v>
      </c>
      <c r="F166" s="27">
        <v>2.8090297558749384</v>
      </c>
      <c r="G166" s="29">
        <v>239.55</v>
      </c>
      <c r="H166" s="29">
        <f t="shared" si="10"/>
        <v>304.06</v>
      </c>
      <c r="I166" s="29">
        <f t="shared" si="12"/>
        <v>854.11</v>
      </c>
      <c r="J166" s="30">
        <f t="shared" si="8"/>
        <v>1.4611044804404263E-3</v>
      </c>
      <c r="K166" s="31"/>
      <c r="L166" s="32"/>
      <c r="M166" s="9"/>
      <c r="N166" s="9"/>
    </row>
    <row r="167" spans="1:14" ht="26.1" customHeight="1" x14ac:dyDescent="0.25">
      <c r="A167" s="23" t="s">
        <v>752</v>
      </c>
      <c r="B167" s="24" t="s">
        <v>486</v>
      </c>
      <c r="C167" s="25" t="s">
        <v>22</v>
      </c>
      <c r="D167" s="25" t="s">
        <v>487</v>
      </c>
      <c r="E167" s="26" t="s">
        <v>35</v>
      </c>
      <c r="F167" s="27">
        <v>2.8090297558749384</v>
      </c>
      <c r="G167" s="29">
        <v>919.28</v>
      </c>
      <c r="H167" s="29">
        <f t="shared" si="10"/>
        <v>1166.8399999999999</v>
      </c>
      <c r="I167" s="29">
        <f t="shared" si="12"/>
        <v>3277.68</v>
      </c>
      <c r="J167" s="30">
        <f t="shared" si="8"/>
        <v>5.6070446821252255E-3</v>
      </c>
      <c r="K167" s="31"/>
      <c r="L167" s="32"/>
      <c r="M167" s="9"/>
      <c r="N167" s="9"/>
    </row>
    <row r="168" spans="1:14" ht="24" customHeight="1" x14ac:dyDescent="0.25">
      <c r="A168" s="16" t="s">
        <v>488</v>
      </c>
      <c r="B168" s="17"/>
      <c r="C168" s="17"/>
      <c r="D168" s="17" t="s">
        <v>489</v>
      </c>
      <c r="E168" s="17"/>
      <c r="F168" s="17"/>
      <c r="G168" s="17"/>
      <c r="H168" s="17"/>
      <c r="I168" s="20">
        <f>SUM(I169:I174)</f>
        <v>26447.509999999995</v>
      </c>
      <c r="J168" s="21">
        <f t="shared" si="8"/>
        <v>4.5243089716187575E-2</v>
      </c>
      <c r="K168" s="9"/>
      <c r="L168" s="9"/>
      <c r="M168" s="9"/>
      <c r="N168" s="9"/>
    </row>
    <row r="169" spans="1:14" ht="51.95" customHeight="1" x14ac:dyDescent="0.25">
      <c r="A169" s="23" t="s">
        <v>490</v>
      </c>
      <c r="B169" s="24" t="s">
        <v>491</v>
      </c>
      <c r="C169" s="25" t="s">
        <v>22</v>
      </c>
      <c r="D169" s="25" t="s">
        <v>492</v>
      </c>
      <c r="E169" s="26" t="s">
        <v>31</v>
      </c>
      <c r="F169" s="27">
        <v>87.15</v>
      </c>
      <c r="G169" s="29">
        <v>65.77</v>
      </c>
      <c r="H169" s="29">
        <f t="shared" si="10"/>
        <v>83.48</v>
      </c>
      <c r="I169" s="29">
        <f t="shared" ref="I169:I174" si="13">TRUNC(H169*F169,2)</f>
        <v>7275.28</v>
      </c>
      <c r="J169" s="30">
        <f t="shared" si="8"/>
        <v>1.2445638389034929E-2</v>
      </c>
      <c r="K169" s="31"/>
      <c r="L169" s="32"/>
      <c r="M169" s="9"/>
      <c r="N169" s="9"/>
    </row>
    <row r="170" spans="1:14" ht="39" customHeight="1" x14ac:dyDescent="0.25">
      <c r="A170" s="23" t="s">
        <v>493</v>
      </c>
      <c r="B170" s="24" t="s">
        <v>494</v>
      </c>
      <c r="C170" s="25" t="s">
        <v>22</v>
      </c>
      <c r="D170" s="25" t="s">
        <v>495</v>
      </c>
      <c r="E170" s="26" t="s">
        <v>31</v>
      </c>
      <c r="F170" s="27">
        <v>47.051248410905217</v>
      </c>
      <c r="G170" s="29">
        <v>110.52</v>
      </c>
      <c r="H170" s="29">
        <f t="shared" si="10"/>
        <v>140.28</v>
      </c>
      <c r="I170" s="29">
        <f t="shared" si="13"/>
        <v>6600.34</v>
      </c>
      <c r="J170" s="30">
        <f t="shared" si="8"/>
        <v>1.1291035518177006E-2</v>
      </c>
      <c r="K170" s="31"/>
      <c r="L170" s="32"/>
      <c r="M170" s="9"/>
      <c r="N170" s="9"/>
    </row>
    <row r="171" spans="1:14" ht="51.95" customHeight="1" x14ac:dyDescent="0.25">
      <c r="A171" s="23" t="s">
        <v>496</v>
      </c>
      <c r="B171" s="24" t="s">
        <v>497</v>
      </c>
      <c r="C171" s="25" t="s">
        <v>22</v>
      </c>
      <c r="D171" s="25" t="s">
        <v>498</v>
      </c>
      <c r="E171" s="26" t="s">
        <v>31</v>
      </c>
      <c r="F171" s="27">
        <v>70.541700000000006</v>
      </c>
      <c r="G171" s="29">
        <v>105.54</v>
      </c>
      <c r="H171" s="29">
        <f t="shared" si="10"/>
        <v>133.96</v>
      </c>
      <c r="I171" s="29">
        <f t="shared" si="13"/>
        <v>9449.76</v>
      </c>
      <c r="J171" s="30">
        <f t="shared" si="8"/>
        <v>1.616546659690991E-2</v>
      </c>
      <c r="K171" s="31"/>
      <c r="L171" s="32"/>
      <c r="M171" s="9"/>
      <c r="N171" s="9"/>
    </row>
    <row r="172" spans="1:14" ht="26.1" customHeight="1" x14ac:dyDescent="0.25">
      <c r="A172" s="23" t="s">
        <v>499</v>
      </c>
      <c r="B172" s="24" t="s">
        <v>500</v>
      </c>
      <c r="C172" s="25" t="s">
        <v>22</v>
      </c>
      <c r="D172" s="25" t="s">
        <v>501</v>
      </c>
      <c r="E172" s="26" t="s">
        <v>40</v>
      </c>
      <c r="F172" s="27">
        <v>65.410264315373581</v>
      </c>
      <c r="G172" s="29">
        <v>11.84</v>
      </c>
      <c r="H172" s="29">
        <f t="shared" si="10"/>
        <v>15.02</v>
      </c>
      <c r="I172" s="29">
        <f t="shared" si="13"/>
        <v>982.46</v>
      </c>
      <c r="J172" s="30">
        <f t="shared" si="8"/>
        <v>1.6806695950796751E-3</v>
      </c>
      <c r="K172" s="31"/>
      <c r="L172" s="32"/>
      <c r="M172" s="9"/>
      <c r="N172" s="9"/>
    </row>
    <row r="173" spans="1:14" ht="26.1" customHeight="1" x14ac:dyDescent="0.25">
      <c r="A173" s="23" t="s">
        <v>502</v>
      </c>
      <c r="B173" s="24" t="s">
        <v>503</v>
      </c>
      <c r="C173" s="25" t="s">
        <v>22</v>
      </c>
      <c r="D173" s="25" t="s">
        <v>504</v>
      </c>
      <c r="E173" s="26" t="s">
        <v>40</v>
      </c>
      <c r="F173" s="27">
        <v>7.0627033861998481</v>
      </c>
      <c r="G173" s="29">
        <v>108.35</v>
      </c>
      <c r="H173" s="29">
        <f t="shared" si="10"/>
        <v>137.52000000000001</v>
      </c>
      <c r="I173" s="29">
        <f t="shared" si="13"/>
        <v>971.26</v>
      </c>
      <c r="J173" s="30">
        <f t="shared" si="8"/>
        <v>1.6615100369654593E-3</v>
      </c>
      <c r="K173" s="31"/>
      <c r="L173" s="32"/>
      <c r="M173" s="9"/>
      <c r="N173" s="9"/>
    </row>
    <row r="174" spans="1:14" ht="39" customHeight="1" x14ac:dyDescent="0.25">
      <c r="A174" s="23" t="s">
        <v>505</v>
      </c>
      <c r="B174" s="24" t="s">
        <v>506</v>
      </c>
      <c r="C174" s="25" t="s">
        <v>22</v>
      </c>
      <c r="D174" s="25" t="s">
        <v>507</v>
      </c>
      <c r="E174" s="26" t="s">
        <v>40</v>
      </c>
      <c r="F174" s="27">
        <v>8.4270892676248152</v>
      </c>
      <c r="G174" s="29">
        <v>109.24</v>
      </c>
      <c r="H174" s="29">
        <f t="shared" si="10"/>
        <v>138.65</v>
      </c>
      <c r="I174" s="29">
        <f t="shared" si="13"/>
        <v>1168.4100000000001</v>
      </c>
      <c r="J174" s="30">
        <f t="shared" si="8"/>
        <v>1.9987695800206045E-3</v>
      </c>
      <c r="K174" s="31"/>
      <c r="L174" s="32"/>
      <c r="M174" s="9"/>
      <c r="N174" s="9"/>
    </row>
    <row r="175" spans="1:14" ht="24" customHeight="1" x14ac:dyDescent="0.25">
      <c r="A175" s="16" t="s">
        <v>508</v>
      </c>
      <c r="B175" s="17"/>
      <c r="C175" s="17"/>
      <c r="D175" s="17" t="s">
        <v>509</v>
      </c>
      <c r="E175" s="17"/>
      <c r="F175" s="17"/>
      <c r="G175" s="17"/>
      <c r="H175" s="17"/>
      <c r="I175" s="20">
        <f>SUM(I176:I189)</f>
        <v>57572.02</v>
      </c>
      <c r="J175" s="21">
        <f t="shared" si="8"/>
        <v>9.8487005619891849E-2</v>
      </c>
      <c r="K175" s="9"/>
      <c r="L175" s="9"/>
      <c r="M175" s="9"/>
      <c r="N175" s="9"/>
    </row>
    <row r="176" spans="1:14" ht="26.1" customHeight="1" x14ac:dyDescent="0.25">
      <c r="A176" s="23" t="s">
        <v>510</v>
      </c>
      <c r="B176" s="24" t="s">
        <v>511</v>
      </c>
      <c r="C176" s="25" t="s">
        <v>22</v>
      </c>
      <c r="D176" s="25" t="s">
        <v>512</v>
      </c>
      <c r="E176" s="26" t="s">
        <v>31</v>
      </c>
      <c r="F176" s="27">
        <v>294.8492</v>
      </c>
      <c r="G176" s="29">
        <v>13.06</v>
      </c>
      <c r="H176" s="29">
        <f t="shared" si="10"/>
        <v>16.57</v>
      </c>
      <c r="I176" s="29">
        <f t="shared" ref="I176:I189" si="14">TRUNC(H176*F176,2)</f>
        <v>4885.6499999999996</v>
      </c>
      <c r="J176" s="30">
        <f t="shared" si="8"/>
        <v>8.3577584911355297E-3</v>
      </c>
      <c r="K176" s="31"/>
      <c r="L176" s="32"/>
      <c r="M176" s="9"/>
      <c r="N176" s="9"/>
    </row>
    <row r="177" spans="1:14" ht="26.1" customHeight="1" x14ac:dyDescent="0.25">
      <c r="A177" s="23" t="s">
        <v>513</v>
      </c>
      <c r="B177" s="24" t="s">
        <v>514</v>
      </c>
      <c r="C177" s="25" t="s">
        <v>22</v>
      </c>
      <c r="D177" s="25" t="s">
        <v>515</v>
      </c>
      <c r="E177" s="26" t="s">
        <v>31</v>
      </c>
      <c r="F177" s="27">
        <v>995.19489999999996</v>
      </c>
      <c r="G177" s="29">
        <v>14.38</v>
      </c>
      <c r="H177" s="29">
        <f t="shared" si="10"/>
        <v>18.25</v>
      </c>
      <c r="I177" s="29">
        <f t="shared" si="14"/>
        <v>18162.3</v>
      </c>
      <c r="J177" s="30">
        <f t="shared" si="8"/>
        <v>3.1069789494448202E-2</v>
      </c>
      <c r="K177" s="31"/>
      <c r="L177" s="32"/>
      <c r="M177" s="9"/>
      <c r="N177" s="9"/>
    </row>
    <row r="178" spans="1:14" ht="26.1" customHeight="1" x14ac:dyDescent="0.25">
      <c r="A178" s="23" t="s">
        <v>516</v>
      </c>
      <c r="B178" s="24" t="s">
        <v>517</v>
      </c>
      <c r="C178" s="25" t="s">
        <v>22</v>
      </c>
      <c r="D178" s="25" t="s">
        <v>518</v>
      </c>
      <c r="E178" s="26" t="s">
        <v>31</v>
      </c>
      <c r="F178" s="27">
        <v>995.19489999999996</v>
      </c>
      <c r="G178" s="29">
        <v>4.87</v>
      </c>
      <c r="H178" s="29">
        <f t="shared" si="10"/>
        <v>6.18</v>
      </c>
      <c r="I178" s="29">
        <f t="shared" si="14"/>
        <v>6150.3</v>
      </c>
      <c r="J178" s="30">
        <f t="shared" si="8"/>
        <v>1.052116341695186E-2</v>
      </c>
      <c r="K178" s="31"/>
      <c r="L178" s="32"/>
      <c r="M178" s="9"/>
      <c r="N178" s="9"/>
    </row>
    <row r="179" spans="1:14" ht="26.1" customHeight="1" x14ac:dyDescent="0.25">
      <c r="A179" s="23" t="s">
        <v>519</v>
      </c>
      <c r="B179" s="24" t="s">
        <v>520</v>
      </c>
      <c r="C179" s="25" t="s">
        <v>22</v>
      </c>
      <c r="D179" s="25" t="s">
        <v>521</v>
      </c>
      <c r="E179" s="26" t="s">
        <v>31</v>
      </c>
      <c r="F179" s="27">
        <v>82.526899999999998</v>
      </c>
      <c r="G179" s="29">
        <v>35.99</v>
      </c>
      <c r="H179" s="29">
        <f t="shared" si="10"/>
        <v>45.68</v>
      </c>
      <c r="I179" s="29">
        <f t="shared" si="14"/>
        <v>3769.82</v>
      </c>
      <c r="J179" s="30">
        <f t="shared" si="8"/>
        <v>6.4489361937618431E-3</v>
      </c>
      <c r="K179" s="31"/>
      <c r="L179" s="32"/>
      <c r="M179" s="9"/>
      <c r="N179" s="9"/>
    </row>
    <row r="180" spans="1:14" ht="26.1" customHeight="1" x14ac:dyDescent="0.25">
      <c r="A180" s="23" t="s">
        <v>522</v>
      </c>
      <c r="B180" s="24" t="s">
        <v>523</v>
      </c>
      <c r="C180" s="25" t="s">
        <v>22</v>
      </c>
      <c r="D180" s="25" t="s">
        <v>524</v>
      </c>
      <c r="E180" s="26" t="s">
        <v>31</v>
      </c>
      <c r="F180" s="27">
        <v>260.7611</v>
      </c>
      <c r="G180" s="29">
        <v>17.010000000000002</v>
      </c>
      <c r="H180" s="29">
        <f t="shared" si="10"/>
        <v>21.59</v>
      </c>
      <c r="I180" s="29">
        <f t="shared" si="14"/>
        <v>5629.83</v>
      </c>
      <c r="J180" s="30">
        <f t="shared" si="8"/>
        <v>9.630808487335267E-3</v>
      </c>
      <c r="K180" s="31"/>
      <c r="L180" s="32"/>
      <c r="M180" s="9"/>
      <c r="N180" s="9"/>
    </row>
    <row r="181" spans="1:14" ht="26.1" customHeight="1" x14ac:dyDescent="0.25">
      <c r="A181" s="23" t="s">
        <v>525</v>
      </c>
      <c r="B181" s="24" t="s">
        <v>526</v>
      </c>
      <c r="C181" s="25" t="s">
        <v>22</v>
      </c>
      <c r="D181" s="25" t="s">
        <v>527</v>
      </c>
      <c r="E181" s="26" t="s">
        <v>31</v>
      </c>
      <c r="F181" s="27">
        <v>260.7611</v>
      </c>
      <c r="G181" s="29">
        <v>5.94</v>
      </c>
      <c r="H181" s="29">
        <f t="shared" si="10"/>
        <v>7.53</v>
      </c>
      <c r="I181" s="29">
        <f t="shared" si="14"/>
        <v>1963.53</v>
      </c>
      <c r="J181" s="30">
        <f t="shared" si="8"/>
        <v>3.3589613521433893E-3</v>
      </c>
      <c r="K181" s="31"/>
      <c r="L181" s="32"/>
      <c r="M181" s="9"/>
      <c r="N181" s="9"/>
    </row>
    <row r="182" spans="1:14" ht="26.1" customHeight="1" x14ac:dyDescent="0.25">
      <c r="A182" s="23" t="s">
        <v>528</v>
      </c>
      <c r="B182" s="24" t="s">
        <v>529</v>
      </c>
      <c r="C182" s="25" t="s">
        <v>22</v>
      </c>
      <c r="D182" s="25" t="s">
        <v>530</v>
      </c>
      <c r="E182" s="26" t="s">
        <v>31</v>
      </c>
      <c r="F182" s="27">
        <v>77.529221262148283</v>
      </c>
      <c r="G182" s="29">
        <v>2.33</v>
      </c>
      <c r="H182" s="29">
        <f t="shared" si="10"/>
        <v>2.95</v>
      </c>
      <c r="I182" s="29">
        <f t="shared" si="14"/>
        <v>228.71</v>
      </c>
      <c r="J182" s="30">
        <f t="shared" si="8"/>
        <v>3.9124844074127444E-4</v>
      </c>
      <c r="K182" s="31"/>
      <c r="L182" s="32"/>
      <c r="M182" s="9"/>
      <c r="N182" s="9"/>
    </row>
    <row r="183" spans="1:14" ht="26.1" customHeight="1" x14ac:dyDescent="0.25">
      <c r="A183" s="23" t="s">
        <v>531</v>
      </c>
      <c r="B183" s="24" t="s">
        <v>532</v>
      </c>
      <c r="C183" s="25" t="s">
        <v>22</v>
      </c>
      <c r="D183" s="25" t="s">
        <v>533</v>
      </c>
      <c r="E183" s="26" t="s">
        <v>31</v>
      </c>
      <c r="F183" s="27">
        <v>77.529221262148283</v>
      </c>
      <c r="G183" s="29">
        <v>20.59</v>
      </c>
      <c r="H183" s="29">
        <f t="shared" si="10"/>
        <v>26.13</v>
      </c>
      <c r="I183" s="29">
        <f t="shared" si="14"/>
        <v>2025.83</v>
      </c>
      <c r="J183" s="30">
        <f t="shared" si="8"/>
        <v>3.465536394153714E-3</v>
      </c>
      <c r="K183" s="31"/>
      <c r="L183" s="32"/>
      <c r="M183" s="9"/>
      <c r="N183" s="9"/>
    </row>
    <row r="184" spans="1:14" ht="39" customHeight="1" x14ac:dyDescent="0.25">
      <c r="A184" s="23" t="s">
        <v>534</v>
      </c>
      <c r="B184" s="24" t="s">
        <v>535</v>
      </c>
      <c r="C184" s="25" t="s">
        <v>22</v>
      </c>
      <c r="D184" s="25" t="s">
        <v>536</v>
      </c>
      <c r="E184" s="26" t="s">
        <v>31</v>
      </c>
      <c r="F184" s="27">
        <v>77.529221262148283</v>
      </c>
      <c r="G184" s="29">
        <v>22.11</v>
      </c>
      <c r="H184" s="29">
        <f t="shared" si="10"/>
        <v>28.06</v>
      </c>
      <c r="I184" s="29">
        <f t="shared" si="14"/>
        <v>2175.46</v>
      </c>
      <c r="J184" s="30">
        <f t="shared" si="8"/>
        <v>3.7215046692099726E-3</v>
      </c>
      <c r="K184" s="31"/>
      <c r="L184" s="32"/>
      <c r="M184" s="9"/>
      <c r="N184" s="9"/>
    </row>
    <row r="185" spans="1:14" ht="26.1" customHeight="1" x14ac:dyDescent="0.25">
      <c r="A185" s="23" t="s">
        <v>537</v>
      </c>
      <c r="B185" s="24" t="s">
        <v>538</v>
      </c>
      <c r="C185" s="25" t="s">
        <v>22</v>
      </c>
      <c r="D185" s="25" t="s">
        <v>539</v>
      </c>
      <c r="E185" s="26" t="s">
        <v>31</v>
      </c>
      <c r="F185" s="27">
        <v>122.6408</v>
      </c>
      <c r="G185" s="29">
        <v>23.33</v>
      </c>
      <c r="H185" s="29">
        <f t="shared" si="10"/>
        <v>29.61</v>
      </c>
      <c r="I185" s="29">
        <f t="shared" si="14"/>
        <v>3631.39</v>
      </c>
      <c r="J185" s="30">
        <f t="shared" si="8"/>
        <v>6.2121274768197994E-3</v>
      </c>
      <c r="K185" s="31"/>
      <c r="L185" s="32"/>
      <c r="M185" s="9"/>
      <c r="N185" s="9"/>
    </row>
    <row r="186" spans="1:14" ht="26.1" customHeight="1" x14ac:dyDescent="0.25">
      <c r="A186" s="23" t="s">
        <v>540</v>
      </c>
      <c r="B186" s="24" t="s">
        <v>541</v>
      </c>
      <c r="C186" s="25" t="s">
        <v>22</v>
      </c>
      <c r="D186" s="25" t="s">
        <v>542</v>
      </c>
      <c r="E186" s="26" t="s">
        <v>31</v>
      </c>
      <c r="F186" s="27">
        <v>100.32249128124779</v>
      </c>
      <c r="G186" s="29">
        <v>11.16</v>
      </c>
      <c r="H186" s="29">
        <f t="shared" si="10"/>
        <v>14.16</v>
      </c>
      <c r="I186" s="29">
        <f t="shared" si="14"/>
        <v>1420.56</v>
      </c>
      <c r="J186" s="30">
        <f t="shared" si="8"/>
        <v>2.4301162388152015E-3</v>
      </c>
      <c r="K186" s="31"/>
      <c r="L186" s="32"/>
      <c r="M186" s="9"/>
      <c r="N186" s="9"/>
    </row>
    <row r="187" spans="1:14" ht="39" customHeight="1" x14ac:dyDescent="0.25">
      <c r="A187" s="23" t="s">
        <v>543</v>
      </c>
      <c r="B187" s="24" t="s">
        <v>544</v>
      </c>
      <c r="C187" s="25" t="s">
        <v>22</v>
      </c>
      <c r="D187" s="25" t="s">
        <v>545</v>
      </c>
      <c r="E187" s="26" t="s">
        <v>31</v>
      </c>
      <c r="F187" s="27">
        <v>100.32249128124779</v>
      </c>
      <c r="G187" s="29">
        <v>13.08</v>
      </c>
      <c r="H187" s="29">
        <f t="shared" si="10"/>
        <v>16.600000000000001</v>
      </c>
      <c r="I187" s="29">
        <f t="shared" si="14"/>
        <v>1665.35</v>
      </c>
      <c r="J187" s="30">
        <f t="shared" si="8"/>
        <v>2.8488723308490284E-3</v>
      </c>
      <c r="K187" s="31"/>
      <c r="L187" s="32"/>
      <c r="M187" s="9"/>
      <c r="N187" s="9"/>
    </row>
    <row r="188" spans="1:14" ht="51.95" customHeight="1" x14ac:dyDescent="0.25">
      <c r="A188" s="23" t="s">
        <v>546</v>
      </c>
      <c r="B188" s="24" t="s">
        <v>547</v>
      </c>
      <c r="C188" s="25" t="s">
        <v>22</v>
      </c>
      <c r="D188" s="25" t="s">
        <v>548</v>
      </c>
      <c r="E188" s="26" t="s">
        <v>31</v>
      </c>
      <c r="F188" s="27">
        <v>100.32249128124779</v>
      </c>
      <c r="G188" s="29">
        <v>29.6</v>
      </c>
      <c r="H188" s="29">
        <f t="shared" si="10"/>
        <v>37.57</v>
      </c>
      <c r="I188" s="29">
        <f t="shared" si="14"/>
        <v>3769.11</v>
      </c>
      <c r="J188" s="30">
        <f t="shared" si="8"/>
        <v>6.4477216146313883E-3</v>
      </c>
      <c r="K188" s="31"/>
      <c r="L188" s="32"/>
      <c r="M188" s="9"/>
      <c r="N188" s="9"/>
    </row>
    <row r="189" spans="1:14" ht="39" customHeight="1" x14ac:dyDescent="0.25">
      <c r="A189" s="23" t="s">
        <v>549</v>
      </c>
      <c r="B189" s="24" t="s">
        <v>550</v>
      </c>
      <c r="C189" s="25" t="s">
        <v>22</v>
      </c>
      <c r="D189" s="25" t="s">
        <v>551</v>
      </c>
      <c r="E189" s="26" t="s">
        <v>31</v>
      </c>
      <c r="F189" s="27">
        <v>87.257900000000006</v>
      </c>
      <c r="G189" s="29">
        <v>18.91</v>
      </c>
      <c r="H189" s="29">
        <f t="shared" si="10"/>
        <v>24</v>
      </c>
      <c r="I189" s="29">
        <f t="shared" si="14"/>
        <v>2094.1799999999998</v>
      </c>
      <c r="J189" s="30">
        <f t="shared" si="8"/>
        <v>3.5824610188953782E-3</v>
      </c>
      <c r="K189" s="31"/>
      <c r="L189" s="32"/>
      <c r="M189" s="9"/>
      <c r="N189" s="9"/>
    </row>
    <row r="190" spans="1:14" ht="24" customHeight="1" x14ac:dyDescent="0.25">
      <c r="A190" s="16" t="s">
        <v>552</v>
      </c>
      <c r="B190" s="17"/>
      <c r="C190" s="17"/>
      <c r="D190" s="17" t="s">
        <v>553</v>
      </c>
      <c r="E190" s="17"/>
      <c r="F190" s="17"/>
      <c r="G190" s="17"/>
      <c r="H190" s="17"/>
      <c r="I190" s="20">
        <f>SUM(I191:I205)</f>
        <v>58841.43</v>
      </c>
      <c r="J190" s="21">
        <f t="shared" si="8"/>
        <v>0.10065855335790672</v>
      </c>
      <c r="K190" s="9"/>
      <c r="L190" s="9"/>
      <c r="M190" s="9"/>
      <c r="N190" s="9"/>
    </row>
    <row r="191" spans="1:14" ht="51.95" customHeight="1" x14ac:dyDescent="0.25">
      <c r="A191" s="23" t="s">
        <v>554</v>
      </c>
      <c r="B191" s="24" t="s">
        <v>555</v>
      </c>
      <c r="C191" s="25" t="s">
        <v>22</v>
      </c>
      <c r="D191" s="25" t="s">
        <v>556</v>
      </c>
      <c r="E191" s="26" t="s">
        <v>31</v>
      </c>
      <c r="F191" s="27">
        <v>114.54</v>
      </c>
      <c r="G191" s="29">
        <v>49.71</v>
      </c>
      <c r="H191" s="29">
        <f t="shared" si="10"/>
        <v>63.09</v>
      </c>
      <c r="I191" s="29">
        <f t="shared" ref="I191:I205" si="15">TRUNC(H191*F191,2)</f>
        <v>7226.32</v>
      </c>
      <c r="J191" s="30">
        <f t="shared" si="8"/>
        <v>1.2361883749278501E-2</v>
      </c>
      <c r="K191" s="31"/>
      <c r="L191" s="32"/>
      <c r="M191" s="9"/>
      <c r="N191" s="9"/>
    </row>
    <row r="192" spans="1:14" ht="51.95" customHeight="1" x14ac:dyDescent="0.25">
      <c r="A192" s="23" t="s">
        <v>557</v>
      </c>
      <c r="B192" s="24" t="s">
        <v>558</v>
      </c>
      <c r="C192" s="25" t="s">
        <v>22</v>
      </c>
      <c r="D192" s="25" t="s">
        <v>559</v>
      </c>
      <c r="E192" s="26" t="s">
        <v>31</v>
      </c>
      <c r="F192" s="27">
        <v>138.9503</v>
      </c>
      <c r="G192" s="29">
        <v>34.96</v>
      </c>
      <c r="H192" s="29">
        <f t="shared" si="10"/>
        <v>44.37</v>
      </c>
      <c r="I192" s="29">
        <f t="shared" si="15"/>
        <v>6165.22</v>
      </c>
      <c r="J192" s="30">
        <f t="shared" si="8"/>
        <v>1.0546686685439727E-2</v>
      </c>
      <c r="K192" s="31"/>
      <c r="L192" s="32"/>
      <c r="M192" s="9"/>
      <c r="N192" s="9"/>
    </row>
    <row r="193" spans="1:14" ht="51.95" customHeight="1" x14ac:dyDescent="0.25">
      <c r="A193" s="23" t="s">
        <v>560</v>
      </c>
      <c r="B193" s="24" t="s">
        <v>561</v>
      </c>
      <c r="C193" s="25" t="s">
        <v>22</v>
      </c>
      <c r="D193" s="25" t="s">
        <v>562</v>
      </c>
      <c r="E193" s="26" t="s">
        <v>31</v>
      </c>
      <c r="F193" s="27">
        <v>94.578500000000005</v>
      </c>
      <c r="G193" s="29">
        <v>46.05</v>
      </c>
      <c r="H193" s="29">
        <f t="shared" si="10"/>
        <v>58.45</v>
      </c>
      <c r="I193" s="29">
        <f t="shared" si="15"/>
        <v>5528.11</v>
      </c>
      <c r="J193" s="30">
        <f t="shared" si="8"/>
        <v>9.4567986434622286E-3</v>
      </c>
      <c r="K193" s="31"/>
      <c r="L193" s="32"/>
      <c r="M193" s="9"/>
      <c r="N193" s="9"/>
    </row>
    <row r="194" spans="1:14" ht="39" customHeight="1" x14ac:dyDescent="0.25">
      <c r="A194" s="23" t="s">
        <v>563</v>
      </c>
      <c r="B194" s="24" t="s">
        <v>564</v>
      </c>
      <c r="C194" s="25" t="s">
        <v>22</v>
      </c>
      <c r="D194" s="25" t="s">
        <v>565</v>
      </c>
      <c r="E194" s="26" t="s">
        <v>40</v>
      </c>
      <c r="F194" s="27">
        <v>71.048000000000002</v>
      </c>
      <c r="G194" s="29">
        <v>73.02</v>
      </c>
      <c r="H194" s="29">
        <f t="shared" si="10"/>
        <v>92.68</v>
      </c>
      <c r="I194" s="29">
        <f t="shared" si="15"/>
        <v>6584.72</v>
      </c>
      <c r="J194" s="30">
        <f t="shared" si="8"/>
        <v>1.1264314777307003E-2</v>
      </c>
      <c r="K194" s="31"/>
      <c r="L194" s="32"/>
      <c r="M194" s="9"/>
      <c r="N194" s="9"/>
    </row>
    <row r="195" spans="1:14" ht="39" customHeight="1" x14ac:dyDescent="0.25">
      <c r="A195" s="23" t="s">
        <v>566</v>
      </c>
      <c r="B195" s="24" t="s">
        <v>567</v>
      </c>
      <c r="C195" s="25" t="s">
        <v>22</v>
      </c>
      <c r="D195" s="25" t="s">
        <v>568</v>
      </c>
      <c r="E195" s="26" t="s">
        <v>31</v>
      </c>
      <c r="F195" s="27">
        <v>96.587100000000007</v>
      </c>
      <c r="G195" s="29">
        <v>108.64</v>
      </c>
      <c r="H195" s="29">
        <f t="shared" si="10"/>
        <v>137.88999999999999</v>
      </c>
      <c r="I195" s="29">
        <f t="shared" si="15"/>
        <v>13318.39</v>
      </c>
      <c r="J195" s="30">
        <f t="shared" si="8"/>
        <v>2.2783434570784755E-2</v>
      </c>
      <c r="K195" s="31"/>
      <c r="L195" s="32"/>
      <c r="M195" s="9"/>
      <c r="N195" s="9"/>
    </row>
    <row r="196" spans="1:14" ht="26.1" customHeight="1" x14ac:dyDescent="0.25">
      <c r="A196" s="23" t="s">
        <v>569</v>
      </c>
      <c r="B196" s="24" t="s">
        <v>570</v>
      </c>
      <c r="C196" s="25" t="s">
        <v>22</v>
      </c>
      <c r="D196" s="25" t="s">
        <v>571</v>
      </c>
      <c r="E196" s="26" t="s">
        <v>31</v>
      </c>
      <c r="F196" s="27">
        <v>33.075499999999998</v>
      </c>
      <c r="G196" s="29">
        <v>55.84</v>
      </c>
      <c r="H196" s="29">
        <f t="shared" si="10"/>
        <v>70.87</v>
      </c>
      <c r="I196" s="29">
        <f t="shared" si="15"/>
        <v>2344.06</v>
      </c>
      <c r="J196" s="30">
        <f t="shared" si="8"/>
        <v>4.0099244458221836E-3</v>
      </c>
      <c r="K196" s="31"/>
      <c r="L196" s="32"/>
      <c r="M196" s="9"/>
      <c r="N196" s="9"/>
    </row>
    <row r="197" spans="1:14" ht="39" customHeight="1" x14ac:dyDescent="0.25">
      <c r="A197" s="23" t="s">
        <v>572</v>
      </c>
      <c r="B197" s="24" t="s">
        <v>573</v>
      </c>
      <c r="C197" s="25" t="s">
        <v>22</v>
      </c>
      <c r="D197" s="25" t="s">
        <v>574</v>
      </c>
      <c r="E197" s="26" t="s">
        <v>31</v>
      </c>
      <c r="F197" s="27">
        <v>33.075499999999998</v>
      </c>
      <c r="G197" s="29">
        <v>152.58000000000001</v>
      </c>
      <c r="H197" s="29">
        <f t="shared" si="10"/>
        <v>193.66</v>
      </c>
      <c r="I197" s="29">
        <f t="shared" si="15"/>
        <v>6405.4</v>
      </c>
      <c r="J197" s="30">
        <f t="shared" ref="J197:J247" si="16">I197/$I$251</f>
        <v>1.0957556566499755E-2</v>
      </c>
      <c r="K197" s="31"/>
      <c r="L197" s="32"/>
      <c r="M197" s="9"/>
      <c r="N197" s="9"/>
    </row>
    <row r="198" spans="1:14" ht="39" customHeight="1" x14ac:dyDescent="0.25">
      <c r="A198" s="23" t="s">
        <v>575</v>
      </c>
      <c r="B198" s="24" t="s">
        <v>576</v>
      </c>
      <c r="C198" s="25" t="s">
        <v>22</v>
      </c>
      <c r="D198" s="25" t="s">
        <v>577</v>
      </c>
      <c r="E198" s="26" t="s">
        <v>31</v>
      </c>
      <c r="F198" s="27">
        <v>7.6193999999999997</v>
      </c>
      <c r="G198" s="29">
        <v>93.6</v>
      </c>
      <c r="H198" s="29">
        <f t="shared" si="10"/>
        <v>118.8</v>
      </c>
      <c r="I198" s="29">
        <f t="shared" si="15"/>
        <v>905.18</v>
      </c>
      <c r="J198" s="30">
        <f t="shared" si="16"/>
        <v>1.5484686440915864E-3</v>
      </c>
      <c r="K198" s="31"/>
      <c r="L198" s="32"/>
      <c r="M198" s="9"/>
      <c r="N198" s="9"/>
    </row>
    <row r="199" spans="1:14" ht="39" customHeight="1" x14ac:dyDescent="0.25">
      <c r="A199" s="23" t="s">
        <v>578</v>
      </c>
      <c r="B199" s="24" t="s">
        <v>579</v>
      </c>
      <c r="C199" s="25" t="s">
        <v>22</v>
      </c>
      <c r="D199" s="25" t="s">
        <v>580</v>
      </c>
      <c r="E199" s="26" t="s">
        <v>31</v>
      </c>
      <c r="F199" s="27">
        <v>7.6193999999999997</v>
      </c>
      <c r="G199" s="29">
        <v>100.19</v>
      </c>
      <c r="H199" s="29">
        <f t="shared" si="10"/>
        <v>127.17</v>
      </c>
      <c r="I199" s="29">
        <f t="shared" si="15"/>
        <v>968.95</v>
      </c>
      <c r="J199" s="30">
        <f t="shared" si="16"/>
        <v>1.6575583781044023E-3</v>
      </c>
      <c r="K199" s="31"/>
      <c r="L199" s="32"/>
      <c r="M199" s="9"/>
      <c r="N199" s="9"/>
    </row>
    <row r="200" spans="1:14" ht="39" customHeight="1" x14ac:dyDescent="0.25">
      <c r="A200" s="23" t="s">
        <v>581</v>
      </c>
      <c r="B200" s="24" t="s">
        <v>582</v>
      </c>
      <c r="C200" s="25" t="s">
        <v>22</v>
      </c>
      <c r="D200" s="25" t="s">
        <v>583</v>
      </c>
      <c r="E200" s="26" t="s">
        <v>31</v>
      </c>
      <c r="F200" s="27">
        <v>7.6193999999999997</v>
      </c>
      <c r="G200" s="29">
        <v>28.35</v>
      </c>
      <c r="H200" s="29">
        <f t="shared" si="10"/>
        <v>35.979999999999997</v>
      </c>
      <c r="I200" s="29">
        <f t="shared" si="15"/>
        <v>274.14</v>
      </c>
      <c r="J200" s="30">
        <f t="shared" si="16"/>
        <v>4.689643983420618E-4</v>
      </c>
      <c r="K200" s="31"/>
      <c r="L200" s="32"/>
      <c r="M200" s="9"/>
      <c r="N200" s="9"/>
    </row>
    <row r="201" spans="1:14" ht="51.95" customHeight="1" x14ac:dyDescent="0.25">
      <c r="A201" s="23" t="s">
        <v>584</v>
      </c>
      <c r="B201" s="24" t="s">
        <v>585</v>
      </c>
      <c r="C201" s="25" t="s">
        <v>22</v>
      </c>
      <c r="D201" s="25" t="s">
        <v>586</v>
      </c>
      <c r="E201" s="26" t="s">
        <v>31</v>
      </c>
      <c r="F201" s="27">
        <v>7.6193999999999997</v>
      </c>
      <c r="G201" s="29">
        <v>20.23</v>
      </c>
      <c r="H201" s="29">
        <f t="shared" ref="H201:H205" si="17">TRUNC((G201*$G$2)+(G201),2)</f>
        <v>25.67</v>
      </c>
      <c r="I201" s="29">
        <f t="shared" si="15"/>
        <v>195.58</v>
      </c>
      <c r="J201" s="30">
        <f t="shared" si="16"/>
        <v>3.3457378356949175E-4</v>
      </c>
      <c r="K201" s="31"/>
      <c r="L201" s="32"/>
      <c r="M201" s="9"/>
      <c r="N201" s="9"/>
    </row>
    <row r="202" spans="1:14" ht="39" customHeight="1" x14ac:dyDescent="0.25">
      <c r="A202" s="23" t="s">
        <v>587</v>
      </c>
      <c r="B202" s="24" t="s">
        <v>588</v>
      </c>
      <c r="C202" s="25" t="s">
        <v>22</v>
      </c>
      <c r="D202" s="25" t="s">
        <v>589</v>
      </c>
      <c r="E202" s="26" t="s">
        <v>31</v>
      </c>
      <c r="F202" s="27">
        <v>7.6193999999999997</v>
      </c>
      <c r="G202" s="29">
        <v>20.2</v>
      </c>
      <c r="H202" s="29">
        <f t="shared" si="17"/>
        <v>25.63</v>
      </c>
      <c r="I202" s="29">
        <f t="shared" si="15"/>
        <v>195.28</v>
      </c>
      <c r="J202" s="30">
        <f t="shared" si="16"/>
        <v>3.340605811200038E-4</v>
      </c>
      <c r="K202" s="31"/>
      <c r="L202" s="32"/>
      <c r="M202" s="9"/>
      <c r="N202" s="9"/>
    </row>
    <row r="203" spans="1:14" ht="39" customHeight="1" x14ac:dyDescent="0.25">
      <c r="A203" s="23" t="s">
        <v>590</v>
      </c>
      <c r="B203" s="24" t="s">
        <v>591</v>
      </c>
      <c r="C203" s="25" t="s">
        <v>22</v>
      </c>
      <c r="D203" s="25" t="s">
        <v>592</v>
      </c>
      <c r="E203" s="26" t="s">
        <v>40</v>
      </c>
      <c r="F203" s="27">
        <v>35.274999999999999</v>
      </c>
      <c r="G203" s="29">
        <v>97.87</v>
      </c>
      <c r="H203" s="29">
        <f t="shared" si="17"/>
        <v>124.22</v>
      </c>
      <c r="I203" s="29">
        <f t="shared" si="15"/>
        <v>4381.8599999999997</v>
      </c>
      <c r="J203" s="30">
        <f t="shared" si="16"/>
        <v>7.4959376177104655E-3</v>
      </c>
      <c r="K203" s="31"/>
      <c r="L203" s="32"/>
      <c r="M203" s="9"/>
      <c r="N203" s="9"/>
    </row>
    <row r="204" spans="1:14" ht="39" customHeight="1" x14ac:dyDescent="0.25">
      <c r="A204" s="23" t="s">
        <v>593</v>
      </c>
      <c r="B204" s="24" t="s">
        <v>594</v>
      </c>
      <c r="C204" s="25" t="s">
        <v>22</v>
      </c>
      <c r="D204" s="25" t="s">
        <v>595</v>
      </c>
      <c r="E204" s="26" t="s">
        <v>40</v>
      </c>
      <c r="F204" s="27">
        <v>32.121000000000002</v>
      </c>
      <c r="G204" s="29">
        <v>65.150000000000006</v>
      </c>
      <c r="H204" s="29">
        <f t="shared" si="17"/>
        <v>82.69</v>
      </c>
      <c r="I204" s="29">
        <f t="shared" si="15"/>
        <v>2656.08</v>
      </c>
      <c r="J204" s="30">
        <f t="shared" si="16"/>
        <v>4.543689206786254E-3</v>
      </c>
      <c r="K204" s="31"/>
      <c r="L204" s="32"/>
      <c r="M204" s="9"/>
      <c r="N204" s="9"/>
    </row>
    <row r="205" spans="1:14" ht="51.95" customHeight="1" x14ac:dyDescent="0.25">
      <c r="A205" s="23" t="s">
        <v>596</v>
      </c>
      <c r="B205" s="24" t="s">
        <v>597</v>
      </c>
      <c r="C205" s="25" t="s">
        <v>22</v>
      </c>
      <c r="D205" s="25" t="s">
        <v>598</v>
      </c>
      <c r="E205" s="26" t="s">
        <v>40</v>
      </c>
      <c r="F205" s="27">
        <v>33.075499999999998</v>
      </c>
      <c r="G205" s="29">
        <v>40.31</v>
      </c>
      <c r="H205" s="29">
        <f t="shared" si="17"/>
        <v>51.16</v>
      </c>
      <c r="I205" s="29">
        <f t="shared" si="15"/>
        <v>1692.14</v>
      </c>
      <c r="J205" s="30">
        <f t="shared" si="16"/>
        <v>2.8947013095883003E-3</v>
      </c>
      <c r="K205" s="31"/>
      <c r="L205" s="32"/>
      <c r="M205" s="9"/>
      <c r="N205" s="9"/>
    </row>
    <row r="206" spans="1:14" ht="24" customHeight="1" x14ac:dyDescent="0.25">
      <c r="A206" s="16" t="s">
        <v>599</v>
      </c>
      <c r="B206" s="17"/>
      <c r="C206" s="17"/>
      <c r="D206" s="17" t="s">
        <v>600</v>
      </c>
      <c r="E206" s="17"/>
      <c r="F206" s="17"/>
      <c r="G206" s="17"/>
      <c r="H206" s="17"/>
      <c r="I206" s="20">
        <f>I207+I221+I234+I240</f>
        <v>42566.45</v>
      </c>
      <c r="J206" s="21">
        <f t="shared" si="16"/>
        <v>7.2817354686683655E-2</v>
      </c>
      <c r="K206" s="9"/>
      <c r="L206" s="9"/>
      <c r="M206" s="9"/>
      <c r="N206" s="9"/>
    </row>
    <row r="207" spans="1:14" ht="26.1" customHeight="1" x14ac:dyDescent="0.25">
      <c r="A207" s="16" t="s">
        <v>601</v>
      </c>
      <c r="B207" s="17"/>
      <c r="C207" s="17"/>
      <c r="D207" s="17" t="s">
        <v>602</v>
      </c>
      <c r="E207" s="17"/>
      <c r="F207" s="17"/>
      <c r="G207" s="17"/>
      <c r="H207" s="17"/>
      <c r="I207" s="20">
        <f>SUM(I208:I220)</f>
        <v>23888.739999999994</v>
      </c>
      <c r="J207" s="21">
        <f t="shared" si="16"/>
        <v>4.0865866277266884E-2</v>
      </c>
      <c r="K207" s="9"/>
      <c r="L207" s="9"/>
      <c r="M207" s="9"/>
      <c r="N207" s="9"/>
    </row>
    <row r="208" spans="1:14" ht="26.1" customHeight="1" x14ac:dyDescent="0.25">
      <c r="A208" s="23" t="s">
        <v>603</v>
      </c>
      <c r="B208" s="24" t="s">
        <v>604</v>
      </c>
      <c r="C208" s="25" t="s">
        <v>22</v>
      </c>
      <c r="D208" s="25" t="s">
        <v>605</v>
      </c>
      <c r="E208" s="26" t="s">
        <v>35</v>
      </c>
      <c r="F208" s="27">
        <v>7.8652833164498279</v>
      </c>
      <c r="G208" s="29">
        <v>196.62</v>
      </c>
      <c r="H208" s="29">
        <f t="shared" ref="H208:H247" si="18">TRUNC((G208*$G$2)+(G208),2)</f>
        <v>249.56</v>
      </c>
      <c r="I208" s="29">
        <f t="shared" ref="I208:I220" si="19">TRUNC(H208*F208,2)</f>
        <v>1962.86</v>
      </c>
      <c r="J208" s="30">
        <f t="shared" si="16"/>
        <v>3.3578152000061992E-3</v>
      </c>
      <c r="K208" s="31"/>
      <c r="L208" s="32"/>
      <c r="M208" s="9"/>
      <c r="N208" s="9"/>
    </row>
    <row r="209" spans="1:14" ht="24" customHeight="1" x14ac:dyDescent="0.25">
      <c r="A209" s="23" t="s">
        <v>606</v>
      </c>
      <c r="B209" s="24" t="s">
        <v>607</v>
      </c>
      <c r="C209" s="25" t="s">
        <v>22</v>
      </c>
      <c r="D209" s="25" t="s">
        <v>608</v>
      </c>
      <c r="E209" s="26" t="s">
        <v>35</v>
      </c>
      <c r="F209" s="27">
        <v>1.6051598604999648</v>
      </c>
      <c r="G209" s="29">
        <v>524.13</v>
      </c>
      <c r="H209" s="29">
        <f t="shared" si="18"/>
        <v>665.27</v>
      </c>
      <c r="I209" s="29">
        <f t="shared" si="19"/>
        <v>1067.8599999999999</v>
      </c>
      <c r="J209" s="30">
        <f t="shared" si="16"/>
        <v>1.8267612257005694E-3</v>
      </c>
      <c r="K209" s="31"/>
      <c r="L209" s="32"/>
      <c r="M209" s="9"/>
      <c r="N209" s="9"/>
    </row>
    <row r="210" spans="1:14" ht="51.95" customHeight="1" x14ac:dyDescent="0.25">
      <c r="A210" s="23" t="s">
        <v>609</v>
      </c>
      <c r="B210" s="24" t="s">
        <v>610</v>
      </c>
      <c r="C210" s="25" t="s">
        <v>22</v>
      </c>
      <c r="D210" s="25" t="s">
        <v>611</v>
      </c>
      <c r="E210" s="26" t="s">
        <v>40</v>
      </c>
      <c r="F210" s="27">
        <v>11.637408988624744</v>
      </c>
      <c r="G210" s="29">
        <v>130.37</v>
      </c>
      <c r="H210" s="29">
        <f t="shared" si="18"/>
        <v>165.47</v>
      </c>
      <c r="I210" s="29">
        <f t="shared" si="19"/>
        <v>1925.64</v>
      </c>
      <c r="J210" s="30">
        <f t="shared" si="16"/>
        <v>3.294143882773065E-3</v>
      </c>
      <c r="K210" s="31"/>
      <c r="L210" s="32"/>
      <c r="M210" s="9"/>
      <c r="N210" s="9"/>
    </row>
    <row r="211" spans="1:14" ht="39" customHeight="1" x14ac:dyDescent="0.25">
      <c r="A211" s="23" t="s">
        <v>612</v>
      </c>
      <c r="B211" s="24" t="s">
        <v>613</v>
      </c>
      <c r="C211" s="25" t="s">
        <v>22</v>
      </c>
      <c r="D211" s="25" t="s">
        <v>614</v>
      </c>
      <c r="E211" s="26" t="s">
        <v>35</v>
      </c>
      <c r="F211" s="27">
        <v>5.216769546624886</v>
      </c>
      <c r="G211" s="29">
        <v>208.2</v>
      </c>
      <c r="H211" s="29">
        <f t="shared" si="18"/>
        <v>264.26</v>
      </c>
      <c r="I211" s="29">
        <f t="shared" si="19"/>
        <v>1378.58</v>
      </c>
      <c r="J211" s="30">
        <f t="shared" si="16"/>
        <v>2.3583021093835253E-3</v>
      </c>
      <c r="K211" s="31"/>
      <c r="L211" s="32"/>
      <c r="M211" s="9"/>
      <c r="N211" s="9"/>
    </row>
    <row r="212" spans="1:14" ht="51.95" customHeight="1" x14ac:dyDescent="0.25">
      <c r="A212" s="23" t="s">
        <v>615</v>
      </c>
      <c r="B212" s="24" t="s">
        <v>616</v>
      </c>
      <c r="C212" s="25" t="s">
        <v>22</v>
      </c>
      <c r="D212" s="25" t="s">
        <v>617</v>
      </c>
      <c r="E212" s="26" t="s">
        <v>35</v>
      </c>
      <c r="F212" s="27">
        <v>5.216769546624886</v>
      </c>
      <c r="G212" s="29">
        <v>152.37</v>
      </c>
      <c r="H212" s="29">
        <f t="shared" si="18"/>
        <v>193.4</v>
      </c>
      <c r="I212" s="29">
        <f t="shared" si="19"/>
        <v>1008.92</v>
      </c>
      <c r="J212" s="30">
        <f t="shared" si="16"/>
        <v>1.7259340511245095E-3</v>
      </c>
      <c r="K212" s="31"/>
      <c r="L212" s="32"/>
      <c r="M212" s="9"/>
      <c r="N212" s="9"/>
    </row>
    <row r="213" spans="1:14" ht="51.95" customHeight="1" x14ac:dyDescent="0.25">
      <c r="A213" s="23" t="s">
        <v>618</v>
      </c>
      <c r="B213" s="24" t="s">
        <v>619</v>
      </c>
      <c r="C213" s="25" t="s">
        <v>22</v>
      </c>
      <c r="D213" s="25" t="s">
        <v>620</v>
      </c>
      <c r="E213" s="26" t="s">
        <v>35</v>
      </c>
      <c r="F213" s="27">
        <v>2.0064498256249563</v>
      </c>
      <c r="G213" s="29">
        <v>95.13</v>
      </c>
      <c r="H213" s="29">
        <f t="shared" si="18"/>
        <v>120.74</v>
      </c>
      <c r="I213" s="29">
        <f t="shared" si="19"/>
        <v>242.25</v>
      </c>
      <c r="J213" s="30">
        <f t="shared" si="16"/>
        <v>4.1441097796149589E-4</v>
      </c>
      <c r="K213" s="31"/>
      <c r="L213" s="32"/>
      <c r="M213" s="9"/>
      <c r="N213" s="9"/>
    </row>
    <row r="214" spans="1:14" ht="51.95" customHeight="1" x14ac:dyDescent="0.25">
      <c r="A214" s="23" t="s">
        <v>621</v>
      </c>
      <c r="B214" s="24" t="s">
        <v>622</v>
      </c>
      <c r="C214" s="25" t="s">
        <v>22</v>
      </c>
      <c r="D214" s="25" t="s">
        <v>623</v>
      </c>
      <c r="E214" s="26" t="s">
        <v>35</v>
      </c>
      <c r="F214" s="27">
        <v>2.0064498256249563</v>
      </c>
      <c r="G214" s="29">
        <v>209.78</v>
      </c>
      <c r="H214" s="29">
        <f t="shared" si="18"/>
        <v>266.27</v>
      </c>
      <c r="I214" s="29">
        <f t="shared" si="19"/>
        <v>534.25</v>
      </c>
      <c r="J214" s="30">
        <f t="shared" si="16"/>
        <v>9.1392802879640531E-4</v>
      </c>
      <c r="K214" s="31"/>
      <c r="L214" s="32"/>
      <c r="M214" s="9"/>
      <c r="N214" s="9"/>
    </row>
    <row r="215" spans="1:14" ht="39" customHeight="1" x14ac:dyDescent="0.25">
      <c r="A215" s="23" t="s">
        <v>624</v>
      </c>
      <c r="B215" s="24" t="s">
        <v>625</v>
      </c>
      <c r="C215" s="25" t="s">
        <v>22</v>
      </c>
      <c r="D215" s="25" t="s">
        <v>626</v>
      </c>
      <c r="E215" s="26" t="s">
        <v>35</v>
      </c>
      <c r="F215" s="27">
        <v>1.6051598604999648</v>
      </c>
      <c r="G215" s="29">
        <v>251.47</v>
      </c>
      <c r="H215" s="29">
        <f t="shared" si="18"/>
        <v>319.19</v>
      </c>
      <c r="I215" s="29">
        <f t="shared" si="19"/>
        <v>512.35</v>
      </c>
      <c r="J215" s="30">
        <f t="shared" si="16"/>
        <v>8.7646424998378712E-4</v>
      </c>
      <c r="K215" s="31"/>
      <c r="L215" s="32"/>
      <c r="M215" s="9"/>
      <c r="N215" s="9"/>
    </row>
    <row r="216" spans="1:14" ht="26.1" customHeight="1" x14ac:dyDescent="0.25">
      <c r="A216" s="23" t="s">
        <v>627</v>
      </c>
      <c r="B216" s="24" t="s">
        <v>628</v>
      </c>
      <c r="C216" s="25" t="s">
        <v>22</v>
      </c>
      <c r="D216" s="25" t="s">
        <v>629</v>
      </c>
      <c r="E216" s="26" t="s">
        <v>35</v>
      </c>
      <c r="F216" s="27">
        <v>1.2038698953749738</v>
      </c>
      <c r="G216" s="29">
        <v>454.96</v>
      </c>
      <c r="H216" s="29">
        <f t="shared" si="18"/>
        <v>577.48</v>
      </c>
      <c r="I216" s="29">
        <f t="shared" si="19"/>
        <v>695.21</v>
      </c>
      <c r="J216" s="30">
        <f t="shared" si="16"/>
        <v>1.189278249694991E-3</v>
      </c>
      <c r="K216" s="31"/>
      <c r="L216" s="32"/>
      <c r="M216" s="9"/>
      <c r="N216" s="9"/>
    </row>
    <row r="217" spans="1:14" ht="26.1" customHeight="1" x14ac:dyDescent="0.25">
      <c r="A217" s="23" t="s">
        <v>630</v>
      </c>
      <c r="B217" s="24" t="s">
        <v>631</v>
      </c>
      <c r="C217" s="25" t="s">
        <v>22</v>
      </c>
      <c r="D217" s="25" t="s">
        <v>632</v>
      </c>
      <c r="E217" s="26" t="s">
        <v>35</v>
      </c>
      <c r="F217" s="27">
        <v>1.2038698953749738</v>
      </c>
      <c r="G217" s="29">
        <v>681.53</v>
      </c>
      <c r="H217" s="29">
        <f t="shared" si="18"/>
        <v>865.06</v>
      </c>
      <c r="I217" s="29">
        <f t="shared" si="19"/>
        <v>1041.4100000000001</v>
      </c>
      <c r="J217" s="30">
        <f t="shared" si="16"/>
        <v>1.7815138764040515E-3</v>
      </c>
      <c r="K217" s="31"/>
      <c r="L217" s="32"/>
      <c r="M217" s="9"/>
      <c r="N217" s="9"/>
    </row>
    <row r="218" spans="1:14" ht="65.099999999999994" customHeight="1" x14ac:dyDescent="0.25">
      <c r="A218" s="23" t="s">
        <v>633</v>
      </c>
      <c r="B218" s="24" t="s">
        <v>634</v>
      </c>
      <c r="C218" s="25" t="s">
        <v>22</v>
      </c>
      <c r="D218" s="25" t="s">
        <v>635</v>
      </c>
      <c r="E218" s="26" t="s">
        <v>35</v>
      </c>
      <c r="F218" s="27">
        <v>3.6116096861249218</v>
      </c>
      <c r="G218" s="29">
        <v>1353.16</v>
      </c>
      <c r="H218" s="29">
        <f t="shared" si="18"/>
        <v>1717.56</v>
      </c>
      <c r="I218" s="29">
        <f t="shared" si="19"/>
        <v>6203.15</v>
      </c>
      <c r="J218" s="30">
        <f t="shared" si="16"/>
        <v>1.0611572581803315E-2</v>
      </c>
      <c r="K218" s="31"/>
      <c r="L218" s="32"/>
      <c r="M218" s="9"/>
      <c r="N218" s="9"/>
    </row>
    <row r="219" spans="1:14" ht="39" customHeight="1" x14ac:dyDescent="0.25">
      <c r="A219" s="23" t="s">
        <v>636</v>
      </c>
      <c r="B219" s="24" t="s">
        <v>637</v>
      </c>
      <c r="C219" s="25" t="s">
        <v>22</v>
      </c>
      <c r="D219" s="25" t="s">
        <v>638</v>
      </c>
      <c r="E219" s="26" t="s">
        <v>35</v>
      </c>
      <c r="F219" s="27">
        <v>1.4394074901599998</v>
      </c>
      <c r="G219" s="29">
        <v>3933.57</v>
      </c>
      <c r="H219" s="29">
        <f t="shared" si="18"/>
        <v>4992.88</v>
      </c>
      <c r="I219" s="29">
        <f t="shared" si="19"/>
        <v>7186.78</v>
      </c>
      <c r="J219" s="30">
        <f t="shared" si="16"/>
        <v>1.2294243666435993E-2</v>
      </c>
      <c r="K219" s="31"/>
      <c r="L219" s="32"/>
      <c r="M219" s="9"/>
      <c r="N219" s="9"/>
    </row>
    <row r="220" spans="1:14" ht="39" customHeight="1" x14ac:dyDescent="0.25">
      <c r="A220" s="23" t="s">
        <v>639</v>
      </c>
      <c r="B220" s="24" t="s">
        <v>640</v>
      </c>
      <c r="C220" s="25" t="s">
        <v>22</v>
      </c>
      <c r="D220" s="25" t="s">
        <v>641</v>
      </c>
      <c r="E220" s="26" t="s">
        <v>35</v>
      </c>
      <c r="F220" s="27">
        <v>5.216769546624886</v>
      </c>
      <c r="G220" s="29">
        <v>19.559999999999999</v>
      </c>
      <c r="H220" s="29">
        <f t="shared" si="18"/>
        <v>24.82</v>
      </c>
      <c r="I220" s="29">
        <f t="shared" si="19"/>
        <v>129.47999999999999</v>
      </c>
      <c r="J220" s="30">
        <f t="shared" si="16"/>
        <v>2.2149817719898651E-4</v>
      </c>
      <c r="K220" s="31"/>
      <c r="L220" s="32"/>
      <c r="M220" s="9"/>
      <c r="N220" s="9"/>
    </row>
    <row r="221" spans="1:14" ht="26.1" customHeight="1" x14ac:dyDescent="0.25">
      <c r="A221" s="16" t="s">
        <v>642</v>
      </c>
      <c r="B221" s="17"/>
      <c r="C221" s="17"/>
      <c r="D221" s="17" t="s">
        <v>643</v>
      </c>
      <c r="E221" s="17"/>
      <c r="F221" s="17"/>
      <c r="G221" s="17"/>
      <c r="H221" s="17"/>
      <c r="I221" s="20">
        <f>SUM(I222:I233)</f>
        <v>14248.96</v>
      </c>
      <c r="J221" s="21">
        <f t="shared" si="16"/>
        <v>2.4375337248851336E-2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4.2826744409766974E-4</v>
      </c>
      <c r="K222" s="31"/>
      <c r="L222" s="32"/>
      <c r="M222" s="9"/>
      <c r="N222" s="9"/>
    </row>
    <row r="223" spans="1:14" ht="26.1" customHeight="1" x14ac:dyDescent="0.25">
      <c r="A223" s="23" t="s">
        <v>647</v>
      </c>
      <c r="B223" s="24" t="s">
        <v>648</v>
      </c>
      <c r="C223" s="25" t="s">
        <v>22</v>
      </c>
      <c r="D223" s="25" t="s">
        <v>649</v>
      </c>
      <c r="E223" s="26" t="s">
        <v>35</v>
      </c>
      <c r="F223" s="27">
        <v>4.9759955675498926</v>
      </c>
      <c r="G223" s="29">
        <v>27.91</v>
      </c>
      <c r="H223" s="29">
        <f t="shared" si="18"/>
        <v>35.42</v>
      </c>
      <c r="I223" s="29">
        <f t="shared" si="20"/>
        <v>176.24</v>
      </c>
      <c r="J223" s="30">
        <f t="shared" si="16"/>
        <v>3.014893323258371E-4</v>
      </c>
      <c r="K223" s="31"/>
      <c r="L223" s="32"/>
      <c r="M223" s="9"/>
      <c r="N223" s="9"/>
    </row>
    <row r="224" spans="1:14" ht="26.1" customHeight="1" x14ac:dyDescent="0.25">
      <c r="A224" s="23" t="s">
        <v>650</v>
      </c>
      <c r="B224" s="24" t="s">
        <v>651</v>
      </c>
      <c r="C224" s="25" t="s">
        <v>22</v>
      </c>
      <c r="D224" s="25" t="s">
        <v>652</v>
      </c>
      <c r="E224" s="26" t="s">
        <v>35</v>
      </c>
      <c r="F224" s="27">
        <v>4.8154795814998952</v>
      </c>
      <c r="G224" s="29">
        <v>25.44</v>
      </c>
      <c r="H224" s="29">
        <f t="shared" si="18"/>
        <v>32.29</v>
      </c>
      <c r="I224" s="29">
        <f t="shared" si="20"/>
        <v>155.49</v>
      </c>
      <c r="J224" s="30">
        <f t="shared" si="16"/>
        <v>2.6599282956958929E-4</v>
      </c>
      <c r="K224" s="31"/>
      <c r="L224" s="32"/>
      <c r="M224" s="9"/>
      <c r="N224" s="9"/>
    </row>
    <row r="225" spans="1:14" ht="26.1" customHeight="1" x14ac:dyDescent="0.25">
      <c r="A225" s="23" t="s">
        <v>653</v>
      </c>
      <c r="B225" s="24" t="s">
        <v>654</v>
      </c>
      <c r="C225" s="25" t="s">
        <v>22</v>
      </c>
      <c r="D225" s="25" t="s">
        <v>655</v>
      </c>
      <c r="E225" s="26" t="s">
        <v>35</v>
      </c>
      <c r="F225" s="27">
        <v>4.8154795814998952</v>
      </c>
      <c r="G225" s="29">
        <v>31.29</v>
      </c>
      <c r="H225" s="29">
        <f t="shared" si="18"/>
        <v>39.71</v>
      </c>
      <c r="I225" s="29">
        <f t="shared" si="20"/>
        <v>191.22</v>
      </c>
      <c r="J225" s="30">
        <f t="shared" si="16"/>
        <v>3.2711524130360058E-4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5.1176548262935452E-4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4.0454038418301152E-4</v>
      </c>
      <c r="K227" s="31"/>
      <c r="L227" s="32"/>
      <c r="M227" s="9"/>
      <c r="N227" s="9"/>
    </row>
    <row r="228" spans="1:14" ht="39" customHeight="1" x14ac:dyDescent="0.25">
      <c r="A228" s="23" t="s">
        <v>662</v>
      </c>
      <c r="B228" s="24" t="s">
        <v>663</v>
      </c>
      <c r="C228" s="25" t="s">
        <v>22</v>
      </c>
      <c r="D228" s="25" t="s">
        <v>664</v>
      </c>
      <c r="E228" s="26" t="s">
        <v>35</v>
      </c>
      <c r="F228" s="27">
        <v>1.2038698953749738</v>
      </c>
      <c r="G228" s="29">
        <v>63.25</v>
      </c>
      <c r="H228" s="29">
        <f t="shared" si="18"/>
        <v>80.28</v>
      </c>
      <c r="I228" s="29">
        <f t="shared" si="20"/>
        <v>96.64</v>
      </c>
      <c r="J228" s="30">
        <f t="shared" si="16"/>
        <v>1.6531961572837549E-4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1.1714359112011275E-3</v>
      </c>
      <c r="K229" s="31"/>
      <c r="L229" s="32"/>
      <c r="M229" s="9"/>
      <c r="N229" s="9"/>
    </row>
    <row r="230" spans="1:14" ht="39" customHeight="1" x14ac:dyDescent="0.25">
      <c r="A230" s="23" t="s">
        <v>668</v>
      </c>
      <c r="B230" s="24" t="s">
        <v>669</v>
      </c>
      <c r="C230" s="25" t="s">
        <v>22</v>
      </c>
      <c r="D230" s="25" t="s">
        <v>670</v>
      </c>
      <c r="E230" s="26" t="s">
        <v>35</v>
      </c>
      <c r="F230" s="27">
        <v>4.0128996512499127</v>
      </c>
      <c r="G230" s="29">
        <v>26.45</v>
      </c>
      <c r="H230" s="29">
        <f t="shared" si="18"/>
        <v>33.57</v>
      </c>
      <c r="I230" s="29">
        <f t="shared" si="20"/>
        <v>134.71</v>
      </c>
      <c r="J230" s="30">
        <f t="shared" si="16"/>
        <v>2.3044500656839263E-4</v>
      </c>
      <c r="K230" s="31"/>
      <c r="L230" s="32"/>
      <c r="M230" s="9"/>
      <c r="N230" s="9"/>
    </row>
    <row r="231" spans="1:14" ht="26.1" customHeight="1" x14ac:dyDescent="0.25">
      <c r="A231" s="23" t="s">
        <v>671</v>
      </c>
      <c r="B231" s="24" t="s">
        <v>672</v>
      </c>
      <c r="C231" s="25" t="s">
        <v>22</v>
      </c>
      <c r="D231" s="25" t="s">
        <v>673</v>
      </c>
      <c r="E231" s="26" t="s">
        <v>35</v>
      </c>
      <c r="F231" s="27">
        <v>25.682557767999437</v>
      </c>
      <c r="G231" s="29">
        <v>98.51</v>
      </c>
      <c r="H231" s="29">
        <f t="shared" si="18"/>
        <v>125.03</v>
      </c>
      <c r="I231" s="29">
        <f t="shared" si="20"/>
        <v>3211.09</v>
      </c>
      <c r="J231" s="30">
        <f t="shared" si="16"/>
        <v>5.4931308450872239E-3</v>
      </c>
      <c r="K231" s="31"/>
      <c r="L231" s="32"/>
      <c r="M231" s="9"/>
      <c r="N231" s="9"/>
    </row>
    <row r="232" spans="1:14" ht="26.1" customHeight="1" x14ac:dyDescent="0.25">
      <c r="A232" s="23" t="s">
        <v>674</v>
      </c>
      <c r="B232" s="24" t="s">
        <v>675</v>
      </c>
      <c r="C232" s="25" t="s">
        <v>22</v>
      </c>
      <c r="D232" s="25" t="s">
        <v>676</v>
      </c>
      <c r="E232" s="26" t="s">
        <v>40</v>
      </c>
      <c r="F232" s="27">
        <v>48.154795814998948</v>
      </c>
      <c r="G232" s="29">
        <v>66.09</v>
      </c>
      <c r="H232" s="29">
        <f t="shared" si="18"/>
        <v>83.88</v>
      </c>
      <c r="I232" s="29">
        <f t="shared" si="20"/>
        <v>4039.22</v>
      </c>
      <c r="J232" s="30">
        <f t="shared" si="16"/>
        <v>6.9097919934019954E-3</v>
      </c>
      <c r="K232" s="31"/>
      <c r="L232" s="32"/>
      <c r="M232" s="9"/>
      <c r="N232" s="9"/>
    </row>
    <row r="233" spans="1:14" ht="26.1" customHeight="1" x14ac:dyDescent="0.25">
      <c r="A233" s="23" t="s">
        <v>677</v>
      </c>
      <c r="B233" s="24" t="s">
        <v>389</v>
      </c>
      <c r="C233" s="25" t="s">
        <v>22</v>
      </c>
      <c r="D233" s="25" t="s">
        <v>390</v>
      </c>
      <c r="E233" s="26" t="s">
        <v>40</v>
      </c>
      <c r="F233" s="27">
        <v>48.154795814998948</v>
      </c>
      <c r="G233" s="29">
        <v>78.099999999999994</v>
      </c>
      <c r="H233" s="29">
        <f t="shared" si="18"/>
        <v>99.13</v>
      </c>
      <c r="I233" s="29">
        <f t="shared" si="20"/>
        <v>4773.58</v>
      </c>
      <c r="J233" s="30">
        <f t="shared" si="16"/>
        <v>8.1660431627551596E-3</v>
      </c>
      <c r="K233" s="31"/>
      <c r="L233" s="32"/>
      <c r="M233" s="9"/>
      <c r="N233" s="9"/>
    </row>
    <row r="234" spans="1:14" ht="24" customHeight="1" x14ac:dyDescent="0.25">
      <c r="A234" s="16" t="s">
        <v>678</v>
      </c>
      <c r="B234" s="17"/>
      <c r="C234" s="17"/>
      <c r="D234" s="17" t="s">
        <v>679</v>
      </c>
      <c r="E234" s="17"/>
      <c r="F234" s="17"/>
      <c r="G234" s="17"/>
      <c r="H234" s="17"/>
      <c r="I234" s="20">
        <f>SUM(I235:I239)</f>
        <v>2026.0400000000002</v>
      </c>
      <c r="J234" s="21">
        <f t="shared" si="16"/>
        <v>3.4658956358683559E-3</v>
      </c>
      <c r="K234" s="9"/>
      <c r="L234" s="9"/>
      <c r="M234" s="9"/>
      <c r="N234" s="9"/>
    </row>
    <row r="235" spans="1:14" ht="39" customHeight="1" x14ac:dyDescent="0.25">
      <c r="A235" s="23" t="s">
        <v>680</v>
      </c>
      <c r="B235" s="24" t="s">
        <v>681</v>
      </c>
      <c r="C235" s="25" t="s">
        <v>22</v>
      </c>
      <c r="D235" s="25" t="s">
        <v>682</v>
      </c>
      <c r="E235" s="26" t="s">
        <v>40</v>
      </c>
      <c r="F235" s="27">
        <v>12.841278883999719</v>
      </c>
      <c r="G235" s="29">
        <v>67.099999999999994</v>
      </c>
      <c r="H235" s="29">
        <f t="shared" si="18"/>
        <v>85.17</v>
      </c>
      <c r="I235" s="29">
        <f t="shared" ref="I235:I239" si="21">TRUNC(H235*F235,2)</f>
        <v>1093.69</v>
      </c>
      <c r="J235" s="30">
        <f t="shared" si="16"/>
        <v>1.8709479566014796E-3</v>
      </c>
      <c r="K235" s="31"/>
      <c r="L235" s="32"/>
      <c r="M235" s="9"/>
      <c r="N235" s="9"/>
    </row>
    <row r="236" spans="1:14" ht="39" customHeight="1" x14ac:dyDescent="0.25">
      <c r="A236" s="23" t="s">
        <v>683</v>
      </c>
      <c r="B236" s="24" t="s">
        <v>684</v>
      </c>
      <c r="C236" s="25" t="s">
        <v>22</v>
      </c>
      <c r="D236" s="25" t="s">
        <v>685</v>
      </c>
      <c r="E236" s="26" t="s">
        <v>40</v>
      </c>
      <c r="F236" s="27">
        <v>12.841278883999719</v>
      </c>
      <c r="G236" s="29">
        <v>33.729999999999997</v>
      </c>
      <c r="H236" s="29">
        <f t="shared" si="18"/>
        <v>42.81</v>
      </c>
      <c r="I236" s="29">
        <f t="shared" si="21"/>
        <v>549.73</v>
      </c>
      <c r="J236" s="30">
        <f t="shared" si="16"/>
        <v>9.4040927518998204E-4</v>
      </c>
      <c r="K236" s="31"/>
      <c r="L236" s="32"/>
      <c r="M236" s="9"/>
      <c r="N236" s="9"/>
    </row>
    <row r="237" spans="1:14" ht="39" customHeight="1" x14ac:dyDescent="0.25">
      <c r="A237" s="23" t="s">
        <v>686</v>
      </c>
      <c r="B237" s="24" t="s">
        <v>687</v>
      </c>
      <c r="C237" s="25" t="s">
        <v>22</v>
      </c>
      <c r="D237" s="25" t="s">
        <v>688</v>
      </c>
      <c r="E237" s="26" t="s">
        <v>40</v>
      </c>
      <c r="F237" s="27">
        <v>12.038698953749737</v>
      </c>
      <c r="G237" s="29">
        <v>19.239999999999998</v>
      </c>
      <c r="H237" s="29">
        <f t="shared" si="18"/>
        <v>24.42</v>
      </c>
      <c r="I237" s="29">
        <f t="shared" si="21"/>
        <v>293.98</v>
      </c>
      <c r="J237" s="30">
        <f t="shared" si="16"/>
        <v>5.0290418700152969E-4</v>
      </c>
      <c r="K237" s="31"/>
      <c r="L237" s="32"/>
      <c r="M237" s="9"/>
      <c r="N237" s="9"/>
    </row>
    <row r="238" spans="1:14" ht="39" customHeight="1" x14ac:dyDescent="0.25">
      <c r="A238" s="23" t="s">
        <v>689</v>
      </c>
      <c r="B238" s="24" t="s">
        <v>690</v>
      </c>
      <c r="C238" s="25" t="s">
        <v>22</v>
      </c>
      <c r="D238" s="25" t="s">
        <v>691</v>
      </c>
      <c r="E238" s="26" t="s">
        <v>35</v>
      </c>
      <c r="F238" s="27">
        <v>4.8154795814998952</v>
      </c>
      <c r="G238" s="29">
        <v>8.25</v>
      </c>
      <c r="H238" s="29">
        <f t="shared" si="18"/>
        <v>10.47</v>
      </c>
      <c r="I238" s="29">
        <f t="shared" si="21"/>
        <v>50.41</v>
      </c>
      <c r="J238" s="30">
        <f t="shared" si="16"/>
        <v>8.6235118262286916E-5</v>
      </c>
      <c r="K238" s="31"/>
      <c r="L238" s="32"/>
      <c r="M238" s="9"/>
      <c r="N238" s="9"/>
    </row>
    <row r="239" spans="1:14" ht="39" customHeight="1" x14ac:dyDescent="0.25">
      <c r="A239" s="23" t="s">
        <v>692</v>
      </c>
      <c r="B239" s="24" t="s">
        <v>693</v>
      </c>
      <c r="C239" s="25" t="s">
        <v>22</v>
      </c>
      <c r="D239" s="25" t="s">
        <v>694</v>
      </c>
      <c r="E239" s="26" t="s">
        <v>35</v>
      </c>
      <c r="F239" s="27">
        <v>4.8154795814998952</v>
      </c>
      <c r="G239" s="29">
        <v>6.26</v>
      </c>
      <c r="H239" s="29">
        <f t="shared" si="18"/>
        <v>7.94</v>
      </c>
      <c r="I239" s="29">
        <f t="shared" si="21"/>
        <v>38.229999999999997</v>
      </c>
      <c r="J239" s="30">
        <f t="shared" si="16"/>
        <v>6.5399098813077338E-5</v>
      </c>
      <c r="K239" s="31"/>
      <c r="L239" s="32"/>
      <c r="M239" s="9"/>
      <c r="N239" s="9"/>
    </row>
    <row r="240" spans="1:14" ht="24" customHeight="1" x14ac:dyDescent="0.25">
      <c r="A240" s="16" t="s">
        <v>695</v>
      </c>
      <c r="B240" s="17"/>
      <c r="C240" s="17"/>
      <c r="D240" s="17" t="s">
        <v>696</v>
      </c>
      <c r="E240" s="17"/>
      <c r="F240" s="17"/>
      <c r="G240" s="17"/>
      <c r="H240" s="17"/>
      <c r="I240" s="20">
        <f>SUM(I241:I245)</f>
        <v>2402.71</v>
      </c>
      <c r="J240" s="21">
        <f t="shared" si="16"/>
        <v>4.1102555246970724E-3</v>
      </c>
      <c r="K240" s="9"/>
      <c r="L240" s="9"/>
      <c r="M240" s="9"/>
      <c r="N240" s="9"/>
    </row>
    <row r="241" spans="1:14" ht="51.95" customHeight="1" x14ac:dyDescent="0.25">
      <c r="A241" s="23" t="s">
        <v>697</v>
      </c>
      <c r="B241" s="24" t="s">
        <v>698</v>
      </c>
      <c r="C241" s="25" t="s">
        <v>22</v>
      </c>
      <c r="D241" s="25" t="s">
        <v>699</v>
      </c>
      <c r="E241" s="26" t="s">
        <v>40</v>
      </c>
      <c r="F241" s="27">
        <v>12.841278883999719</v>
      </c>
      <c r="G241" s="29">
        <v>69.819999999999993</v>
      </c>
      <c r="H241" s="29">
        <f t="shared" si="18"/>
        <v>88.62</v>
      </c>
      <c r="I241" s="29">
        <f t="shared" ref="I241:I245" si="22">TRUNC(H241*F241,2)</f>
        <v>1137.99</v>
      </c>
      <c r="J241" s="30">
        <f t="shared" si="16"/>
        <v>1.9467308516425293E-3</v>
      </c>
      <c r="K241" s="31"/>
      <c r="L241" s="32"/>
      <c r="M241" s="9"/>
      <c r="N241" s="9"/>
    </row>
    <row r="242" spans="1:14" ht="39" customHeight="1" x14ac:dyDescent="0.25">
      <c r="A242" s="23" t="s">
        <v>700</v>
      </c>
      <c r="B242" s="24" t="s">
        <v>701</v>
      </c>
      <c r="C242" s="25" t="s">
        <v>22</v>
      </c>
      <c r="D242" s="25" t="s">
        <v>702</v>
      </c>
      <c r="E242" s="26" t="s">
        <v>35</v>
      </c>
      <c r="F242" s="27">
        <v>4.8154795814998952</v>
      </c>
      <c r="G242" s="29">
        <v>54.54</v>
      </c>
      <c r="H242" s="29">
        <f t="shared" si="18"/>
        <v>69.22</v>
      </c>
      <c r="I242" s="29">
        <f t="shared" si="22"/>
        <v>333.32</v>
      </c>
      <c r="J242" s="30">
        <f t="shared" si="16"/>
        <v>5.7020213487771231E-4</v>
      </c>
      <c r="K242" s="31"/>
      <c r="L242" s="32"/>
      <c r="M242" s="9"/>
      <c r="N242" s="9"/>
    </row>
    <row r="243" spans="1:14" ht="39" customHeight="1" x14ac:dyDescent="0.25">
      <c r="A243" s="23" t="s">
        <v>703</v>
      </c>
      <c r="B243" s="24" t="s">
        <v>704</v>
      </c>
      <c r="C243" s="25" t="s">
        <v>22</v>
      </c>
      <c r="D243" s="25" t="s">
        <v>705</v>
      </c>
      <c r="E243" s="26" t="s">
        <v>35</v>
      </c>
      <c r="F243" s="27">
        <v>4.8154795814998952</v>
      </c>
      <c r="G243" s="29">
        <v>56.39</v>
      </c>
      <c r="H243" s="29">
        <f t="shared" si="18"/>
        <v>71.569999999999993</v>
      </c>
      <c r="I243" s="29">
        <f t="shared" si="22"/>
        <v>344.64</v>
      </c>
      <c r="J243" s="30">
        <f t="shared" si="16"/>
        <v>5.8956697397172318E-4</v>
      </c>
      <c r="K243" s="31"/>
      <c r="L243" s="32"/>
      <c r="M243" s="9"/>
      <c r="N243" s="9"/>
    </row>
    <row r="244" spans="1:14" ht="26.1" customHeight="1" x14ac:dyDescent="0.25">
      <c r="A244" s="23" t="s">
        <v>706</v>
      </c>
      <c r="B244" s="24" t="s">
        <v>707</v>
      </c>
      <c r="C244" s="25" t="s">
        <v>22</v>
      </c>
      <c r="D244" s="25" t="s">
        <v>708</v>
      </c>
      <c r="E244" s="26" t="s">
        <v>35</v>
      </c>
      <c r="F244" s="27">
        <v>4.8154795814998952</v>
      </c>
      <c r="G244" s="29">
        <v>54.35</v>
      </c>
      <c r="H244" s="29">
        <f t="shared" si="18"/>
        <v>68.98</v>
      </c>
      <c r="I244" s="29">
        <f t="shared" si="22"/>
        <v>332.17</v>
      </c>
      <c r="J244" s="30">
        <f t="shared" si="16"/>
        <v>5.6823485882134199E-4</v>
      </c>
      <c r="K244" s="31"/>
      <c r="L244" s="32"/>
      <c r="M244" s="9"/>
      <c r="N244" s="9"/>
    </row>
    <row r="245" spans="1:14" ht="26.1" customHeight="1" x14ac:dyDescent="0.25">
      <c r="A245" s="23" t="s">
        <v>709</v>
      </c>
      <c r="B245" s="24" t="s">
        <v>710</v>
      </c>
      <c r="C245" s="25" t="s">
        <v>22</v>
      </c>
      <c r="D245" s="25" t="s">
        <v>711</v>
      </c>
      <c r="E245" s="26" t="s">
        <v>35</v>
      </c>
      <c r="F245" s="27">
        <v>4.8154795814998952</v>
      </c>
      <c r="G245" s="29">
        <v>41.66</v>
      </c>
      <c r="H245" s="29">
        <f t="shared" si="18"/>
        <v>52.87</v>
      </c>
      <c r="I245" s="29">
        <f t="shared" si="22"/>
        <v>254.59</v>
      </c>
      <c r="J245" s="30">
        <f t="shared" si="16"/>
        <v>4.3552070538376567E-4</v>
      </c>
      <c r="K245" s="31"/>
      <c r="L245" s="32"/>
      <c r="M245" s="9"/>
      <c r="N245" s="9"/>
    </row>
    <row r="246" spans="1:14" ht="24" customHeight="1" x14ac:dyDescent="0.25">
      <c r="A246" s="16" t="s">
        <v>712</v>
      </c>
      <c r="B246" s="17"/>
      <c r="C246" s="17"/>
      <c r="D246" s="17" t="s">
        <v>713</v>
      </c>
      <c r="E246" s="17"/>
      <c r="F246" s="17"/>
      <c r="G246" s="17"/>
      <c r="H246" s="17"/>
      <c r="I246" s="20">
        <f>SUM(I247:I247)</f>
        <v>1100.73</v>
      </c>
      <c r="J246" s="21">
        <f t="shared" si="16"/>
        <v>1.8829911074161295E-3</v>
      </c>
      <c r="K246" s="9"/>
      <c r="L246" s="9"/>
      <c r="M246" s="9"/>
      <c r="N246" s="9"/>
    </row>
    <row r="247" spans="1:14" ht="26.1" customHeight="1" x14ac:dyDescent="0.25">
      <c r="A247" s="23" t="s">
        <v>714</v>
      </c>
      <c r="B247" s="24" t="s">
        <v>715</v>
      </c>
      <c r="C247" s="25" t="s">
        <v>22</v>
      </c>
      <c r="D247" s="25" t="s">
        <v>716</v>
      </c>
      <c r="E247" s="26" t="s">
        <v>31</v>
      </c>
      <c r="F247" s="27">
        <v>521.67695466248847</v>
      </c>
      <c r="G247" s="29">
        <v>1.67</v>
      </c>
      <c r="H247" s="29">
        <f t="shared" si="18"/>
        <v>2.11</v>
      </c>
      <c r="I247" s="29">
        <f t="shared" ref="I247" si="23">TRUNC(H247*F247,2)</f>
        <v>1100.73</v>
      </c>
      <c r="J247" s="30">
        <f t="shared" si="16"/>
        <v>1.8829911074161295E-3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460616.84999999986</v>
      </c>
      <c r="J249" s="42"/>
      <c r="K249" s="9"/>
      <c r="L249" s="43"/>
      <c r="M249" s="9"/>
      <c r="N249" s="9"/>
    </row>
    <row r="250" spans="1:14" x14ac:dyDescent="0.25">
      <c r="A250" s="74"/>
      <c r="B250" s="75"/>
      <c r="C250" s="75"/>
      <c r="D250" s="39"/>
      <c r="E250" s="40"/>
      <c r="F250" s="76" t="s">
        <v>718</v>
      </c>
      <c r="G250" s="75"/>
      <c r="H250" s="41"/>
      <c r="I250" s="41">
        <f>I251-I249</f>
        <v>123947.78000000014</v>
      </c>
      <c r="J250" s="42"/>
      <c r="K250" s="9"/>
      <c r="L250" s="9"/>
      <c r="M250" s="9"/>
      <c r="N250" s="9"/>
    </row>
    <row r="251" spans="1:14" x14ac:dyDescent="0.25">
      <c r="A251" s="74"/>
      <c r="B251" s="75"/>
      <c r="C251" s="75"/>
      <c r="D251" s="39"/>
      <c r="E251" s="40"/>
      <c r="F251" s="76" t="s">
        <v>719</v>
      </c>
      <c r="G251" s="75"/>
      <c r="H251" s="41"/>
      <c r="I251" s="41">
        <f>I5+I8+I29+I34+I92+I134+I142+I147+I168+I175+I190+I206+I246</f>
        <v>584564.63</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AB47C-200A-4AF9-A880-3D3942A21B62}">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762</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227689.78999999998</v>
      </c>
      <c r="J5" s="21">
        <f t="shared" ref="J5:J68" si="0">I5/$I$251</f>
        <v>8.083743541950475E-2</v>
      </c>
      <c r="K5" s="9"/>
      <c r="L5" s="9"/>
      <c r="M5" s="9"/>
      <c r="N5" s="9"/>
    </row>
    <row r="6" spans="1:14" ht="26.1" customHeight="1" x14ac:dyDescent="0.25">
      <c r="A6" s="23" t="s">
        <v>21</v>
      </c>
      <c r="B6" s="24" t="s">
        <v>722</v>
      </c>
      <c r="C6" s="25" t="s">
        <v>22</v>
      </c>
      <c r="D6" s="25" t="s">
        <v>23</v>
      </c>
      <c r="E6" s="26" t="s">
        <v>24</v>
      </c>
      <c r="F6" s="27">
        <v>665.11120000000005</v>
      </c>
      <c r="G6" s="29">
        <v>136.69</v>
      </c>
      <c r="H6" s="29">
        <f>TRUNC((G6*$G$2)+(G6),2)</f>
        <v>173.5</v>
      </c>
      <c r="I6" s="29">
        <f>TRUNC(H6*F6,2)</f>
        <v>115396.79</v>
      </c>
      <c r="J6" s="30">
        <f t="shared" si="0"/>
        <v>4.0969691962222603E-2</v>
      </c>
      <c r="K6" s="31"/>
      <c r="L6" s="32"/>
      <c r="M6" s="9"/>
      <c r="N6" s="9"/>
    </row>
    <row r="7" spans="1:14" ht="24" customHeight="1" x14ac:dyDescent="0.25">
      <c r="A7" s="23" t="s">
        <v>25</v>
      </c>
      <c r="B7" s="24" t="s">
        <v>723</v>
      </c>
      <c r="C7" s="25" t="s">
        <v>22</v>
      </c>
      <c r="D7" s="25" t="s">
        <v>26</v>
      </c>
      <c r="E7" s="26" t="s">
        <v>24</v>
      </c>
      <c r="F7" s="27">
        <v>1420.172</v>
      </c>
      <c r="G7" s="29">
        <v>62.3</v>
      </c>
      <c r="H7" s="29">
        <f>TRUNC((G7*$G$2)+(G7),2)</f>
        <v>79.069999999999993</v>
      </c>
      <c r="I7" s="29">
        <f>TRUNC(H7*F7,2)</f>
        <v>112293</v>
      </c>
      <c r="J7" s="30">
        <f t="shared" si="0"/>
        <v>3.9867743457282154E-2</v>
      </c>
      <c r="K7" s="31"/>
      <c r="L7" s="32"/>
      <c r="M7" s="9"/>
      <c r="N7" s="9"/>
    </row>
    <row r="8" spans="1:14" ht="24" customHeight="1" x14ac:dyDescent="0.25">
      <c r="A8" s="16" t="s">
        <v>27</v>
      </c>
      <c r="B8" s="17"/>
      <c r="C8" s="17"/>
      <c r="D8" s="17" t="s">
        <v>28</v>
      </c>
      <c r="E8" s="17"/>
      <c r="F8" s="17"/>
      <c r="G8" s="17"/>
      <c r="H8" s="17"/>
      <c r="I8" s="20">
        <f>SUM(I9:I28)</f>
        <v>232511.48000000004</v>
      </c>
      <c r="J8" s="21">
        <f t="shared" si="0"/>
        <v>8.2549295463768824E-2</v>
      </c>
      <c r="K8" s="9"/>
      <c r="L8" s="9"/>
      <c r="M8" s="9"/>
      <c r="N8" s="9"/>
    </row>
    <row r="9" spans="1:14" ht="26.1" customHeight="1" x14ac:dyDescent="0.25">
      <c r="A9" s="23" t="s">
        <v>29</v>
      </c>
      <c r="B9" s="24" t="s">
        <v>724</v>
      </c>
      <c r="C9" s="25" t="s">
        <v>22</v>
      </c>
      <c r="D9" s="25" t="s">
        <v>30</v>
      </c>
      <c r="E9" s="26" t="s">
        <v>31</v>
      </c>
      <c r="F9" s="27">
        <v>686.74879847428463</v>
      </c>
      <c r="G9" s="29">
        <v>25.97</v>
      </c>
      <c r="H9" s="29">
        <f t="shared" ref="H9:H72" si="1">TRUNC((G9*$G$2)+(G9),2)</f>
        <v>32.96</v>
      </c>
      <c r="I9" s="29">
        <f t="shared" ref="I9:I28" si="2">TRUNC(H9*F9,2)</f>
        <v>22635.24</v>
      </c>
      <c r="J9" s="30">
        <f t="shared" si="0"/>
        <v>8.0362617564230313E-3</v>
      </c>
      <c r="K9" s="31"/>
      <c r="L9" s="32"/>
      <c r="M9" s="9"/>
      <c r="N9" s="9"/>
    </row>
    <row r="10" spans="1:14" ht="26.1" customHeight="1" x14ac:dyDescent="0.25">
      <c r="A10" s="23" t="s">
        <v>32</v>
      </c>
      <c r="B10" s="24" t="s">
        <v>33</v>
      </c>
      <c r="C10" s="25" t="s">
        <v>22</v>
      </c>
      <c r="D10" s="25" t="s">
        <v>34</v>
      </c>
      <c r="E10" s="26" t="s">
        <v>35</v>
      </c>
      <c r="F10" s="27">
        <v>215.88003232221249</v>
      </c>
      <c r="G10" s="29">
        <v>14.14</v>
      </c>
      <c r="H10" s="29">
        <f t="shared" si="1"/>
        <v>17.940000000000001</v>
      </c>
      <c r="I10" s="29">
        <f t="shared" si="2"/>
        <v>3872.88</v>
      </c>
      <c r="J10" s="30">
        <f t="shared" si="0"/>
        <v>1.3750009909864276E-3</v>
      </c>
      <c r="K10" s="31"/>
      <c r="L10" s="32"/>
      <c r="M10" s="9"/>
      <c r="N10" s="9"/>
    </row>
    <row r="11" spans="1:14" ht="26.1" customHeight="1" x14ac:dyDescent="0.25">
      <c r="A11" s="23" t="s">
        <v>36</v>
      </c>
      <c r="B11" s="24" t="s">
        <v>725</v>
      </c>
      <c r="C11" s="25" t="s">
        <v>22</v>
      </c>
      <c r="D11" s="25" t="s">
        <v>37</v>
      </c>
      <c r="E11" s="26" t="s">
        <v>35</v>
      </c>
      <c r="F11" s="27">
        <v>258.50851696554793</v>
      </c>
      <c r="G11" s="29">
        <v>1.76</v>
      </c>
      <c r="H11" s="29">
        <f t="shared" si="1"/>
        <v>2.23</v>
      </c>
      <c r="I11" s="29">
        <f t="shared" si="2"/>
        <v>576.47</v>
      </c>
      <c r="J11" s="30">
        <f t="shared" si="0"/>
        <v>2.0466599049646412E-4</v>
      </c>
      <c r="K11" s="31"/>
      <c r="L11" s="32"/>
      <c r="M11" s="9"/>
      <c r="N11" s="9"/>
    </row>
    <row r="12" spans="1:14" ht="26.1" customHeight="1" x14ac:dyDescent="0.25">
      <c r="A12" s="23" t="s">
        <v>38</v>
      </c>
      <c r="B12" s="24" t="s">
        <v>726</v>
      </c>
      <c r="C12" s="25" t="s">
        <v>22</v>
      </c>
      <c r="D12" s="25" t="s">
        <v>39</v>
      </c>
      <c r="E12" s="26" t="s">
        <v>40</v>
      </c>
      <c r="F12" s="27">
        <v>552.99703931813133</v>
      </c>
      <c r="G12" s="29">
        <v>9.2799999999999994</v>
      </c>
      <c r="H12" s="29">
        <f t="shared" si="1"/>
        <v>11.77</v>
      </c>
      <c r="I12" s="29">
        <f t="shared" si="2"/>
        <v>6508.77</v>
      </c>
      <c r="J12" s="30">
        <f t="shared" si="0"/>
        <v>2.3108294602731637E-3</v>
      </c>
      <c r="K12" s="31"/>
      <c r="L12" s="32"/>
      <c r="M12" s="9"/>
      <c r="N12" s="9"/>
    </row>
    <row r="13" spans="1:14" ht="26.1" customHeight="1" x14ac:dyDescent="0.25">
      <c r="A13" s="23" t="s">
        <v>41</v>
      </c>
      <c r="B13" s="24" t="s">
        <v>727</v>
      </c>
      <c r="C13" s="25" t="s">
        <v>22</v>
      </c>
      <c r="D13" s="25" t="s">
        <v>42</v>
      </c>
      <c r="E13" s="26" t="s">
        <v>35</v>
      </c>
      <c r="F13" s="27">
        <v>1629.6595918236585</v>
      </c>
      <c r="G13" s="29">
        <v>0.74</v>
      </c>
      <c r="H13" s="29">
        <f t="shared" si="1"/>
        <v>0.93</v>
      </c>
      <c r="I13" s="29">
        <f t="shared" si="2"/>
        <v>1515.58</v>
      </c>
      <c r="J13" s="30">
        <f t="shared" si="0"/>
        <v>5.3808122170560661E-4</v>
      </c>
      <c r="K13" s="31"/>
      <c r="L13" s="32"/>
      <c r="M13" s="9"/>
      <c r="N13" s="9"/>
    </row>
    <row r="14" spans="1:14" ht="26.1" customHeight="1" x14ac:dyDescent="0.25">
      <c r="A14" s="23" t="s">
        <v>43</v>
      </c>
      <c r="B14" s="24" t="s">
        <v>728</v>
      </c>
      <c r="C14" s="25" t="s">
        <v>22</v>
      </c>
      <c r="D14" s="25" t="s">
        <v>44</v>
      </c>
      <c r="E14" s="26" t="s">
        <v>40</v>
      </c>
      <c r="F14" s="27">
        <v>24570.823896209502</v>
      </c>
      <c r="G14" s="29">
        <v>0.8</v>
      </c>
      <c r="H14" s="29">
        <f t="shared" si="1"/>
        <v>1.01</v>
      </c>
      <c r="I14" s="29">
        <f t="shared" si="2"/>
        <v>24816.53</v>
      </c>
      <c r="J14" s="30">
        <f t="shared" si="0"/>
        <v>8.8106921316551019E-3</v>
      </c>
      <c r="K14" s="31"/>
      <c r="L14" s="32"/>
      <c r="M14" s="9"/>
      <c r="N14" s="9"/>
    </row>
    <row r="15" spans="1:14" ht="26.1" customHeight="1" x14ac:dyDescent="0.25">
      <c r="A15" s="23" t="s">
        <v>45</v>
      </c>
      <c r="B15" s="24" t="s">
        <v>729</v>
      </c>
      <c r="C15" s="25" t="s">
        <v>22</v>
      </c>
      <c r="D15" s="25" t="s">
        <v>46</v>
      </c>
      <c r="E15" s="26" t="s">
        <v>35</v>
      </c>
      <c r="F15" s="27">
        <v>322.64678743808935</v>
      </c>
      <c r="G15" s="29">
        <v>2.0099999999999998</v>
      </c>
      <c r="H15" s="29">
        <f t="shared" si="1"/>
        <v>2.5499999999999998</v>
      </c>
      <c r="I15" s="29">
        <f t="shared" si="2"/>
        <v>822.74</v>
      </c>
      <c r="J15" s="30">
        <f t="shared" si="0"/>
        <v>2.921000173834907E-4</v>
      </c>
      <c r="K15" s="31"/>
      <c r="L15" s="32"/>
      <c r="M15" s="9"/>
      <c r="N15" s="9"/>
    </row>
    <row r="16" spans="1:14" ht="26.1" customHeight="1" x14ac:dyDescent="0.25">
      <c r="A16" s="23" t="s">
        <v>47</v>
      </c>
      <c r="B16" s="24" t="s">
        <v>730</v>
      </c>
      <c r="C16" s="25" t="s">
        <v>22</v>
      </c>
      <c r="D16" s="25" t="s">
        <v>48</v>
      </c>
      <c r="E16" s="26" t="s">
        <v>31</v>
      </c>
      <c r="F16" s="27">
        <v>320.3002653476305</v>
      </c>
      <c r="G16" s="29">
        <v>10.69</v>
      </c>
      <c r="H16" s="29">
        <f t="shared" si="1"/>
        <v>13.56</v>
      </c>
      <c r="I16" s="29">
        <f t="shared" si="2"/>
        <v>4343.2700000000004</v>
      </c>
      <c r="J16" s="30">
        <f t="shared" si="0"/>
        <v>1.5420050593154505E-3</v>
      </c>
      <c r="K16" s="31"/>
      <c r="L16" s="32"/>
      <c r="M16" s="9"/>
      <c r="N16" s="9"/>
    </row>
    <row r="17" spans="1:14" ht="26.1" customHeight="1" x14ac:dyDescent="0.25">
      <c r="A17" s="23" t="s">
        <v>49</v>
      </c>
      <c r="B17" s="24" t="s">
        <v>731</v>
      </c>
      <c r="C17" s="25" t="s">
        <v>22</v>
      </c>
      <c r="D17" s="25" t="s">
        <v>50</v>
      </c>
      <c r="E17" s="26" t="s">
        <v>31</v>
      </c>
      <c r="F17" s="27">
        <v>701.6101050471907</v>
      </c>
      <c r="G17" s="29">
        <v>27.59</v>
      </c>
      <c r="H17" s="29">
        <f t="shared" si="1"/>
        <v>35.01</v>
      </c>
      <c r="I17" s="29">
        <f t="shared" si="2"/>
        <v>24563.360000000001</v>
      </c>
      <c r="J17" s="30">
        <f t="shared" si="0"/>
        <v>8.7208083756678181E-3</v>
      </c>
      <c r="K17" s="31"/>
      <c r="L17" s="32"/>
      <c r="M17" s="9"/>
      <c r="N17" s="9"/>
    </row>
    <row r="18" spans="1:14" ht="51.95" customHeight="1" x14ac:dyDescent="0.25">
      <c r="A18" s="23" t="s">
        <v>51</v>
      </c>
      <c r="B18" s="24" t="s">
        <v>732</v>
      </c>
      <c r="C18" s="25" t="s">
        <v>22</v>
      </c>
      <c r="D18" s="25" t="s">
        <v>52</v>
      </c>
      <c r="E18" s="26" t="s">
        <v>35</v>
      </c>
      <c r="F18" s="27">
        <v>172.86046066380061</v>
      </c>
      <c r="G18" s="29">
        <v>10.130000000000001</v>
      </c>
      <c r="H18" s="29">
        <f t="shared" si="1"/>
        <v>12.85</v>
      </c>
      <c r="I18" s="29">
        <f t="shared" si="2"/>
        <v>2221.25</v>
      </c>
      <c r="J18" s="30">
        <f t="shared" si="0"/>
        <v>7.8861750202139031E-4</v>
      </c>
      <c r="K18" s="31"/>
      <c r="L18" s="32"/>
      <c r="M18" s="9"/>
      <c r="N18" s="9"/>
    </row>
    <row r="19" spans="1:14" ht="26.1" customHeight="1" x14ac:dyDescent="0.25">
      <c r="A19" s="23" t="s">
        <v>53</v>
      </c>
      <c r="B19" s="24" t="s">
        <v>54</v>
      </c>
      <c r="C19" s="25" t="s">
        <v>22</v>
      </c>
      <c r="D19" s="25" t="s">
        <v>55</v>
      </c>
      <c r="E19" s="26" t="s">
        <v>31</v>
      </c>
      <c r="F19" s="27">
        <v>349.24070446328943</v>
      </c>
      <c r="G19" s="29">
        <v>12.77</v>
      </c>
      <c r="H19" s="29">
        <f t="shared" si="1"/>
        <v>16.2</v>
      </c>
      <c r="I19" s="29">
        <f t="shared" si="2"/>
        <v>5657.69</v>
      </c>
      <c r="J19" s="30">
        <f t="shared" si="0"/>
        <v>2.0086678019184691E-3</v>
      </c>
      <c r="K19" s="31"/>
      <c r="L19" s="32"/>
      <c r="M19" s="9"/>
      <c r="N19" s="9"/>
    </row>
    <row r="20" spans="1:14" ht="26.1" customHeight="1" x14ac:dyDescent="0.25">
      <c r="A20" s="23" t="s">
        <v>56</v>
      </c>
      <c r="B20" s="24" t="s">
        <v>57</v>
      </c>
      <c r="C20" s="25" t="s">
        <v>22</v>
      </c>
      <c r="D20" s="25" t="s">
        <v>58</v>
      </c>
      <c r="E20" s="26" t="s">
        <v>31</v>
      </c>
      <c r="F20" s="27">
        <v>162.30111125673585</v>
      </c>
      <c r="G20" s="29">
        <v>28.2</v>
      </c>
      <c r="H20" s="29">
        <f t="shared" si="1"/>
        <v>35.79</v>
      </c>
      <c r="I20" s="29">
        <f t="shared" si="2"/>
        <v>5808.75</v>
      </c>
      <c r="J20" s="30">
        <f t="shared" si="0"/>
        <v>2.0622991175539679E-3</v>
      </c>
      <c r="K20" s="31"/>
      <c r="L20" s="32"/>
      <c r="M20" s="9"/>
      <c r="N20" s="9"/>
    </row>
    <row r="21" spans="1:14" ht="26.1" customHeight="1" x14ac:dyDescent="0.25">
      <c r="A21" s="23" t="s">
        <v>59</v>
      </c>
      <c r="B21" s="24" t="s">
        <v>60</v>
      </c>
      <c r="C21" s="25" t="s">
        <v>22</v>
      </c>
      <c r="D21" s="25" t="s">
        <v>61</v>
      </c>
      <c r="E21" s="26" t="s">
        <v>62</v>
      </c>
      <c r="F21" s="27">
        <v>223.70177262374193</v>
      </c>
      <c r="G21" s="29">
        <v>62.98</v>
      </c>
      <c r="H21" s="29">
        <f t="shared" si="1"/>
        <v>79.94</v>
      </c>
      <c r="I21" s="29">
        <f t="shared" si="2"/>
        <v>17882.71</v>
      </c>
      <c r="J21" s="30">
        <f t="shared" si="0"/>
        <v>6.3489558084740289E-3</v>
      </c>
      <c r="K21" s="31"/>
      <c r="L21" s="32"/>
      <c r="M21" s="9"/>
      <c r="N21" s="9"/>
    </row>
    <row r="22" spans="1:14" ht="26.1" customHeight="1" x14ac:dyDescent="0.25">
      <c r="A22" s="23" t="s">
        <v>63</v>
      </c>
      <c r="B22" s="24" t="s">
        <v>64</v>
      </c>
      <c r="C22" s="25" t="s">
        <v>22</v>
      </c>
      <c r="D22" s="25" t="s">
        <v>65</v>
      </c>
      <c r="E22" s="26" t="s">
        <v>31</v>
      </c>
      <c r="F22" s="27">
        <v>746.19402476590847</v>
      </c>
      <c r="G22" s="29">
        <v>35.369999999999997</v>
      </c>
      <c r="H22" s="29">
        <f t="shared" si="1"/>
        <v>44.89</v>
      </c>
      <c r="I22" s="29">
        <f t="shared" si="2"/>
        <v>33496.639999999999</v>
      </c>
      <c r="J22" s="30">
        <f t="shared" si="0"/>
        <v>1.1892419386791125E-2</v>
      </c>
      <c r="K22" s="31"/>
      <c r="L22" s="32"/>
      <c r="M22" s="9"/>
      <c r="N22" s="9"/>
    </row>
    <row r="23" spans="1:14" ht="26.1" customHeight="1" x14ac:dyDescent="0.25">
      <c r="A23" s="23" t="s">
        <v>66</v>
      </c>
      <c r="B23" s="24" t="s">
        <v>67</v>
      </c>
      <c r="C23" s="25" t="s">
        <v>22</v>
      </c>
      <c r="D23" s="25" t="s">
        <v>68</v>
      </c>
      <c r="E23" s="26" t="s">
        <v>62</v>
      </c>
      <c r="F23" s="27">
        <v>25.420655979970675</v>
      </c>
      <c r="G23" s="29">
        <v>294.77999999999997</v>
      </c>
      <c r="H23" s="29">
        <f t="shared" si="1"/>
        <v>374.16</v>
      </c>
      <c r="I23" s="29">
        <f t="shared" si="2"/>
        <v>9511.39</v>
      </c>
      <c r="J23" s="30">
        <f t="shared" si="0"/>
        <v>3.3768592560725862E-3</v>
      </c>
      <c r="K23" s="31"/>
      <c r="L23" s="32"/>
      <c r="M23" s="9"/>
      <c r="N23" s="9"/>
    </row>
    <row r="24" spans="1:14" ht="39" customHeight="1" x14ac:dyDescent="0.25">
      <c r="A24" s="23" t="s">
        <v>69</v>
      </c>
      <c r="B24" s="24" t="s">
        <v>70</v>
      </c>
      <c r="C24" s="25" t="s">
        <v>22</v>
      </c>
      <c r="D24" s="25" t="s">
        <v>71</v>
      </c>
      <c r="E24" s="26" t="s">
        <v>31</v>
      </c>
      <c r="F24" s="27">
        <v>1233.4884455511924</v>
      </c>
      <c r="G24" s="29">
        <v>4.99</v>
      </c>
      <c r="H24" s="29">
        <f t="shared" si="1"/>
        <v>6.33</v>
      </c>
      <c r="I24" s="29">
        <f t="shared" si="2"/>
        <v>7807.98</v>
      </c>
      <c r="J24" s="30">
        <f t="shared" si="0"/>
        <v>2.7720921478595274E-3</v>
      </c>
      <c r="K24" s="31"/>
      <c r="L24" s="32"/>
      <c r="M24" s="9"/>
      <c r="N24" s="9"/>
    </row>
    <row r="25" spans="1:14" ht="26.1" customHeight="1" x14ac:dyDescent="0.25">
      <c r="A25" s="23" t="s">
        <v>72</v>
      </c>
      <c r="B25" s="24" t="s">
        <v>73</v>
      </c>
      <c r="C25" s="25" t="s">
        <v>22</v>
      </c>
      <c r="D25" s="25" t="s">
        <v>74</v>
      </c>
      <c r="E25" s="26" t="s">
        <v>31</v>
      </c>
      <c r="F25" s="27">
        <v>1233.4884455511924</v>
      </c>
      <c r="G25" s="29">
        <v>8.5500000000000007</v>
      </c>
      <c r="H25" s="29">
        <f t="shared" si="1"/>
        <v>10.85</v>
      </c>
      <c r="I25" s="29">
        <f t="shared" si="2"/>
        <v>13383.34</v>
      </c>
      <c r="J25" s="30">
        <f t="shared" si="0"/>
        <v>4.7515300661802838E-3</v>
      </c>
      <c r="K25" s="31"/>
      <c r="L25" s="32"/>
      <c r="M25" s="9"/>
      <c r="N25" s="9"/>
    </row>
    <row r="26" spans="1:14" ht="26.1" customHeight="1" x14ac:dyDescent="0.25">
      <c r="A26" s="23" t="s">
        <v>75</v>
      </c>
      <c r="B26" s="24" t="s">
        <v>76</v>
      </c>
      <c r="C26" s="25" t="s">
        <v>22</v>
      </c>
      <c r="D26" s="25" t="s">
        <v>77</v>
      </c>
      <c r="E26" s="26" t="s">
        <v>31</v>
      </c>
      <c r="F26" s="27">
        <v>1608.9319800246053</v>
      </c>
      <c r="G26" s="29">
        <v>8.98</v>
      </c>
      <c r="H26" s="29">
        <f t="shared" si="1"/>
        <v>11.39</v>
      </c>
      <c r="I26" s="29">
        <f t="shared" si="2"/>
        <v>18325.73</v>
      </c>
      <c r="J26" s="30">
        <f t="shared" si="0"/>
        <v>6.5062426180386964E-3</v>
      </c>
      <c r="K26" s="31"/>
      <c r="L26" s="32"/>
      <c r="M26" s="9"/>
      <c r="N26" s="9"/>
    </row>
    <row r="27" spans="1:14" ht="51.95" customHeight="1" x14ac:dyDescent="0.25">
      <c r="A27" s="23" t="s">
        <v>78</v>
      </c>
      <c r="B27" s="24" t="s">
        <v>79</v>
      </c>
      <c r="C27" s="25" t="s">
        <v>22</v>
      </c>
      <c r="D27" s="25" t="s">
        <v>80</v>
      </c>
      <c r="E27" s="26" t="s">
        <v>31</v>
      </c>
      <c r="F27" s="27">
        <v>857.26273704762662</v>
      </c>
      <c r="G27" s="29">
        <v>20.04</v>
      </c>
      <c r="H27" s="29">
        <f t="shared" si="1"/>
        <v>25.43</v>
      </c>
      <c r="I27" s="29">
        <f t="shared" si="2"/>
        <v>21800.19</v>
      </c>
      <c r="J27" s="30">
        <f t="shared" si="0"/>
        <v>7.7397912803113984E-3</v>
      </c>
      <c r="K27" s="31"/>
      <c r="L27" s="32"/>
      <c r="M27" s="9"/>
      <c r="N27" s="9"/>
    </row>
    <row r="28" spans="1:14" ht="26.1" customHeight="1" x14ac:dyDescent="0.25">
      <c r="A28" s="23" t="s">
        <v>81</v>
      </c>
      <c r="B28" s="24" t="s">
        <v>82</v>
      </c>
      <c r="C28" s="25" t="s">
        <v>22</v>
      </c>
      <c r="D28" s="25" t="s">
        <v>83</v>
      </c>
      <c r="E28" s="26" t="s">
        <v>31</v>
      </c>
      <c r="F28" s="27">
        <v>857.26273704762662</v>
      </c>
      <c r="G28" s="29">
        <v>6.4</v>
      </c>
      <c r="H28" s="29">
        <f t="shared" si="1"/>
        <v>8.1199999999999992</v>
      </c>
      <c r="I28" s="29">
        <f t="shared" si="2"/>
        <v>6960.97</v>
      </c>
      <c r="J28" s="30">
        <f t="shared" si="0"/>
        <v>2.4713754746407825E-3</v>
      </c>
      <c r="K28" s="31"/>
      <c r="L28" s="32"/>
      <c r="M28" s="9"/>
      <c r="N28" s="9"/>
    </row>
    <row r="29" spans="1:14" ht="26.1" customHeight="1" x14ac:dyDescent="0.25">
      <c r="A29" s="16" t="s">
        <v>84</v>
      </c>
      <c r="B29" s="17"/>
      <c r="C29" s="17"/>
      <c r="D29" s="17" t="s">
        <v>85</v>
      </c>
      <c r="E29" s="17"/>
      <c r="F29" s="17"/>
      <c r="G29" s="17"/>
      <c r="H29" s="17"/>
      <c r="I29" s="20">
        <f>SUM(I30:I33)</f>
        <v>45083.7</v>
      </c>
      <c r="J29" s="21">
        <f t="shared" si="0"/>
        <v>1.6006210411201691E-2</v>
      </c>
      <c r="K29" s="9"/>
      <c r="L29" s="9"/>
      <c r="M29" s="9"/>
      <c r="N29" s="9"/>
    </row>
    <row r="30" spans="1:14" ht="51.95" customHeight="1" x14ac:dyDescent="0.25">
      <c r="A30" s="23" t="s">
        <v>86</v>
      </c>
      <c r="B30" s="24" t="s">
        <v>87</v>
      </c>
      <c r="C30" s="25" t="s">
        <v>22</v>
      </c>
      <c r="D30" s="25" t="s">
        <v>88</v>
      </c>
      <c r="E30" s="26" t="s">
        <v>62</v>
      </c>
      <c r="F30" s="27">
        <v>916.31687632417379</v>
      </c>
      <c r="G30" s="29">
        <v>9.0299999999999994</v>
      </c>
      <c r="H30" s="29">
        <f t="shared" si="1"/>
        <v>11.46</v>
      </c>
      <c r="I30" s="29">
        <f t="shared" ref="I30:I33" si="3">TRUNC(H30*F30,2)</f>
        <v>10500.99</v>
      </c>
      <c r="J30" s="30">
        <f t="shared" si="0"/>
        <v>3.7282001136979626E-3</v>
      </c>
      <c r="K30" s="31"/>
      <c r="L30" s="32"/>
      <c r="M30" s="9"/>
      <c r="N30" s="9"/>
    </row>
    <row r="31" spans="1:14" ht="39" customHeight="1" x14ac:dyDescent="0.25">
      <c r="A31" s="23" t="s">
        <v>89</v>
      </c>
      <c r="B31" s="24" t="s">
        <v>90</v>
      </c>
      <c r="C31" s="25" t="s">
        <v>22</v>
      </c>
      <c r="D31" s="25" t="s">
        <v>91</v>
      </c>
      <c r="E31" s="26" t="s">
        <v>92</v>
      </c>
      <c r="F31" s="27">
        <v>2178.5893261849947</v>
      </c>
      <c r="G31" s="29">
        <v>2.61</v>
      </c>
      <c r="H31" s="29">
        <f t="shared" si="1"/>
        <v>3.31</v>
      </c>
      <c r="I31" s="29">
        <f t="shared" si="3"/>
        <v>7211.13</v>
      </c>
      <c r="J31" s="30">
        <f t="shared" si="0"/>
        <v>2.5601905806872296E-3</v>
      </c>
      <c r="K31" s="31"/>
      <c r="L31" s="32"/>
      <c r="M31" s="9"/>
      <c r="N31" s="9"/>
    </row>
    <row r="32" spans="1:14" ht="24" customHeight="1" x14ac:dyDescent="0.25">
      <c r="A32" s="23" t="s">
        <v>93</v>
      </c>
      <c r="B32" s="24" t="s">
        <v>94</v>
      </c>
      <c r="C32" s="25" t="s">
        <v>22</v>
      </c>
      <c r="D32" s="25" t="s">
        <v>95</v>
      </c>
      <c r="E32" s="26" t="s">
        <v>62</v>
      </c>
      <c r="F32" s="27">
        <v>175.98915678441239</v>
      </c>
      <c r="G32" s="29">
        <v>93.27</v>
      </c>
      <c r="H32" s="29">
        <f t="shared" si="1"/>
        <v>118.38</v>
      </c>
      <c r="I32" s="29">
        <f t="shared" si="3"/>
        <v>20833.59</v>
      </c>
      <c r="J32" s="30">
        <f t="shared" si="0"/>
        <v>7.396616186353548E-3</v>
      </c>
      <c r="K32" s="31"/>
      <c r="L32" s="32"/>
      <c r="M32" s="9"/>
      <c r="N32" s="9"/>
    </row>
    <row r="33" spans="1:14" ht="26.1" customHeight="1" x14ac:dyDescent="0.25">
      <c r="A33" s="23" t="s">
        <v>96</v>
      </c>
      <c r="B33" s="24" t="s">
        <v>97</v>
      </c>
      <c r="C33" s="25" t="s">
        <v>22</v>
      </c>
      <c r="D33" s="25" t="s">
        <v>98</v>
      </c>
      <c r="E33" s="26" t="s">
        <v>62</v>
      </c>
      <c r="F33" s="27">
        <v>175.98915678441239</v>
      </c>
      <c r="G33" s="29">
        <v>29.27</v>
      </c>
      <c r="H33" s="29">
        <f t="shared" si="1"/>
        <v>37.15</v>
      </c>
      <c r="I33" s="29">
        <f t="shared" si="3"/>
        <v>6537.99</v>
      </c>
      <c r="J33" s="30">
        <f t="shared" si="0"/>
        <v>2.3212035304629509E-3</v>
      </c>
      <c r="K33" s="31"/>
      <c r="L33" s="32"/>
      <c r="M33" s="9"/>
      <c r="N33" s="9"/>
    </row>
    <row r="34" spans="1:14" ht="24" customHeight="1" x14ac:dyDescent="0.25">
      <c r="A34" s="16" t="s">
        <v>99</v>
      </c>
      <c r="B34" s="17"/>
      <c r="C34" s="17"/>
      <c r="D34" s="17" t="s">
        <v>100</v>
      </c>
      <c r="E34" s="17"/>
      <c r="F34" s="17"/>
      <c r="G34" s="17"/>
      <c r="H34" s="17"/>
      <c r="I34" s="20">
        <f>SUM(I35:I91)</f>
        <v>460573.4499999999</v>
      </c>
      <c r="J34" s="21">
        <f t="shared" si="0"/>
        <v>0.16351886714074221</v>
      </c>
      <c r="K34" s="9"/>
      <c r="L34" s="9"/>
      <c r="M34" s="9"/>
      <c r="N34" s="9"/>
    </row>
    <row r="35" spans="1:14" ht="39" customHeight="1" x14ac:dyDescent="0.25">
      <c r="A35" s="23" t="s">
        <v>101</v>
      </c>
      <c r="B35" s="24" t="s">
        <v>102</v>
      </c>
      <c r="C35" s="25" t="s">
        <v>22</v>
      </c>
      <c r="D35" s="25" t="s">
        <v>103</v>
      </c>
      <c r="E35" s="26" t="s">
        <v>40</v>
      </c>
      <c r="F35" s="27">
        <v>224.87503366897138</v>
      </c>
      <c r="G35" s="29">
        <v>41.27</v>
      </c>
      <c r="H35" s="29">
        <f t="shared" si="1"/>
        <v>52.38</v>
      </c>
      <c r="I35" s="29">
        <f t="shared" ref="I35:I91" si="4">TRUNC(H35*F35,2)</f>
        <v>11778.95</v>
      </c>
      <c r="J35" s="30">
        <f t="shared" si="0"/>
        <v>4.1819183457219387E-3</v>
      </c>
      <c r="K35" s="31"/>
      <c r="L35" s="32"/>
      <c r="M35" s="9"/>
      <c r="N35" s="9"/>
    </row>
    <row r="36" spans="1:14" ht="39" customHeight="1" x14ac:dyDescent="0.25">
      <c r="A36" s="23" t="s">
        <v>104</v>
      </c>
      <c r="B36" s="24" t="s">
        <v>105</v>
      </c>
      <c r="C36" s="25" t="s">
        <v>22</v>
      </c>
      <c r="D36" s="25" t="s">
        <v>106</v>
      </c>
      <c r="E36" s="26" t="s">
        <v>40</v>
      </c>
      <c r="F36" s="27">
        <v>524.44768721754883</v>
      </c>
      <c r="G36" s="29">
        <v>36.840000000000003</v>
      </c>
      <c r="H36" s="29">
        <f t="shared" si="1"/>
        <v>46.76</v>
      </c>
      <c r="I36" s="29">
        <f t="shared" si="4"/>
        <v>24523.17</v>
      </c>
      <c r="J36" s="30">
        <f t="shared" si="0"/>
        <v>8.7065395912418221E-3</v>
      </c>
      <c r="K36" s="31"/>
      <c r="L36" s="32"/>
      <c r="M36" s="9"/>
      <c r="N36" s="9"/>
    </row>
    <row r="37" spans="1:14" ht="39" customHeight="1" x14ac:dyDescent="0.25">
      <c r="A37" s="23" t="s">
        <v>107</v>
      </c>
      <c r="B37" s="24" t="s">
        <v>108</v>
      </c>
      <c r="C37" s="25" t="s">
        <v>22</v>
      </c>
      <c r="D37" s="25" t="s">
        <v>109</v>
      </c>
      <c r="E37" s="26" t="s">
        <v>40</v>
      </c>
      <c r="F37" s="27">
        <v>524.44768721754883</v>
      </c>
      <c r="G37" s="29">
        <v>29.64</v>
      </c>
      <c r="H37" s="29">
        <f t="shared" si="1"/>
        <v>37.619999999999997</v>
      </c>
      <c r="I37" s="29">
        <f t="shared" si="4"/>
        <v>19729.72</v>
      </c>
      <c r="J37" s="30">
        <f t="shared" si="0"/>
        <v>7.0047056846286853E-3</v>
      </c>
      <c r="K37" s="31"/>
      <c r="L37" s="32"/>
      <c r="M37" s="9"/>
      <c r="N37" s="9"/>
    </row>
    <row r="38" spans="1:14" ht="51.95" customHeight="1" x14ac:dyDescent="0.25">
      <c r="A38" s="23" t="s">
        <v>110</v>
      </c>
      <c r="B38" s="24" t="s">
        <v>111</v>
      </c>
      <c r="C38" s="25" t="s">
        <v>22</v>
      </c>
      <c r="D38" s="25" t="s">
        <v>112</v>
      </c>
      <c r="E38" s="26" t="s">
        <v>35</v>
      </c>
      <c r="F38" s="27">
        <v>387.56723194078376</v>
      </c>
      <c r="G38" s="29">
        <v>28.94</v>
      </c>
      <c r="H38" s="29">
        <f t="shared" si="1"/>
        <v>36.729999999999997</v>
      </c>
      <c r="I38" s="29">
        <f t="shared" si="4"/>
        <v>14235.34</v>
      </c>
      <c r="J38" s="30">
        <f t="shared" si="0"/>
        <v>5.0540183550816789E-3</v>
      </c>
      <c r="K38" s="31"/>
      <c r="L38" s="32"/>
      <c r="M38" s="9"/>
      <c r="N38" s="9"/>
    </row>
    <row r="39" spans="1:14" ht="51.95" customHeight="1" x14ac:dyDescent="0.25">
      <c r="A39" s="23" t="s">
        <v>113</v>
      </c>
      <c r="B39" s="24" t="s">
        <v>114</v>
      </c>
      <c r="C39" s="25" t="s">
        <v>22</v>
      </c>
      <c r="D39" s="25" t="s">
        <v>115</v>
      </c>
      <c r="E39" s="26" t="s">
        <v>35</v>
      </c>
      <c r="F39" s="27">
        <v>107.94001616110624</v>
      </c>
      <c r="G39" s="29">
        <v>15.85</v>
      </c>
      <c r="H39" s="29">
        <f t="shared" si="1"/>
        <v>20.11</v>
      </c>
      <c r="I39" s="29">
        <f t="shared" si="4"/>
        <v>2170.67</v>
      </c>
      <c r="J39" s="30">
        <f t="shared" si="0"/>
        <v>7.706599226168921E-4</v>
      </c>
      <c r="K39" s="31"/>
      <c r="L39" s="32"/>
      <c r="M39" s="9"/>
      <c r="N39" s="9"/>
    </row>
    <row r="40" spans="1:14" ht="51.95" customHeight="1" x14ac:dyDescent="0.25">
      <c r="A40" s="23" t="s">
        <v>116</v>
      </c>
      <c r="B40" s="24" t="s">
        <v>117</v>
      </c>
      <c r="C40" s="25" t="s">
        <v>22</v>
      </c>
      <c r="D40" s="25" t="s">
        <v>118</v>
      </c>
      <c r="E40" s="26" t="s">
        <v>35</v>
      </c>
      <c r="F40" s="27">
        <v>64.920444502694338</v>
      </c>
      <c r="G40" s="29">
        <v>29.79</v>
      </c>
      <c r="H40" s="29">
        <f t="shared" si="1"/>
        <v>37.81</v>
      </c>
      <c r="I40" s="29">
        <f t="shared" si="4"/>
        <v>2454.64</v>
      </c>
      <c r="J40" s="30">
        <f t="shared" si="0"/>
        <v>8.7147870125460242E-4</v>
      </c>
      <c r="K40" s="31"/>
      <c r="L40" s="32"/>
      <c r="M40" s="9"/>
      <c r="N40" s="9"/>
    </row>
    <row r="41" spans="1:14" ht="51.95" customHeight="1" x14ac:dyDescent="0.25">
      <c r="A41" s="23" t="s">
        <v>119</v>
      </c>
      <c r="B41" s="24" t="s">
        <v>120</v>
      </c>
      <c r="C41" s="25" t="s">
        <v>22</v>
      </c>
      <c r="D41" s="25" t="s">
        <v>121</v>
      </c>
      <c r="E41" s="26" t="s">
        <v>35</v>
      </c>
      <c r="F41" s="27">
        <v>107.94001616110624</v>
      </c>
      <c r="G41" s="29">
        <v>42.5</v>
      </c>
      <c r="H41" s="29">
        <f t="shared" si="1"/>
        <v>53.94</v>
      </c>
      <c r="I41" s="29">
        <f t="shared" si="4"/>
        <v>5822.28</v>
      </c>
      <c r="J41" s="30">
        <f t="shared" si="0"/>
        <v>2.0671027167896909E-3</v>
      </c>
      <c r="K41" s="31"/>
      <c r="L41" s="32"/>
      <c r="M41" s="9"/>
      <c r="N41" s="9"/>
    </row>
    <row r="42" spans="1:14" ht="51.95" customHeight="1" x14ac:dyDescent="0.25">
      <c r="A42" s="23" t="s">
        <v>122</v>
      </c>
      <c r="B42" s="24" t="s">
        <v>123</v>
      </c>
      <c r="C42" s="25" t="s">
        <v>22</v>
      </c>
      <c r="D42" s="25" t="s">
        <v>124</v>
      </c>
      <c r="E42" s="26" t="s">
        <v>35</v>
      </c>
      <c r="F42" s="27">
        <v>64.920444502694338</v>
      </c>
      <c r="G42" s="29">
        <v>55.27</v>
      </c>
      <c r="H42" s="29">
        <f t="shared" si="1"/>
        <v>70.150000000000006</v>
      </c>
      <c r="I42" s="29">
        <f t="shared" si="4"/>
        <v>4554.16</v>
      </c>
      <c r="J42" s="30">
        <f t="shared" si="0"/>
        <v>1.6168780114826043E-3</v>
      </c>
      <c r="K42" s="31"/>
      <c r="L42" s="32"/>
      <c r="M42" s="9"/>
      <c r="N42" s="9"/>
    </row>
    <row r="43" spans="1:14" ht="51.95" customHeight="1" x14ac:dyDescent="0.25">
      <c r="A43" s="23" t="s">
        <v>125</v>
      </c>
      <c r="B43" s="24" t="s">
        <v>126</v>
      </c>
      <c r="C43" s="25" t="s">
        <v>22</v>
      </c>
      <c r="D43" s="25" t="s">
        <v>127</v>
      </c>
      <c r="E43" s="26" t="s">
        <v>35</v>
      </c>
      <c r="F43" s="27">
        <v>107.94001616110624</v>
      </c>
      <c r="G43" s="29">
        <v>59.93</v>
      </c>
      <c r="H43" s="29">
        <f t="shared" si="1"/>
        <v>76.06</v>
      </c>
      <c r="I43" s="29">
        <f t="shared" si="4"/>
        <v>8209.91</v>
      </c>
      <c r="J43" s="30">
        <f t="shared" si="0"/>
        <v>2.9147906431155578E-3</v>
      </c>
      <c r="K43" s="31"/>
      <c r="L43" s="32"/>
      <c r="M43" s="9"/>
      <c r="N43" s="9"/>
    </row>
    <row r="44" spans="1:14" ht="51.95" customHeight="1" x14ac:dyDescent="0.25">
      <c r="A44" s="23" t="s">
        <v>128</v>
      </c>
      <c r="B44" s="24" t="s">
        <v>129</v>
      </c>
      <c r="C44" s="25" t="s">
        <v>22</v>
      </c>
      <c r="D44" s="25" t="s">
        <v>130</v>
      </c>
      <c r="E44" s="26" t="s">
        <v>35</v>
      </c>
      <c r="F44" s="27">
        <v>107.94001616110624</v>
      </c>
      <c r="G44" s="29">
        <v>22.5</v>
      </c>
      <c r="H44" s="29">
        <f t="shared" si="1"/>
        <v>28.55</v>
      </c>
      <c r="I44" s="29">
        <f t="shared" si="4"/>
        <v>3081.68</v>
      </c>
      <c r="J44" s="30">
        <f t="shared" si="0"/>
        <v>1.0940987208235354E-3</v>
      </c>
      <c r="K44" s="31"/>
      <c r="L44" s="32"/>
      <c r="M44" s="9"/>
      <c r="N44" s="9"/>
    </row>
    <row r="45" spans="1:14" ht="65.099999999999994" customHeight="1" x14ac:dyDescent="0.25">
      <c r="A45" s="23" t="s">
        <v>131</v>
      </c>
      <c r="B45" s="24" t="s">
        <v>132</v>
      </c>
      <c r="C45" s="25" t="s">
        <v>22</v>
      </c>
      <c r="D45" s="25" t="s">
        <v>133</v>
      </c>
      <c r="E45" s="26" t="s">
        <v>40</v>
      </c>
      <c r="F45" s="27">
        <v>299.18156653350104</v>
      </c>
      <c r="G45" s="29">
        <v>50.34</v>
      </c>
      <c r="H45" s="29">
        <f t="shared" si="1"/>
        <v>63.89</v>
      </c>
      <c r="I45" s="29">
        <f t="shared" si="4"/>
        <v>19114.71</v>
      </c>
      <c r="J45" s="30">
        <f t="shared" si="0"/>
        <v>6.7863567144910699E-3</v>
      </c>
      <c r="K45" s="31"/>
      <c r="L45" s="32"/>
      <c r="M45" s="9"/>
      <c r="N45" s="9"/>
    </row>
    <row r="46" spans="1:14" ht="65.099999999999994" customHeight="1" x14ac:dyDescent="0.25">
      <c r="A46" s="23" t="s">
        <v>134</v>
      </c>
      <c r="B46" s="24" t="s">
        <v>135</v>
      </c>
      <c r="C46" s="25" t="s">
        <v>22</v>
      </c>
      <c r="D46" s="25" t="s">
        <v>136</v>
      </c>
      <c r="E46" s="26" t="s">
        <v>40</v>
      </c>
      <c r="F46" s="27">
        <v>164.6476333471947</v>
      </c>
      <c r="G46" s="29">
        <v>88.12</v>
      </c>
      <c r="H46" s="29">
        <f t="shared" si="1"/>
        <v>111.85</v>
      </c>
      <c r="I46" s="29">
        <f t="shared" si="4"/>
        <v>18415.830000000002</v>
      </c>
      <c r="J46" s="30">
        <f t="shared" si="0"/>
        <v>6.5382311096232222E-3</v>
      </c>
      <c r="K46" s="31"/>
      <c r="L46" s="32"/>
      <c r="M46" s="9"/>
      <c r="N46" s="9"/>
    </row>
    <row r="47" spans="1:14" ht="51.95" customHeight="1" x14ac:dyDescent="0.25">
      <c r="A47" s="23" t="s">
        <v>137</v>
      </c>
      <c r="B47" s="24" t="s">
        <v>138</v>
      </c>
      <c r="C47" s="25" t="s">
        <v>22</v>
      </c>
      <c r="D47" s="25" t="s">
        <v>139</v>
      </c>
      <c r="E47" s="26" t="s">
        <v>35</v>
      </c>
      <c r="F47" s="27">
        <v>107.94001616110624</v>
      </c>
      <c r="G47" s="29">
        <v>24.8</v>
      </c>
      <c r="H47" s="29">
        <f t="shared" si="1"/>
        <v>31.47</v>
      </c>
      <c r="I47" s="29">
        <f t="shared" si="4"/>
        <v>3396.87</v>
      </c>
      <c r="J47" s="30">
        <f t="shared" si="0"/>
        <v>1.206001636056905E-3</v>
      </c>
      <c r="K47" s="31"/>
      <c r="L47" s="32"/>
      <c r="M47" s="9"/>
      <c r="N47" s="9"/>
    </row>
    <row r="48" spans="1:14" ht="51.95" customHeight="1" x14ac:dyDescent="0.25">
      <c r="A48" s="23" t="s">
        <v>140</v>
      </c>
      <c r="B48" s="24" t="s">
        <v>141</v>
      </c>
      <c r="C48" s="25" t="s">
        <v>22</v>
      </c>
      <c r="D48" s="25" t="s">
        <v>142</v>
      </c>
      <c r="E48" s="26" t="s">
        <v>35</v>
      </c>
      <c r="F48" s="27">
        <v>64.920444502694338</v>
      </c>
      <c r="G48" s="29">
        <v>45.21</v>
      </c>
      <c r="H48" s="29">
        <f t="shared" si="1"/>
        <v>57.38</v>
      </c>
      <c r="I48" s="29">
        <f t="shared" si="4"/>
        <v>3725.13</v>
      </c>
      <c r="J48" s="30">
        <f t="shared" si="0"/>
        <v>1.3225448352526469E-3</v>
      </c>
      <c r="K48" s="31"/>
      <c r="L48" s="32"/>
      <c r="M48" s="9"/>
      <c r="N48" s="9"/>
    </row>
    <row r="49" spans="1:14" ht="51.95" customHeight="1" x14ac:dyDescent="0.25">
      <c r="A49" s="23" t="s">
        <v>143</v>
      </c>
      <c r="B49" s="24" t="s">
        <v>144</v>
      </c>
      <c r="C49" s="25" t="s">
        <v>22</v>
      </c>
      <c r="D49" s="25" t="s">
        <v>145</v>
      </c>
      <c r="E49" s="26" t="s">
        <v>35</v>
      </c>
      <c r="F49" s="27">
        <v>64.920444502694338</v>
      </c>
      <c r="G49" s="29">
        <v>80.040000000000006</v>
      </c>
      <c r="H49" s="29">
        <f t="shared" si="1"/>
        <v>101.59</v>
      </c>
      <c r="I49" s="29">
        <f t="shared" si="4"/>
        <v>6595.26</v>
      </c>
      <c r="J49" s="30">
        <f t="shared" si="0"/>
        <v>2.3415362819950909E-3</v>
      </c>
      <c r="K49" s="31"/>
      <c r="L49" s="32"/>
      <c r="M49" s="9"/>
      <c r="N49" s="9"/>
    </row>
    <row r="50" spans="1:14" ht="39" customHeight="1" x14ac:dyDescent="0.25">
      <c r="A50" s="23" t="s">
        <v>146</v>
      </c>
      <c r="B50" s="24" t="s">
        <v>147</v>
      </c>
      <c r="C50" s="25" t="s">
        <v>22</v>
      </c>
      <c r="D50" s="25" t="s">
        <v>148</v>
      </c>
      <c r="E50" s="26" t="s">
        <v>35</v>
      </c>
      <c r="F50" s="27">
        <v>107.94001616110624</v>
      </c>
      <c r="G50" s="29">
        <v>65.260000000000005</v>
      </c>
      <c r="H50" s="29">
        <f t="shared" si="1"/>
        <v>82.83</v>
      </c>
      <c r="I50" s="29">
        <f t="shared" si="4"/>
        <v>8940.67</v>
      </c>
      <c r="J50" s="30">
        <f t="shared" si="0"/>
        <v>3.1742347064930036E-3</v>
      </c>
      <c r="K50" s="31"/>
      <c r="L50" s="32"/>
      <c r="M50" s="9"/>
      <c r="N50" s="9"/>
    </row>
    <row r="51" spans="1:14" ht="39" customHeight="1" x14ac:dyDescent="0.25">
      <c r="A51" s="23" t="s">
        <v>149</v>
      </c>
      <c r="B51" s="24" t="s">
        <v>150</v>
      </c>
      <c r="C51" s="25" t="s">
        <v>22</v>
      </c>
      <c r="D51" s="25" t="s">
        <v>151</v>
      </c>
      <c r="E51" s="26" t="s">
        <v>35</v>
      </c>
      <c r="F51" s="27">
        <v>107.94001616110624</v>
      </c>
      <c r="G51" s="29">
        <v>11.47</v>
      </c>
      <c r="H51" s="29">
        <f t="shared" si="1"/>
        <v>14.55</v>
      </c>
      <c r="I51" s="29">
        <f t="shared" si="4"/>
        <v>1570.52</v>
      </c>
      <c r="J51" s="30">
        <f t="shared" si="0"/>
        <v>5.5758674587490556E-4</v>
      </c>
      <c r="K51" s="31"/>
      <c r="L51" s="32"/>
      <c r="M51" s="9"/>
      <c r="N51" s="9"/>
    </row>
    <row r="52" spans="1:14" ht="51.95" customHeight="1" x14ac:dyDescent="0.25">
      <c r="A52" s="23" t="s">
        <v>152</v>
      </c>
      <c r="B52" s="24" t="s">
        <v>153</v>
      </c>
      <c r="C52" s="25" t="s">
        <v>22</v>
      </c>
      <c r="D52" s="25" t="s">
        <v>154</v>
      </c>
      <c r="E52" s="26" t="s">
        <v>35</v>
      </c>
      <c r="F52" s="27">
        <v>198.28111664377127</v>
      </c>
      <c r="G52" s="29">
        <v>10.72</v>
      </c>
      <c r="H52" s="29">
        <f t="shared" si="1"/>
        <v>13.6</v>
      </c>
      <c r="I52" s="29">
        <f t="shared" si="4"/>
        <v>2696.62</v>
      </c>
      <c r="J52" s="30">
        <f t="shared" si="0"/>
        <v>9.5738963570103392E-4</v>
      </c>
      <c r="K52" s="31"/>
      <c r="L52" s="32"/>
      <c r="M52" s="9"/>
      <c r="N52" s="9"/>
    </row>
    <row r="53" spans="1:14" ht="51.95" customHeight="1" x14ac:dyDescent="0.25">
      <c r="A53" s="23" t="s">
        <v>155</v>
      </c>
      <c r="B53" s="24" t="s">
        <v>156</v>
      </c>
      <c r="C53" s="25" t="s">
        <v>22</v>
      </c>
      <c r="D53" s="25" t="s">
        <v>157</v>
      </c>
      <c r="E53" s="26" t="s">
        <v>35</v>
      </c>
      <c r="F53" s="27">
        <v>86.82131734697677</v>
      </c>
      <c r="G53" s="29">
        <v>16.670000000000002</v>
      </c>
      <c r="H53" s="29">
        <f t="shared" si="1"/>
        <v>21.15</v>
      </c>
      <c r="I53" s="29">
        <f t="shared" si="4"/>
        <v>1836.27</v>
      </c>
      <c r="J53" s="30">
        <f t="shared" si="0"/>
        <v>6.5193681955512362E-4</v>
      </c>
      <c r="K53" s="31"/>
      <c r="L53" s="32"/>
      <c r="M53" s="9"/>
      <c r="N53" s="9"/>
    </row>
    <row r="54" spans="1:14" ht="51.95" customHeight="1" x14ac:dyDescent="0.25">
      <c r="A54" s="23" t="s">
        <v>158</v>
      </c>
      <c r="B54" s="24" t="s">
        <v>120</v>
      </c>
      <c r="C54" s="25" t="s">
        <v>22</v>
      </c>
      <c r="D54" s="25" t="s">
        <v>121</v>
      </c>
      <c r="E54" s="26" t="s">
        <v>35</v>
      </c>
      <c r="F54" s="27">
        <v>44.192832703641329</v>
      </c>
      <c r="G54" s="29">
        <v>42.5</v>
      </c>
      <c r="H54" s="29">
        <f t="shared" si="1"/>
        <v>53.94</v>
      </c>
      <c r="I54" s="29">
        <f t="shared" si="4"/>
        <v>2383.7600000000002</v>
      </c>
      <c r="J54" s="30">
        <f t="shared" si="0"/>
        <v>8.4631394783050518E-4</v>
      </c>
      <c r="K54" s="31"/>
      <c r="L54" s="32"/>
      <c r="M54" s="9"/>
      <c r="N54" s="9"/>
    </row>
    <row r="55" spans="1:14" ht="39" customHeight="1" x14ac:dyDescent="0.25">
      <c r="A55" s="23" t="s">
        <v>159</v>
      </c>
      <c r="B55" s="24" t="s">
        <v>147</v>
      </c>
      <c r="C55" s="25" t="s">
        <v>22</v>
      </c>
      <c r="D55" s="25" t="s">
        <v>148</v>
      </c>
      <c r="E55" s="26" t="s">
        <v>35</v>
      </c>
      <c r="F55" s="27">
        <v>44.192832703641329</v>
      </c>
      <c r="G55" s="29">
        <v>65.260000000000005</v>
      </c>
      <c r="H55" s="29">
        <f t="shared" si="1"/>
        <v>82.83</v>
      </c>
      <c r="I55" s="29">
        <f t="shared" si="4"/>
        <v>3660.49</v>
      </c>
      <c r="J55" s="30">
        <f t="shared" si="0"/>
        <v>1.2995954890148696E-3</v>
      </c>
      <c r="K55" s="31"/>
      <c r="L55" s="32"/>
      <c r="M55" s="9"/>
      <c r="N55" s="9"/>
    </row>
    <row r="56" spans="1:14" ht="51.95" customHeight="1" x14ac:dyDescent="0.25">
      <c r="A56" s="23" t="s">
        <v>160</v>
      </c>
      <c r="B56" s="24" t="s">
        <v>161</v>
      </c>
      <c r="C56" s="25" t="s">
        <v>22</v>
      </c>
      <c r="D56" s="25" t="s">
        <v>162</v>
      </c>
      <c r="E56" s="26" t="s">
        <v>35</v>
      </c>
      <c r="F56" s="27">
        <v>21.900872844282432</v>
      </c>
      <c r="G56" s="29">
        <v>25.46</v>
      </c>
      <c r="H56" s="29">
        <f t="shared" si="1"/>
        <v>32.31</v>
      </c>
      <c r="I56" s="29">
        <f t="shared" si="4"/>
        <v>707.61</v>
      </c>
      <c r="J56" s="30">
        <f t="shared" si="0"/>
        <v>2.5122504472947939E-4</v>
      </c>
      <c r="K56" s="31"/>
      <c r="L56" s="32"/>
      <c r="M56" s="9"/>
      <c r="N56" s="9"/>
    </row>
    <row r="57" spans="1:14" ht="39" customHeight="1" x14ac:dyDescent="0.25">
      <c r="A57" s="23" t="s">
        <v>163</v>
      </c>
      <c r="B57" s="24" t="s">
        <v>164</v>
      </c>
      <c r="C57" s="25" t="s">
        <v>22</v>
      </c>
      <c r="D57" s="25" t="s">
        <v>165</v>
      </c>
      <c r="E57" s="26" t="s">
        <v>35</v>
      </c>
      <c r="F57" s="27">
        <v>107.94001616110624</v>
      </c>
      <c r="G57" s="29">
        <v>32.409999999999997</v>
      </c>
      <c r="H57" s="29">
        <f t="shared" si="1"/>
        <v>41.13</v>
      </c>
      <c r="I57" s="29">
        <f t="shared" si="4"/>
        <v>4439.57</v>
      </c>
      <c r="J57" s="30">
        <f t="shared" si="0"/>
        <v>1.5761947567581784E-3</v>
      </c>
      <c r="K57" s="31"/>
      <c r="L57" s="32"/>
      <c r="M57" s="9"/>
      <c r="N57" s="9"/>
    </row>
    <row r="58" spans="1:14" ht="39" customHeight="1" x14ac:dyDescent="0.25">
      <c r="A58" s="23" t="s">
        <v>166</v>
      </c>
      <c r="B58" s="24" t="s">
        <v>167</v>
      </c>
      <c r="C58" s="25" t="s">
        <v>22</v>
      </c>
      <c r="D58" s="25" t="s">
        <v>168</v>
      </c>
      <c r="E58" s="26" t="s">
        <v>35</v>
      </c>
      <c r="F58" s="27">
        <v>44.192832703641329</v>
      </c>
      <c r="G58" s="29">
        <v>54.04</v>
      </c>
      <c r="H58" s="29">
        <f t="shared" si="1"/>
        <v>68.59</v>
      </c>
      <c r="I58" s="29">
        <f t="shared" si="4"/>
        <v>3031.18</v>
      </c>
      <c r="J58" s="30">
        <f t="shared" si="0"/>
        <v>1.0761695440752719E-3</v>
      </c>
      <c r="K58" s="31"/>
      <c r="L58" s="32"/>
      <c r="M58" s="9"/>
      <c r="N58" s="9"/>
    </row>
    <row r="59" spans="1:14" ht="39" customHeight="1" x14ac:dyDescent="0.25">
      <c r="A59" s="23" t="s">
        <v>169</v>
      </c>
      <c r="B59" s="24" t="s">
        <v>170</v>
      </c>
      <c r="C59" s="25" t="s">
        <v>22</v>
      </c>
      <c r="D59" s="25" t="s">
        <v>171</v>
      </c>
      <c r="E59" s="26" t="s">
        <v>35</v>
      </c>
      <c r="F59" s="27">
        <v>107.94001616110624</v>
      </c>
      <c r="G59" s="29">
        <v>114.11</v>
      </c>
      <c r="H59" s="29">
        <f t="shared" si="1"/>
        <v>144.83000000000001</v>
      </c>
      <c r="I59" s="29">
        <f t="shared" si="4"/>
        <v>15632.95</v>
      </c>
      <c r="J59" s="30">
        <f t="shared" si="0"/>
        <v>5.5502163098369367E-3</v>
      </c>
      <c r="K59" s="31"/>
      <c r="L59" s="32"/>
      <c r="M59" s="9"/>
      <c r="N59" s="9"/>
    </row>
    <row r="60" spans="1:14" ht="26.1" customHeight="1" x14ac:dyDescent="0.25">
      <c r="A60" s="23" t="s">
        <v>172</v>
      </c>
      <c r="B60" s="24" t="s">
        <v>173</v>
      </c>
      <c r="C60" s="25" t="s">
        <v>22</v>
      </c>
      <c r="D60" s="25" t="s">
        <v>174</v>
      </c>
      <c r="E60" s="26" t="s">
        <v>35</v>
      </c>
      <c r="F60" s="27">
        <v>21.900872844282432</v>
      </c>
      <c r="G60" s="29">
        <v>422.43</v>
      </c>
      <c r="H60" s="29">
        <f t="shared" si="1"/>
        <v>536.19000000000005</v>
      </c>
      <c r="I60" s="29">
        <f t="shared" si="4"/>
        <v>11743.02</v>
      </c>
      <c r="J60" s="30">
        <f t="shared" si="0"/>
        <v>4.1691620027404517E-3</v>
      </c>
      <c r="K60" s="31"/>
      <c r="L60" s="32"/>
      <c r="M60" s="9"/>
      <c r="N60" s="9"/>
    </row>
    <row r="61" spans="1:14" ht="51.95" customHeight="1" x14ac:dyDescent="0.25">
      <c r="A61" s="23" t="s">
        <v>175</v>
      </c>
      <c r="B61" s="24" t="s">
        <v>176</v>
      </c>
      <c r="C61" s="25" t="s">
        <v>22</v>
      </c>
      <c r="D61" s="25" t="s">
        <v>177</v>
      </c>
      <c r="E61" s="26" t="s">
        <v>35</v>
      </c>
      <c r="F61" s="27">
        <v>4.6930441809176626</v>
      </c>
      <c r="G61" s="29">
        <v>699.82</v>
      </c>
      <c r="H61" s="29">
        <f t="shared" si="1"/>
        <v>888.28</v>
      </c>
      <c r="I61" s="29">
        <f t="shared" si="4"/>
        <v>4168.7299999999996</v>
      </c>
      <c r="J61" s="30">
        <f t="shared" si="0"/>
        <v>1.4800375640750165E-3</v>
      </c>
      <c r="K61" s="31"/>
      <c r="L61" s="32"/>
      <c r="M61" s="9"/>
      <c r="N61" s="9"/>
    </row>
    <row r="62" spans="1:14" ht="39" customHeight="1" x14ac:dyDescent="0.25">
      <c r="A62" s="23" t="s">
        <v>178</v>
      </c>
      <c r="B62" s="24" t="s">
        <v>179</v>
      </c>
      <c r="C62" s="25" t="s">
        <v>22</v>
      </c>
      <c r="D62" s="25" t="s">
        <v>180</v>
      </c>
      <c r="E62" s="26" t="s">
        <v>35</v>
      </c>
      <c r="F62" s="27">
        <v>8.212827316605912</v>
      </c>
      <c r="G62" s="29">
        <v>1019.1</v>
      </c>
      <c r="H62" s="29">
        <f t="shared" si="1"/>
        <v>1293.54</v>
      </c>
      <c r="I62" s="29">
        <f t="shared" si="4"/>
        <v>10623.62</v>
      </c>
      <c r="J62" s="30">
        <f t="shared" si="0"/>
        <v>3.7717378353739938E-3</v>
      </c>
      <c r="K62" s="31"/>
      <c r="L62" s="32"/>
      <c r="M62" s="9"/>
      <c r="N62" s="9"/>
    </row>
    <row r="63" spans="1:14" ht="26.1" customHeight="1" x14ac:dyDescent="0.25">
      <c r="A63" s="23" t="s">
        <v>181</v>
      </c>
      <c r="B63" s="24" t="s">
        <v>182</v>
      </c>
      <c r="C63" s="25" t="s">
        <v>22</v>
      </c>
      <c r="D63" s="25" t="s">
        <v>183</v>
      </c>
      <c r="E63" s="26" t="s">
        <v>40</v>
      </c>
      <c r="F63" s="27">
        <v>142.74676050291225</v>
      </c>
      <c r="G63" s="29">
        <v>17.690000000000001</v>
      </c>
      <c r="H63" s="29">
        <f t="shared" si="1"/>
        <v>22.45</v>
      </c>
      <c r="I63" s="29">
        <f t="shared" si="4"/>
        <v>3204.66</v>
      </c>
      <c r="J63" s="30">
        <f t="shared" si="0"/>
        <v>1.1377607041205937E-3</v>
      </c>
      <c r="K63" s="31"/>
      <c r="L63" s="32"/>
      <c r="M63" s="9"/>
      <c r="N63" s="9"/>
    </row>
    <row r="64" spans="1:14" ht="51.95" customHeight="1" x14ac:dyDescent="0.25">
      <c r="A64" s="23" t="s">
        <v>184</v>
      </c>
      <c r="B64" s="24" t="s">
        <v>185</v>
      </c>
      <c r="C64" s="25" t="s">
        <v>22</v>
      </c>
      <c r="D64" s="25" t="s">
        <v>186</v>
      </c>
      <c r="E64" s="26" t="s">
        <v>35</v>
      </c>
      <c r="F64" s="27">
        <v>16.034567618135348</v>
      </c>
      <c r="G64" s="29">
        <v>156.47999999999999</v>
      </c>
      <c r="H64" s="29">
        <f t="shared" si="1"/>
        <v>198.62</v>
      </c>
      <c r="I64" s="29">
        <f t="shared" si="4"/>
        <v>3184.78</v>
      </c>
      <c r="J64" s="30">
        <f t="shared" si="0"/>
        <v>1.1307026440462279E-3</v>
      </c>
      <c r="K64" s="31"/>
      <c r="L64" s="32"/>
      <c r="M64" s="9"/>
      <c r="N64" s="9"/>
    </row>
    <row r="65" spans="1:14" ht="26.1" customHeight="1" x14ac:dyDescent="0.25">
      <c r="A65" s="23" t="s">
        <v>187</v>
      </c>
      <c r="B65" s="24" t="s">
        <v>188</v>
      </c>
      <c r="C65" s="25" t="s">
        <v>22</v>
      </c>
      <c r="D65" s="25" t="s">
        <v>189</v>
      </c>
      <c r="E65" s="26" t="s">
        <v>35</v>
      </c>
      <c r="F65" s="27">
        <v>25.420655979970675</v>
      </c>
      <c r="G65" s="29">
        <v>144.9</v>
      </c>
      <c r="H65" s="29">
        <f t="shared" si="1"/>
        <v>183.92</v>
      </c>
      <c r="I65" s="29">
        <f t="shared" si="4"/>
        <v>4675.3599999999997</v>
      </c>
      <c r="J65" s="30">
        <f t="shared" si="0"/>
        <v>1.6599080356784366E-3</v>
      </c>
      <c r="K65" s="31"/>
      <c r="L65" s="32"/>
      <c r="M65" s="9"/>
      <c r="N65" s="9"/>
    </row>
    <row r="66" spans="1:14" ht="39" customHeight="1" x14ac:dyDescent="0.25">
      <c r="A66" s="23" t="s">
        <v>190</v>
      </c>
      <c r="B66" s="24" t="s">
        <v>191</v>
      </c>
      <c r="C66" s="25" t="s">
        <v>22</v>
      </c>
      <c r="D66" s="25" t="s">
        <v>192</v>
      </c>
      <c r="E66" s="26" t="s">
        <v>35</v>
      </c>
      <c r="F66" s="27">
        <v>21.900872844282432</v>
      </c>
      <c r="G66" s="29">
        <v>530.09</v>
      </c>
      <c r="H66" s="29">
        <f t="shared" si="1"/>
        <v>672.84</v>
      </c>
      <c r="I66" s="29">
        <f t="shared" si="4"/>
        <v>14735.78</v>
      </c>
      <c r="J66" s="30">
        <f t="shared" si="0"/>
        <v>5.2316911711589257E-3</v>
      </c>
      <c r="K66" s="31"/>
      <c r="L66" s="32"/>
      <c r="M66" s="9"/>
      <c r="N66" s="9"/>
    </row>
    <row r="67" spans="1:14" ht="26.1" customHeight="1" x14ac:dyDescent="0.25">
      <c r="A67" s="23" t="s">
        <v>193</v>
      </c>
      <c r="B67" s="24" t="s">
        <v>194</v>
      </c>
      <c r="C67" s="25" t="s">
        <v>22</v>
      </c>
      <c r="D67" s="25" t="s">
        <v>195</v>
      </c>
      <c r="E67" s="26" t="s">
        <v>35</v>
      </c>
      <c r="F67" s="27">
        <v>25.420655979970675</v>
      </c>
      <c r="G67" s="29">
        <v>412.27</v>
      </c>
      <c r="H67" s="29">
        <f t="shared" si="1"/>
        <v>523.29</v>
      </c>
      <c r="I67" s="29">
        <f t="shared" si="4"/>
        <v>13302.37</v>
      </c>
      <c r="J67" s="30">
        <f t="shared" si="0"/>
        <v>4.7227830277385627E-3</v>
      </c>
      <c r="K67" s="31"/>
      <c r="L67" s="32"/>
      <c r="M67" s="9"/>
      <c r="N67" s="9"/>
    </row>
    <row r="68" spans="1:14" ht="51.95" customHeight="1" x14ac:dyDescent="0.25">
      <c r="A68" s="23" t="s">
        <v>196</v>
      </c>
      <c r="B68" s="24" t="s">
        <v>197</v>
      </c>
      <c r="C68" s="25" t="s">
        <v>22</v>
      </c>
      <c r="D68" s="25" t="s">
        <v>198</v>
      </c>
      <c r="E68" s="26" t="s">
        <v>35</v>
      </c>
      <c r="F68" s="27">
        <v>21.900872844282432</v>
      </c>
      <c r="G68" s="29">
        <v>468.36</v>
      </c>
      <c r="H68" s="29">
        <f t="shared" si="1"/>
        <v>594.48</v>
      </c>
      <c r="I68" s="29">
        <f t="shared" si="4"/>
        <v>13019.63</v>
      </c>
      <c r="J68" s="30">
        <f t="shared" si="0"/>
        <v>4.6224009399404636E-3</v>
      </c>
      <c r="K68" s="31"/>
      <c r="L68" s="32"/>
      <c r="M68" s="9"/>
      <c r="N68" s="9"/>
    </row>
    <row r="69" spans="1:14" ht="26.1" customHeight="1" x14ac:dyDescent="0.25">
      <c r="A69" s="23" t="s">
        <v>199</v>
      </c>
      <c r="B69" s="24" t="s">
        <v>200</v>
      </c>
      <c r="C69" s="25" t="s">
        <v>22</v>
      </c>
      <c r="D69" s="25" t="s">
        <v>201</v>
      </c>
      <c r="E69" s="26" t="s">
        <v>35</v>
      </c>
      <c r="F69" s="27">
        <v>64.920444502694338</v>
      </c>
      <c r="G69" s="29">
        <v>61.32</v>
      </c>
      <c r="H69" s="29">
        <f t="shared" si="1"/>
        <v>77.83</v>
      </c>
      <c r="I69" s="29">
        <f t="shared" si="4"/>
        <v>5052.75</v>
      </c>
      <c r="J69" s="30">
        <f t="shared" ref="J69:J132" si="5">I69/$I$251</f>
        <v>1.7938940161344198E-3</v>
      </c>
      <c r="K69" s="31"/>
      <c r="L69" s="32"/>
      <c r="M69" s="9"/>
      <c r="N69" s="9"/>
    </row>
    <row r="70" spans="1:14" ht="26.1" customHeight="1" x14ac:dyDescent="0.25">
      <c r="A70" s="23" t="s">
        <v>202</v>
      </c>
      <c r="B70" s="24" t="s">
        <v>203</v>
      </c>
      <c r="C70" s="25" t="s">
        <v>22</v>
      </c>
      <c r="D70" s="25" t="s">
        <v>204</v>
      </c>
      <c r="E70" s="26" t="s">
        <v>35</v>
      </c>
      <c r="F70" s="27">
        <v>21.900872844282432</v>
      </c>
      <c r="G70" s="29">
        <v>12.75</v>
      </c>
      <c r="H70" s="29">
        <f t="shared" si="1"/>
        <v>16.18</v>
      </c>
      <c r="I70" s="29">
        <f t="shared" si="4"/>
        <v>354.35</v>
      </c>
      <c r="J70" s="30">
        <f t="shared" si="5"/>
        <v>1.2580601546033975E-4</v>
      </c>
      <c r="K70" s="31"/>
      <c r="L70" s="32"/>
      <c r="M70" s="9"/>
      <c r="N70" s="9"/>
    </row>
    <row r="71" spans="1:14" ht="26.1" customHeight="1" x14ac:dyDescent="0.25">
      <c r="A71" s="23" t="s">
        <v>205</v>
      </c>
      <c r="B71" s="24" t="s">
        <v>206</v>
      </c>
      <c r="C71" s="25" t="s">
        <v>22</v>
      </c>
      <c r="D71" s="25" t="s">
        <v>207</v>
      </c>
      <c r="E71" s="26" t="s">
        <v>35</v>
      </c>
      <c r="F71" s="27">
        <v>21.900872844282432</v>
      </c>
      <c r="G71" s="29">
        <v>14.35</v>
      </c>
      <c r="H71" s="29">
        <f t="shared" si="1"/>
        <v>18.21</v>
      </c>
      <c r="I71" s="29">
        <f t="shared" si="4"/>
        <v>398.81</v>
      </c>
      <c r="J71" s="30">
        <f t="shared" si="5"/>
        <v>1.4159079166287033E-4</v>
      </c>
      <c r="K71" s="31"/>
      <c r="L71" s="32"/>
      <c r="M71" s="9"/>
      <c r="N71" s="9"/>
    </row>
    <row r="72" spans="1:14" ht="39" customHeight="1" x14ac:dyDescent="0.25">
      <c r="A72" s="23" t="s">
        <v>208</v>
      </c>
      <c r="B72" s="24" t="s">
        <v>209</v>
      </c>
      <c r="C72" s="25" t="s">
        <v>22</v>
      </c>
      <c r="D72" s="25" t="s">
        <v>210</v>
      </c>
      <c r="E72" s="26" t="s">
        <v>35</v>
      </c>
      <c r="F72" s="27">
        <v>21.900872844282432</v>
      </c>
      <c r="G72" s="29">
        <v>132.99</v>
      </c>
      <c r="H72" s="29">
        <f t="shared" si="1"/>
        <v>168.8</v>
      </c>
      <c r="I72" s="29">
        <f t="shared" si="4"/>
        <v>3696.86</v>
      </c>
      <c r="J72" s="30">
        <f t="shared" si="5"/>
        <v>1.3125080466056488E-3</v>
      </c>
      <c r="K72" s="31"/>
      <c r="L72" s="32"/>
      <c r="M72" s="9"/>
      <c r="N72" s="9"/>
    </row>
    <row r="73" spans="1:14" ht="26.1" customHeight="1" x14ac:dyDescent="0.25">
      <c r="A73" s="23" t="s">
        <v>211</v>
      </c>
      <c r="B73" s="24" t="s">
        <v>212</v>
      </c>
      <c r="C73" s="25" t="s">
        <v>22</v>
      </c>
      <c r="D73" s="25" t="s">
        <v>213</v>
      </c>
      <c r="E73" s="26" t="s">
        <v>35</v>
      </c>
      <c r="F73" s="27">
        <v>64.920444502694338</v>
      </c>
      <c r="G73" s="29">
        <v>48.84</v>
      </c>
      <c r="H73" s="29">
        <f t="shared" ref="H73:H136" si="6">TRUNC((G73*$G$2)+(G73),2)</f>
        <v>61.99</v>
      </c>
      <c r="I73" s="29">
        <f t="shared" si="4"/>
        <v>4024.41</v>
      </c>
      <c r="J73" s="30">
        <f t="shared" si="5"/>
        <v>1.4287991722273059E-3</v>
      </c>
      <c r="K73" s="31"/>
      <c r="L73" s="32"/>
      <c r="M73" s="9"/>
      <c r="N73" s="9"/>
    </row>
    <row r="74" spans="1:14" ht="39" customHeight="1" x14ac:dyDescent="0.25">
      <c r="A74" s="23" t="s">
        <v>214</v>
      </c>
      <c r="B74" s="24" t="s">
        <v>215</v>
      </c>
      <c r="C74" s="25" t="s">
        <v>22</v>
      </c>
      <c r="D74" s="25" t="s">
        <v>216</v>
      </c>
      <c r="E74" s="26" t="s">
        <v>35</v>
      </c>
      <c r="F74" s="27">
        <v>44.192832703641329</v>
      </c>
      <c r="G74" s="29">
        <v>145.4</v>
      </c>
      <c r="H74" s="29">
        <f t="shared" si="6"/>
        <v>184.55</v>
      </c>
      <c r="I74" s="29">
        <f t="shared" si="4"/>
        <v>8155.78</v>
      </c>
      <c r="J74" s="30">
        <f t="shared" si="5"/>
        <v>2.8955726958406372E-3</v>
      </c>
      <c r="K74" s="31"/>
      <c r="L74" s="32"/>
      <c r="M74" s="9"/>
      <c r="N74" s="9"/>
    </row>
    <row r="75" spans="1:14" ht="39" customHeight="1" x14ac:dyDescent="0.25">
      <c r="A75" s="23" t="s">
        <v>217</v>
      </c>
      <c r="B75" s="24" t="s">
        <v>218</v>
      </c>
      <c r="C75" s="25" t="s">
        <v>22</v>
      </c>
      <c r="D75" s="25" t="s">
        <v>219</v>
      </c>
      <c r="E75" s="26" t="s">
        <v>35</v>
      </c>
      <c r="F75" s="27">
        <v>21.900872844282432</v>
      </c>
      <c r="G75" s="29">
        <v>339.95</v>
      </c>
      <c r="H75" s="29">
        <f t="shared" si="6"/>
        <v>431.49</v>
      </c>
      <c r="I75" s="29">
        <f t="shared" si="4"/>
        <v>9450</v>
      </c>
      <c r="J75" s="30">
        <f t="shared" si="5"/>
        <v>3.3550637677443504E-3</v>
      </c>
      <c r="K75" s="31"/>
      <c r="L75" s="32"/>
      <c r="M75" s="9"/>
      <c r="N75" s="9"/>
    </row>
    <row r="76" spans="1:14" ht="39" customHeight="1" x14ac:dyDescent="0.25">
      <c r="A76" s="23" t="s">
        <v>220</v>
      </c>
      <c r="B76" s="24" t="s">
        <v>221</v>
      </c>
      <c r="C76" s="25" t="s">
        <v>22</v>
      </c>
      <c r="D76" s="25" t="s">
        <v>222</v>
      </c>
      <c r="E76" s="26" t="s">
        <v>35</v>
      </c>
      <c r="F76" s="27">
        <v>64.920444502694338</v>
      </c>
      <c r="G76" s="29">
        <v>76.39</v>
      </c>
      <c r="H76" s="29">
        <f t="shared" si="6"/>
        <v>96.96</v>
      </c>
      <c r="I76" s="29">
        <f t="shared" si="4"/>
        <v>6294.68</v>
      </c>
      <c r="J76" s="30">
        <f t="shared" si="5"/>
        <v>2.234820401856615E-3</v>
      </c>
      <c r="K76" s="31"/>
      <c r="L76" s="32"/>
      <c r="M76" s="9"/>
      <c r="N76" s="9"/>
    </row>
    <row r="77" spans="1:14" ht="26.1" customHeight="1" x14ac:dyDescent="0.25">
      <c r="A77" s="23" t="s">
        <v>223</v>
      </c>
      <c r="B77" s="24" t="s">
        <v>224</v>
      </c>
      <c r="C77" s="25" t="s">
        <v>22</v>
      </c>
      <c r="D77" s="25" t="s">
        <v>225</v>
      </c>
      <c r="E77" s="26" t="s">
        <v>35</v>
      </c>
      <c r="F77" s="27">
        <v>64.920444502694338</v>
      </c>
      <c r="G77" s="29">
        <v>163.49</v>
      </c>
      <c r="H77" s="29">
        <f t="shared" si="6"/>
        <v>207.51</v>
      </c>
      <c r="I77" s="29">
        <f t="shared" si="4"/>
        <v>13471.64</v>
      </c>
      <c r="J77" s="30">
        <f t="shared" si="5"/>
        <v>4.7828794979995239E-3</v>
      </c>
      <c r="K77" s="31"/>
      <c r="L77" s="32"/>
      <c r="M77" s="9"/>
      <c r="N77" s="9"/>
    </row>
    <row r="78" spans="1:14" ht="26.1" customHeight="1" x14ac:dyDescent="0.25">
      <c r="A78" s="23" t="s">
        <v>226</v>
      </c>
      <c r="B78" s="24" t="s">
        <v>227</v>
      </c>
      <c r="C78" s="25" t="s">
        <v>22</v>
      </c>
      <c r="D78" s="25" t="s">
        <v>228</v>
      </c>
      <c r="E78" s="26" t="s">
        <v>35</v>
      </c>
      <c r="F78" s="27">
        <v>21.900872844282432</v>
      </c>
      <c r="G78" s="29">
        <v>812.2</v>
      </c>
      <c r="H78" s="29">
        <f t="shared" si="6"/>
        <v>1030.92</v>
      </c>
      <c r="I78" s="29">
        <f t="shared" si="4"/>
        <v>22578.04</v>
      </c>
      <c r="J78" s="30">
        <f t="shared" si="5"/>
        <v>8.0159538572150968E-3</v>
      </c>
      <c r="K78" s="31"/>
      <c r="L78" s="32"/>
      <c r="M78" s="9"/>
      <c r="N78" s="9"/>
    </row>
    <row r="79" spans="1:14" ht="65.099999999999994" customHeight="1" x14ac:dyDescent="0.25">
      <c r="A79" s="23" t="s">
        <v>229</v>
      </c>
      <c r="B79" s="24" t="s">
        <v>230</v>
      </c>
      <c r="C79" s="25" t="s">
        <v>22</v>
      </c>
      <c r="D79" s="25" t="s">
        <v>231</v>
      </c>
      <c r="E79" s="26" t="s">
        <v>35</v>
      </c>
      <c r="F79" s="27">
        <v>21.900872844282432</v>
      </c>
      <c r="G79" s="29">
        <v>279.7</v>
      </c>
      <c r="H79" s="29">
        <f t="shared" si="6"/>
        <v>355.02</v>
      </c>
      <c r="I79" s="29">
        <f t="shared" si="4"/>
        <v>7775.24</v>
      </c>
      <c r="J79" s="30">
        <f t="shared" si="5"/>
        <v>2.7604683607954056E-3</v>
      </c>
      <c r="K79" s="31"/>
      <c r="L79" s="32"/>
      <c r="M79" s="9"/>
      <c r="N79" s="9"/>
    </row>
    <row r="80" spans="1:14" ht="51.95" customHeight="1" x14ac:dyDescent="0.25">
      <c r="A80" s="23" t="s">
        <v>232</v>
      </c>
      <c r="B80" s="24" t="s">
        <v>233</v>
      </c>
      <c r="C80" s="25" t="s">
        <v>22</v>
      </c>
      <c r="D80" s="25" t="s">
        <v>234</v>
      </c>
      <c r="E80" s="26" t="s">
        <v>35</v>
      </c>
      <c r="F80" s="27">
        <v>25.420655979970675</v>
      </c>
      <c r="G80" s="29">
        <v>894.28</v>
      </c>
      <c r="H80" s="29">
        <f t="shared" si="6"/>
        <v>1135.0999999999999</v>
      </c>
      <c r="I80" s="29">
        <f t="shared" si="4"/>
        <v>28854.98</v>
      </c>
      <c r="J80" s="30">
        <f t="shared" si="5"/>
        <v>1.0244475970051627E-2</v>
      </c>
      <c r="K80" s="31"/>
      <c r="L80" s="32"/>
      <c r="M80" s="9"/>
      <c r="N80" s="9"/>
    </row>
    <row r="81" spans="1:14" ht="26.1" customHeight="1" x14ac:dyDescent="0.25">
      <c r="A81" s="23" t="s">
        <v>235</v>
      </c>
      <c r="B81" s="24" t="s">
        <v>236</v>
      </c>
      <c r="C81" s="25" t="s">
        <v>22</v>
      </c>
      <c r="D81" s="25" t="s">
        <v>237</v>
      </c>
      <c r="E81" s="26" t="s">
        <v>35</v>
      </c>
      <c r="F81" s="27">
        <v>21.900872844282432</v>
      </c>
      <c r="G81" s="29">
        <v>100.96</v>
      </c>
      <c r="H81" s="29">
        <f t="shared" si="6"/>
        <v>128.13999999999999</v>
      </c>
      <c r="I81" s="29">
        <f t="shared" si="4"/>
        <v>2806.37</v>
      </c>
      <c r="J81" s="30">
        <f t="shared" si="5"/>
        <v>9.9635452972325015E-4</v>
      </c>
      <c r="K81" s="31"/>
      <c r="L81" s="32"/>
      <c r="M81" s="9"/>
      <c r="N81" s="9"/>
    </row>
    <row r="82" spans="1:14" ht="39" customHeight="1" x14ac:dyDescent="0.25">
      <c r="A82" s="23" t="s">
        <v>238</v>
      </c>
      <c r="B82" s="24" t="s">
        <v>239</v>
      </c>
      <c r="C82" s="25" t="s">
        <v>22</v>
      </c>
      <c r="D82" s="25" t="s">
        <v>240</v>
      </c>
      <c r="E82" s="26" t="s">
        <v>35</v>
      </c>
      <c r="F82" s="27">
        <v>25.420655979970675</v>
      </c>
      <c r="G82" s="29">
        <v>138.41999999999999</v>
      </c>
      <c r="H82" s="29">
        <f t="shared" si="6"/>
        <v>175.69</v>
      </c>
      <c r="I82" s="29">
        <f t="shared" si="4"/>
        <v>4466.1499999999996</v>
      </c>
      <c r="J82" s="30">
        <f t="shared" si="5"/>
        <v>1.5856315392922149E-3</v>
      </c>
      <c r="K82" s="31"/>
      <c r="L82" s="32"/>
      <c r="M82" s="9"/>
      <c r="N82" s="9"/>
    </row>
    <row r="83" spans="1:14" ht="26.1" customHeight="1" x14ac:dyDescent="0.25">
      <c r="A83" s="23" t="s">
        <v>241</v>
      </c>
      <c r="B83" s="24" t="s">
        <v>242</v>
      </c>
      <c r="C83" s="25" t="s">
        <v>22</v>
      </c>
      <c r="D83" s="25" t="s">
        <v>243</v>
      </c>
      <c r="E83" s="26" t="s">
        <v>35</v>
      </c>
      <c r="F83" s="27">
        <v>62.573922412235511</v>
      </c>
      <c r="G83" s="29">
        <v>129.25</v>
      </c>
      <c r="H83" s="29">
        <f t="shared" si="6"/>
        <v>164.05</v>
      </c>
      <c r="I83" s="29">
        <f t="shared" si="4"/>
        <v>10265.25</v>
      </c>
      <c r="J83" s="30">
        <f t="shared" si="5"/>
        <v>3.6445045864378512E-3</v>
      </c>
      <c r="K83" s="31"/>
      <c r="L83" s="32"/>
      <c r="M83" s="9"/>
      <c r="N83" s="9"/>
    </row>
    <row r="84" spans="1:14" ht="39" customHeight="1" x14ac:dyDescent="0.25">
      <c r="A84" s="23" t="s">
        <v>244</v>
      </c>
      <c r="B84" s="24" t="s">
        <v>245</v>
      </c>
      <c r="C84" s="25" t="s">
        <v>22</v>
      </c>
      <c r="D84" s="25" t="s">
        <v>246</v>
      </c>
      <c r="E84" s="26" t="s">
        <v>35</v>
      </c>
      <c r="F84" s="27">
        <v>25.420655979970675</v>
      </c>
      <c r="G84" s="29">
        <v>146</v>
      </c>
      <c r="H84" s="29">
        <f t="shared" si="6"/>
        <v>185.31</v>
      </c>
      <c r="I84" s="29">
        <f t="shared" si="4"/>
        <v>4710.7</v>
      </c>
      <c r="J84" s="30">
        <f t="shared" si="5"/>
        <v>1.6724549090701918E-3</v>
      </c>
      <c r="K84" s="31"/>
      <c r="L84" s="32"/>
      <c r="M84" s="9"/>
      <c r="N84" s="9"/>
    </row>
    <row r="85" spans="1:14" ht="39" customHeight="1" x14ac:dyDescent="0.25">
      <c r="A85" s="23" t="s">
        <v>247</v>
      </c>
      <c r="B85" s="24" t="s">
        <v>248</v>
      </c>
      <c r="C85" s="25" t="s">
        <v>22</v>
      </c>
      <c r="D85" s="25" t="s">
        <v>249</v>
      </c>
      <c r="E85" s="26" t="s">
        <v>35</v>
      </c>
      <c r="F85" s="27">
        <v>44.192832703641329</v>
      </c>
      <c r="G85" s="29">
        <v>628.79</v>
      </c>
      <c r="H85" s="29">
        <f t="shared" si="6"/>
        <v>798.12</v>
      </c>
      <c r="I85" s="29">
        <f t="shared" si="4"/>
        <v>35271.18</v>
      </c>
      <c r="J85" s="30">
        <f t="shared" si="5"/>
        <v>1.2522440006729014E-2</v>
      </c>
      <c r="K85" s="31"/>
      <c r="L85" s="32"/>
      <c r="M85" s="9"/>
      <c r="N85" s="9"/>
    </row>
    <row r="86" spans="1:14" ht="39" customHeight="1" x14ac:dyDescent="0.25">
      <c r="A86" s="23" t="s">
        <v>250</v>
      </c>
      <c r="B86" s="24" t="s">
        <v>251</v>
      </c>
      <c r="C86" s="25" t="s">
        <v>22</v>
      </c>
      <c r="D86" s="25" t="s">
        <v>252</v>
      </c>
      <c r="E86" s="26" t="s">
        <v>40</v>
      </c>
      <c r="F86" s="27">
        <v>141.57349945768286</v>
      </c>
      <c r="G86" s="29">
        <v>22.96</v>
      </c>
      <c r="H86" s="29">
        <f t="shared" si="6"/>
        <v>29.14</v>
      </c>
      <c r="I86" s="29">
        <f t="shared" si="4"/>
        <v>4125.45</v>
      </c>
      <c r="J86" s="30">
        <f t="shared" si="5"/>
        <v>1.4646717270519504E-3</v>
      </c>
      <c r="K86" s="31"/>
      <c r="L86" s="32"/>
      <c r="M86" s="9"/>
      <c r="N86" s="9"/>
    </row>
    <row r="87" spans="1:14" ht="39" customHeight="1" x14ac:dyDescent="0.25">
      <c r="A87" s="23" t="s">
        <v>253</v>
      </c>
      <c r="B87" s="24" t="s">
        <v>254</v>
      </c>
      <c r="C87" s="25" t="s">
        <v>22</v>
      </c>
      <c r="D87" s="25" t="s">
        <v>255</v>
      </c>
      <c r="E87" s="26" t="s">
        <v>40</v>
      </c>
      <c r="F87" s="27">
        <v>175.98915678441239</v>
      </c>
      <c r="G87" s="29">
        <v>26.49</v>
      </c>
      <c r="H87" s="29">
        <f t="shared" si="6"/>
        <v>33.619999999999997</v>
      </c>
      <c r="I87" s="29">
        <f t="shared" si="4"/>
        <v>5916.75</v>
      </c>
      <c r="J87" s="30">
        <f t="shared" si="5"/>
        <v>2.1006427034710464E-3</v>
      </c>
      <c r="K87" s="31"/>
      <c r="L87" s="32"/>
      <c r="M87" s="9"/>
      <c r="N87" s="9"/>
    </row>
    <row r="88" spans="1:14" ht="39" customHeight="1" x14ac:dyDescent="0.25">
      <c r="A88" s="23" t="s">
        <v>256</v>
      </c>
      <c r="B88" s="24" t="s">
        <v>257</v>
      </c>
      <c r="C88" s="25" t="s">
        <v>22</v>
      </c>
      <c r="D88" s="25" t="s">
        <v>258</v>
      </c>
      <c r="E88" s="26" t="s">
        <v>40</v>
      </c>
      <c r="F88" s="27">
        <v>112.63306034202392</v>
      </c>
      <c r="G88" s="29">
        <v>36.18</v>
      </c>
      <c r="H88" s="29">
        <f t="shared" si="6"/>
        <v>45.92</v>
      </c>
      <c r="I88" s="29">
        <f t="shared" si="4"/>
        <v>5172.1099999999997</v>
      </c>
      <c r="J88" s="30">
        <f t="shared" si="5"/>
        <v>1.83627077923685E-3</v>
      </c>
      <c r="K88" s="31"/>
      <c r="L88" s="32"/>
      <c r="M88" s="9"/>
      <c r="N88" s="9"/>
    </row>
    <row r="89" spans="1:14" ht="39" customHeight="1" x14ac:dyDescent="0.25">
      <c r="A89" s="23" t="s">
        <v>259</v>
      </c>
      <c r="B89" s="24" t="s">
        <v>260</v>
      </c>
      <c r="C89" s="25" t="s">
        <v>22</v>
      </c>
      <c r="D89" s="25" t="s">
        <v>261</v>
      </c>
      <c r="E89" s="26" t="s">
        <v>40</v>
      </c>
      <c r="F89" s="27">
        <v>44.975006733794274</v>
      </c>
      <c r="G89" s="29">
        <v>32.89</v>
      </c>
      <c r="H89" s="29">
        <f t="shared" si="6"/>
        <v>41.74</v>
      </c>
      <c r="I89" s="29">
        <f t="shared" si="4"/>
        <v>1877.25</v>
      </c>
      <c r="J89" s="30">
        <f t="shared" si="5"/>
        <v>6.6648608021143731E-4</v>
      </c>
      <c r="K89" s="31"/>
      <c r="L89" s="32"/>
      <c r="M89" s="9"/>
      <c r="N89" s="9"/>
    </row>
    <row r="90" spans="1:14" ht="26.1" customHeight="1" x14ac:dyDescent="0.25">
      <c r="A90" s="23" t="s">
        <v>262</v>
      </c>
      <c r="B90" s="24" t="s">
        <v>263</v>
      </c>
      <c r="C90" s="25" t="s">
        <v>22</v>
      </c>
      <c r="D90" s="25" t="s">
        <v>264</v>
      </c>
      <c r="E90" s="26" t="s">
        <v>40</v>
      </c>
      <c r="F90" s="27">
        <v>33.242396281500113</v>
      </c>
      <c r="G90" s="29">
        <v>31.34</v>
      </c>
      <c r="H90" s="29">
        <f t="shared" si="6"/>
        <v>39.770000000000003</v>
      </c>
      <c r="I90" s="29">
        <f t="shared" si="4"/>
        <v>1322.05</v>
      </c>
      <c r="J90" s="30">
        <f t="shared" si="5"/>
        <v>4.6937164594141998E-4</v>
      </c>
      <c r="K90" s="31"/>
      <c r="L90" s="32"/>
      <c r="M90" s="9"/>
      <c r="N90" s="9"/>
    </row>
    <row r="91" spans="1:14" ht="39" customHeight="1" x14ac:dyDescent="0.25">
      <c r="A91" s="23" t="s">
        <v>265</v>
      </c>
      <c r="B91" s="24" t="s">
        <v>266</v>
      </c>
      <c r="C91" s="25" t="s">
        <v>22</v>
      </c>
      <c r="D91" s="25" t="s">
        <v>267</v>
      </c>
      <c r="E91" s="26" t="s">
        <v>40</v>
      </c>
      <c r="F91" s="27">
        <v>105.59349407064742</v>
      </c>
      <c r="G91" s="29">
        <v>23.63</v>
      </c>
      <c r="H91" s="29">
        <f t="shared" si="6"/>
        <v>29.99</v>
      </c>
      <c r="I91" s="29">
        <f t="shared" si="4"/>
        <v>3166.74</v>
      </c>
      <c r="J91" s="30">
        <f t="shared" si="5"/>
        <v>1.1242978450652639E-3</v>
      </c>
      <c r="K91" s="31"/>
      <c r="L91" s="32"/>
      <c r="M91" s="9"/>
      <c r="N91" s="9"/>
    </row>
    <row r="92" spans="1:14" ht="26.1" customHeight="1" x14ac:dyDescent="0.25">
      <c r="A92" s="16" t="s">
        <v>268</v>
      </c>
      <c r="B92" s="17"/>
      <c r="C92" s="17"/>
      <c r="D92" s="17" t="s">
        <v>269</v>
      </c>
      <c r="E92" s="17"/>
      <c r="F92" s="17"/>
      <c r="G92" s="17"/>
      <c r="H92" s="17"/>
      <c r="I92" s="20">
        <f>SUM(I93:I133)</f>
        <v>304292.45000000007</v>
      </c>
      <c r="J92" s="21">
        <f t="shared" si="5"/>
        <v>0.1080339231527153</v>
      </c>
      <c r="K92" s="9"/>
      <c r="L92" s="9"/>
      <c r="M92" s="9"/>
      <c r="N92" s="9"/>
    </row>
    <row r="93" spans="1:14" ht="39" customHeight="1" x14ac:dyDescent="0.25">
      <c r="A93" s="23" t="s">
        <v>270</v>
      </c>
      <c r="B93" s="24" t="s">
        <v>271</v>
      </c>
      <c r="C93" s="25" t="s">
        <v>22</v>
      </c>
      <c r="D93" s="25" t="s">
        <v>272</v>
      </c>
      <c r="E93" s="26" t="s">
        <v>40</v>
      </c>
      <c r="F93" s="27">
        <v>1436.4626063758813</v>
      </c>
      <c r="G93" s="29">
        <v>10.62</v>
      </c>
      <c r="H93" s="29">
        <f t="shared" si="6"/>
        <v>13.47</v>
      </c>
      <c r="I93" s="29">
        <f t="shared" ref="I93:I133" si="7">TRUNC(H93*F93,2)</f>
        <v>19349.150000000001</v>
      </c>
      <c r="J93" s="30">
        <f t="shared" si="5"/>
        <v>6.869590698587366E-3</v>
      </c>
      <c r="K93" s="31"/>
      <c r="L93" s="32"/>
      <c r="M93" s="9"/>
      <c r="N93" s="9"/>
    </row>
    <row r="94" spans="1:14" ht="39" customHeight="1" x14ac:dyDescent="0.25">
      <c r="A94" s="23" t="s">
        <v>273</v>
      </c>
      <c r="B94" s="24" t="s">
        <v>274</v>
      </c>
      <c r="C94" s="25" t="s">
        <v>22</v>
      </c>
      <c r="D94" s="25" t="s">
        <v>275</v>
      </c>
      <c r="E94" s="26" t="s">
        <v>40</v>
      </c>
      <c r="F94" s="27">
        <v>928.04948677646803</v>
      </c>
      <c r="G94" s="29">
        <v>16.86</v>
      </c>
      <c r="H94" s="29">
        <f t="shared" si="6"/>
        <v>21.4</v>
      </c>
      <c r="I94" s="29">
        <f t="shared" si="7"/>
        <v>19860.25</v>
      </c>
      <c r="J94" s="30">
        <f t="shared" si="5"/>
        <v>7.0510481686079087E-3</v>
      </c>
      <c r="K94" s="31"/>
      <c r="L94" s="32"/>
      <c r="M94" s="9"/>
      <c r="N94" s="9"/>
    </row>
    <row r="95" spans="1:14" ht="39" customHeight="1" x14ac:dyDescent="0.25">
      <c r="A95" s="23" t="s">
        <v>276</v>
      </c>
      <c r="B95" s="24" t="s">
        <v>277</v>
      </c>
      <c r="C95" s="25" t="s">
        <v>22</v>
      </c>
      <c r="D95" s="25" t="s">
        <v>278</v>
      </c>
      <c r="E95" s="26" t="s">
        <v>40</v>
      </c>
      <c r="F95" s="27">
        <v>3840.0834010358776</v>
      </c>
      <c r="G95" s="29">
        <v>4.97</v>
      </c>
      <c r="H95" s="29">
        <f t="shared" si="6"/>
        <v>6.3</v>
      </c>
      <c r="I95" s="29">
        <f t="shared" si="7"/>
        <v>24192.52</v>
      </c>
      <c r="J95" s="30">
        <f t="shared" si="5"/>
        <v>8.5891478626910645E-3</v>
      </c>
      <c r="K95" s="31"/>
      <c r="L95" s="32"/>
      <c r="M95" s="9"/>
      <c r="N95" s="9"/>
    </row>
    <row r="96" spans="1:14" ht="39" customHeight="1" x14ac:dyDescent="0.25">
      <c r="A96" s="23" t="s">
        <v>279</v>
      </c>
      <c r="B96" s="24" t="s">
        <v>280</v>
      </c>
      <c r="C96" s="25" t="s">
        <v>22</v>
      </c>
      <c r="D96" s="25" t="s">
        <v>281</v>
      </c>
      <c r="E96" s="26" t="s">
        <v>40</v>
      </c>
      <c r="F96" s="27">
        <v>1924.1481141762417</v>
      </c>
      <c r="G96" s="29">
        <v>10.72</v>
      </c>
      <c r="H96" s="29">
        <f t="shared" si="6"/>
        <v>13.6</v>
      </c>
      <c r="I96" s="29">
        <f t="shared" si="7"/>
        <v>26168.41</v>
      </c>
      <c r="J96" s="30">
        <f t="shared" si="5"/>
        <v>9.2906544180400997E-3</v>
      </c>
      <c r="K96" s="31"/>
      <c r="L96" s="32"/>
      <c r="M96" s="9"/>
      <c r="N96" s="9"/>
    </row>
    <row r="97" spans="1:14" ht="39" customHeight="1" x14ac:dyDescent="0.25">
      <c r="A97" s="23" t="s">
        <v>282</v>
      </c>
      <c r="B97" s="24" t="s">
        <v>283</v>
      </c>
      <c r="C97" s="25" t="s">
        <v>22</v>
      </c>
      <c r="D97" s="25" t="s">
        <v>284</v>
      </c>
      <c r="E97" s="26" t="s">
        <v>40</v>
      </c>
      <c r="F97" s="27">
        <v>2913.598262319716</v>
      </c>
      <c r="G97" s="29">
        <v>3.42</v>
      </c>
      <c r="H97" s="29">
        <f t="shared" si="6"/>
        <v>4.34</v>
      </c>
      <c r="I97" s="29">
        <f t="shared" si="7"/>
        <v>12645.01</v>
      </c>
      <c r="J97" s="30">
        <f t="shared" si="5"/>
        <v>4.4893984014566131E-3</v>
      </c>
      <c r="K97" s="31"/>
      <c r="L97" s="32"/>
      <c r="M97" s="9"/>
      <c r="N97" s="9"/>
    </row>
    <row r="98" spans="1:14" ht="39" customHeight="1" x14ac:dyDescent="0.25">
      <c r="A98" s="23" t="s">
        <v>285</v>
      </c>
      <c r="B98" s="24" t="s">
        <v>286</v>
      </c>
      <c r="C98" s="25" t="s">
        <v>22</v>
      </c>
      <c r="D98" s="25" t="s">
        <v>287</v>
      </c>
      <c r="E98" s="26" t="s">
        <v>40</v>
      </c>
      <c r="F98" s="27">
        <v>516.23485990094298</v>
      </c>
      <c r="G98" s="29">
        <v>18.510000000000002</v>
      </c>
      <c r="H98" s="29">
        <f t="shared" si="6"/>
        <v>23.49</v>
      </c>
      <c r="I98" s="29">
        <f t="shared" si="7"/>
        <v>12126.35</v>
      </c>
      <c r="J98" s="30">
        <f t="shared" si="5"/>
        <v>4.3052568804218738E-3</v>
      </c>
      <c r="K98" s="31"/>
      <c r="L98" s="32"/>
      <c r="M98" s="9"/>
      <c r="N98" s="9"/>
    </row>
    <row r="99" spans="1:14" ht="39" customHeight="1" x14ac:dyDescent="0.25">
      <c r="A99" s="23" t="s">
        <v>288</v>
      </c>
      <c r="B99" s="24" t="s">
        <v>289</v>
      </c>
      <c r="C99" s="25" t="s">
        <v>22</v>
      </c>
      <c r="D99" s="25" t="s">
        <v>290</v>
      </c>
      <c r="E99" s="26" t="s">
        <v>35</v>
      </c>
      <c r="F99" s="27">
        <v>322.64678743808935</v>
      </c>
      <c r="G99" s="29">
        <v>35.82</v>
      </c>
      <c r="H99" s="29">
        <f t="shared" si="6"/>
        <v>45.46</v>
      </c>
      <c r="I99" s="29">
        <f t="shared" si="7"/>
        <v>14667.52</v>
      </c>
      <c r="J99" s="30">
        <f t="shared" si="5"/>
        <v>5.2074566047265207E-3</v>
      </c>
      <c r="K99" s="31"/>
      <c r="L99" s="32"/>
      <c r="M99" s="9"/>
      <c r="N99" s="9"/>
    </row>
    <row r="100" spans="1:14" ht="39" customHeight="1" x14ac:dyDescent="0.25">
      <c r="A100" s="23" t="s">
        <v>291</v>
      </c>
      <c r="B100" s="24" t="s">
        <v>292</v>
      </c>
      <c r="C100" s="25" t="s">
        <v>22</v>
      </c>
      <c r="D100" s="25" t="s">
        <v>293</v>
      </c>
      <c r="E100" s="26" t="s">
        <v>35</v>
      </c>
      <c r="F100" s="27">
        <v>193.5880724628536</v>
      </c>
      <c r="G100" s="29">
        <v>20.62</v>
      </c>
      <c r="H100" s="29">
        <f t="shared" si="6"/>
        <v>26.17</v>
      </c>
      <c r="I100" s="29">
        <f t="shared" si="7"/>
        <v>5066.1899999999996</v>
      </c>
      <c r="J100" s="30">
        <f t="shared" si="5"/>
        <v>1.7986656623818784E-3</v>
      </c>
      <c r="K100" s="31"/>
      <c r="L100" s="32"/>
      <c r="M100" s="9"/>
      <c r="N100" s="9"/>
    </row>
    <row r="101" spans="1:14" ht="39" customHeight="1" x14ac:dyDescent="0.25">
      <c r="A101" s="23" t="s">
        <v>294</v>
      </c>
      <c r="B101" s="24" t="s">
        <v>295</v>
      </c>
      <c r="C101" s="25" t="s">
        <v>22</v>
      </c>
      <c r="D101" s="25" t="s">
        <v>296</v>
      </c>
      <c r="E101" s="26" t="s">
        <v>35</v>
      </c>
      <c r="F101" s="27">
        <v>408.29484373983672</v>
      </c>
      <c r="G101" s="29">
        <v>13.17</v>
      </c>
      <c r="H101" s="29">
        <f t="shared" si="6"/>
        <v>16.71</v>
      </c>
      <c r="I101" s="29">
        <f t="shared" si="7"/>
        <v>6822.6</v>
      </c>
      <c r="J101" s="30">
        <f t="shared" si="5"/>
        <v>2.4222495303505404E-3</v>
      </c>
      <c r="K101" s="31"/>
      <c r="L101" s="32"/>
      <c r="M101" s="9"/>
      <c r="N101" s="9"/>
    </row>
    <row r="102" spans="1:14" ht="39" customHeight="1" x14ac:dyDescent="0.25">
      <c r="A102" s="23" t="s">
        <v>297</v>
      </c>
      <c r="B102" s="24" t="s">
        <v>298</v>
      </c>
      <c r="C102" s="25" t="s">
        <v>22</v>
      </c>
      <c r="D102" s="25" t="s">
        <v>299</v>
      </c>
      <c r="E102" s="26" t="s">
        <v>35</v>
      </c>
      <c r="F102" s="27">
        <v>64.920444502694338</v>
      </c>
      <c r="G102" s="29">
        <v>40.01</v>
      </c>
      <c r="H102" s="29">
        <f t="shared" si="6"/>
        <v>50.78</v>
      </c>
      <c r="I102" s="29">
        <f t="shared" si="7"/>
        <v>3296.66</v>
      </c>
      <c r="J102" s="30">
        <f t="shared" si="5"/>
        <v>1.1704237587906975E-3</v>
      </c>
      <c r="K102" s="31"/>
      <c r="L102" s="32"/>
      <c r="M102" s="9"/>
      <c r="N102" s="9"/>
    </row>
    <row r="103" spans="1:14" ht="26.1" customHeight="1" x14ac:dyDescent="0.25">
      <c r="A103" s="23" t="s">
        <v>300</v>
      </c>
      <c r="B103" s="24" t="s">
        <v>301</v>
      </c>
      <c r="C103" s="25" t="s">
        <v>22</v>
      </c>
      <c r="D103" s="25" t="s">
        <v>302</v>
      </c>
      <c r="E103" s="26" t="s">
        <v>35</v>
      </c>
      <c r="F103" s="27">
        <v>322.64678743808935</v>
      </c>
      <c r="G103" s="29">
        <v>18.190000000000001</v>
      </c>
      <c r="H103" s="29">
        <f t="shared" si="6"/>
        <v>23.08</v>
      </c>
      <c r="I103" s="29">
        <f t="shared" si="7"/>
        <v>7446.68</v>
      </c>
      <c r="J103" s="30">
        <f t="shared" si="5"/>
        <v>2.6438186516387833E-3</v>
      </c>
      <c r="K103" s="31"/>
      <c r="L103" s="32"/>
      <c r="M103" s="9"/>
      <c r="N103" s="9"/>
    </row>
    <row r="104" spans="1:14" ht="39" customHeight="1" x14ac:dyDescent="0.25">
      <c r="A104" s="23" t="s">
        <v>303</v>
      </c>
      <c r="B104" s="24" t="s">
        <v>289</v>
      </c>
      <c r="C104" s="25" t="s">
        <v>22</v>
      </c>
      <c r="D104" s="25" t="s">
        <v>290</v>
      </c>
      <c r="E104" s="26" t="s">
        <v>35</v>
      </c>
      <c r="F104" s="27">
        <v>150.95958781951816</v>
      </c>
      <c r="G104" s="29">
        <v>35.82</v>
      </c>
      <c r="H104" s="29">
        <f t="shared" si="6"/>
        <v>45.46</v>
      </c>
      <c r="I104" s="29">
        <f t="shared" si="7"/>
        <v>6862.62</v>
      </c>
      <c r="J104" s="30">
        <f t="shared" si="5"/>
        <v>2.4364579591320355E-3</v>
      </c>
      <c r="K104" s="31"/>
      <c r="L104" s="32"/>
      <c r="M104" s="9"/>
      <c r="N104" s="9"/>
    </row>
    <row r="105" spans="1:14" ht="39" customHeight="1" x14ac:dyDescent="0.25">
      <c r="A105" s="23" t="s">
        <v>304</v>
      </c>
      <c r="B105" s="24" t="s">
        <v>305</v>
      </c>
      <c r="C105" s="25" t="s">
        <v>22</v>
      </c>
      <c r="D105" s="25" t="s">
        <v>306</v>
      </c>
      <c r="E105" s="26" t="s">
        <v>35</v>
      </c>
      <c r="F105" s="27">
        <v>64.920444502694338</v>
      </c>
      <c r="G105" s="29">
        <v>24.29</v>
      </c>
      <c r="H105" s="29">
        <f t="shared" si="6"/>
        <v>30.83</v>
      </c>
      <c r="I105" s="29">
        <f t="shared" si="7"/>
        <v>2001.49</v>
      </c>
      <c r="J105" s="30">
        <f t="shared" si="5"/>
        <v>7.105954053441948E-4</v>
      </c>
      <c r="K105" s="31"/>
      <c r="L105" s="32"/>
      <c r="M105" s="9"/>
      <c r="N105" s="9"/>
    </row>
    <row r="106" spans="1:14" ht="39" customHeight="1" x14ac:dyDescent="0.25">
      <c r="A106" s="23" t="s">
        <v>307</v>
      </c>
      <c r="B106" s="24" t="s">
        <v>308</v>
      </c>
      <c r="C106" s="25" t="s">
        <v>22</v>
      </c>
      <c r="D106" s="25" t="s">
        <v>309</v>
      </c>
      <c r="E106" s="26" t="s">
        <v>35</v>
      </c>
      <c r="F106" s="27">
        <v>254.20655979970672</v>
      </c>
      <c r="G106" s="29">
        <v>32.299999999999997</v>
      </c>
      <c r="H106" s="29">
        <f t="shared" si="6"/>
        <v>40.99</v>
      </c>
      <c r="I106" s="29">
        <f t="shared" si="7"/>
        <v>10419.92</v>
      </c>
      <c r="J106" s="30">
        <f t="shared" si="5"/>
        <v>3.6994175719359487E-3</v>
      </c>
      <c r="K106" s="31"/>
      <c r="L106" s="32"/>
      <c r="M106" s="9"/>
      <c r="N106" s="9"/>
    </row>
    <row r="107" spans="1:14" ht="39" customHeight="1" x14ac:dyDescent="0.25">
      <c r="A107" s="23" t="s">
        <v>310</v>
      </c>
      <c r="B107" s="24" t="s">
        <v>311</v>
      </c>
      <c r="C107" s="25" t="s">
        <v>22</v>
      </c>
      <c r="D107" s="25" t="s">
        <v>312</v>
      </c>
      <c r="E107" s="26" t="s">
        <v>35</v>
      </c>
      <c r="F107" s="27">
        <v>21.900872844282432</v>
      </c>
      <c r="G107" s="29">
        <v>39.340000000000003</v>
      </c>
      <c r="H107" s="29">
        <f t="shared" si="6"/>
        <v>49.93</v>
      </c>
      <c r="I107" s="29">
        <f t="shared" si="7"/>
        <v>1093.51</v>
      </c>
      <c r="J107" s="30">
        <f t="shared" si="5"/>
        <v>3.8823235774244707E-4</v>
      </c>
      <c r="K107" s="31"/>
      <c r="L107" s="32"/>
      <c r="M107" s="9"/>
      <c r="N107" s="9"/>
    </row>
    <row r="108" spans="1:14" ht="39" customHeight="1" x14ac:dyDescent="0.25">
      <c r="A108" s="23" t="s">
        <v>313</v>
      </c>
      <c r="B108" s="24" t="s">
        <v>314</v>
      </c>
      <c r="C108" s="25" t="s">
        <v>22</v>
      </c>
      <c r="D108" s="25" t="s">
        <v>315</v>
      </c>
      <c r="E108" s="26" t="s">
        <v>35</v>
      </c>
      <c r="F108" s="27">
        <v>64.920444502694338</v>
      </c>
      <c r="G108" s="29">
        <v>54.94</v>
      </c>
      <c r="H108" s="29">
        <f t="shared" si="6"/>
        <v>69.73</v>
      </c>
      <c r="I108" s="29">
        <f t="shared" si="7"/>
        <v>4526.8999999999996</v>
      </c>
      <c r="J108" s="30">
        <f t="shared" si="5"/>
        <v>1.6071998063705714E-3</v>
      </c>
      <c r="K108" s="31"/>
      <c r="L108" s="32"/>
      <c r="M108" s="9"/>
      <c r="N108" s="9"/>
    </row>
    <row r="109" spans="1:14" ht="39" customHeight="1" x14ac:dyDescent="0.25">
      <c r="A109" s="23" t="s">
        <v>316</v>
      </c>
      <c r="B109" s="24" t="s">
        <v>317</v>
      </c>
      <c r="C109" s="25" t="s">
        <v>22</v>
      </c>
      <c r="D109" s="25" t="s">
        <v>318</v>
      </c>
      <c r="E109" s="26" t="s">
        <v>35</v>
      </c>
      <c r="F109" s="27">
        <v>44.192832703641329</v>
      </c>
      <c r="G109" s="29">
        <v>35.21</v>
      </c>
      <c r="H109" s="29">
        <f t="shared" si="6"/>
        <v>44.69</v>
      </c>
      <c r="I109" s="29">
        <f t="shared" si="7"/>
        <v>1974.97</v>
      </c>
      <c r="J109" s="30">
        <f t="shared" si="5"/>
        <v>7.0117992480233445E-4</v>
      </c>
      <c r="K109" s="31"/>
      <c r="L109" s="32"/>
      <c r="M109" s="9"/>
      <c r="N109" s="9"/>
    </row>
    <row r="110" spans="1:14" ht="39" customHeight="1" x14ac:dyDescent="0.25">
      <c r="A110" s="23" t="s">
        <v>319</v>
      </c>
      <c r="B110" s="24" t="s">
        <v>320</v>
      </c>
      <c r="C110" s="25" t="s">
        <v>22</v>
      </c>
      <c r="D110" s="25" t="s">
        <v>321</v>
      </c>
      <c r="E110" s="26" t="s">
        <v>35</v>
      </c>
      <c r="F110" s="27">
        <v>215.88003232221249</v>
      </c>
      <c r="G110" s="29">
        <v>62.04</v>
      </c>
      <c r="H110" s="29">
        <f t="shared" si="6"/>
        <v>78.739999999999995</v>
      </c>
      <c r="I110" s="29">
        <f t="shared" si="7"/>
        <v>16998.39</v>
      </c>
      <c r="J110" s="30">
        <f t="shared" si="5"/>
        <v>6.0349928464537451E-3</v>
      </c>
      <c r="K110" s="31"/>
      <c r="L110" s="32"/>
      <c r="M110" s="9"/>
      <c r="N110" s="9"/>
    </row>
    <row r="111" spans="1:14" ht="39" customHeight="1" x14ac:dyDescent="0.25">
      <c r="A111" s="23" t="s">
        <v>322</v>
      </c>
      <c r="B111" s="24" t="s">
        <v>323</v>
      </c>
      <c r="C111" s="25" t="s">
        <v>22</v>
      </c>
      <c r="D111" s="25" t="s">
        <v>324</v>
      </c>
      <c r="E111" s="26" t="s">
        <v>35</v>
      </c>
      <c r="F111" s="27">
        <v>21.900872844282432</v>
      </c>
      <c r="G111" s="29">
        <v>85.8</v>
      </c>
      <c r="H111" s="29">
        <f t="shared" si="6"/>
        <v>108.9</v>
      </c>
      <c r="I111" s="29">
        <f t="shared" si="7"/>
        <v>2385</v>
      </c>
      <c r="J111" s="30">
        <f t="shared" si="5"/>
        <v>8.4675418900214566E-4</v>
      </c>
      <c r="K111" s="31"/>
      <c r="L111" s="32"/>
      <c r="M111" s="9"/>
      <c r="N111" s="9"/>
    </row>
    <row r="112" spans="1:14" ht="39" customHeight="1" x14ac:dyDescent="0.25">
      <c r="A112" s="23" t="s">
        <v>325</v>
      </c>
      <c r="B112" s="24" t="s">
        <v>326</v>
      </c>
      <c r="C112" s="25" t="s">
        <v>22</v>
      </c>
      <c r="D112" s="25" t="s">
        <v>327</v>
      </c>
      <c r="E112" s="26" t="s">
        <v>35</v>
      </c>
      <c r="F112" s="27">
        <v>307.00330683503046</v>
      </c>
      <c r="G112" s="29">
        <v>33.82</v>
      </c>
      <c r="H112" s="29">
        <f t="shared" si="6"/>
        <v>42.92</v>
      </c>
      <c r="I112" s="29">
        <f t="shared" si="7"/>
        <v>13176.58</v>
      </c>
      <c r="J112" s="30">
        <f t="shared" si="5"/>
        <v>4.6781234011412549E-3</v>
      </c>
      <c r="K112" s="31"/>
      <c r="L112" s="32"/>
      <c r="M112" s="9"/>
      <c r="N112" s="9"/>
    </row>
    <row r="113" spans="1:14" ht="26.1" customHeight="1" x14ac:dyDescent="0.25">
      <c r="A113" s="23" t="s">
        <v>328</v>
      </c>
      <c r="B113" s="24" t="s">
        <v>329</v>
      </c>
      <c r="C113" s="25" t="s">
        <v>22</v>
      </c>
      <c r="D113" s="25" t="s">
        <v>330</v>
      </c>
      <c r="E113" s="26" t="s">
        <v>35</v>
      </c>
      <c r="F113" s="27">
        <v>25.420655979970675</v>
      </c>
      <c r="G113" s="29">
        <v>42.53</v>
      </c>
      <c r="H113" s="29">
        <f t="shared" si="6"/>
        <v>53.98</v>
      </c>
      <c r="I113" s="29">
        <f t="shared" si="7"/>
        <v>1372.2</v>
      </c>
      <c r="J113" s="30">
        <f t="shared" si="5"/>
        <v>4.8717656106865586E-4</v>
      </c>
      <c r="K113" s="31"/>
      <c r="L113" s="32"/>
      <c r="M113" s="9"/>
      <c r="N113" s="9"/>
    </row>
    <row r="114" spans="1:14" ht="26.1" customHeight="1" x14ac:dyDescent="0.25">
      <c r="A114" s="23" t="s">
        <v>331</v>
      </c>
      <c r="B114" s="24" t="s">
        <v>332</v>
      </c>
      <c r="C114" s="25" t="s">
        <v>22</v>
      </c>
      <c r="D114" s="25" t="s">
        <v>333</v>
      </c>
      <c r="E114" s="26" t="s">
        <v>35</v>
      </c>
      <c r="F114" s="27">
        <v>41.064136583029558</v>
      </c>
      <c r="G114" s="29">
        <v>57.88</v>
      </c>
      <c r="H114" s="29">
        <f t="shared" si="6"/>
        <v>73.459999999999994</v>
      </c>
      <c r="I114" s="29">
        <f t="shared" si="7"/>
        <v>3016.57</v>
      </c>
      <c r="J114" s="30">
        <f t="shared" si="5"/>
        <v>1.0709825089803785E-3</v>
      </c>
      <c r="K114" s="31"/>
      <c r="L114" s="32"/>
      <c r="M114" s="9"/>
      <c r="N114" s="9"/>
    </row>
    <row r="115" spans="1:14" ht="39" customHeight="1" x14ac:dyDescent="0.25">
      <c r="A115" s="23" t="s">
        <v>334</v>
      </c>
      <c r="B115" s="24" t="s">
        <v>335</v>
      </c>
      <c r="C115" s="25" t="s">
        <v>22</v>
      </c>
      <c r="D115" s="25" t="s">
        <v>336</v>
      </c>
      <c r="E115" s="26" t="s">
        <v>35</v>
      </c>
      <c r="F115" s="27">
        <v>21.900872844282432</v>
      </c>
      <c r="G115" s="29">
        <v>38.22</v>
      </c>
      <c r="H115" s="29">
        <f t="shared" si="6"/>
        <v>48.51</v>
      </c>
      <c r="I115" s="29">
        <f t="shared" si="7"/>
        <v>1062.4100000000001</v>
      </c>
      <c r="J115" s="30">
        <f t="shared" si="5"/>
        <v>3.7719082513114029E-4</v>
      </c>
      <c r="K115" s="31"/>
      <c r="L115" s="32"/>
      <c r="M115" s="9"/>
      <c r="N115" s="9"/>
    </row>
    <row r="116" spans="1:14" ht="39" customHeight="1" x14ac:dyDescent="0.25">
      <c r="A116" s="23" t="s">
        <v>337</v>
      </c>
      <c r="B116" s="24" t="s">
        <v>338</v>
      </c>
      <c r="C116" s="25" t="s">
        <v>22</v>
      </c>
      <c r="D116" s="25" t="s">
        <v>339</v>
      </c>
      <c r="E116" s="26" t="s">
        <v>35</v>
      </c>
      <c r="F116" s="27">
        <v>51.623485990094295</v>
      </c>
      <c r="G116" s="29">
        <v>49.59</v>
      </c>
      <c r="H116" s="29">
        <f t="shared" si="6"/>
        <v>62.94</v>
      </c>
      <c r="I116" s="29">
        <f t="shared" si="7"/>
        <v>3249.18</v>
      </c>
      <c r="J116" s="30">
        <f t="shared" si="5"/>
        <v>1.1535667823153004E-3</v>
      </c>
      <c r="K116" s="31"/>
      <c r="L116" s="32"/>
      <c r="M116" s="9"/>
      <c r="N116" s="9"/>
    </row>
    <row r="117" spans="1:14" ht="39" customHeight="1" x14ac:dyDescent="0.25">
      <c r="A117" s="23" t="s">
        <v>340</v>
      </c>
      <c r="B117" s="24" t="s">
        <v>341</v>
      </c>
      <c r="C117" s="25" t="s">
        <v>22</v>
      </c>
      <c r="D117" s="25" t="s">
        <v>342</v>
      </c>
      <c r="E117" s="26" t="s">
        <v>35</v>
      </c>
      <c r="F117" s="27">
        <v>93.86088361835327</v>
      </c>
      <c r="G117" s="29">
        <v>60.92</v>
      </c>
      <c r="H117" s="29">
        <f t="shared" si="6"/>
        <v>77.319999999999993</v>
      </c>
      <c r="I117" s="29">
        <f t="shared" si="7"/>
        <v>7257.32</v>
      </c>
      <c r="J117" s="30">
        <f t="shared" si="5"/>
        <v>2.5765895643308392E-3</v>
      </c>
      <c r="K117" s="31"/>
      <c r="L117" s="32"/>
      <c r="M117" s="9"/>
      <c r="N117" s="9"/>
    </row>
    <row r="118" spans="1:14" ht="39" customHeight="1" x14ac:dyDescent="0.25">
      <c r="A118" s="23" t="s">
        <v>343</v>
      </c>
      <c r="B118" s="24" t="s">
        <v>344</v>
      </c>
      <c r="C118" s="25" t="s">
        <v>22</v>
      </c>
      <c r="D118" s="25" t="s">
        <v>345</v>
      </c>
      <c r="E118" s="26" t="s">
        <v>35</v>
      </c>
      <c r="F118" s="27">
        <v>21.900872844282432</v>
      </c>
      <c r="G118" s="29">
        <v>51.3</v>
      </c>
      <c r="H118" s="29">
        <f t="shared" si="6"/>
        <v>65.11</v>
      </c>
      <c r="I118" s="29">
        <f t="shared" si="7"/>
        <v>1425.96</v>
      </c>
      <c r="J118" s="30">
        <f t="shared" si="5"/>
        <v>5.0626314605849046E-4</v>
      </c>
      <c r="K118" s="31"/>
      <c r="L118" s="32"/>
      <c r="M118" s="9"/>
      <c r="N118" s="9"/>
    </row>
    <row r="119" spans="1:14" ht="39" customHeight="1" x14ac:dyDescent="0.25">
      <c r="A119" s="23" t="s">
        <v>346</v>
      </c>
      <c r="B119" s="24" t="s">
        <v>347</v>
      </c>
      <c r="C119" s="25" t="s">
        <v>22</v>
      </c>
      <c r="D119" s="25" t="s">
        <v>348</v>
      </c>
      <c r="E119" s="26" t="s">
        <v>35</v>
      </c>
      <c r="F119" s="27">
        <v>64.920444502694338</v>
      </c>
      <c r="G119" s="29">
        <v>72.84</v>
      </c>
      <c r="H119" s="29">
        <f t="shared" si="6"/>
        <v>92.45</v>
      </c>
      <c r="I119" s="29">
        <f t="shared" si="7"/>
        <v>6001.89</v>
      </c>
      <c r="J119" s="30">
        <f t="shared" si="5"/>
        <v>2.1308702303690099E-3</v>
      </c>
      <c r="K119" s="31"/>
      <c r="L119" s="32"/>
      <c r="M119" s="9"/>
      <c r="N119" s="9"/>
    </row>
    <row r="120" spans="1:14" ht="39" customHeight="1" x14ac:dyDescent="0.25">
      <c r="A120" s="23" t="s">
        <v>349</v>
      </c>
      <c r="B120" s="24" t="s">
        <v>350</v>
      </c>
      <c r="C120" s="25" t="s">
        <v>22</v>
      </c>
      <c r="D120" s="25" t="s">
        <v>351</v>
      </c>
      <c r="E120" s="26" t="s">
        <v>35</v>
      </c>
      <c r="F120" s="27">
        <v>64.920444502694338</v>
      </c>
      <c r="G120" s="29">
        <v>94.96</v>
      </c>
      <c r="H120" s="29">
        <f t="shared" si="6"/>
        <v>120.53</v>
      </c>
      <c r="I120" s="29">
        <f t="shared" si="7"/>
        <v>7824.86</v>
      </c>
      <c r="J120" s="30">
        <f t="shared" si="5"/>
        <v>2.7780851083250855E-3</v>
      </c>
      <c r="K120" s="31"/>
      <c r="L120" s="32"/>
      <c r="M120" s="9"/>
      <c r="N120" s="9"/>
    </row>
    <row r="121" spans="1:14" ht="39" customHeight="1" x14ac:dyDescent="0.25">
      <c r="A121" s="23" t="s">
        <v>352</v>
      </c>
      <c r="B121" s="24" t="s">
        <v>353</v>
      </c>
      <c r="C121" s="25" t="s">
        <v>22</v>
      </c>
      <c r="D121" s="25" t="s">
        <v>354</v>
      </c>
      <c r="E121" s="26" t="s">
        <v>35</v>
      </c>
      <c r="F121" s="27">
        <v>254.20655979970672</v>
      </c>
      <c r="G121" s="29">
        <v>30.88</v>
      </c>
      <c r="H121" s="29">
        <f t="shared" si="6"/>
        <v>39.19</v>
      </c>
      <c r="I121" s="29">
        <f t="shared" si="7"/>
        <v>9962.35</v>
      </c>
      <c r="J121" s="30">
        <f t="shared" si="5"/>
        <v>3.5369650292685641E-3</v>
      </c>
      <c r="K121" s="31"/>
      <c r="L121" s="32"/>
      <c r="M121" s="9"/>
      <c r="N121" s="9"/>
    </row>
    <row r="122" spans="1:14" ht="26.1" customHeight="1" x14ac:dyDescent="0.25">
      <c r="A122" s="23" t="s">
        <v>355</v>
      </c>
      <c r="B122" s="24" t="s">
        <v>356</v>
      </c>
      <c r="C122" s="25" t="s">
        <v>22</v>
      </c>
      <c r="D122" s="25" t="s">
        <v>357</v>
      </c>
      <c r="E122" s="26" t="s">
        <v>35</v>
      </c>
      <c r="F122" s="27">
        <v>175.98915678441239</v>
      </c>
      <c r="G122" s="29">
        <v>14.1</v>
      </c>
      <c r="H122" s="29">
        <f t="shared" si="6"/>
        <v>17.89</v>
      </c>
      <c r="I122" s="29">
        <f t="shared" si="7"/>
        <v>3148.44</v>
      </c>
      <c r="J122" s="30">
        <f t="shared" si="5"/>
        <v>1.1178007374515369E-3</v>
      </c>
      <c r="K122" s="31"/>
      <c r="L122" s="32"/>
      <c r="M122" s="9"/>
      <c r="N122" s="9"/>
    </row>
    <row r="123" spans="1:14" ht="26.1" customHeight="1" x14ac:dyDescent="0.25">
      <c r="A123" s="23" t="s">
        <v>358</v>
      </c>
      <c r="B123" s="24" t="s">
        <v>359</v>
      </c>
      <c r="C123" s="25" t="s">
        <v>22</v>
      </c>
      <c r="D123" s="25" t="s">
        <v>360</v>
      </c>
      <c r="E123" s="26" t="s">
        <v>35</v>
      </c>
      <c r="F123" s="27">
        <v>135.70719423153577</v>
      </c>
      <c r="G123" s="29">
        <v>17.96</v>
      </c>
      <c r="H123" s="29">
        <f t="shared" si="6"/>
        <v>22.79</v>
      </c>
      <c r="I123" s="29">
        <f t="shared" si="7"/>
        <v>3092.76</v>
      </c>
      <c r="J123" s="30">
        <f t="shared" si="5"/>
        <v>1.0980324887120655E-3</v>
      </c>
      <c r="K123" s="31"/>
      <c r="L123" s="32"/>
      <c r="M123" s="9"/>
      <c r="N123" s="9"/>
    </row>
    <row r="124" spans="1:14" ht="26.1" customHeight="1" x14ac:dyDescent="0.25">
      <c r="A124" s="23" t="s">
        <v>361</v>
      </c>
      <c r="B124" s="24" t="s">
        <v>362</v>
      </c>
      <c r="C124" s="25" t="s">
        <v>22</v>
      </c>
      <c r="D124" s="25" t="s">
        <v>363</v>
      </c>
      <c r="E124" s="26" t="s">
        <v>35</v>
      </c>
      <c r="F124" s="27">
        <v>21.900872844282432</v>
      </c>
      <c r="G124" s="29">
        <v>104.09</v>
      </c>
      <c r="H124" s="29">
        <f t="shared" si="6"/>
        <v>132.12</v>
      </c>
      <c r="I124" s="29">
        <f t="shared" si="7"/>
        <v>2893.54</v>
      </c>
      <c r="J124" s="30">
        <f t="shared" si="5"/>
        <v>1.0273027740231734E-3</v>
      </c>
      <c r="K124" s="31"/>
      <c r="L124" s="32"/>
      <c r="M124" s="9"/>
      <c r="N124" s="9"/>
    </row>
    <row r="125" spans="1:14" ht="26.1" customHeight="1" x14ac:dyDescent="0.25">
      <c r="A125" s="23" t="s">
        <v>364</v>
      </c>
      <c r="B125" s="24" t="s">
        <v>365</v>
      </c>
      <c r="C125" s="25" t="s">
        <v>22</v>
      </c>
      <c r="D125" s="25" t="s">
        <v>366</v>
      </c>
      <c r="E125" s="26" t="s">
        <v>35</v>
      </c>
      <c r="F125" s="27">
        <v>44.192832703641329</v>
      </c>
      <c r="G125" s="29">
        <v>14.1</v>
      </c>
      <c r="H125" s="29">
        <f t="shared" si="6"/>
        <v>17.89</v>
      </c>
      <c r="I125" s="29">
        <f t="shared" si="7"/>
        <v>790.6</v>
      </c>
      <c r="J125" s="30">
        <f t="shared" si="5"/>
        <v>2.8068925024113053E-4</v>
      </c>
      <c r="K125" s="31"/>
      <c r="L125" s="32"/>
      <c r="M125" s="9"/>
      <c r="N125" s="9"/>
    </row>
    <row r="126" spans="1:14" ht="51.95" customHeight="1" x14ac:dyDescent="0.25">
      <c r="A126" s="23" t="s">
        <v>367</v>
      </c>
      <c r="B126" s="24" t="s">
        <v>368</v>
      </c>
      <c r="C126" s="25" t="s">
        <v>22</v>
      </c>
      <c r="D126" s="25" t="s">
        <v>369</v>
      </c>
      <c r="E126" s="26" t="s">
        <v>35</v>
      </c>
      <c r="F126" s="27">
        <v>13.688045527676518</v>
      </c>
      <c r="G126" s="29">
        <v>441.58</v>
      </c>
      <c r="H126" s="29">
        <f t="shared" si="6"/>
        <v>560.49</v>
      </c>
      <c r="I126" s="29">
        <f t="shared" si="7"/>
        <v>7672.01</v>
      </c>
      <c r="J126" s="30">
        <f t="shared" si="5"/>
        <v>2.7238182832563318E-3</v>
      </c>
      <c r="K126" s="31"/>
      <c r="L126" s="32"/>
      <c r="M126" s="9"/>
      <c r="N126" s="9"/>
    </row>
    <row r="127" spans="1:14" ht="51.95" customHeight="1" x14ac:dyDescent="0.25">
      <c r="A127" s="23" t="s">
        <v>370</v>
      </c>
      <c r="B127" s="24" t="s">
        <v>371</v>
      </c>
      <c r="C127" s="25" t="s">
        <v>22</v>
      </c>
      <c r="D127" s="25" t="s">
        <v>372</v>
      </c>
      <c r="E127" s="26" t="s">
        <v>35</v>
      </c>
      <c r="F127" s="27">
        <v>11.732610452294159</v>
      </c>
      <c r="G127" s="29">
        <v>594.04</v>
      </c>
      <c r="H127" s="29">
        <f t="shared" si="6"/>
        <v>754.01</v>
      </c>
      <c r="I127" s="29">
        <f t="shared" si="7"/>
        <v>8846.5</v>
      </c>
      <c r="J127" s="30">
        <f t="shared" si="5"/>
        <v>3.1408012297725291E-3</v>
      </c>
      <c r="K127" s="31"/>
      <c r="L127" s="32"/>
      <c r="M127" s="9"/>
      <c r="N127" s="9"/>
    </row>
    <row r="128" spans="1:14" ht="51.95" customHeight="1" x14ac:dyDescent="0.25">
      <c r="A128" s="23" t="s">
        <v>373</v>
      </c>
      <c r="B128" s="24" t="s">
        <v>374</v>
      </c>
      <c r="C128" s="25" t="s">
        <v>22</v>
      </c>
      <c r="D128" s="25" t="s">
        <v>375</v>
      </c>
      <c r="E128" s="26" t="s">
        <v>35</v>
      </c>
      <c r="F128" s="27">
        <v>17.598915678441237</v>
      </c>
      <c r="G128" s="29">
        <v>619.82000000000005</v>
      </c>
      <c r="H128" s="29">
        <f t="shared" si="6"/>
        <v>786.73</v>
      </c>
      <c r="I128" s="29">
        <f t="shared" si="7"/>
        <v>13845.59</v>
      </c>
      <c r="J128" s="30">
        <f t="shared" si="5"/>
        <v>4.9156441642374078E-3</v>
      </c>
      <c r="K128" s="31"/>
      <c r="L128" s="32"/>
      <c r="M128" s="9"/>
      <c r="N128" s="9"/>
    </row>
    <row r="129" spans="1:14" ht="26.1" customHeight="1" x14ac:dyDescent="0.25">
      <c r="A129" s="23" t="s">
        <v>376</v>
      </c>
      <c r="B129" s="24" t="s">
        <v>377</v>
      </c>
      <c r="C129" s="25" t="s">
        <v>22</v>
      </c>
      <c r="D129" s="25" t="s">
        <v>378</v>
      </c>
      <c r="E129" s="26" t="s">
        <v>35</v>
      </c>
      <c r="F129" s="27">
        <v>21.900872844282432</v>
      </c>
      <c r="G129" s="29">
        <v>114.14</v>
      </c>
      <c r="H129" s="29">
        <f t="shared" si="6"/>
        <v>144.87</v>
      </c>
      <c r="I129" s="29">
        <f t="shared" si="7"/>
        <v>3172.77</v>
      </c>
      <c r="J129" s="30">
        <f t="shared" si="5"/>
        <v>1.1264386952789677E-3</v>
      </c>
      <c r="K129" s="31"/>
      <c r="L129" s="32"/>
      <c r="M129" s="9"/>
      <c r="N129" s="9"/>
    </row>
    <row r="130" spans="1:14" ht="26.1" customHeight="1" x14ac:dyDescent="0.25">
      <c r="A130" s="23" t="s">
        <v>379</v>
      </c>
      <c r="B130" s="24" t="s">
        <v>380</v>
      </c>
      <c r="C130" s="25" t="s">
        <v>22</v>
      </c>
      <c r="D130" s="25" t="s">
        <v>381</v>
      </c>
      <c r="E130" s="26" t="s">
        <v>35</v>
      </c>
      <c r="F130" s="27">
        <v>21.900872844282432</v>
      </c>
      <c r="G130" s="29">
        <v>86.3</v>
      </c>
      <c r="H130" s="29">
        <f t="shared" si="6"/>
        <v>109.54</v>
      </c>
      <c r="I130" s="29">
        <f t="shared" si="7"/>
        <v>2399.02</v>
      </c>
      <c r="J130" s="30">
        <f t="shared" si="5"/>
        <v>8.517317545073071E-4</v>
      </c>
      <c r="K130" s="31"/>
      <c r="L130" s="32"/>
      <c r="M130" s="9"/>
      <c r="N130" s="9"/>
    </row>
    <row r="131" spans="1:14" ht="26.1" customHeight="1" x14ac:dyDescent="0.25">
      <c r="A131" s="23" t="s">
        <v>382</v>
      </c>
      <c r="B131" s="24" t="s">
        <v>383</v>
      </c>
      <c r="C131" s="25" t="s">
        <v>22</v>
      </c>
      <c r="D131" s="25" t="s">
        <v>384</v>
      </c>
      <c r="E131" s="26" t="s">
        <v>35</v>
      </c>
      <c r="F131" s="27">
        <v>13.688045527676518</v>
      </c>
      <c r="G131" s="29">
        <v>57.98</v>
      </c>
      <c r="H131" s="29">
        <f t="shared" si="6"/>
        <v>73.59</v>
      </c>
      <c r="I131" s="29">
        <f t="shared" si="7"/>
        <v>1007.3</v>
      </c>
      <c r="J131" s="30">
        <f t="shared" si="5"/>
        <v>3.5762494531734227E-4</v>
      </c>
      <c r="K131" s="31"/>
      <c r="L131" s="32"/>
      <c r="M131" s="9"/>
      <c r="N131" s="9"/>
    </row>
    <row r="132" spans="1:14" ht="26.1" customHeight="1" x14ac:dyDescent="0.25">
      <c r="A132" s="23" t="s">
        <v>385</v>
      </c>
      <c r="B132" s="24" t="s">
        <v>386</v>
      </c>
      <c r="C132" s="25" t="s">
        <v>22</v>
      </c>
      <c r="D132" s="25" t="s">
        <v>387</v>
      </c>
      <c r="E132" s="26" t="s">
        <v>35</v>
      </c>
      <c r="F132" s="27">
        <v>13.688045527676518</v>
      </c>
      <c r="G132" s="29">
        <v>96.77</v>
      </c>
      <c r="H132" s="29">
        <f t="shared" si="6"/>
        <v>122.83</v>
      </c>
      <c r="I132" s="29">
        <f t="shared" si="7"/>
        <v>1681.3</v>
      </c>
      <c r="J132" s="30">
        <f t="shared" si="5"/>
        <v>5.9691732409614562E-4</v>
      </c>
      <c r="K132" s="31"/>
      <c r="L132" s="32"/>
      <c r="M132" s="9"/>
      <c r="N132" s="9"/>
    </row>
    <row r="133" spans="1:14" ht="26.1" customHeight="1" x14ac:dyDescent="0.25">
      <c r="A133" s="23" t="s">
        <v>388</v>
      </c>
      <c r="B133" s="24" t="s">
        <v>389</v>
      </c>
      <c r="C133" s="25" t="s">
        <v>22</v>
      </c>
      <c r="D133" s="25" t="s">
        <v>390</v>
      </c>
      <c r="E133" s="26" t="s">
        <v>40</v>
      </c>
      <c r="F133" s="27">
        <v>35.197831356882475</v>
      </c>
      <c r="G133" s="29">
        <v>78.099999999999994</v>
      </c>
      <c r="H133" s="29">
        <f t="shared" si="6"/>
        <v>99.13</v>
      </c>
      <c r="I133" s="29">
        <f t="shared" si="7"/>
        <v>3489.16</v>
      </c>
      <c r="J133" s="30">
        <f t="shared" ref="J133:J196" si="8">I133/$I$251</f>
        <v>1.2387676503558601E-3</v>
      </c>
      <c r="K133" s="31"/>
      <c r="L133" s="32"/>
      <c r="M133" s="9"/>
      <c r="N133" s="9"/>
    </row>
    <row r="134" spans="1:14" ht="24" customHeight="1" x14ac:dyDescent="0.25">
      <c r="A134" s="16" t="s">
        <v>391</v>
      </c>
      <c r="B134" s="17"/>
      <c r="C134" s="17"/>
      <c r="D134" s="17" t="s">
        <v>392</v>
      </c>
      <c r="E134" s="17"/>
      <c r="F134" s="17"/>
      <c r="G134" s="17"/>
      <c r="H134" s="17"/>
      <c r="I134" s="20">
        <f>SUM(I135:I141)</f>
        <v>203473.36999999997</v>
      </c>
      <c r="J134" s="21">
        <f t="shared" si="8"/>
        <v>7.2239802263263514E-2</v>
      </c>
      <c r="K134" s="9"/>
      <c r="L134" s="9"/>
      <c r="M134" s="9"/>
      <c r="N134" s="9"/>
    </row>
    <row r="135" spans="1:14" ht="65.099999999999994" customHeight="1" x14ac:dyDescent="0.25">
      <c r="A135" s="23" t="s">
        <v>393</v>
      </c>
      <c r="B135" s="24" t="s">
        <v>394</v>
      </c>
      <c r="C135" s="25" t="s">
        <v>22</v>
      </c>
      <c r="D135" s="25" t="s">
        <v>395</v>
      </c>
      <c r="E135" s="26" t="s">
        <v>31</v>
      </c>
      <c r="F135" s="27">
        <v>258.11742995047149</v>
      </c>
      <c r="G135" s="29">
        <v>108.09</v>
      </c>
      <c r="H135" s="29">
        <f t="shared" si="6"/>
        <v>137.19</v>
      </c>
      <c r="I135" s="29">
        <f t="shared" ref="I135:I141" si="9">TRUNC(H135*F135,2)</f>
        <v>35411.129999999997</v>
      </c>
      <c r="J135" s="30">
        <f t="shared" si="8"/>
        <v>1.2572126903479895E-2</v>
      </c>
      <c r="K135" s="31"/>
      <c r="L135" s="32"/>
      <c r="M135" s="9"/>
      <c r="N135" s="9"/>
    </row>
    <row r="136" spans="1:14" ht="51.95" customHeight="1" x14ac:dyDescent="0.25">
      <c r="A136" s="23" t="s">
        <v>396</v>
      </c>
      <c r="B136" s="24" t="s">
        <v>397</v>
      </c>
      <c r="C136" s="25" t="s">
        <v>22</v>
      </c>
      <c r="D136" s="25" t="s">
        <v>398</v>
      </c>
      <c r="E136" s="26" t="s">
        <v>31</v>
      </c>
      <c r="F136" s="27">
        <v>516.23485990094298</v>
      </c>
      <c r="G136" s="29">
        <v>5.04</v>
      </c>
      <c r="H136" s="29">
        <f t="shared" si="6"/>
        <v>6.39</v>
      </c>
      <c r="I136" s="29">
        <f t="shared" si="9"/>
        <v>3298.74</v>
      </c>
      <c r="J136" s="30">
        <f t="shared" si="8"/>
        <v>1.171162227852804E-3</v>
      </c>
      <c r="K136" s="31"/>
      <c r="L136" s="32"/>
      <c r="M136" s="9"/>
      <c r="N136" s="9"/>
    </row>
    <row r="137" spans="1:14" ht="51.95" customHeight="1" x14ac:dyDescent="0.25">
      <c r="A137" s="23" t="s">
        <v>399</v>
      </c>
      <c r="B137" s="24" t="s">
        <v>400</v>
      </c>
      <c r="C137" s="25" t="s">
        <v>22</v>
      </c>
      <c r="D137" s="25" t="s">
        <v>401</v>
      </c>
      <c r="E137" s="26" t="s">
        <v>31</v>
      </c>
      <c r="F137" s="27">
        <v>433.18470000000002</v>
      </c>
      <c r="G137" s="29">
        <v>63.87</v>
      </c>
      <c r="H137" s="29">
        <f t="shared" ref="H137:H200" si="10">TRUNC((G137*$G$2)+(G137),2)</f>
        <v>81.069999999999993</v>
      </c>
      <c r="I137" s="29">
        <f t="shared" si="9"/>
        <v>35118.28</v>
      </c>
      <c r="J137" s="30">
        <f t="shared" si="8"/>
        <v>1.2468155430000114E-2</v>
      </c>
      <c r="K137" s="31"/>
      <c r="L137" s="32"/>
      <c r="M137" s="9"/>
      <c r="N137" s="9"/>
    </row>
    <row r="138" spans="1:14" ht="39" customHeight="1" x14ac:dyDescent="0.25">
      <c r="A138" s="23" t="s">
        <v>402</v>
      </c>
      <c r="B138" s="24" t="s">
        <v>403</v>
      </c>
      <c r="C138" s="25" t="s">
        <v>22</v>
      </c>
      <c r="D138" s="25" t="s">
        <v>404</v>
      </c>
      <c r="E138" s="26" t="s">
        <v>31</v>
      </c>
      <c r="F138" s="27">
        <v>126.1255623621622</v>
      </c>
      <c r="G138" s="29">
        <v>94.27</v>
      </c>
      <c r="H138" s="29">
        <f t="shared" si="10"/>
        <v>119.65</v>
      </c>
      <c r="I138" s="29">
        <f t="shared" si="9"/>
        <v>15090.92</v>
      </c>
      <c r="J138" s="30">
        <f t="shared" si="8"/>
        <v>5.3577776628495844E-3</v>
      </c>
      <c r="K138" s="31"/>
      <c r="L138" s="32"/>
      <c r="M138" s="9"/>
      <c r="N138" s="9"/>
    </row>
    <row r="139" spans="1:14" ht="51.95" customHeight="1" x14ac:dyDescent="0.25">
      <c r="A139" s="23" t="s">
        <v>405</v>
      </c>
      <c r="B139" s="24" t="s">
        <v>406</v>
      </c>
      <c r="C139" s="25" t="s">
        <v>22</v>
      </c>
      <c r="D139" s="25" t="s">
        <v>407</v>
      </c>
      <c r="E139" s="26" t="s">
        <v>31</v>
      </c>
      <c r="F139" s="27">
        <v>123.51950000000001</v>
      </c>
      <c r="G139" s="29">
        <v>360.86</v>
      </c>
      <c r="H139" s="29">
        <f t="shared" si="10"/>
        <v>458.03</v>
      </c>
      <c r="I139" s="29">
        <f t="shared" si="9"/>
        <v>56575.63</v>
      </c>
      <c r="J139" s="30">
        <f t="shared" si="8"/>
        <v>2.0086227127016965E-2</v>
      </c>
      <c r="K139" s="31"/>
      <c r="L139" s="32"/>
      <c r="M139" s="9"/>
      <c r="N139" s="9"/>
    </row>
    <row r="140" spans="1:14" ht="51.95" customHeight="1" x14ac:dyDescent="0.25">
      <c r="A140" s="23" t="s">
        <v>408</v>
      </c>
      <c r="B140" s="24" t="s">
        <v>409</v>
      </c>
      <c r="C140" s="25" t="s">
        <v>22</v>
      </c>
      <c r="D140" s="25" t="s">
        <v>410</v>
      </c>
      <c r="E140" s="26" t="s">
        <v>31</v>
      </c>
      <c r="F140" s="27">
        <v>210.20927060360367</v>
      </c>
      <c r="G140" s="29">
        <v>140.96</v>
      </c>
      <c r="H140" s="29">
        <f t="shared" si="10"/>
        <v>178.92</v>
      </c>
      <c r="I140" s="29">
        <f t="shared" si="9"/>
        <v>37610.639999999999</v>
      </c>
      <c r="J140" s="30">
        <f t="shared" si="8"/>
        <v>1.3353025983669458E-2</v>
      </c>
      <c r="K140" s="31"/>
      <c r="L140" s="32"/>
      <c r="M140" s="9"/>
      <c r="N140" s="9"/>
    </row>
    <row r="141" spans="1:14" ht="39" customHeight="1" x14ac:dyDescent="0.25">
      <c r="A141" s="23" t="s">
        <v>411</v>
      </c>
      <c r="B141" s="24" t="s">
        <v>412</v>
      </c>
      <c r="C141" s="25" t="s">
        <v>22</v>
      </c>
      <c r="D141" s="25" t="s">
        <v>413</v>
      </c>
      <c r="E141" s="26" t="s">
        <v>31</v>
      </c>
      <c r="F141" s="27">
        <v>21.900872844282432</v>
      </c>
      <c r="G141" s="29">
        <v>732.7</v>
      </c>
      <c r="H141" s="29">
        <f t="shared" si="10"/>
        <v>930.01</v>
      </c>
      <c r="I141" s="29">
        <f t="shared" si="9"/>
        <v>20368.03</v>
      </c>
      <c r="J141" s="30">
        <f t="shared" si="8"/>
        <v>7.2313269283947055E-3</v>
      </c>
      <c r="K141" s="31"/>
      <c r="L141" s="32"/>
      <c r="M141" s="9"/>
      <c r="N141" s="9"/>
    </row>
    <row r="142" spans="1:14" ht="26.1" customHeight="1" x14ac:dyDescent="0.25">
      <c r="A142" s="16" t="s">
        <v>414</v>
      </c>
      <c r="B142" s="17"/>
      <c r="C142" s="17"/>
      <c r="D142" s="17" t="s">
        <v>415</v>
      </c>
      <c r="E142" s="17"/>
      <c r="F142" s="17"/>
      <c r="G142" s="17"/>
      <c r="H142" s="17"/>
      <c r="I142" s="20">
        <f>SUM(I143:I146)</f>
        <v>88041.2</v>
      </c>
      <c r="J142" s="21">
        <f t="shared" si="8"/>
        <v>3.1257549226321048E-2</v>
      </c>
      <c r="K142" s="9"/>
      <c r="L142" s="9"/>
      <c r="M142" s="9"/>
      <c r="N142" s="9"/>
    </row>
    <row r="143" spans="1:14" ht="26.1" customHeight="1" x14ac:dyDescent="0.25">
      <c r="A143" s="23" t="s">
        <v>416</v>
      </c>
      <c r="B143" s="24" t="s">
        <v>417</v>
      </c>
      <c r="C143" s="25" t="s">
        <v>22</v>
      </c>
      <c r="D143" s="25" t="s">
        <v>418</v>
      </c>
      <c r="E143" s="26" t="s">
        <v>31</v>
      </c>
      <c r="F143" s="27">
        <v>373.48809939803078</v>
      </c>
      <c r="G143" s="29">
        <v>33.07</v>
      </c>
      <c r="H143" s="29">
        <f t="shared" si="10"/>
        <v>41.97</v>
      </c>
      <c r="I143" s="29">
        <f t="shared" ref="I143:I146" si="11">TRUNC(H143*F143,2)</f>
        <v>15675.29</v>
      </c>
      <c r="J143" s="30">
        <f t="shared" si="8"/>
        <v>5.5652484156492425E-3</v>
      </c>
      <c r="K143" s="31"/>
      <c r="L143" s="32"/>
      <c r="M143" s="9"/>
      <c r="N143" s="9"/>
    </row>
    <row r="144" spans="1:14" ht="39" customHeight="1" x14ac:dyDescent="0.25">
      <c r="A144" s="23" t="s">
        <v>419</v>
      </c>
      <c r="B144" s="24" t="s">
        <v>420</v>
      </c>
      <c r="C144" s="25" t="s">
        <v>22</v>
      </c>
      <c r="D144" s="25" t="s">
        <v>421</v>
      </c>
      <c r="E144" s="26" t="s">
        <v>31</v>
      </c>
      <c r="F144" s="27">
        <v>144.274</v>
      </c>
      <c r="G144" s="29">
        <v>194</v>
      </c>
      <c r="H144" s="29">
        <f t="shared" si="10"/>
        <v>246.24</v>
      </c>
      <c r="I144" s="29">
        <f t="shared" si="11"/>
        <v>35526.019999999997</v>
      </c>
      <c r="J144" s="30">
        <f t="shared" si="8"/>
        <v>1.26129166681652E-2</v>
      </c>
      <c r="K144" s="31"/>
      <c r="L144" s="32"/>
      <c r="M144" s="9"/>
      <c r="N144" s="9"/>
    </row>
    <row r="145" spans="1:14" ht="39" customHeight="1" x14ac:dyDescent="0.25">
      <c r="A145" s="23" t="s">
        <v>422</v>
      </c>
      <c r="B145" s="24" t="s">
        <v>423</v>
      </c>
      <c r="C145" s="25" t="s">
        <v>22</v>
      </c>
      <c r="D145" s="25" t="s">
        <v>424</v>
      </c>
      <c r="E145" s="26" t="s">
        <v>40</v>
      </c>
      <c r="F145" s="27">
        <v>179.9000269351771</v>
      </c>
      <c r="G145" s="29">
        <v>72.28</v>
      </c>
      <c r="H145" s="29">
        <f t="shared" si="10"/>
        <v>91.74</v>
      </c>
      <c r="I145" s="29">
        <f t="shared" si="11"/>
        <v>16504.02</v>
      </c>
      <c r="J145" s="30">
        <f t="shared" si="8"/>
        <v>5.8594750819183196E-3</v>
      </c>
      <c r="K145" s="31"/>
      <c r="L145" s="32"/>
      <c r="M145" s="9"/>
      <c r="N145" s="9"/>
    </row>
    <row r="146" spans="1:14" ht="39" customHeight="1" x14ac:dyDescent="0.25">
      <c r="A146" s="23" t="s">
        <v>425</v>
      </c>
      <c r="B146" s="24" t="s">
        <v>426</v>
      </c>
      <c r="C146" s="25" t="s">
        <v>22</v>
      </c>
      <c r="D146" s="25" t="s">
        <v>427</v>
      </c>
      <c r="E146" s="26" t="s">
        <v>31</v>
      </c>
      <c r="F146" s="27">
        <v>267.89460532738326</v>
      </c>
      <c r="G146" s="29">
        <v>59.81</v>
      </c>
      <c r="H146" s="29">
        <f t="shared" si="10"/>
        <v>75.91</v>
      </c>
      <c r="I146" s="29">
        <f t="shared" si="11"/>
        <v>20335.87</v>
      </c>
      <c r="J146" s="30">
        <f t="shared" si="8"/>
        <v>7.2199090605882862E-3</v>
      </c>
      <c r="K146" s="31"/>
      <c r="L146" s="32"/>
      <c r="M146" s="9"/>
      <c r="N146" s="9"/>
    </row>
    <row r="147" spans="1:14" ht="24" customHeight="1" x14ac:dyDescent="0.25">
      <c r="A147" s="16" t="s">
        <v>428</v>
      </c>
      <c r="B147" s="17"/>
      <c r="C147" s="17"/>
      <c r="D147" s="17" t="s">
        <v>429</v>
      </c>
      <c r="E147" s="17"/>
      <c r="F147" s="17"/>
      <c r="G147" s="17"/>
      <c r="H147" s="17"/>
      <c r="I147" s="20">
        <f>SUM(I148:I167)</f>
        <v>376643.06999999989</v>
      </c>
      <c r="J147" s="21">
        <f t="shared" si="8"/>
        <v>0.13372079550571417</v>
      </c>
      <c r="K147" s="9"/>
      <c r="L147" s="9"/>
      <c r="M147" s="9"/>
      <c r="N147" s="9"/>
    </row>
    <row r="148" spans="1:14" ht="65.099999999999994" customHeight="1" x14ac:dyDescent="0.25">
      <c r="A148" s="23" t="s">
        <v>430</v>
      </c>
      <c r="B148" s="24" t="s">
        <v>431</v>
      </c>
      <c r="C148" s="25" t="s">
        <v>22</v>
      </c>
      <c r="D148" s="25" t="s">
        <v>432</v>
      </c>
      <c r="E148" s="26" t="s">
        <v>35</v>
      </c>
      <c r="F148" s="27">
        <v>25.420655979970675</v>
      </c>
      <c r="G148" s="29">
        <v>1111.7</v>
      </c>
      <c r="H148" s="29">
        <f t="shared" si="10"/>
        <v>1411.08</v>
      </c>
      <c r="I148" s="29">
        <f t="shared" ref="I148:I167" si="12">TRUNC(H148*F148,2)</f>
        <v>35870.57</v>
      </c>
      <c r="J148" s="30">
        <f t="shared" si="8"/>
        <v>1.2735243358236769E-2</v>
      </c>
      <c r="K148" s="31"/>
      <c r="L148" s="32"/>
      <c r="M148" s="9"/>
      <c r="N148" s="9"/>
    </row>
    <row r="149" spans="1:14" ht="65.099999999999994" customHeight="1" x14ac:dyDescent="0.25">
      <c r="A149" s="23" t="s">
        <v>733</v>
      </c>
      <c r="B149" s="24" t="s">
        <v>434</v>
      </c>
      <c r="C149" s="25" t="s">
        <v>22</v>
      </c>
      <c r="D149" s="25" t="s">
        <v>435</v>
      </c>
      <c r="E149" s="26" t="s">
        <v>35</v>
      </c>
      <c r="F149" s="27">
        <v>25.420655979970675</v>
      </c>
      <c r="G149" s="29">
        <v>1123.71</v>
      </c>
      <c r="H149" s="29">
        <f t="shared" si="10"/>
        <v>1426.32</v>
      </c>
      <c r="I149" s="29">
        <f t="shared" si="12"/>
        <v>36257.99</v>
      </c>
      <c r="J149" s="30">
        <f t="shared" si="8"/>
        <v>1.2872790321718199E-2</v>
      </c>
      <c r="K149" s="31"/>
      <c r="L149" s="32"/>
      <c r="M149" s="9"/>
      <c r="N149" s="9"/>
    </row>
    <row r="150" spans="1:14" ht="65.099999999999994" customHeight="1" x14ac:dyDescent="0.25">
      <c r="A150" s="23" t="s">
        <v>734</v>
      </c>
      <c r="B150" s="24" t="s">
        <v>437</v>
      </c>
      <c r="C150" s="25" t="s">
        <v>22</v>
      </c>
      <c r="D150" s="25" t="s">
        <v>438</v>
      </c>
      <c r="E150" s="26" t="s">
        <v>35</v>
      </c>
      <c r="F150" s="27">
        <v>25.420655979970675</v>
      </c>
      <c r="G150" s="29">
        <v>1177.8599999999999</v>
      </c>
      <c r="H150" s="29">
        <f t="shared" si="10"/>
        <v>1495.05</v>
      </c>
      <c r="I150" s="29">
        <f t="shared" si="12"/>
        <v>38005.15</v>
      </c>
      <c r="J150" s="30">
        <f t="shared" si="8"/>
        <v>1.3493090132559706E-2</v>
      </c>
      <c r="K150" s="31"/>
      <c r="L150" s="32"/>
      <c r="M150" s="9"/>
      <c r="N150" s="9"/>
    </row>
    <row r="151" spans="1:14" ht="65.099999999999994" customHeight="1" x14ac:dyDescent="0.25">
      <c r="A151" s="23" t="s">
        <v>735</v>
      </c>
      <c r="B151" s="24" t="s">
        <v>440</v>
      </c>
      <c r="C151" s="25" t="s">
        <v>22</v>
      </c>
      <c r="D151" s="25" t="s">
        <v>441</v>
      </c>
      <c r="E151" s="26" t="s">
        <v>35</v>
      </c>
      <c r="F151" s="27">
        <v>25.420655979970675</v>
      </c>
      <c r="G151" s="29">
        <v>1256.25</v>
      </c>
      <c r="H151" s="29">
        <f t="shared" si="10"/>
        <v>1594.55</v>
      </c>
      <c r="I151" s="29">
        <f t="shared" si="12"/>
        <v>40534.5</v>
      </c>
      <c r="J151" s="30">
        <f t="shared" si="8"/>
        <v>1.4391093364405649E-2</v>
      </c>
      <c r="K151" s="31"/>
      <c r="L151" s="32"/>
      <c r="M151" s="9"/>
      <c r="N151" s="9"/>
    </row>
    <row r="152" spans="1:14" ht="51.95" customHeight="1" x14ac:dyDescent="0.25">
      <c r="A152" s="23" t="s">
        <v>736</v>
      </c>
      <c r="B152" s="24" t="s">
        <v>443</v>
      </c>
      <c r="C152" s="25" t="s">
        <v>22</v>
      </c>
      <c r="D152" s="25" t="s">
        <v>444</v>
      </c>
      <c r="E152" s="26" t="s">
        <v>35</v>
      </c>
      <c r="F152" s="27">
        <v>27.767178070429509</v>
      </c>
      <c r="G152" s="29">
        <v>167.16</v>
      </c>
      <c r="H152" s="29">
        <f t="shared" si="10"/>
        <v>212.17</v>
      </c>
      <c r="I152" s="29">
        <f t="shared" si="12"/>
        <v>5891.36</v>
      </c>
      <c r="J152" s="30">
        <f t="shared" si="8"/>
        <v>2.0916284104485032E-3</v>
      </c>
      <c r="K152" s="31"/>
      <c r="L152" s="32"/>
      <c r="M152" s="9"/>
      <c r="N152" s="9"/>
    </row>
    <row r="153" spans="1:14" ht="51.95" customHeight="1" x14ac:dyDescent="0.25">
      <c r="A153" s="23" t="s">
        <v>737</v>
      </c>
      <c r="B153" s="24" t="s">
        <v>446</v>
      </c>
      <c r="C153" s="25" t="s">
        <v>22</v>
      </c>
      <c r="D153" s="25" t="s">
        <v>447</v>
      </c>
      <c r="E153" s="26" t="s">
        <v>35</v>
      </c>
      <c r="F153" s="27">
        <v>34.415657326729537</v>
      </c>
      <c r="G153" s="29">
        <v>106.44</v>
      </c>
      <c r="H153" s="29">
        <f t="shared" si="10"/>
        <v>135.1</v>
      </c>
      <c r="I153" s="29">
        <f t="shared" si="12"/>
        <v>4649.55</v>
      </c>
      <c r="J153" s="30">
        <f t="shared" si="8"/>
        <v>1.650744628710661E-3</v>
      </c>
      <c r="K153" s="31"/>
      <c r="L153" s="32"/>
      <c r="M153" s="9"/>
      <c r="N153" s="9"/>
    </row>
    <row r="154" spans="1:14" ht="39" customHeight="1" x14ac:dyDescent="0.25">
      <c r="A154" s="23" t="s">
        <v>738</v>
      </c>
      <c r="B154" s="24" t="s">
        <v>449</v>
      </c>
      <c r="C154" s="25" t="s">
        <v>22</v>
      </c>
      <c r="D154" s="25" t="s">
        <v>450</v>
      </c>
      <c r="E154" s="26" t="s">
        <v>35</v>
      </c>
      <c r="F154" s="27">
        <v>18.77217672367065</v>
      </c>
      <c r="G154" s="29">
        <v>193.83</v>
      </c>
      <c r="H154" s="29">
        <f t="shared" si="10"/>
        <v>246.02</v>
      </c>
      <c r="I154" s="29">
        <f t="shared" si="12"/>
        <v>4618.33</v>
      </c>
      <c r="J154" s="30">
        <f t="shared" si="8"/>
        <v>1.6396604921150018E-3</v>
      </c>
      <c r="K154" s="31"/>
      <c r="L154" s="32"/>
      <c r="M154" s="9"/>
      <c r="N154" s="9"/>
    </row>
    <row r="155" spans="1:14" ht="26.1" customHeight="1" x14ac:dyDescent="0.25">
      <c r="A155" s="23" t="s">
        <v>739</v>
      </c>
      <c r="B155" s="24" t="s">
        <v>452</v>
      </c>
      <c r="C155" s="25" t="s">
        <v>22</v>
      </c>
      <c r="D155" s="25" t="s">
        <v>453</v>
      </c>
      <c r="E155" s="26" t="s">
        <v>31</v>
      </c>
      <c r="F155" s="27">
        <v>34.415657326729537</v>
      </c>
      <c r="G155" s="29">
        <v>571.26</v>
      </c>
      <c r="H155" s="29">
        <f t="shared" si="10"/>
        <v>725.1</v>
      </c>
      <c r="I155" s="29">
        <f t="shared" si="12"/>
        <v>24954.79</v>
      </c>
      <c r="J155" s="30">
        <f t="shared" si="8"/>
        <v>8.8597790222930215E-3</v>
      </c>
      <c r="K155" s="31"/>
      <c r="L155" s="32"/>
      <c r="M155" s="9"/>
      <c r="N155" s="9"/>
    </row>
    <row r="156" spans="1:14" ht="65.099999999999994" customHeight="1" x14ac:dyDescent="0.25">
      <c r="A156" s="23" t="s">
        <v>740</v>
      </c>
      <c r="B156" s="24" t="s">
        <v>455</v>
      </c>
      <c r="C156" s="25" t="s">
        <v>22</v>
      </c>
      <c r="D156" s="25" t="s">
        <v>456</v>
      </c>
      <c r="E156" s="26" t="s">
        <v>31</v>
      </c>
      <c r="F156" s="27">
        <v>17.598915678441237</v>
      </c>
      <c r="G156" s="29">
        <v>932.69</v>
      </c>
      <c r="H156" s="29">
        <f t="shared" si="10"/>
        <v>1183.8599999999999</v>
      </c>
      <c r="I156" s="29">
        <f t="shared" si="12"/>
        <v>20834.650000000001</v>
      </c>
      <c r="J156" s="30">
        <f t="shared" si="8"/>
        <v>7.39699252154866E-3</v>
      </c>
      <c r="K156" s="31"/>
      <c r="L156" s="32"/>
      <c r="M156" s="9"/>
      <c r="N156" s="9"/>
    </row>
    <row r="157" spans="1:14" ht="78" customHeight="1" x14ac:dyDescent="0.25">
      <c r="A157" s="23" t="s">
        <v>741</v>
      </c>
      <c r="B157" s="24" t="s">
        <v>458</v>
      </c>
      <c r="C157" s="25" t="s">
        <v>22</v>
      </c>
      <c r="D157" s="25" t="s">
        <v>459</v>
      </c>
      <c r="E157" s="26" t="s">
        <v>31</v>
      </c>
      <c r="F157" s="27">
        <v>24.247394934741266</v>
      </c>
      <c r="G157" s="29">
        <v>664.41</v>
      </c>
      <c r="H157" s="29">
        <f t="shared" si="10"/>
        <v>843.33</v>
      </c>
      <c r="I157" s="29">
        <f t="shared" si="12"/>
        <v>20448.55</v>
      </c>
      <c r="J157" s="30">
        <f t="shared" si="8"/>
        <v>7.2599142018951049E-3</v>
      </c>
      <c r="K157" s="31"/>
      <c r="L157" s="32"/>
      <c r="M157" s="9"/>
      <c r="N157" s="9"/>
    </row>
    <row r="158" spans="1:14" ht="39" customHeight="1" x14ac:dyDescent="0.25">
      <c r="A158" s="23" t="s">
        <v>742</v>
      </c>
      <c r="B158" s="24" t="s">
        <v>461</v>
      </c>
      <c r="C158" s="25" t="s">
        <v>22</v>
      </c>
      <c r="D158" s="25" t="s">
        <v>462</v>
      </c>
      <c r="E158" s="26" t="s">
        <v>35</v>
      </c>
      <c r="F158" s="27">
        <v>24.247394934741266</v>
      </c>
      <c r="G158" s="29">
        <v>902.84</v>
      </c>
      <c r="H158" s="29">
        <f t="shared" si="10"/>
        <v>1145.97</v>
      </c>
      <c r="I158" s="29">
        <f t="shared" si="12"/>
        <v>27786.78</v>
      </c>
      <c r="J158" s="30">
        <f t="shared" si="8"/>
        <v>9.8652295026754877E-3</v>
      </c>
      <c r="K158" s="31"/>
      <c r="L158" s="32"/>
      <c r="M158" s="9"/>
      <c r="N158" s="9"/>
    </row>
    <row r="159" spans="1:14" ht="39" customHeight="1" x14ac:dyDescent="0.25">
      <c r="A159" s="23" t="s">
        <v>743</v>
      </c>
      <c r="B159" s="24" t="s">
        <v>464</v>
      </c>
      <c r="C159" s="25" t="s">
        <v>22</v>
      </c>
      <c r="D159" s="25" t="s">
        <v>465</v>
      </c>
      <c r="E159" s="26" t="s">
        <v>31</v>
      </c>
      <c r="F159" s="27">
        <v>17.598915678441237</v>
      </c>
      <c r="G159" s="29">
        <v>874.09</v>
      </c>
      <c r="H159" s="29">
        <f t="shared" si="10"/>
        <v>1109.48</v>
      </c>
      <c r="I159" s="29">
        <f t="shared" si="12"/>
        <v>19525.64</v>
      </c>
      <c r="J159" s="30">
        <f t="shared" si="8"/>
        <v>6.9322505085735236E-3</v>
      </c>
      <c r="K159" s="31"/>
      <c r="L159" s="32"/>
      <c r="M159" s="9"/>
      <c r="N159" s="9"/>
    </row>
    <row r="160" spans="1:14" ht="78" customHeight="1" x14ac:dyDescent="0.25">
      <c r="A160" s="23" t="s">
        <v>744</v>
      </c>
      <c r="B160" s="24" t="s">
        <v>467</v>
      </c>
      <c r="C160" s="25" t="s">
        <v>22</v>
      </c>
      <c r="D160" s="25" t="s">
        <v>468</v>
      </c>
      <c r="E160" s="26" t="s">
        <v>31</v>
      </c>
      <c r="F160" s="27">
        <v>25.420655979970675</v>
      </c>
      <c r="G160" s="29">
        <v>446.91</v>
      </c>
      <c r="H160" s="29">
        <f t="shared" si="10"/>
        <v>567.26</v>
      </c>
      <c r="I160" s="29">
        <f t="shared" si="12"/>
        <v>14420.12</v>
      </c>
      <c r="J160" s="30">
        <f t="shared" si="8"/>
        <v>5.1196213903201768E-3</v>
      </c>
      <c r="K160" s="31"/>
      <c r="L160" s="32"/>
      <c r="M160" s="9"/>
      <c r="N160" s="9"/>
    </row>
    <row r="161" spans="1:14" ht="78" customHeight="1" x14ac:dyDescent="0.25">
      <c r="A161" s="23" t="s">
        <v>745</v>
      </c>
      <c r="B161" s="24" t="s">
        <v>467</v>
      </c>
      <c r="C161" s="25" t="s">
        <v>22</v>
      </c>
      <c r="D161" s="25" t="s">
        <v>468</v>
      </c>
      <c r="E161" s="26" t="s">
        <v>31</v>
      </c>
      <c r="F161" s="27">
        <v>25.420655979970675</v>
      </c>
      <c r="G161" s="29">
        <v>446.91</v>
      </c>
      <c r="H161" s="29">
        <f t="shared" si="10"/>
        <v>567.26</v>
      </c>
      <c r="I161" s="29">
        <f t="shared" si="12"/>
        <v>14420.12</v>
      </c>
      <c r="J161" s="30">
        <f t="shared" si="8"/>
        <v>5.1196213903201768E-3</v>
      </c>
      <c r="K161" s="31"/>
      <c r="L161" s="32"/>
      <c r="M161" s="9"/>
      <c r="N161" s="9"/>
    </row>
    <row r="162" spans="1:14" ht="39" customHeight="1" x14ac:dyDescent="0.25">
      <c r="A162" s="23" t="s">
        <v>746</v>
      </c>
      <c r="B162" s="24" t="s">
        <v>471</v>
      </c>
      <c r="C162" s="25" t="s">
        <v>22</v>
      </c>
      <c r="D162" s="25" t="s">
        <v>472</v>
      </c>
      <c r="E162" s="26" t="s">
        <v>31</v>
      </c>
      <c r="F162" s="27">
        <v>21.50978582920596</v>
      </c>
      <c r="G162" s="29">
        <v>104.25</v>
      </c>
      <c r="H162" s="29">
        <f t="shared" si="10"/>
        <v>132.32</v>
      </c>
      <c r="I162" s="29">
        <f t="shared" si="12"/>
        <v>2846.17</v>
      </c>
      <c r="J162" s="30">
        <f t="shared" si="8"/>
        <v>1.0104848512000994E-3</v>
      </c>
      <c r="K162" s="31"/>
      <c r="L162" s="32"/>
      <c r="M162" s="9"/>
      <c r="N162" s="9"/>
    </row>
    <row r="163" spans="1:14" ht="26.1" customHeight="1" x14ac:dyDescent="0.25">
      <c r="A163" s="23" t="s">
        <v>747</v>
      </c>
      <c r="B163" s="24" t="s">
        <v>474</v>
      </c>
      <c r="C163" s="25" t="s">
        <v>22</v>
      </c>
      <c r="D163" s="25" t="s">
        <v>475</v>
      </c>
      <c r="E163" s="26" t="s">
        <v>31</v>
      </c>
      <c r="F163" s="27">
        <v>9.7771753769117975</v>
      </c>
      <c r="G163" s="29">
        <v>314.14999999999998</v>
      </c>
      <c r="H163" s="29">
        <f t="shared" si="10"/>
        <v>398.75</v>
      </c>
      <c r="I163" s="29">
        <f t="shared" si="12"/>
        <v>3898.64</v>
      </c>
      <c r="J163" s="30">
        <f t="shared" si="8"/>
        <v>1.3841466462940566E-3</v>
      </c>
      <c r="K163" s="31"/>
      <c r="L163" s="32"/>
      <c r="M163" s="9"/>
      <c r="N163" s="9"/>
    </row>
    <row r="164" spans="1:14" ht="26.1" customHeight="1" x14ac:dyDescent="0.25">
      <c r="A164" s="23" t="s">
        <v>748</v>
      </c>
      <c r="B164" s="24" t="s">
        <v>477</v>
      </c>
      <c r="C164" s="25" t="s">
        <v>22</v>
      </c>
      <c r="D164" s="25" t="s">
        <v>478</v>
      </c>
      <c r="E164" s="26" t="s">
        <v>31</v>
      </c>
      <c r="F164" s="27">
        <v>53.187834050400184</v>
      </c>
      <c r="G164" s="29">
        <v>301.94</v>
      </c>
      <c r="H164" s="29">
        <f t="shared" si="10"/>
        <v>383.25</v>
      </c>
      <c r="I164" s="29">
        <f t="shared" si="12"/>
        <v>20384.23</v>
      </c>
      <c r="J164" s="30">
        <f t="shared" si="8"/>
        <v>7.2370784662822672E-3</v>
      </c>
      <c r="K164" s="31"/>
      <c r="L164" s="32"/>
      <c r="M164" s="9"/>
      <c r="N164" s="9"/>
    </row>
    <row r="165" spans="1:14" ht="26.1" customHeight="1" x14ac:dyDescent="0.25">
      <c r="A165" s="23" t="s">
        <v>750</v>
      </c>
      <c r="B165" s="24" t="s">
        <v>480</v>
      </c>
      <c r="C165" s="25" t="s">
        <v>22</v>
      </c>
      <c r="D165" s="25" t="s">
        <v>481</v>
      </c>
      <c r="E165" s="26" t="s">
        <v>31</v>
      </c>
      <c r="F165" s="27">
        <v>48.885876884558989</v>
      </c>
      <c r="G165" s="29">
        <v>341.05</v>
      </c>
      <c r="H165" s="29">
        <f t="shared" si="10"/>
        <v>432.89</v>
      </c>
      <c r="I165" s="29">
        <f t="shared" si="12"/>
        <v>21162.2</v>
      </c>
      <c r="J165" s="30">
        <f t="shared" si="8"/>
        <v>7.5132836471703173E-3</v>
      </c>
      <c r="K165" s="31"/>
      <c r="L165" s="32"/>
      <c r="M165" s="9"/>
      <c r="N165" s="9"/>
    </row>
    <row r="166" spans="1:14" ht="51.95" customHeight="1" x14ac:dyDescent="0.25">
      <c r="A166" s="23" t="s">
        <v>751</v>
      </c>
      <c r="B166" s="24" t="s">
        <v>483</v>
      </c>
      <c r="C166" s="25" t="s">
        <v>22</v>
      </c>
      <c r="D166" s="25" t="s">
        <v>484</v>
      </c>
      <c r="E166" s="26" t="s">
        <v>35</v>
      </c>
      <c r="F166" s="27">
        <v>13.688045527676518</v>
      </c>
      <c r="G166" s="29">
        <v>239.55</v>
      </c>
      <c r="H166" s="29">
        <f t="shared" si="10"/>
        <v>304.06</v>
      </c>
      <c r="I166" s="29">
        <f t="shared" si="12"/>
        <v>4161.9799999999996</v>
      </c>
      <c r="J166" s="30">
        <f t="shared" si="8"/>
        <v>1.4776410899551991E-3</v>
      </c>
      <c r="K166" s="31"/>
      <c r="L166" s="32"/>
      <c r="M166" s="9"/>
      <c r="N166" s="9"/>
    </row>
    <row r="167" spans="1:14" ht="26.1" customHeight="1" x14ac:dyDescent="0.25">
      <c r="A167" s="23" t="s">
        <v>752</v>
      </c>
      <c r="B167" s="24" t="s">
        <v>486</v>
      </c>
      <c r="C167" s="25" t="s">
        <v>22</v>
      </c>
      <c r="D167" s="25" t="s">
        <v>487</v>
      </c>
      <c r="E167" s="26" t="s">
        <v>35</v>
      </c>
      <c r="F167" s="27">
        <v>13.688045527676518</v>
      </c>
      <c r="G167" s="29">
        <v>919.28</v>
      </c>
      <c r="H167" s="29">
        <f t="shared" si="10"/>
        <v>1166.8399999999999</v>
      </c>
      <c r="I167" s="29">
        <f t="shared" si="12"/>
        <v>15971.75</v>
      </c>
      <c r="J167" s="30">
        <f t="shared" si="8"/>
        <v>5.6705015589916226E-3</v>
      </c>
      <c r="K167" s="31"/>
      <c r="L167" s="32"/>
      <c r="M167" s="9"/>
      <c r="N167" s="9"/>
    </row>
    <row r="168" spans="1:14" ht="24" customHeight="1" x14ac:dyDescent="0.25">
      <c r="A168" s="16" t="s">
        <v>488</v>
      </c>
      <c r="B168" s="17"/>
      <c r="C168" s="17"/>
      <c r="D168" s="17" t="s">
        <v>489</v>
      </c>
      <c r="E168" s="17"/>
      <c r="F168" s="17"/>
      <c r="G168" s="17"/>
      <c r="H168" s="17"/>
      <c r="I168" s="20">
        <f>SUM(I169:I174)</f>
        <v>128583.59999999999</v>
      </c>
      <c r="J168" s="21">
        <f t="shared" si="8"/>
        <v>4.5651447353029888E-2</v>
      </c>
      <c r="K168" s="9"/>
      <c r="L168" s="9"/>
      <c r="M168" s="9"/>
      <c r="N168" s="9"/>
    </row>
    <row r="169" spans="1:14" ht="51.95" customHeight="1" x14ac:dyDescent="0.25">
      <c r="A169" s="23" t="s">
        <v>490</v>
      </c>
      <c r="B169" s="24" t="s">
        <v>491</v>
      </c>
      <c r="C169" s="25" t="s">
        <v>22</v>
      </c>
      <c r="D169" s="25" t="s">
        <v>492</v>
      </c>
      <c r="E169" s="26" t="s">
        <v>31</v>
      </c>
      <c r="F169" s="27">
        <v>423.15000000000003</v>
      </c>
      <c r="G169" s="29">
        <v>65.77</v>
      </c>
      <c r="H169" s="29">
        <f t="shared" si="10"/>
        <v>83.48</v>
      </c>
      <c r="I169" s="29">
        <f t="shared" ref="I169:I174" si="13">TRUNC(H169*F169,2)</f>
        <v>35324.559999999998</v>
      </c>
      <c r="J169" s="30">
        <f t="shared" si="8"/>
        <v>1.2541391679101732E-2</v>
      </c>
      <c r="K169" s="31"/>
      <c r="L169" s="32"/>
      <c r="M169" s="9"/>
      <c r="N169" s="9"/>
    </row>
    <row r="170" spans="1:14" ht="39" customHeight="1" x14ac:dyDescent="0.25">
      <c r="A170" s="23" t="s">
        <v>493</v>
      </c>
      <c r="B170" s="24" t="s">
        <v>494</v>
      </c>
      <c r="C170" s="25" t="s">
        <v>22</v>
      </c>
      <c r="D170" s="25" t="s">
        <v>495</v>
      </c>
      <c r="E170" s="26" t="s">
        <v>31</v>
      </c>
      <c r="F170" s="27">
        <v>229.27476258858164</v>
      </c>
      <c r="G170" s="29">
        <v>110.52</v>
      </c>
      <c r="H170" s="29">
        <f t="shared" si="10"/>
        <v>140.28</v>
      </c>
      <c r="I170" s="29">
        <f t="shared" si="13"/>
        <v>32162.66</v>
      </c>
      <c r="J170" s="30">
        <f t="shared" si="8"/>
        <v>1.1418812194738679E-2</v>
      </c>
      <c r="K170" s="31"/>
      <c r="L170" s="32"/>
      <c r="M170" s="9"/>
      <c r="N170" s="9"/>
    </row>
    <row r="171" spans="1:14" ht="51.95" customHeight="1" x14ac:dyDescent="0.25">
      <c r="A171" s="23" t="s">
        <v>496</v>
      </c>
      <c r="B171" s="24" t="s">
        <v>497</v>
      </c>
      <c r="C171" s="25" t="s">
        <v>22</v>
      </c>
      <c r="D171" s="25" t="s">
        <v>498</v>
      </c>
      <c r="E171" s="26" t="s">
        <v>31</v>
      </c>
      <c r="F171" s="27">
        <v>342.50970000000001</v>
      </c>
      <c r="G171" s="29">
        <v>105.54</v>
      </c>
      <c r="H171" s="29">
        <f t="shared" si="10"/>
        <v>133.96</v>
      </c>
      <c r="I171" s="29">
        <f t="shared" si="13"/>
        <v>45882.59</v>
      </c>
      <c r="J171" s="30">
        <f t="shared" si="8"/>
        <v>1.6289842886695161E-2</v>
      </c>
      <c r="K171" s="31"/>
      <c r="L171" s="32"/>
      <c r="M171" s="9"/>
      <c r="N171" s="9"/>
    </row>
    <row r="172" spans="1:14" ht="26.1" customHeight="1" x14ac:dyDescent="0.25">
      <c r="A172" s="23" t="s">
        <v>499</v>
      </c>
      <c r="B172" s="24" t="s">
        <v>500</v>
      </c>
      <c r="C172" s="25" t="s">
        <v>22</v>
      </c>
      <c r="D172" s="25" t="s">
        <v>501</v>
      </c>
      <c r="E172" s="26" t="s">
        <v>40</v>
      </c>
      <c r="F172" s="27">
        <v>318.73591728732458</v>
      </c>
      <c r="G172" s="29">
        <v>11.84</v>
      </c>
      <c r="H172" s="29">
        <f t="shared" si="10"/>
        <v>15.02</v>
      </c>
      <c r="I172" s="29">
        <f t="shared" si="13"/>
        <v>4787.41</v>
      </c>
      <c r="J172" s="30">
        <f t="shared" si="8"/>
        <v>1.6996895060674055E-3</v>
      </c>
      <c r="K172" s="31"/>
      <c r="L172" s="32"/>
      <c r="M172" s="9"/>
      <c r="N172" s="9"/>
    </row>
    <row r="173" spans="1:14" ht="26.1" customHeight="1" x14ac:dyDescent="0.25">
      <c r="A173" s="23" t="s">
        <v>502</v>
      </c>
      <c r="B173" s="24" t="s">
        <v>503</v>
      </c>
      <c r="C173" s="25" t="s">
        <v>22</v>
      </c>
      <c r="D173" s="25" t="s">
        <v>504</v>
      </c>
      <c r="E173" s="26" t="s">
        <v>40</v>
      </c>
      <c r="F173" s="27">
        <v>34.415657326729537</v>
      </c>
      <c r="G173" s="29">
        <v>108.35</v>
      </c>
      <c r="H173" s="29">
        <f t="shared" si="10"/>
        <v>137.52000000000001</v>
      </c>
      <c r="I173" s="29">
        <f t="shared" si="13"/>
        <v>4732.84</v>
      </c>
      <c r="J173" s="30">
        <f t="shared" si="8"/>
        <v>1.6803153441831929E-3</v>
      </c>
      <c r="K173" s="31"/>
      <c r="L173" s="32"/>
      <c r="M173" s="9"/>
      <c r="N173" s="9"/>
    </row>
    <row r="174" spans="1:14" ht="39" customHeight="1" x14ac:dyDescent="0.25">
      <c r="A174" s="23" t="s">
        <v>505</v>
      </c>
      <c r="B174" s="24" t="s">
        <v>506</v>
      </c>
      <c r="C174" s="25" t="s">
        <v>22</v>
      </c>
      <c r="D174" s="25" t="s">
        <v>507</v>
      </c>
      <c r="E174" s="26" t="s">
        <v>40</v>
      </c>
      <c r="F174" s="27">
        <v>41.064136583029558</v>
      </c>
      <c r="G174" s="29">
        <v>109.24</v>
      </c>
      <c r="H174" s="29">
        <f t="shared" si="10"/>
        <v>138.65</v>
      </c>
      <c r="I174" s="29">
        <f t="shared" si="13"/>
        <v>5693.54</v>
      </c>
      <c r="J174" s="30">
        <f t="shared" si="8"/>
        <v>2.0213957422437218E-3</v>
      </c>
      <c r="K174" s="31"/>
      <c r="L174" s="32"/>
      <c r="M174" s="9"/>
      <c r="N174" s="9"/>
    </row>
    <row r="175" spans="1:14" ht="24" customHeight="1" x14ac:dyDescent="0.25">
      <c r="A175" s="16" t="s">
        <v>508</v>
      </c>
      <c r="B175" s="17"/>
      <c r="C175" s="17"/>
      <c r="D175" s="17" t="s">
        <v>509</v>
      </c>
      <c r="E175" s="17"/>
      <c r="F175" s="17"/>
      <c r="G175" s="17"/>
      <c r="H175" s="17"/>
      <c r="I175" s="20">
        <f>SUM(I176:I189)</f>
        <v>279733.65999999997</v>
      </c>
      <c r="J175" s="21">
        <f t="shared" si="8"/>
        <v>9.931473727878487E-2</v>
      </c>
      <c r="K175" s="9"/>
      <c r="L175" s="9"/>
      <c r="M175" s="9"/>
      <c r="N175" s="9"/>
    </row>
    <row r="176" spans="1:14" ht="26.1" customHeight="1" x14ac:dyDescent="0.25">
      <c r="A176" s="23" t="s">
        <v>510</v>
      </c>
      <c r="B176" s="24" t="s">
        <v>511</v>
      </c>
      <c r="C176" s="25" t="s">
        <v>22</v>
      </c>
      <c r="D176" s="25" t="s">
        <v>512</v>
      </c>
      <c r="E176" s="26" t="s">
        <v>31</v>
      </c>
      <c r="F176" s="27">
        <v>1431.6172000000001</v>
      </c>
      <c r="G176" s="29">
        <v>13.06</v>
      </c>
      <c r="H176" s="29">
        <f t="shared" si="10"/>
        <v>16.57</v>
      </c>
      <c r="I176" s="29">
        <f t="shared" ref="I176:I189" si="14">TRUNC(H176*F176,2)</f>
        <v>23721.89</v>
      </c>
      <c r="J176" s="30">
        <f t="shared" si="8"/>
        <v>8.4220585863933363E-3</v>
      </c>
      <c r="K176" s="31"/>
      <c r="L176" s="32"/>
      <c r="M176" s="9"/>
      <c r="N176" s="9"/>
    </row>
    <row r="177" spans="1:14" ht="26.1" customHeight="1" x14ac:dyDescent="0.25">
      <c r="A177" s="23" t="s">
        <v>513</v>
      </c>
      <c r="B177" s="24" t="s">
        <v>514</v>
      </c>
      <c r="C177" s="25" t="s">
        <v>22</v>
      </c>
      <c r="D177" s="25" t="s">
        <v>515</v>
      </c>
      <c r="E177" s="26" t="s">
        <v>31</v>
      </c>
      <c r="F177" s="27">
        <v>4832.0909000000001</v>
      </c>
      <c r="G177" s="29">
        <v>14.38</v>
      </c>
      <c r="H177" s="29">
        <f t="shared" si="10"/>
        <v>18.25</v>
      </c>
      <c r="I177" s="29">
        <f t="shared" si="14"/>
        <v>88185.65</v>
      </c>
      <c r="J177" s="30">
        <f t="shared" si="8"/>
        <v>3.130883377248514E-2</v>
      </c>
      <c r="K177" s="31"/>
      <c r="L177" s="32"/>
      <c r="M177" s="9"/>
      <c r="N177" s="9"/>
    </row>
    <row r="178" spans="1:14" ht="26.1" customHeight="1" x14ac:dyDescent="0.25">
      <c r="A178" s="23" t="s">
        <v>516</v>
      </c>
      <c r="B178" s="24" t="s">
        <v>517</v>
      </c>
      <c r="C178" s="25" t="s">
        <v>22</v>
      </c>
      <c r="D178" s="25" t="s">
        <v>518</v>
      </c>
      <c r="E178" s="26" t="s">
        <v>31</v>
      </c>
      <c r="F178" s="27">
        <v>4832.0909000000001</v>
      </c>
      <c r="G178" s="29">
        <v>4.87</v>
      </c>
      <c r="H178" s="29">
        <f t="shared" si="10"/>
        <v>6.18</v>
      </c>
      <c r="I178" s="29">
        <f t="shared" si="14"/>
        <v>29862.32</v>
      </c>
      <c r="J178" s="30">
        <f t="shared" si="8"/>
        <v>1.0602115116697088E-2</v>
      </c>
      <c r="K178" s="31"/>
      <c r="L178" s="32"/>
      <c r="M178" s="9"/>
      <c r="N178" s="9"/>
    </row>
    <row r="179" spans="1:14" ht="26.1" customHeight="1" x14ac:dyDescent="0.25">
      <c r="A179" s="23" t="s">
        <v>519</v>
      </c>
      <c r="B179" s="24" t="s">
        <v>520</v>
      </c>
      <c r="C179" s="25" t="s">
        <v>22</v>
      </c>
      <c r="D179" s="25" t="s">
        <v>521</v>
      </c>
      <c r="E179" s="26" t="s">
        <v>31</v>
      </c>
      <c r="F179" s="27">
        <v>400.7029</v>
      </c>
      <c r="G179" s="29">
        <v>35.99</v>
      </c>
      <c r="H179" s="29">
        <f t="shared" si="10"/>
        <v>45.68</v>
      </c>
      <c r="I179" s="29">
        <f t="shared" si="14"/>
        <v>18304.099999999999</v>
      </c>
      <c r="J179" s="30">
        <f t="shared" si="8"/>
        <v>6.4985632498591921E-3</v>
      </c>
      <c r="K179" s="31"/>
      <c r="L179" s="32"/>
      <c r="M179" s="9"/>
      <c r="N179" s="9"/>
    </row>
    <row r="180" spans="1:14" ht="26.1" customHeight="1" x14ac:dyDescent="0.25">
      <c r="A180" s="23" t="s">
        <v>522</v>
      </c>
      <c r="B180" s="24" t="s">
        <v>523</v>
      </c>
      <c r="C180" s="25" t="s">
        <v>22</v>
      </c>
      <c r="D180" s="25" t="s">
        <v>524</v>
      </c>
      <c r="E180" s="26" t="s">
        <v>31</v>
      </c>
      <c r="F180" s="27">
        <v>1266.1051</v>
      </c>
      <c r="G180" s="29">
        <v>17.010000000000002</v>
      </c>
      <c r="H180" s="29">
        <f t="shared" si="10"/>
        <v>21.59</v>
      </c>
      <c r="I180" s="29">
        <f t="shared" si="14"/>
        <v>27335.200000000001</v>
      </c>
      <c r="J180" s="30">
        <f t="shared" si="8"/>
        <v>9.7049036088936898E-3</v>
      </c>
      <c r="K180" s="31"/>
      <c r="L180" s="32"/>
      <c r="M180" s="9"/>
      <c r="N180" s="9"/>
    </row>
    <row r="181" spans="1:14" ht="26.1" customHeight="1" x14ac:dyDescent="0.25">
      <c r="A181" s="23" t="s">
        <v>525</v>
      </c>
      <c r="B181" s="24" t="s">
        <v>526</v>
      </c>
      <c r="C181" s="25" t="s">
        <v>22</v>
      </c>
      <c r="D181" s="25" t="s">
        <v>527</v>
      </c>
      <c r="E181" s="26" t="s">
        <v>31</v>
      </c>
      <c r="F181" s="27">
        <v>1266.1051</v>
      </c>
      <c r="G181" s="29">
        <v>5.94</v>
      </c>
      <c r="H181" s="29">
        <f t="shared" si="10"/>
        <v>7.53</v>
      </c>
      <c r="I181" s="29">
        <f t="shared" si="14"/>
        <v>9533.77</v>
      </c>
      <c r="J181" s="30">
        <f t="shared" si="8"/>
        <v>3.3848048991542922E-3</v>
      </c>
      <c r="K181" s="31"/>
      <c r="L181" s="32"/>
      <c r="M181" s="9"/>
      <c r="N181" s="9"/>
    </row>
    <row r="182" spans="1:14" ht="26.1" customHeight="1" x14ac:dyDescent="0.25">
      <c r="A182" s="23" t="s">
        <v>528</v>
      </c>
      <c r="B182" s="24" t="s">
        <v>529</v>
      </c>
      <c r="C182" s="25" t="s">
        <v>22</v>
      </c>
      <c r="D182" s="25" t="s">
        <v>530</v>
      </c>
      <c r="E182" s="26" t="s">
        <v>31</v>
      </c>
      <c r="F182" s="27">
        <v>377.79005656387181</v>
      </c>
      <c r="G182" s="29">
        <v>2.33</v>
      </c>
      <c r="H182" s="29">
        <f t="shared" si="10"/>
        <v>2.95</v>
      </c>
      <c r="I182" s="29">
        <f t="shared" si="14"/>
        <v>1114.48</v>
      </c>
      <c r="J182" s="30">
        <f t="shared" si="8"/>
        <v>3.9567740400801312E-4</v>
      </c>
      <c r="K182" s="31"/>
      <c r="L182" s="32"/>
      <c r="M182" s="9"/>
      <c r="N182" s="9"/>
    </row>
    <row r="183" spans="1:14" ht="26.1" customHeight="1" x14ac:dyDescent="0.25">
      <c r="A183" s="23" t="s">
        <v>531</v>
      </c>
      <c r="B183" s="24" t="s">
        <v>532</v>
      </c>
      <c r="C183" s="25" t="s">
        <v>22</v>
      </c>
      <c r="D183" s="25" t="s">
        <v>533</v>
      </c>
      <c r="E183" s="26" t="s">
        <v>31</v>
      </c>
      <c r="F183" s="27">
        <v>377.79005656387181</v>
      </c>
      <c r="G183" s="29">
        <v>20.59</v>
      </c>
      <c r="H183" s="29">
        <f t="shared" si="10"/>
        <v>26.13</v>
      </c>
      <c r="I183" s="29">
        <f t="shared" si="14"/>
        <v>9871.65</v>
      </c>
      <c r="J183" s="30">
        <f t="shared" si="8"/>
        <v>3.5047635177622772E-3</v>
      </c>
      <c r="K183" s="31"/>
      <c r="L183" s="32"/>
      <c r="M183" s="9"/>
      <c r="N183" s="9"/>
    </row>
    <row r="184" spans="1:14" ht="39" customHeight="1" x14ac:dyDescent="0.25">
      <c r="A184" s="23" t="s">
        <v>534</v>
      </c>
      <c r="B184" s="24" t="s">
        <v>535</v>
      </c>
      <c r="C184" s="25" t="s">
        <v>22</v>
      </c>
      <c r="D184" s="25" t="s">
        <v>536</v>
      </c>
      <c r="E184" s="26" t="s">
        <v>31</v>
      </c>
      <c r="F184" s="27">
        <v>377.79005656387181</v>
      </c>
      <c r="G184" s="29">
        <v>22.11</v>
      </c>
      <c r="H184" s="29">
        <f t="shared" si="10"/>
        <v>28.06</v>
      </c>
      <c r="I184" s="29">
        <f t="shared" si="14"/>
        <v>10600.78</v>
      </c>
      <c r="J184" s="30">
        <f t="shared" si="8"/>
        <v>3.7636288770189377E-3</v>
      </c>
      <c r="K184" s="31"/>
      <c r="L184" s="32"/>
      <c r="M184" s="9"/>
      <c r="N184" s="9"/>
    </row>
    <row r="185" spans="1:14" ht="26.1" customHeight="1" x14ac:dyDescent="0.25">
      <c r="A185" s="23" t="s">
        <v>537</v>
      </c>
      <c r="B185" s="24" t="s">
        <v>538</v>
      </c>
      <c r="C185" s="25" t="s">
        <v>22</v>
      </c>
      <c r="D185" s="25" t="s">
        <v>539</v>
      </c>
      <c r="E185" s="26" t="s">
        <v>31</v>
      </c>
      <c r="F185" s="27">
        <v>595.47280000000001</v>
      </c>
      <c r="G185" s="29">
        <v>23.33</v>
      </c>
      <c r="H185" s="29">
        <f t="shared" si="10"/>
        <v>29.61</v>
      </c>
      <c r="I185" s="29">
        <f t="shared" si="14"/>
        <v>17631.939999999999</v>
      </c>
      <c r="J185" s="30">
        <f t="shared" si="8"/>
        <v>6.2599241321737911E-3</v>
      </c>
      <c r="K185" s="31"/>
      <c r="L185" s="32"/>
      <c r="M185" s="9"/>
      <c r="N185" s="9"/>
    </row>
    <row r="186" spans="1:14" ht="26.1" customHeight="1" x14ac:dyDescent="0.25">
      <c r="A186" s="23" t="s">
        <v>540</v>
      </c>
      <c r="B186" s="24" t="s">
        <v>541</v>
      </c>
      <c r="C186" s="25" t="s">
        <v>22</v>
      </c>
      <c r="D186" s="25" t="s">
        <v>542</v>
      </c>
      <c r="E186" s="26" t="s">
        <v>31</v>
      </c>
      <c r="F186" s="27">
        <v>488.85876884558996</v>
      </c>
      <c r="G186" s="29">
        <v>11.16</v>
      </c>
      <c r="H186" s="29">
        <f t="shared" si="10"/>
        <v>14.16</v>
      </c>
      <c r="I186" s="29">
        <f t="shared" si="14"/>
        <v>6922.24</v>
      </c>
      <c r="J186" s="30">
        <f t="shared" si="8"/>
        <v>2.4576250386910744E-3</v>
      </c>
      <c r="K186" s="31"/>
      <c r="L186" s="32"/>
      <c r="M186" s="9"/>
      <c r="N186" s="9"/>
    </row>
    <row r="187" spans="1:14" ht="39" customHeight="1" x14ac:dyDescent="0.25">
      <c r="A187" s="23" t="s">
        <v>543</v>
      </c>
      <c r="B187" s="24" t="s">
        <v>544</v>
      </c>
      <c r="C187" s="25" t="s">
        <v>22</v>
      </c>
      <c r="D187" s="25" t="s">
        <v>545</v>
      </c>
      <c r="E187" s="26" t="s">
        <v>31</v>
      </c>
      <c r="F187" s="27">
        <v>488.85876884558996</v>
      </c>
      <c r="G187" s="29">
        <v>13.08</v>
      </c>
      <c r="H187" s="29">
        <f t="shared" si="10"/>
        <v>16.600000000000001</v>
      </c>
      <c r="I187" s="29">
        <f t="shared" si="14"/>
        <v>8115.05</v>
      </c>
      <c r="J187" s="30">
        <f t="shared" si="8"/>
        <v>2.8811121934850573E-3</v>
      </c>
      <c r="K187" s="31"/>
      <c r="L187" s="32"/>
      <c r="M187" s="9"/>
      <c r="N187" s="9"/>
    </row>
    <row r="188" spans="1:14" ht="51.95" customHeight="1" x14ac:dyDescent="0.25">
      <c r="A188" s="23" t="s">
        <v>546</v>
      </c>
      <c r="B188" s="24" t="s">
        <v>547</v>
      </c>
      <c r="C188" s="25" t="s">
        <v>22</v>
      </c>
      <c r="D188" s="25" t="s">
        <v>548</v>
      </c>
      <c r="E188" s="26" t="s">
        <v>31</v>
      </c>
      <c r="F188" s="27">
        <v>488.85876884558996</v>
      </c>
      <c r="G188" s="29">
        <v>29.6</v>
      </c>
      <c r="H188" s="29">
        <f t="shared" si="10"/>
        <v>37.57</v>
      </c>
      <c r="I188" s="29">
        <f t="shared" si="14"/>
        <v>18366.419999999998</v>
      </c>
      <c r="J188" s="30">
        <f t="shared" si="8"/>
        <v>6.5206889190661576E-3</v>
      </c>
      <c r="K188" s="31"/>
      <c r="L188" s="32"/>
      <c r="M188" s="9"/>
      <c r="N188" s="9"/>
    </row>
    <row r="189" spans="1:14" ht="39" customHeight="1" x14ac:dyDescent="0.25">
      <c r="A189" s="23" t="s">
        <v>549</v>
      </c>
      <c r="B189" s="24" t="s">
        <v>550</v>
      </c>
      <c r="C189" s="25" t="s">
        <v>22</v>
      </c>
      <c r="D189" s="25" t="s">
        <v>551</v>
      </c>
      <c r="E189" s="26" t="s">
        <v>31</v>
      </c>
      <c r="F189" s="27">
        <v>423.6739</v>
      </c>
      <c r="G189" s="29">
        <v>18.91</v>
      </c>
      <c r="H189" s="29">
        <f t="shared" si="10"/>
        <v>24</v>
      </c>
      <c r="I189" s="29">
        <f t="shared" si="14"/>
        <v>10168.17</v>
      </c>
      <c r="J189" s="30">
        <f t="shared" si="8"/>
        <v>3.6100379630968332E-3</v>
      </c>
      <c r="K189" s="31"/>
      <c r="L189" s="32"/>
      <c r="M189" s="9"/>
      <c r="N189" s="9"/>
    </row>
    <row r="190" spans="1:14" ht="24" customHeight="1" x14ac:dyDescent="0.25">
      <c r="A190" s="16" t="s">
        <v>552</v>
      </c>
      <c r="B190" s="17"/>
      <c r="C190" s="17"/>
      <c r="D190" s="17" t="s">
        <v>553</v>
      </c>
      <c r="E190" s="17"/>
      <c r="F190" s="17"/>
      <c r="G190" s="17"/>
      <c r="H190" s="17"/>
      <c r="I190" s="20">
        <f>SUM(I191:I205)</f>
        <v>285700.27</v>
      </c>
      <c r="J190" s="21">
        <f t="shared" si="8"/>
        <v>0.10143308193775433</v>
      </c>
      <c r="K190" s="9"/>
      <c r="L190" s="9"/>
      <c r="M190" s="9"/>
      <c r="N190" s="9"/>
    </row>
    <row r="191" spans="1:14" ht="51.95" customHeight="1" x14ac:dyDescent="0.25">
      <c r="A191" s="23" t="s">
        <v>554</v>
      </c>
      <c r="B191" s="24" t="s">
        <v>555</v>
      </c>
      <c r="C191" s="25" t="s">
        <v>22</v>
      </c>
      <c r="D191" s="25" t="s">
        <v>556</v>
      </c>
      <c r="E191" s="26" t="s">
        <v>31</v>
      </c>
      <c r="F191" s="27">
        <v>556.14</v>
      </c>
      <c r="G191" s="29">
        <v>49.71</v>
      </c>
      <c r="H191" s="29">
        <f t="shared" si="10"/>
        <v>63.09</v>
      </c>
      <c r="I191" s="29">
        <f t="shared" ref="I191:I205" si="15">TRUNC(H191*F191,2)</f>
        <v>35086.870000000003</v>
      </c>
      <c r="J191" s="30">
        <f t="shared" si="8"/>
        <v>1.2457003837095897E-2</v>
      </c>
      <c r="K191" s="31"/>
      <c r="L191" s="32"/>
      <c r="M191" s="9"/>
      <c r="N191" s="9"/>
    </row>
    <row r="192" spans="1:14" ht="51.95" customHeight="1" x14ac:dyDescent="0.25">
      <c r="A192" s="23" t="s">
        <v>557</v>
      </c>
      <c r="B192" s="24" t="s">
        <v>558</v>
      </c>
      <c r="C192" s="25" t="s">
        <v>22</v>
      </c>
      <c r="D192" s="25" t="s">
        <v>559</v>
      </c>
      <c r="E192" s="26" t="s">
        <v>31</v>
      </c>
      <c r="F192" s="27">
        <v>674.66230000000007</v>
      </c>
      <c r="G192" s="29">
        <v>34.96</v>
      </c>
      <c r="H192" s="29">
        <f t="shared" si="10"/>
        <v>44.37</v>
      </c>
      <c r="I192" s="29">
        <f t="shared" si="15"/>
        <v>29934.76</v>
      </c>
      <c r="J192" s="30">
        <f t="shared" si="8"/>
        <v>1.0627833721917765E-2</v>
      </c>
      <c r="K192" s="31"/>
      <c r="L192" s="32"/>
      <c r="M192" s="9"/>
      <c r="N192" s="9"/>
    </row>
    <row r="193" spans="1:14" ht="51.95" customHeight="1" x14ac:dyDescent="0.25">
      <c r="A193" s="23" t="s">
        <v>560</v>
      </c>
      <c r="B193" s="24" t="s">
        <v>561</v>
      </c>
      <c r="C193" s="25" t="s">
        <v>22</v>
      </c>
      <c r="D193" s="25" t="s">
        <v>562</v>
      </c>
      <c r="E193" s="26" t="s">
        <v>31</v>
      </c>
      <c r="F193" s="27">
        <v>459.21850000000001</v>
      </c>
      <c r="G193" s="29">
        <v>46.05</v>
      </c>
      <c r="H193" s="29">
        <f t="shared" si="10"/>
        <v>58.45</v>
      </c>
      <c r="I193" s="29">
        <f t="shared" si="15"/>
        <v>26841.32</v>
      </c>
      <c r="J193" s="30">
        <f t="shared" si="8"/>
        <v>9.5295598106277038E-3</v>
      </c>
      <c r="K193" s="31"/>
      <c r="L193" s="32"/>
      <c r="M193" s="9"/>
      <c r="N193" s="9"/>
    </row>
    <row r="194" spans="1:14" ht="39" customHeight="1" x14ac:dyDescent="0.25">
      <c r="A194" s="23" t="s">
        <v>563</v>
      </c>
      <c r="B194" s="24" t="s">
        <v>564</v>
      </c>
      <c r="C194" s="25" t="s">
        <v>22</v>
      </c>
      <c r="D194" s="25" t="s">
        <v>565</v>
      </c>
      <c r="E194" s="26" t="s">
        <v>40</v>
      </c>
      <c r="F194" s="27">
        <v>344.96800000000002</v>
      </c>
      <c r="G194" s="29">
        <v>73.02</v>
      </c>
      <c r="H194" s="29">
        <f t="shared" si="10"/>
        <v>92.68</v>
      </c>
      <c r="I194" s="29">
        <f t="shared" si="15"/>
        <v>31971.63</v>
      </c>
      <c r="J194" s="30">
        <f t="shared" si="8"/>
        <v>1.1350990201981832E-2</v>
      </c>
      <c r="K194" s="31"/>
      <c r="L194" s="32"/>
      <c r="M194" s="9"/>
      <c r="N194" s="9"/>
    </row>
    <row r="195" spans="1:14" ht="39" customHeight="1" x14ac:dyDescent="0.25">
      <c r="A195" s="23" t="s">
        <v>566</v>
      </c>
      <c r="B195" s="24" t="s">
        <v>567</v>
      </c>
      <c r="C195" s="25" t="s">
        <v>22</v>
      </c>
      <c r="D195" s="25" t="s">
        <v>568</v>
      </c>
      <c r="E195" s="26" t="s">
        <v>31</v>
      </c>
      <c r="F195" s="27">
        <v>468.97110000000004</v>
      </c>
      <c r="G195" s="29">
        <v>108.64</v>
      </c>
      <c r="H195" s="29">
        <f t="shared" si="10"/>
        <v>137.88999999999999</v>
      </c>
      <c r="I195" s="29">
        <f t="shared" si="15"/>
        <v>64666.42</v>
      </c>
      <c r="J195" s="30">
        <f t="shared" si="8"/>
        <v>2.2958726214998795E-2</v>
      </c>
      <c r="K195" s="31"/>
      <c r="L195" s="32"/>
      <c r="M195" s="9"/>
      <c r="N195" s="9"/>
    </row>
    <row r="196" spans="1:14" ht="26.1" customHeight="1" x14ac:dyDescent="0.25">
      <c r="A196" s="23" t="s">
        <v>569</v>
      </c>
      <c r="B196" s="24" t="s">
        <v>570</v>
      </c>
      <c r="C196" s="25" t="s">
        <v>22</v>
      </c>
      <c r="D196" s="25" t="s">
        <v>571</v>
      </c>
      <c r="E196" s="26" t="s">
        <v>31</v>
      </c>
      <c r="F196" s="27">
        <v>160.59550000000002</v>
      </c>
      <c r="G196" s="29">
        <v>55.84</v>
      </c>
      <c r="H196" s="29">
        <f t="shared" si="10"/>
        <v>70.87</v>
      </c>
      <c r="I196" s="29">
        <f t="shared" si="15"/>
        <v>11381.4</v>
      </c>
      <c r="J196" s="30">
        <f t="shared" si="8"/>
        <v>4.0407748958947677E-3</v>
      </c>
      <c r="K196" s="31"/>
      <c r="L196" s="32"/>
      <c r="M196" s="9"/>
      <c r="N196" s="9"/>
    </row>
    <row r="197" spans="1:14" ht="39" customHeight="1" x14ac:dyDescent="0.25">
      <c r="A197" s="23" t="s">
        <v>572</v>
      </c>
      <c r="B197" s="24" t="s">
        <v>573</v>
      </c>
      <c r="C197" s="25" t="s">
        <v>22</v>
      </c>
      <c r="D197" s="25" t="s">
        <v>574</v>
      </c>
      <c r="E197" s="26" t="s">
        <v>31</v>
      </c>
      <c r="F197" s="27">
        <v>160.59550000000002</v>
      </c>
      <c r="G197" s="29">
        <v>152.58000000000001</v>
      </c>
      <c r="H197" s="29">
        <f t="shared" si="10"/>
        <v>193.66</v>
      </c>
      <c r="I197" s="29">
        <f t="shared" si="15"/>
        <v>31100.92</v>
      </c>
      <c r="J197" s="30">
        <f t="shared" ref="J197:J247" si="16">I197/$I$251</f>
        <v>1.1041859241853505E-2</v>
      </c>
      <c r="K197" s="31"/>
      <c r="L197" s="32"/>
      <c r="M197" s="9"/>
      <c r="N197" s="9"/>
    </row>
    <row r="198" spans="1:14" ht="39" customHeight="1" x14ac:dyDescent="0.25">
      <c r="A198" s="23" t="s">
        <v>575</v>
      </c>
      <c r="B198" s="24" t="s">
        <v>576</v>
      </c>
      <c r="C198" s="25" t="s">
        <v>22</v>
      </c>
      <c r="D198" s="25" t="s">
        <v>577</v>
      </c>
      <c r="E198" s="26" t="s">
        <v>31</v>
      </c>
      <c r="F198" s="27">
        <v>36.995400000000004</v>
      </c>
      <c r="G198" s="29">
        <v>93.6</v>
      </c>
      <c r="H198" s="29">
        <f t="shared" si="10"/>
        <v>118.8</v>
      </c>
      <c r="I198" s="29">
        <f t="shared" si="15"/>
        <v>4395.05</v>
      </c>
      <c r="J198" s="30">
        <f t="shared" si="16"/>
        <v>1.5603886785634719E-3</v>
      </c>
      <c r="K198" s="31"/>
      <c r="L198" s="32"/>
      <c r="M198" s="9"/>
      <c r="N198" s="9"/>
    </row>
    <row r="199" spans="1:14" ht="39" customHeight="1" x14ac:dyDescent="0.25">
      <c r="A199" s="23" t="s">
        <v>578</v>
      </c>
      <c r="B199" s="24" t="s">
        <v>579</v>
      </c>
      <c r="C199" s="25" t="s">
        <v>22</v>
      </c>
      <c r="D199" s="25" t="s">
        <v>580</v>
      </c>
      <c r="E199" s="26" t="s">
        <v>31</v>
      </c>
      <c r="F199" s="27">
        <v>36.995400000000004</v>
      </c>
      <c r="G199" s="29">
        <v>100.19</v>
      </c>
      <c r="H199" s="29">
        <f t="shared" si="10"/>
        <v>127.17</v>
      </c>
      <c r="I199" s="29">
        <f t="shared" si="15"/>
        <v>4704.7</v>
      </c>
      <c r="J199" s="30">
        <f t="shared" si="16"/>
        <v>1.6703247098525762E-3</v>
      </c>
      <c r="K199" s="31"/>
      <c r="L199" s="32"/>
      <c r="M199" s="9"/>
      <c r="N199" s="9"/>
    </row>
    <row r="200" spans="1:14" ht="39" customHeight="1" x14ac:dyDescent="0.25">
      <c r="A200" s="23" t="s">
        <v>581</v>
      </c>
      <c r="B200" s="24" t="s">
        <v>582</v>
      </c>
      <c r="C200" s="25" t="s">
        <v>22</v>
      </c>
      <c r="D200" s="25" t="s">
        <v>583</v>
      </c>
      <c r="E200" s="26" t="s">
        <v>31</v>
      </c>
      <c r="F200" s="27">
        <v>36.995400000000004</v>
      </c>
      <c r="G200" s="29">
        <v>28.35</v>
      </c>
      <c r="H200" s="29">
        <f t="shared" si="10"/>
        <v>35.979999999999997</v>
      </c>
      <c r="I200" s="29">
        <f t="shared" si="15"/>
        <v>1331.09</v>
      </c>
      <c r="J200" s="30">
        <f t="shared" si="16"/>
        <v>4.725811460959606E-4</v>
      </c>
      <c r="K200" s="31"/>
      <c r="L200" s="32"/>
      <c r="M200" s="9"/>
      <c r="N200" s="9"/>
    </row>
    <row r="201" spans="1:14" ht="51.95" customHeight="1" x14ac:dyDescent="0.25">
      <c r="A201" s="23" t="s">
        <v>584</v>
      </c>
      <c r="B201" s="24" t="s">
        <v>585</v>
      </c>
      <c r="C201" s="25" t="s">
        <v>22</v>
      </c>
      <c r="D201" s="25" t="s">
        <v>586</v>
      </c>
      <c r="E201" s="26" t="s">
        <v>31</v>
      </c>
      <c r="F201" s="27">
        <v>36.995400000000004</v>
      </c>
      <c r="G201" s="29">
        <v>20.23</v>
      </c>
      <c r="H201" s="29">
        <f t="shared" ref="H201:H205" si="17">TRUNC((G201*$G$2)+(G201),2)</f>
        <v>25.67</v>
      </c>
      <c r="I201" s="29">
        <f t="shared" si="15"/>
        <v>949.67</v>
      </c>
      <c r="J201" s="30">
        <f t="shared" si="16"/>
        <v>3.3716438183214575E-4</v>
      </c>
      <c r="K201" s="31"/>
      <c r="L201" s="32"/>
      <c r="M201" s="9"/>
      <c r="N201" s="9"/>
    </row>
    <row r="202" spans="1:14" ht="39" customHeight="1" x14ac:dyDescent="0.25">
      <c r="A202" s="23" t="s">
        <v>587</v>
      </c>
      <c r="B202" s="24" t="s">
        <v>588</v>
      </c>
      <c r="C202" s="25" t="s">
        <v>22</v>
      </c>
      <c r="D202" s="25" t="s">
        <v>589</v>
      </c>
      <c r="E202" s="26" t="s">
        <v>31</v>
      </c>
      <c r="F202" s="27">
        <v>36.995400000000004</v>
      </c>
      <c r="G202" s="29">
        <v>20.2</v>
      </c>
      <c r="H202" s="29">
        <f t="shared" si="17"/>
        <v>25.63</v>
      </c>
      <c r="I202" s="29">
        <f t="shared" si="15"/>
        <v>948.19</v>
      </c>
      <c r="J202" s="30">
        <f t="shared" si="16"/>
        <v>3.3663893269180064E-4</v>
      </c>
      <c r="K202" s="31"/>
      <c r="L202" s="32"/>
      <c r="M202" s="9"/>
      <c r="N202" s="9"/>
    </row>
    <row r="203" spans="1:14" ht="39" customHeight="1" x14ac:dyDescent="0.25">
      <c r="A203" s="23" t="s">
        <v>590</v>
      </c>
      <c r="B203" s="24" t="s">
        <v>591</v>
      </c>
      <c r="C203" s="25" t="s">
        <v>22</v>
      </c>
      <c r="D203" s="25" t="s">
        <v>592</v>
      </c>
      <c r="E203" s="26" t="s">
        <v>40</v>
      </c>
      <c r="F203" s="27">
        <v>171.27500000000001</v>
      </c>
      <c r="G203" s="29">
        <v>97.87</v>
      </c>
      <c r="H203" s="29">
        <f t="shared" si="17"/>
        <v>124.22</v>
      </c>
      <c r="I203" s="29">
        <f t="shared" si="15"/>
        <v>21275.78</v>
      </c>
      <c r="J203" s="30">
        <f t="shared" si="16"/>
        <v>7.5536083183597776E-3</v>
      </c>
      <c r="K203" s="31"/>
      <c r="L203" s="32"/>
      <c r="M203" s="9"/>
      <c r="N203" s="9"/>
    </row>
    <row r="204" spans="1:14" ht="39" customHeight="1" x14ac:dyDescent="0.25">
      <c r="A204" s="23" t="s">
        <v>593</v>
      </c>
      <c r="B204" s="24" t="s">
        <v>594</v>
      </c>
      <c r="C204" s="25" t="s">
        <v>22</v>
      </c>
      <c r="D204" s="25" t="s">
        <v>595</v>
      </c>
      <c r="E204" s="26" t="s">
        <v>40</v>
      </c>
      <c r="F204" s="27">
        <v>155.96100000000001</v>
      </c>
      <c r="G204" s="29">
        <v>65.150000000000006</v>
      </c>
      <c r="H204" s="29">
        <f t="shared" si="17"/>
        <v>82.69</v>
      </c>
      <c r="I204" s="29">
        <f t="shared" si="15"/>
        <v>12896.41</v>
      </c>
      <c r="J204" s="30">
        <f t="shared" si="16"/>
        <v>4.5786537486747006E-3</v>
      </c>
      <c r="K204" s="31"/>
      <c r="L204" s="32"/>
      <c r="M204" s="9"/>
      <c r="N204" s="9"/>
    </row>
    <row r="205" spans="1:14" ht="51.95" customHeight="1" x14ac:dyDescent="0.25">
      <c r="A205" s="23" t="s">
        <v>596</v>
      </c>
      <c r="B205" s="24" t="s">
        <v>597</v>
      </c>
      <c r="C205" s="25" t="s">
        <v>22</v>
      </c>
      <c r="D205" s="25" t="s">
        <v>598</v>
      </c>
      <c r="E205" s="26" t="s">
        <v>40</v>
      </c>
      <c r="F205" s="27">
        <v>160.59550000000002</v>
      </c>
      <c r="G205" s="29">
        <v>40.31</v>
      </c>
      <c r="H205" s="29">
        <f t="shared" si="17"/>
        <v>51.16</v>
      </c>
      <c r="I205" s="29">
        <f t="shared" si="15"/>
        <v>8216.06</v>
      </c>
      <c r="J205" s="30">
        <f t="shared" si="16"/>
        <v>2.9169740973136135E-3</v>
      </c>
      <c r="K205" s="31"/>
      <c r="L205" s="32"/>
      <c r="M205" s="9"/>
      <c r="N205" s="9"/>
    </row>
    <row r="206" spans="1:14" ht="24" customHeight="1" x14ac:dyDescent="0.25">
      <c r="A206" s="16" t="s">
        <v>599</v>
      </c>
      <c r="B206" s="17"/>
      <c r="C206" s="17"/>
      <c r="D206" s="17" t="s">
        <v>600</v>
      </c>
      <c r="E206" s="17"/>
      <c r="F206" s="17"/>
      <c r="G206" s="17"/>
      <c r="H206" s="17"/>
      <c r="I206" s="20">
        <f>I207+I221+I234+I240</f>
        <v>178948.18</v>
      </c>
      <c r="J206" s="21">
        <f t="shared" si="16"/>
        <v>6.3532545504951771E-2</v>
      </c>
      <c r="K206" s="9"/>
      <c r="L206" s="9"/>
      <c r="M206" s="9"/>
      <c r="N206" s="9"/>
    </row>
    <row r="207" spans="1:14" ht="26.1" customHeight="1" x14ac:dyDescent="0.25">
      <c r="A207" s="16" t="s">
        <v>601</v>
      </c>
      <c r="B207" s="17"/>
      <c r="C207" s="17"/>
      <c r="D207" s="17" t="s">
        <v>602</v>
      </c>
      <c r="E207" s="17"/>
      <c r="F207" s="17"/>
      <c r="G207" s="17"/>
      <c r="H207" s="17"/>
      <c r="I207" s="20">
        <f>SUM(I208:I220)</f>
        <v>93102.599999999991</v>
      </c>
      <c r="J207" s="21">
        <f t="shared" si="16"/>
        <v>3.3054514279660864E-2</v>
      </c>
      <c r="K207" s="9"/>
      <c r="L207" s="9"/>
      <c r="M207" s="9"/>
      <c r="N207" s="9"/>
    </row>
    <row r="208" spans="1:14" ht="26.1" customHeight="1" x14ac:dyDescent="0.25">
      <c r="A208" s="23" t="s">
        <v>603</v>
      </c>
      <c r="B208" s="24" t="s">
        <v>604</v>
      </c>
      <c r="C208" s="25" t="s">
        <v>22</v>
      </c>
      <c r="D208" s="25" t="s">
        <v>605</v>
      </c>
      <c r="E208" s="26" t="s">
        <v>35</v>
      </c>
      <c r="F208" s="27">
        <v>38.326527477494245</v>
      </c>
      <c r="G208" s="29">
        <v>196.62</v>
      </c>
      <c r="H208" s="29">
        <f t="shared" ref="H208:H247" si="18">TRUNC((G208*$G$2)+(G208),2)</f>
        <v>249.56</v>
      </c>
      <c r="I208" s="29">
        <f t="shared" ref="I208:I220" si="19">TRUNC(H208*F208,2)</f>
        <v>9564.76</v>
      </c>
      <c r="J208" s="30">
        <f t="shared" si="16"/>
        <v>3.3958073781132758E-3</v>
      </c>
      <c r="K208" s="31"/>
      <c r="L208" s="32"/>
      <c r="M208" s="9"/>
      <c r="N208" s="9"/>
    </row>
    <row r="209" spans="1:14" ht="24" customHeight="1" x14ac:dyDescent="0.25">
      <c r="A209" s="23" t="s">
        <v>606</v>
      </c>
      <c r="B209" s="24" t="s">
        <v>607</v>
      </c>
      <c r="C209" s="25" t="s">
        <v>22</v>
      </c>
      <c r="D209" s="25" t="s">
        <v>608</v>
      </c>
      <c r="E209" s="26" t="s">
        <v>35</v>
      </c>
      <c r="F209" s="27">
        <v>7.8217403015294389</v>
      </c>
      <c r="G209" s="29">
        <v>524.13</v>
      </c>
      <c r="H209" s="29">
        <f t="shared" si="18"/>
        <v>665.27</v>
      </c>
      <c r="I209" s="29">
        <f t="shared" si="19"/>
        <v>5203.5600000000004</v>
      </c>
      <c r="J209" s="30">
        <f t="shared" si="16"/>
        <v>1.8474365734691847E-3</v>
      </c>
      <c r="K209" s="31"/>
      <c r="L209" s="32"/>
      <c r="M209" s="9"/>
      <c r="N209" s="9"/>
    </row>
    <row r="210" spans="1:14" ht="51.95" customHeight="1" x14ac:dyDescent="0.25">
      <c r="A210" s="23" t="s">
        <v>609</v>
      </c>
      <c r="B210" s="24" t="s">
        <v>610</v>
      </c>
      <c r="C210" s="25" t="s">
        <v>22</v>
      </c>
      <c r="D210" s="25" t="s">
        <v>611</v>
      </c>
      <c r="E210" s="26" t="s">
        <v>40</v>
      </c>
      <c r="F210" s="27">
        <v>56.70761718608842</v>
      </c>
      <c r="G210" s="29">
        <v>130.37</v>
      </c>
      <c r="H210" s="29">
        <f t="shared" si="18"/>
        <v>165.47</v>
      </c>
      <c r="I210" s="29">
        <f t="shared" si="19"/>
        <v>9383.4</v>
      </c>
      <c r="J210" s="30">
        <f t="shared" si="16"/>
        <v>3.3314185564288189E-3</v>
      </c>
      <c r="K210" s="31"/>
      <c r="L210" s="32"/>
      <c r="M210" s="9"/>
      <c r="N210" s="9"/>
    </row>
    <row r="211" spans="1:14" ht="39" customHeight="1" x14ac:dyDescent="0.25">
      <c r="A211" s="23" t="s">
        <v>612</v>
      </c>
      <c r="B211" s="24" t="s">
        <v>613</v>
      </c>
      <c r="C211" s="25" t="s">
        <v>22</v>
      </c>
      <c r="D211" s="25" t="s">
        <v>614</v>
      </c>
      <c r="E211" s="26" t="s">
        <v>35</v>
      </c>
      <c r="F211" s="27">
        <v>25.420655979970675</v>
      </c>
      <c r="G211" s="29">
        <v>208.2</v>
      </c>
      <c r="H211" s="29">
        <f t="shared" si="18"/>
        <v>264.26</v>
      </c>
      <c r="I211" s="29">
        <f t="shared" si="19"/>
        <v>6717.66</v>
      </c>
      <c r="J211" s="30">
        <f t="shared" si="16"/>
        <v>2.3849923460344457E-3</v>
      </c>
      <c r="K211" s="31"/>
      <c r="L211" s="32"/>
      <c r="M211" s="9"/>
      <c r="N211" s="9"/>
    </row>
    <row r="212" spans="1:14" ht="51.95" customHeight="1" x14ac:dyDescent="0.25">
      <c r="A212" s="23" t="s">
        <v>615</v>
      </c>
      <c r="B212" s="24" t="s">
        <v>616</v>
      </c>
      <c r="C212" s="25" t="s">
        <v>22</v>
      </c>
      <c r="D212" s="25" t="s">
        <v>617</v>
      </c>
      <c r="E212" s="26" t="s">
        <v>35</v>
      </c>
      <c r="F212" s="27">
        <v>25.420655979970675</v>
      </c>
      <c r="G212" s="29">
        <v>152.37</v>
      </c>
      <c r="H212" s="29">
        <f t="shared" si="18"/>
        <v>193.4</v>
      </c>
      <c r="I212" s="29">
        <f t="shared" si="19"/>
        <v>4916.3500000000004</v>
      </c>
      <c r="J212" s="30">
        <f t="shared" si="16"/>
        <v>1.7454674872539619E-3</v>
      </c>
      <c r="K212" s="31"/>
      <c r="L212" s="32"/>
      <c r="M212" s="9"/>
      <c r="N212" s="9"/>
    </row>
    <row r="213" spans="1:14" ht="51.95" customHeight="1" x14ac:dyDescent="0.25">
      <c r="A213" s="23" t="s">
        <v>618</v>
      </c>
      <c r="B213" s="24" t="s">
        <v>619</v>
      </c>
      <c r="C213" s="25" t="s">
        <v>22</v>
      </c>
      <c r="D213" s="25" t="s">
        <v>620</v>
      </c>
      <c r="E213" s="26" t="s">
        <v>35</v>
      </c>
      <c r="F213" s="27">
        <v>9.7771753769117975</v>
      </c>
      <c r="G213" s="29">
        <v>95.13</v>
      </c>
      <c r="H213" s="29">
        <f t="shared" si="18"/>
        <v>120.74</v>
      </c>
      <c r="I213" s="29">
        <f t="shared" si="19"/>
        <v>1180.49</v>
      </c>
      <c r="J213" s="30">
        <f t="shared" si="16"/>
        <v>4.1911314573381253E-4</v>
      </c>
      <c r="K213" s="31"/>
      <c r="L213" s="32"/>
      <c r="M213" s="9"/>
      <c r="N213" s="9"/>
    </row>
    <row r="214" spans="1:14" ht="51.95" customHeight="1" x14ac:dyDescent="0.25">
      <c r="A214" s="23" t="s">
        <v>621</v>
      </c>
      <c r="B214" s="24" t="s">
        <v>622</v>
      </c>
      <c r="C214" s="25" t="s">
        <v>22</v>
      </c>
      <c r="D214" s="25" t="s">
        <v>623</v>
      </c>
      <c r="E214" s="26" t="s">
        <v>35</v>
      </c>
      <c r="F214" s="27">
        <v>9.7771753769117975</v>
      </c>
      <c r="G214" s="29">
        <v>209.78</v>
      </c>
      <c r="H214" s="29">
        <f t="shared" si="18"/>
        <v>266.27</v>
      </c>
      <c r="I214" s="29">
        <f t="shared" si="19"/>
        <v>2603.36</v>
      </c>
      <c r="J214" s="30">
        <f t="shared" si="16"/>
        <v>9.2427923919523097E-4</v>
      </c>
      <c r="K214" s="31"/>
      <c r="L214" s="32"/>
      <c r="M214" s="9"/>
      <c r="N214" s="9"/>
    </row>
    <row r="215" spans="1:14" ht="39" customHeight="1" x14ac:dyDescent="0.25">
      <c r="A215" s="23" t="s">
        <v>624</v>
      </c>
      <c r="B215" s="24" t="s">
        <v>625</v>
      </c>
      <c r="C215" s="25" t="s">
        <v>22</v>
      </c>
      <c r="D215" s="25" t="s">
        <v>626</v>
      </c>
      <c r="E215" s="26" t="s">
        <v>35</v>
      </c>
      <c r="F215" s="27">
        <v>7.8217403015294389</v>
      </c>
      <c r="G215" s="29">
        <v>251.47</v>
      </c>
      <c r="H215" s="29">
        <f t="shared" si="18"/>
        <v>319.19</v>
      </c>
      <c r="I215" s="29">
        <f t="shared" si="19"/>
        <v>2496.62</v>
      </c>
      <c r="J215" s="30">
        <f t="shared" si="16"/>
        <v>8.863829951138519E-4</v>
      </c>
      <c r="K215" s="31"/>
      <c r="L215" s="32"/>
      <c r="M215" s="9"/>
      <c r="N215" s="9"/>
    </row>
    <row r="216" spans="1:14" ht="26.1" customHeight="1" x14ac:dyDescent="0.25">
      <c r="A216" s="23" t="s">
        <v>627</v>
      </c>
      <c r="B216" s="24" t="s">
        <v>628</v>
      </c>
      <c r="C216" s="25" t="s">
        <v>22</v>
      </c>
      <c r="D216" s="25" t="s">
        <v>629</v>
      </c>
      <c r="E216" s="26" t="s">
        <v>35</v>
      </c>
      <c r="F216" s="27">
        <v>5.8663052261470794</v>
      </c>
      <c r="G216" s="29">
        <v>454.96</v>
      </c>
      <c r="H216" s="29">
        <f t="shared" si="18"/>
        <v>577.48</v>
      </c>
      <c r="I216" s="29">
        <f t="shared" si="19"/>
        <v>3387.67</v>
      </c>
      <c r="J216" s="30">
        <f t="shared" si="16"/>
        <v>1.2027353305898946E-3</v>
      </c>
      <c r="K216" s="31"/>
      <c r="L216" s="32"/>
      <c r="M216" s="9"/>
      <c r="N216" s="9"/>
    </row>
    <row r="217" spans="1:14" ht="26.1" customHeight="1" x14ac:dyDescent="0.25">
      <c r="A217" s="23" t="s">
        <v>630</v>
      </c>
      <c r="B217" s="24" t="s">
        <v>631</v>
      </c>
      <c r="C217" s="25" t="s">
        <v>22</v>
      </c>
      <c r="D217" s="25" t="s">
        <v>632</v>
      </c>
      <c r="E217" s="26" t="s">
        <v>35</v>
      </c>
      <c r="F217" s="27">
        <v>5.8663052261470794</v>
      </c>
      <c r="G217" s="29">
        <v>681.53</v>
      </c>
      <c r="H217" s="29">
        <f t="shared" si="18"/>
        <v>865.06</v>
      </c>
      <c r="I217" s="29">
        <f t="shared" si="19"/>
        <v>5074.7</v>
      </c>
      <c r="J217" s="30">
        <f t="shared" si="16"/>
        <v>1.8016869949388631E-3</v>
      </c>
      <c r="K217" s="31"/>
      <c r="L217" s="32"/>
      <c r="M217" s="9"/>
      <c r="N217" s="9"/>
    </row>
    <row r="218" spans="1:14" ht="65.099999999999994" customHeight="1" x14ac:dyDescent="0.25">
      <c r="A218" s="23" t="s">
        <v>633</v>
      </c>
      <c r="B218" s="24" t="s">
        <v>634</v>
      </c>
      <c r="C218" s="25" t="s">
        <v>22</v>
      </c>
      <c r="D218" s="25" t="s">
        <v>635</v>
      </c>
      <c r="E218" s="26" t="s">
        <v>35</v>
      </c>
      <c r="F218" s="27">
        <v>17.598915678441237</v>
      </c>
      <c r="G218" s="29">
        <v>1353.16</v>
      </c>
      <c r="H218" s="29">
        <f t="shared" si="18"/>
        <v>1717.56</v>
      </c>
      <c r="I218" s="29">
        <f t="shared" si="19"/>
        <v>30227.19</v>
      </c>
      <c r="J218" s="30">
        <f t="shared" si="16"/>
        <v>1.0731656081452313E-2</v>
      </c>
      <c r="K218" s="31"/>
      <c r="L218" s="32"/>
      <c r="M218" s="9"/>
      <c r="N218" s="9"/>
    </row>
    <row r="219" spans="1:14" ht="39" customHeight="1" x14ac:dyDescent="0.25">
      <c r="A219" s="23" t="s">
        <v>636</v>
      </c>
      <c r="B219" s="24" t="s">
        <v>637</v>
      </c>
      <c r="C219" s="25" t="s">
        <v>22</v>
      </c>
      <c r="D219" s="25" t="s">
        <v>638</v>
      </c>
      <c r="E219" s="26" t="s">
        <v>35</v>
      </c>
      <c r="F219" s="27">
        <v>2.3465220904588313</v>
      </c>
      <c r="G219" s="29">
        <v>3933.57</v>
      </c>
      <c r="H219" s="29">
        <f t="shared" si="18"/>
        <v>4992.88</v>
      </c>
      <c r="I219" s="29">
        <f t="shared" si="19"/>
        <v>11715.9</v>
      </c>
      <c r="J219" s="30">
        <f t="shared" si="16"/>
        <v>4.1595335022768295E-3</v>
      </c>
      <c r="K219" s="31"/>
      <c r="L219" s="32"/>
      <c r="M219" s="9"/>
      <c r="N219" s="9"/>
    </row>
    <row r="220" spans="1:14" ht="39" customHeight="1" x14ac:dyDescent="0.25">
      <c r="A220" s="23" t="s">
        <v>639</v>
      </c>
      <c r="B220" s="24" t="s">
        <v>640</v>
      </c>
      <c r="C220" s="25" t="s">
        <v>22</v>
      </c>
      <c r="D220" s="25" t="s">
        <v>641</v>
      </c>
      <c r="E220" s="26" t="s">
        <v>35</v>
      </c>
      <c r="F220" s="27">
        <v>25.420655979970675</v>
      </c>
      <c r="G220" s="29">
        <v>19.559999999999999</v>
      </c>
      <c r="H220" s="29">
        <f t="shared" si="18"/>
        <v>24.82</v>
      </c>
      <c r="I220" s="29">
        <f t="shared" si="19"/>
        <v>630.94000000000005</v>
      </c>
      <c r="J220" s="30">
        <f t="shared" si="16"/>
        <v>2.2400464906038316E-4</v>
      </c>
      <c r="K220" s="31"/>
      <c r="L220" s="32"/>
      <c r="M220" s="9"/>
      <c r="N220" s="9"/>
    </row>
    <row r="221" spans="1:14" ht="26.1" customHeight="1" x14ac:dyDescent="0.25">
      <c r="A221" s="16" t="s">
        <v>642</v>
      </c>
      <c r="B221" s="17"/>
      <c r="C221" s="17"/>
      <c r="D221" s="17" t="s">
        <v>643</v>
      </c>
      <c r="E221" s="17"/>
      <c r="F221" s="17"/>
      <c r="G221" s="17"/>
      <c r="H221" s="17"/>
      <c r="I221" s="20">
        <f>SUM(I222:I233)</f>
        <v>64264.65</v>
      </c>
      <c r="J221" s="21">
        <f t="shared" si="16"/>
        <v>2.2816084525055236E-2</v>
      </c>
      <c r="K221" s="9"/>
      <c r="L221" s="9"/>
      <c r="M221" s="9"/>
      <c r="N221" s="9"/>
    </row>
    <row r="222" spans="1:14" ht="26.1" customHeight="1" x14ac:dyDescent="0.25">
      <c r="A222" s="23" t="s">
        <v>644</v>
      </c>
      <c r="B222" s="24" t="s">
        <v>645</v>
      </c>
      <c r="C222" s="25" t="s">
        <v>22</v>
      </c>
      <c r="D222" s="25" t="s">
        <v>646</v>
      </c>
      <c r="E222" s="26" t="s">
        <v>35</v>
      </c>
      <c r="F222" s="27">
        <v>1.9554350753823597</v>
      </c>
      <c r="G222" s="29">
        <v>137.03</v>
      </c>
      <c r="H222" s="29">
        <f t="shared" si="18"/>
        <v>173.93</v>
      </c>
      <c r="I222" s="29">
        <f t="shared" ref="I222:I233" si="20">TRUNC(H222*F222,2)</f>
        <v>340.1</v>
      </c>
      <c r="J222" s="30">
        <f t="shared" si="16"/>
        <v>1.2074679231850304E-4</v>
      </c>
      <c r="K222" s="31"/>
      <c r="L222" s="32"/>
      <c r="M222" s="9"/>
      <c r="N222" s="9"/>
    </row>
    <row r="223" spans="1:14" ht="26.1" customHeight="1" x14ac:dyDescent="0.25">
      <c r="A223" s="23" t="s">
        <v>647</v>
      </c>
      <c r="B223" s="24" t="s">
        <v>648</v>
      </c>
      <c r="C223" s="25" t="s">
        <v>22</v>
      </c>
      <c r="D223" s="25" t="s">
        <v>649</v>
      </c>
      <c r="E223" s="26" t="s">
        <v>35</v>
      </c>
      <c r="F223" s="27">
        <v>24.247394934741266</v>
      </c>
      <c r="G223" s="29">
        <v>27.91</v>
      </c>
      <c r="H223" s="29">
        <f t="shared" si="18"/>
        <v>35.42</v>
      </c>
      <c r="I223" s="29">
        <f t="shared" si="20"/>
        <v>858.84</v>
      </c>
      <c r="J223" s="30">
        <f t="shared" si="16"/>
        <v>3.0491671600947704E-4</v>
      </c>
      <c r="K223" s="31"/>
      <c r="L223" s="32"/>
      <c r="M223" s="9"/>
      <c r="N223" s="9"/>
    </row>
    <row r="224" spans="1:14" ht="26.1" customHeight="1" x14ac:dyDescent="0.25">
      <c r="A224" s="23" t="s">
        <v>650</v>
      </c>
      <c r="B224" s="24" t="s">
        <v>651</v>
      </c>
      <c r="C224" s="25" t="s">
        <v>22</v>
      </c>
      <c r="D224" s="25" t="s">
        <v>652</v>
      </c>
      <c r="E224" s="26" t="s">
        <v>35</v>
      </c>
      <c r="F224" s="27">
        <v>23.465220904588318</v>
      </c>
      <c r="G224" s="29">
        <v>25.44</v>
      </c>
      <c r="H224" s="29">
        <f t="shared" si="18"/>
        <v>32.29</v>
      </c>
      <c r="I224" s="29">
        <f t="shared" si="20"/>
        <v>757.69</v>
      </c>
      <c r="J224" s="30">
        <f t="shared" si="16"/>
        <v>2.6900510753250976E-4</v>
      </c>
      <c r="K224" s="31"/>
      <c r="L224" s="32"/>
      <c r="M224" s="9"/>
      <c r="N224" s="9"/>
    </row>
    <row r="225" spans="1:14" ht="26.1" customHeight="1" x14ac:dyDescent="0.25">
      <c r="A225" s="23" t="s">
        <v>653</v>
      </c>
      <c r="B225" s="24" t="s">
        <v>654</v>
      </c>
      <c r="C225" s="25" t="s">
        <v>22</v>
      </c>
      <c r="D225" s="25" t="s">
        <v>655</v>
      </c>
      <c r="E225" s="26" t="s">
        <v>35</v>
      </c>
      <c r="F225" s="27">
        <v>23.465220904588318</v>
      </c>
      <c r="G225" s="29">
        <v>31.29</v>
      </c>
      <c r="H225" s="29">
        <f t="shared" si="18"/>
        <v>39.71</v>
      </c>
      <c r="I225" s="29">
        <f t="shared" si="20"/>
        <v>931.8</v>
      </c>
      <c r="J225" s="30">
        <f t="shared" si="16"/>
        <v>3.3081993849568106E-4</v>
      </c>
      <c r="K225" s="31"/>
      <c r="L225" s="32"/>
      <c r="M225" s="9"/>
      <c r="N225" s="9"/>
    </row>
    <row r="226" spans="1:14" ht="26.1" customHeight="1" x14ac:dyDescent="0.25">
      <c r="A226" s="23" t="s">
        <v>656</v>
      </c>
      <c r="B226" s="24" t="s">
        <v>657</v>
      </c>
      <c r="C226" s="25" t="s">
        <v>22</v>
      </c>
      <c r="D226" s="25" t="s">
        <v>658</v>
      </c>
      <c r="E226" s="26" t="s">
        <v>35</v>
      </c>
      <c r="F226" s="27">
        <v>1.9554350753823597</v>
      </c>
      <c r="G226" s="29">
        <v>163.75</v>
      </c>
      <c r="H226" s="29">
        <f t="shared" si="18"/>
        <v>207.84</v>
      </c>
      <c r="I226" s="29">
        <f t="shared" si="20"/>
        <v>406.41</v>
      </c>
      <c r="J226" s="30">
        <f t="shared" si="16"/>
        <v>1.4428904400518323E-4</v>
      </c>
      <c r="K226" s="31"/>
      <c r="L226" s="32"/>
      <c r="M226" s="9"/>
      <c r="N226" s="9"/>
    </row>
    <row r="227" spans="1:14" ht="26.1" customHeight="1" x14ac:dyDescent="0.25">
      <c r="A227" s="23" t="s">
        <v>659</v>
      </c>
      <c r="B227" s="24" t="s">
        <v>660</v>
      </c>
      <c r="C227" s="25" t="s">
        <v>22</v>
      </c>
      <c r="D227" s="25" t="s">
        <v>661</v>
      </c>
      <c r="E227" s="26" t="s">
        <v>35</v>
      </c>
      <c r="F227" s="27">
        <v>1.9554350753823597</v>
      </c>
      <c r="G227" s="29">
        <v>129.44</v>
      </c>
      <c r="H227" s="29">
        <f t="shared" si="18"/>
        <v>164.29</v>
      </c>
      <c r="I227" s="29">
        <f t="shared" si="20"/>
        <v>321.25</v>
      </c>
      <c r="J227" s="30">
        <f t="shared" si="16"/>
        <v>1.1405441644316113E-4</v>
      </c>
      <c r="K227" s="31"/>
      <c r="L227" s="32"/>
      <c r="M227" s="9"/>
      <c r="N227" s="9"/>
    </row>
    <row r="228" spans="1:14" ht="39" customHeight="1" x14ac:dyDescent="0.25">
      <c r="A228" s="23" t="s">
        <v>662</v>
      </c>
      <c r="B228" s="24" t="s">
        <v>663</v>
      </c>
      <c r="C228" s="25" t="s">
        <v>22</v>
      </c>
      <c r="D228" s="25" t="s">
        <v>664</v>
      </c>
      <c r="E228" s="26" t="s">
        <v>35</v>
      </c>
      <c r="F228" s="27">
        <v>5.8663052261470794</v>
      </c>
      <c r="G228" s="29">
        <v>63.25</v>
      </c>
      <c r="H228" s="29">
        <f t="shared" si="18"/>
        <v>80.28</v>
      </c>
      <c r="I228" s="29">
        <f t="shared" si="20"/>
        <v>470.94</v>
      </c>
      <c r="J228" s="30">
        <f t="shared" si="16"/>
        <v>1.6719933659063751E-4</v>
      </c>
      <c r="K228" s="31"/>
      <c r="L228" s="32"/>
      <c r="M228" s="9"/>
      <c r="N228" s="9"/>
    </row>
    <row r="229" spans="1:14" ht="39" customHeight="1" x14ac:dyDescent="0.25">
      <c r="A229" s="23" t="s">
        <v>665</v>
      </c>
      <c r="B229" s="24" t="s">
        <v>666</v>
      </c>
      <c r="C229" s="25" t="s">
        <v>22</v>
      </c>
      <c r="D229" s="25" t="s">
        <v>667</v>
      </c>
      <c r="E229" s="26" t="s">
        <v>35</v>
      </c>
      <c r="F229" s="27">
        <v>1.9554350753823597</v>
      </c>
      <c r="G229" s="29">
        <v>374.81</v>
      </c>
      <c r="H229" s="29">
        <f t="shared" si="18"/>
        <v>475.74</v>
      </c>
      <c r="I229" s="29">
        <f t="shared" si="20"/>
        <v>930.27</v>
      </c>
      <c r="J229" s="30">
        <f t="shared" si="16"/>
        <v>3.3027673769518912E-4</v>
      </c>
      <c r="K229" s="31"/>
      <c r="L229" s="32"/>
      <c r="M229" s="9"/>
      <c r="N229" s="9"/>
    </row>
    <row r="230" spans="1:14" ht="39" customHeight="1" x14ac:dyDescent="0.25">
      <c r="A230" s="23" t="s">
        <v>668</v>
      </c>
      <c r="B230" s="24" t="s">
        <v>669</v>
      </c>
      <c r="C230" s="25" t="s">
        <v>22</v>
      </c>
      <c r="D230" s="25" t="s">
        <v>670</v>
      </c>
      <c r="E230" s="26" t="s">
        <v>35</v>
      </c>
      <c r="F230" s="27">
        <v>19.554350753823595</v>
      </c>
      <c r="G230" s="29">
        <v>26.45</v>
      </c>
      <c r="H230" s="29">
        <f t="shared" si="18"/>
        <v>33.57</v>
      </c>
      <c r="I230" s="29">
        <f t="shared" si="20"/>
        <v>656.43</v>
      </c>
      <c r="J230" s="30">
        <f t="shared" si="16"/>
        <v>2.3305444540321947E-4</v>
      </c>
      <c r="K230" s="31"/>
      <c r="L230" s="32"/>
      <c r="M230" s="9"/>
      <c r="N230" s="9"/>
    </row>
    <row r="231" spans="1:14" ht="26.1" customHeight="1" x14ac:dyDescent="0.25">
      <c r="A231" s="23" t="s">
        <v>671</v>
      </c>
      <c r="B231" s="24" t="s">
        <v>672</v>
      </c>
      <c r="C231" s="25" t="s">
        <v>22</v>
      </c>
      <c r="D231" s="25" t="s">
        <v>673</v>
      </c>
      <c r="E231" s="26" t="s">
        <v>35</v>
      </c>
      <c r="F231" s="27">
        <v>125.14784482447102</v>
      </c>
      <c r="G231" s="29">
        <v>98.51</v>
      </c>
      <c r="H231" s="29">
        <f t="shared" si="18"/>
        <v>125.03</v>
      </c>
      <c r="I231" s="29">
        <f t="shared" si="20"/>
        <v>15647.23</v>
      </c>
      <c r="J231" s="30">
        <f t="shared" si="16"/>
        <v>5.5552861839748609E-3</v>
      </c>
      <c r="K231" s="31"/>
      <c r="L231" s="32"/>
      <c r="M231" s="9"/>
      <c r="N231" s="9"/>
    </row>
    <row r="232" spans="1:14" ht="26.1" customHeight="1" x14ac:dyDescent="0.25">
      <c r="A232" s="23" t="s">
        <v>674</v>
      </c>
      <c r="B232" s="24" t="s">
        <v>675</v>
      </c>
      <c r="C232" s="25" t="s">
        <v>22</v>
      </c>
      <c r="D232" s="25" t="s">
        <v>676</v>
      </c>
      <c r="E232" s="26" t="s">
        <v>40</v>
      </c>
      <c r="F232" s="27">
        <v>234.65220904588315</v>
      </c>
      <c r="G232" s="29">
        <v>66.09</v>
      </c>
      <c r="H232" s="29">
        <f t="shared" si="18"/>
        <v>83.88</v>
      </c>
      <c r="I232" s="29">
        <f t="shared" si="20"/>
        <v>19682.62</v>
      </c>
      <c r="J232" s="30">
        <f t="shared" si="16"/>
        <v>6.9879836207704027E-3</v>
      </c>
      <c r="K232" s="31"/>
      <c r="L232" s="32"/>
      <c r="M232" s="9"/>
      <c r="N232" s="9"/>
    </row>
    <row r="233" spans="1:14" ht="26.1" customHeight="1" x14ac:dyDescent="0.25">
      <c r="A233" s="23" t="s">
        <v>677</v>
      </c>
      <c r="B233" s="24" t="s">
        <v>389</v>
      </c>
      <c r="C233" s="25" t="s">
        <v>22</v>
      </c>
      <c r="D233" s="25" t="s">
        <v>390</v>
      </c>
      <c r="E233" s="26" t="s">
        <v>40</v>
      </c>
      <c r="F233" s="27">
        <v>234.65220904588315</v>
      </c>
      <c r="G233" s="29">
        <v>78.099999999999994</v>
      </c>
      <c r="H233" s="29">
        <f t="shared" si="18"/>
        <v>99.13</v>
      </c>
      <c r="I233" s="29">
        <f t="shared" si="20"/>
        <v>23261.07</v>
      </c>
      <c r="J233" s="30">
        <f t="shared" si="16"/>
        <v>8.2584521858164103E-3</v>
      </c>
      <c r="K233" s="31"/>
      <c r="L233" s="32"/>
      <c r="M233" s="9"/>
      <c r="N233" s="9"/>
    </row>
    <row r="234" spans="1:14" ht="24" customHeight="1" x14ac:dyDescent="0.25">
      <c r="A234" s="16" t="s">
        <v>678</v>
      </c>
      <c r="B234" s="17"/>
      <c r="C234" s="17"/>
      <c r="D234" s="17" t="s">
        <v>679</v>
      </c>
      <c r="E234" s="17"/>
      <c r="F234" s="17"/>
      <c r="G234" s="17"/>
      <c r="H234" s="17"/>
      <c r="I234" s="20">
        <f>SUM(I235:I239)</f>
        <v>9872.74</v>
      </c>
      <c r="J234" s="21">
        <f t="shared" si="16"/>
        <v>3.5051505039534773E-3</v>
      </c>
      <c r="K234" s="9"/>
      <c r="L234" s="9"/>
      <c r="M234" s="9"/>
      <c r="N234" s="9"/>
    </row>
    <row r="235" spans="1:14" ht="39" customHeight="1" x14ac:dyDescent="0.25">
      <c r="A235" s="23" t="s">
        <v>680</v>
      </c>
      <c r="B235" s="24" t="s">
        <v>681</v>
      </c>
      <c r="C235" s="25" t="s">
        <v>22</v>
      </c>
      <c r="D235" s="25" t="s">
        <v>682</v>
      </c>
      <c r="E235" s="26" t="s">
        <v>40</v>
      </c>
      <c r="F235" s="27">
        <v>62.573922412235511</v>
      </c>
      <c r="G235" s="29">
        <v>67.099999999999994</v>
      </c>
      <c r="H235" s="29">
        <f t="shared" si="18"/>
        <v>85.17</v>
      </c>
      <c r="I235" s="29">
        <f t="shared" ref="I235:I239" si="21">TRUNC(H235*F235,2)</f>
        <v>5329.42</v>
      </c>
      <c r="J235" s="30">
        <f t="shared" si="16"/>
        <v>1.8921210523906982E-3</v>
      </c>
      <c r="K235" s="31"/>
      <c r="L235" s="32"/>
      <c r="M235" s="9"/>
      <c r="N235" s="9"/>
    </row>
    <row r="236" spans="1:14" ht="39" customHeight="1" x14ac:dyDescent="0.25">
      <c r="A236" s="23" t="s">
        <v>683</v>
      </c>
      <c r="B236" s="24" t="s">
        <v>684</v>
      </c>
      <c r="C236" s="25" t="s">
        <v>22</v>
      </c>
      <c r="D236" s="25" t="s">
        <v>685</v>
      </c>
      <c r="E236" s="26" t="s">
        <v>40</v>
      </c>
      <c r="F236" s="27">
        <v>62.573922412235511</v>
      </c>
      <c r="G236" s="29">
        <v>33.729999999999997</v>
      </c>
      <c r="H236" s="29">
        <f t="shared" si="18"/>
        <v>42.81</v>
      </c>
      <c r="I236" s="29">
        <f t="shared" si="21"/>
        <v>2678.78</v>
      </c>
      <c r="J236" s="30">
        <f t="shared" si="16"/>
        <v>9.5105584336065737E-4</v>
      </c>
      <c r="K236" s="31"/>
      <c r="L236" s="32"/>
      <c r="M236" s="9"/>
      <c r="N236" s="9"/>
    </row>
    <row r="237" spans="1:14" ht="39" customHeight="1" x14ac:dyDescent="0.25">
      <c r="A237" s="23" t="s">
        <v>686</v>
      </c>
      <c r="B237" s="24" t="s">
        <v>687</v>
      </c>
      <c r="C237" s="25" t="s">
        <v>22</v>
      </c>
      <c r="D237" s="25" t="s">
        <v>688</v>
      </c>
      <c r="E237" s="26" t="s">
        <v>40</v>
      </c>
      <c r="F237" s="27">
        <v>58.663052261470789</v>
      </c>
      <c r="G237" s="29">
        <v>19.239999999999998</v>
      </c>
      <c r="H237" s="29">
        <f t="shared" si="18"/>
        <v>24.42</v>
      </c>
      <c r="I237" s="29">
        <f t="shared" si="21"/>
        <v>1432.55</v>
      </c>
      <c r="J237" s="30">
        <f t="shared" si="16"/>
        <v>5.0860281486583803E-4</v>
      </c>
      <c r="K237" s="31"/>
      <c r="L237" s="32"/>
      <c r="M237" s="9"/>
      <c r="N237" s="9"/>
    </row>
    <row r="238" spans="1:14" ht="39" customHeight="1" x14ac:dyDescent="0.25">
      <c r="A238" s="23" t="s">
        <v>689</v>
      </c>
      <c r="B238" s="24" t="s">
        <v>690</v>
      </c>
      <c r="C238" s="25" t="s">
        <v>22</v>
      </c>
      <c r="D238" s="25" t="s">
        <v>691</v>
      </c>
      <c r="E238" s="26" t="s">
        <v>35</v>
      </c>
      <c r="F238" s="27">
        <v>23.465220904588318</v>
      </c>
      <c r="G238" s="29">
        <v>8.25</v>
      </c>
      <c r="H238" s="29">
        <f t="shared" si="18"/>
        <v>10.47</v>
      </c>
      <c r="I238" s="29">
        <f t="shared" si="21"/>
        <v>245.68</v>
      </c>
      <c r="J238" s="30">
        <f t="shared" si="16"/>
        <v>8.7224557297294403E-5</v>
      </c>
      <c r="K238" s="31"/>
      <c r="L238" s="32"/>
      <c r="M238" s="9"/>
      <c r="N238" s="9"/>
    </row>
    <row r="239" spans="1:14" ht="39" customHeight="1" x14ac:dyDescent="0.25">
      <c r="A239" s="23" t="s">
        <v>692</v>
      </c>
      <c r="B239" s="24" t="s">
        <v>693</v>
      </c>
      <c r="C239" s="25" t="s">
        <v>22</v>
      </c>
      <c r="D239" s="25" t="s">
        <v>694</v>
      </c>
      <c r="E239" s="26" t="s">
        <v>35</v>
      </c>
      <c r="F239" s="27">
        <v>23.465220904588318</v>
      </c>
      <c r="G239" s="29">
        <v>6.26</v>
      </c>
      <c r="H239" s="29">
        <f t="shared" si="18"/>
        <v>7.94</v>
      </c>
      <c r="I239" s="29">
        <f t="shared" si="21"/>
        <v>186.31</v>
      </c>
      <c r="J239" s="30">
        <f t="shared" si="16"/>
        <v>6.614623603898942E-5</v>
      </c>
      <c r="K239" s="31"/>
      <c r="L239" s="32"/>
      <c r="M239" s="9"/>
      <c r="N239" s="9"/>
    </row>
    <row r="240" spans="1:14" ht="24" customHeight="1" x14ac:dyDescent="0.25">
      <c r="A240" s="16" t="s">
        <v>695</v>
      </c>
      <c r="B240" s="17"/>
      <c r="C240" s="17"/>
      <c r="D240" s="17" t="s">
        <v>696</v>
      </c>
      <c r="E240" s="17"/>
      <c r="F240" s="17"/>
      <c r="G240" s="17"/>
      <c r="H240" s="17"/>
      <c r="I240" s="20">
        <f>SUM(I241:I245)</f>
        <v>11708.19</v>
      </c>
      <c r="J240" s="21">
        <f t="shared" si="16"/>
        <v>4.1567961962821936E-3</v>
      </c>
      <c r="K240" s="9"/>
      <c r="L240" s="9"/>
      <c r="M240" s="9"/>
      <c r="N240" s="9"/>
    </row>
    <row r="241" spans="1:14" ht="51.95" customHeight="1" x14ac:dyDescent="0.25">
      <c r="A241" s="23" t="s">
        <v>697</v>
      </c>
      <c r="B241" s="24" t="s">
        <v>698</v>
      </c>
      <c r="C241" s="25" t="s">
        <v>22</v>
      </c>
      <c r="D241" s="25" t="s">
        <v>699</v>
      </c>
      <c r="E241" s="26" t="s">
        <v>40</v>
      </c>
      <c r="F241" s="27">
        <v>62.573922412235511</v>
      </c>
      <c r="G241" s="29">
        <v>69.819999999999993</v>
      </c>
      <c r="H241" s="29">
        <f t="shared" si="18"/>
        <v>88.62</v>
      </c>
      <c r="I241" s="29">
        <f t="shared" ref="I241:I245" si="22">TRUNC(H241*F241,2)</f>
        <v>5545.3</v>
      </c>
      <c r="J241" s="30">
        <f t="shared" si="16"/>
        <v>1.9687656202405025E-3</v>
      </c>
      <c r="K241" s="31"/>
      <c r="L241" s="32"/>
      <c r="M241" s="9"/>
      <c r="N241" s="9"/>
    </row>
    <row r="242" spans="1:14" ht="39" customHeight="1" x14ac:dyDescent="0.25">
      <c r="A242" s="23" t="s">
        <v>700</v>
      </c>
      <c r="B242" s="24" t="s">
        <v>701</v>
      </c>
      <c r="C242" s="25" t="s">
        <v>22</v>
      </c>
      <c r="D242" s="25" t="s">
        <v>702</v>
      </c>
      <c r="E242" s="26" t="s">
        <v>35</v>
      </c>
      <c r="F242" s="27">
        <v>23.465220904588318</v>
      </c>
      <c r="G242" s="29">
        <v>54.54</v>
      </c>
      <c r="H242" s="29">
        <f t="shared" si="18"/>
        <v>69.22</v>
      </c>
      <c r="I242" s="29">
        <f t="shared" si="22"/>
        <v>1624.26</v>
      </c>
      <c r="J242" s="30">
        <f t="shared" si="16"/>
        <v>5.7666623020068142E-4</v>
      </c>
      <c r="K242" s="31"/>
      <c r="L242" s="32"/>
      <c r="M242" s="9"/>
      <c r="N242" s="9"/>
    </row>
    <row r="243" spans="1:14" ht="39" customHeight="1" x14ac:dyDescent="0.25">
      <c r="A243" s="23" t="s">
        <v>703</v>
      </c>
      <c r="B243" s="24" t="s">
        <v>704</v>
      </c>
      <c r="C243" s="25" t="s">
        <v>22</v>
      </c>
      <c r="D243" s="25" t="s">
        <v>705</v>
      </c>
      <c r="E243" s="26" t="s">
        <v>35</v>
      </c>
      <c r="F243" s="27">
        <v>23.465220904588318</v>
      </c>
      <c r="G243" s="29">
        <v>56.39</v>
      </c>
      <c r="H243" s="29">
        <f t="shared" si="18"/>
        <v>71.569999999999993</v>
      </c>
      <c r="I243" s="29">
        <f t="shared" si="22"/>
        <v>1679.4</v>
      </c>
      <c r="J243" s="30">
        <f t="shared" si="16"/>
        <v>5.9624276101056747E-4</v>
      </c>
      <c r="K243" s="31"/>
      <c r="L243" s="32"/>
      <c r="M243" s="9"/>
      <c r="N243" s="9"/>
    </row>
    <row r="244" spans="1:14" ht="26.1" customHeight="1" x14ac:dyDescent="0.25">
      <c r="A244" s="23" t="s">
        <v>706</v>
      </c>
      <c r="B244" s="24" t="s">
        <v>707</v>
      </c>
      <c r="C244" s="25" t="s">
        <v>22</v>
      </c>
      <c r="D244" s="25" t="s">
        <v>708</v>
      </c>
      <c r="E244" s="26" t="s">
        <v>35</v>
      </c>
      <c r="F244" s="27">
        <v>23.465220904588318</v>
      </c>
      <c r="G244" s="29">
        <v>54.35</v>
      </c>
      <c r="H244" s="29">
        <f t="shared" si="18"/>
        <v>68.98</v>
      </c>
      <c r="I244" s="29">
        <f t="shared" si="22"/>
        <v>1618.63</v>
      </c>
      <c r="J244" s="30">
        <f t="shared" si="16"/>
        <v>5.7466739326815226E-4</v>
      </c>
      <c r="K244" s="31"/>
      <c r="L244" s="32"/>
      <c r="M244" s="9"/>
      <c r="N244" s="9"/>
    </row>
    <row r="245" spans="1:14" ht="26.1" customHeight="1" x14ac:dyDescent="0.25">
      <c r="A245" s="23" t="s">
        <v>709</v>
      </c>
      <c r="B245" s="24" t="s">
        <v>710</v>
      </c>
      <c r="C245" s="25" t="s">
        <v>22</v>
      </c>
      <c r="D245" s="25" t="s">
        <v>711</v>
      </c>
      <c r="E245" s="26" t="s">
        <v>35</v>
      </c>
      <c r="F245" s="27">
        <v>23.465220904588318</v>
      </c>
      <c r="G245" s="29">
        <v>41.66</v>
      </c>
      <c r="H245" s="29">
        <f t="shared" si="18"/>
        <v>52.87</v>
      </c>
      <c r="I245" s="29">
        <f t="shared" si="22"/>
        <v>1240.5999999999999</v>
      </c>
      <c r="J245" s="30">
        <f t="shared" si="16"/>
        <v>4.4045419156229007E-4</v>
      </c>
      <c r="K245" s="31"/>
      <c r="L245" s="32"/>
      <c r="M245" s="9"/>
      <c r="N245" s="9"/>
    </row>
    <row r="246" spans="1:14" ht="24" customHeight="1" x14ac:dyDescent="0.25">
      <c r="A246" s="16" t="s">
        <v>712</v>
      </c>
      <c r="B246" s="17"/>
      <c r="C246" s="17"/>
      <c r="D246" s="17" t="s">
        <v>713</v>
      </c>
      <c r="E246" s="17"/>
      <c r="F246" s="17"/>
      <c r="G246" s="17"/>
      <c r="H246" s="17"/>
      <c r="I246" s="20">
        <f>SUM(I247:I247)</f>
        <v>5363.75</v>
      </c>
      <c r="J246" s="21">
        <f t="shared" si="16"/>
        <v>1.904309342247488E-3</v>
      </c>
      <c r="K246" s="9"/>
      <c r="L246" s="9"/>
      <c r="M246" s="9"/>
      <c r="N246" s="9"/>
    </row>
    <row r="247" spans="1:14" ht="26.1" customHeight="1" x14ac:dyDescent="0.25">
      <c r="A247" s="23" t="s">
        <v>714</v>
      </c>
      <c r="B247" s="24" t="s">
        <v>715</v>
      </c>
      <c r="C247" s="25" t="s">
        <v>22</v>
      </c>
      <c r="D247" s="25" t="s">
        <v>716</v>
      </c>
      <c r="E247" s="26" t="s">
        <v>31</v>
      </c>
      <c r="F247" s="27">
        <v>2542.0655979970679</v>
      </c>
      <c r="G247" s="29">
        <v>1.67</v>
      </c>
      <c r="H247" s="29">
        <f t="shared" si="18"/>
        <v>2.11</v>
      </c>
      <c r="I247" s="29">
        <f t="shared" ref="I247" si="23">TRUNC(H247*F247,2)</f>
        <v>5363.75</v>
      </c>
      <c r="J247" s="30">
        <f t="shared" si="16"/>
        <v>1.904309342247488E-3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2219419.1900000018</v>
      </c>
      <c r="J249" s="42"/>
      <c r="K249" s="9"/>
      <c r="L249" s="43"/>
      <c r="M249" s="9"/>
      <c r="N249" s="9"/>
    </row>
    <row r="250" spans="1:14" x14ac:dyDescent="0.25">
      <c r="A250" s="74"/>
      <c r="B250" s="75"/>
      <c r="C250" s="75"/>
      <c r="D250" s="39"/>
      <c r="E250" s="40"/>
      <c r="F250" s="76" t="s">
        <v>718</v>
      </c>
      <c r="G250" s="75"/>
      <c r="H250" s="41"/>
      <c r="I250" s="41">
        <f>I251-I249</f>
        <v>597218.7799999984</v>
      </c>
      <c r="J250" s="42"/>
      <c r="K250" s="9"/>
      <c r="L250" s="9"/>
      <c r="M250" s="9"/>
      <c r="N250" s="9"/>
    </row>
    <row r="251" spans="1:14" x14ac:dyDescent="0.25">
      <c r="A251" s="74"/>
      <c r="B251" s="75"/>
      <c r="C251" s="75"/>
      <c r="D251" s="39"/>
      <c r="E251" s="40"/>
      <c r="F251" s="76" t="s">
        <v>719</v>
      </c>
      <c r="G251" s="75"/>
      <c r="H251" s="41"/>
      <c r="I251" s="41">
        <f>I5+I8+I29+I34+I92+I134+I142+I147+I168+I175+I190+I206+I246</f>
        <v>2816637.97</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890AF-8A75-4403-8EBF-69E3EC40B1A5}">
  <dimension ref="A1:L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2" x14ac:dyDescent="0.25">
      <c r="A1" s="1"/>
      <c r="B1" s="3"/>
      <c r="C1" s="3"/>
      <c r="D1" s="3" t="s">
        <v>0</v>
      </c>
      <c r="E1" s="77" t="s">
        <v>1</v>
      </c>
      <c r="F1" s="77"/>
      <c r="G1" s="77" t="s">
        <v>2</v>
      </c>
      <c r="H1" s="77"/>
      <c r="I1" s="77" t="s">
        <v>3</v>
      </c>
      <c r="J1" s="78"/>
      <c r="K1" s="9"/>
      <c r="L1" s="9"/>
    </row>
    <row r="2" spans="1:12" ht="80.099999999999994" customHeight="1" x14ac:dyDescent="0.25">
      <c r="A2" s="5"/>
      <c r="B2" s="7"/>
      <c r="C2" s="7"/>
      <c r="D2" s="7" t="s">
        <v>763</v>
      </c>
      <c r="E2" s="76" t="s">
        <v>5</v>
      </c>
      <c r="F2" s="76"/>
      <c r="G2" s="76" t="s">
        <v>6</v>
      </c>
      <c r="H2" s="76"/>
      <c r="I2" s="76" t="s">
        <v>7</v>
      </c>
      <c r="J2" s="79"/>
      <c r="K2" s="9"/>
      <c r="L2" s="8"/>
    </row>
    <row r="3" spans="1:12" x14ac:dyDescent="0.25">
      <c r="A3" s="80" t="s">
        <v>8</v>
      </c>
      <c r="B3" s="81"/>
      <c r="C3" s="81"/>
      <c r="D3" s="81"/>
      <c r="E3" s="81"/>
      <c r="F3" s="81"/>
      <c r="G3" s="81"/>
      <c r="H3" s="81"/>
      <c r="I3" s="81"/>
      <c r="J3" s="82"/>
      <c r="K3" s="9"/>
      <c r="L3" s="9"/>
    </row>
    <row r="4" spans="1:12" ht="30" customHeight="1" x14ac:dyDescent="0.25">
      <c r="A4" s="10" t="s">
        <v>9</v>
      </c>
      <c r="B4" s="11" t="s">
        <v>10</v>
      </c>
      <c r="C4" s="12" t="s">
        <v>11</v>
      </c>
      <c r="D4" s="12" t="s">
        <v>12</v>
      </c>
      <c r="E4" s="13" t="s">
        <v>13</v>
      </c>
      <c r="F4" s="11" t="s">
        <v>14</v>
      </c>
      <c r="G4" s="11" t="s">
        <v>15</v>
      </c>
      <c r="H4" s="11" t="s">
        <v>16</v>
      </c>
      <c r="I4" s="11" t="s">
        <v>17</v>
      </c>
      <c r="J4" s="15" t="s">
        <v>18</v>
      </c>
      <c r="K4" s="9"/>
      <c r="L4" s="9"/>
    </row>
    <row r="5" spans="1:12" ht="24" customHeight="1" x14ac:dyDescent="0.25">
      <c r="A5" s="16" t="s">
        <v>19</v>
      </c>
      <c r="B5" s="17"/>
      <c r="C5" s="17"/>
      <c r="D5" s="17" t="s">
        <v>20</v>
      </c>
      <c r="E5" s="17"/>
      <c r="F5" s="18"/>
      <c r="G5" s="17"/>
      <c r="H5" s="17"/>
      <c r="I5" s="20">
        <f>SUM(I6:I7)</f>
        <v>231079.7</v>
      </c>
      <c r="J5" s="21">
        <f t="shared" ref="J5:J68" si="0">I5/$I$251</f>
        <v>8.0841551993148297E-2</v>
      </c>
      <c r="K5" s="9"/>
      <c r="L5" s="9"/>
    </row>
    <row r="6" spans="1:12" ht="26.1" customHeight="1" x14ac:dyDescent="0.25">
      <c r="A6" s="23" t="s">
        <v>21</v>
      </c>
      <c r="B6" s="24" t="s">
        <v>722</v>
      </c>
      <c r="C6" s="25" t="s">
        <v>22</v>
      </c>
      <c r="D6" s="25" t="s">
        <v>23</v>
      </c>
      <c r="E6" s="26" t="s">
        <v>24</v>
      </c>
      <c r="F6" s="27">
        <v>675.0136</v>
      </c>
      <c r="G6" s="29">
        <v>136.69</v>
      </c>
      <c r="H6" s="29">
        <f>TRUNC((G6*$G$2)+(G6),2)</f>
        <v>173.5</v>
      </c>
      <c r="I6" s="29">
        <f>TRUNC(H6*F6,2)</f>
        <v>117114.85</v>
      </c>
      <c r="J6" s="30">
        <f t="shared" si="0"/>
        <v>4.097177828881015E-2</v>
      </c>
      <c r="K6" s="31"/>
      <c r="L6" s="32"/>
    </row>
    <row r="7" spans="1:12" ht="24" customHeight="1" x14ac:dyDescent="0.25">
      <c r="A7" s="23" t="s">
        <v>25</v>
      </c>
      <c r="B7" s="24" t="s">
        <v>723</v>
      </c>
      <c r="C7" s="25" t="s">
        <v>22</v>
      </c>
      <c r="D7" s="25" t="s">
        <v>26</v>
      </c>
      <c r="E7" s="26" t="s">
        <v>24</v>
      </c>
      <c r="F7" s="27">
        <v>1441.316</v>
      </c>
      <c r="G7" s="29">
        <v>62.3</v>
      </c>
      <c r="H7" s="29">
        <f>TRUNC((G7*$G$2)+(G7),2)</f>
        <v>79.069999999999993</v>
      </c>
      <c r="I7" s="29">
        <f>TRUNC(H7*F7,2)</f>
        <v>113964.85</v>
      </c>
      <c r="J7" s="30">
        <f t="shared" si="0"/>
        <v>3.9869773704338141E-2</v>
      </c>
      <c r="K7" s="31"/>
      <c r="L7" s="32"/>
    </row>
    <row r="8" spans="1:12" ht="24" customHeight="1" x14ac:dyDescent="0.25">
      <c r="A8" s="16" t="s">
        <v>27</v>
      </c>
      <c r="B8" s="17"/>
      <c r="C8" s="17"/>
      <c r="D8" s="17" t="s">
        <v>28</v>
      </c>
      <c r="E8" s="17"/>
      <c r="F8" s="17"/>
      <c r="G8" s="17"/>
      <c r="H8" s="17"/>
      <c r="I8" s="20">
        <f>SUM(I9:I28)</f>
        <v>235955.09999999998</v>
      </c>
      <c r="J8" s="21">
        <f t="shared" si="0"/>
        <v>8.2547175215730767E-2</v>
      </c>
      <c r="K8" s="9"/>
      <c r="L8" s="9"/>
    </row>
    <row r="9" spans="1:12" ht="26.1" customHeight="1" x14ac:dyDescent="0.25">
      <c r="A9" s="23" t="s">
        <v>29</v>
      </c>
      <c r="B9" s="24" t="s">
        <v>724</v>
      </c>
      <c r="C9" s="25" t="s">
        <v>22</v>
      </c>
      <c r="D9" s="25" t="s">
        <v>30</v>
      </c>
      <c r="E9" s="26" t="s">
        <v>31</v>
      </c>
      <c r="F9" s="27">
        <v>696.91985907443382</v>
      </c>
      <c r="G9" s="29">
        <v>25.97</v>
      </c>
      <c r="H9" s="29">
        <f t="shared" ref="H9:H72" si="1">TRUNC((G9*$G$2)+(G9),2)</f>
        <v>32.96</v>
      </c>
      <c r="I9" s="29">
        <f t="shared" ref="I9:I28" si="2">TRUNC(H9*F9,2)</f>
        <v>22970.47</v>
      </c>
      <c r="J9" s="30">
        <f t="shared" si="0"/>
        <v>8.0360518245958124E-3</v>
      </c>
      <c r="K9" s="31"/>
      <c r="L9" s="32"/>
    </row>
    <row r="10" spans="1:12" ht="26.1" customHeight="1" x14ac:dyDescent="0.25">
      <c r="A10" s="23" t="s">
        <v>32</v>
      </c>
      <c r="B10" s="24" t="s">
        <v>33</v>
      </c>
      <c r="C10" s="25" t="s">
        <v>22</v>
      </c>
      <c r="D10" s="25" t="s">
        <v>34</v>
      </c>
      <c r="E10" s="26" t="s">
        <v>35</v>
      </c>
      <c r="F10" s="27">
        <v>219.07731333091542</v>
      </c>
      <c r="G10" s="29">
        <v>14.14</v>
      </c>
      <c r="H10" s="29">
        <f t="shared" si="1"/>
        <v>17.940000000000001</v>
      </c>
      <c r="I10" s="29">
        <f t="shared" si="2"/>
        <v>3930.24</v>
      </c>
      <c r="J10" s="30">
        <f t="shared" si="0"/>
        <v>1.3749658724048503E-3</v>
      </c>
      <c r="K10" s="31"/>
      <c r="L10" s="32"/>
    </row>
    <row r="11" spans="1:12" ht="26.1" customHeight="1" x14ac:dyDescent="0.25">
      <c r="A11" s="23" t="s">
        <v>36</v>
      </c>
      <c r="B11" s="24" t="s">
        <v>725</v>
      </c>
      <c r="C11" s="25" t="s">
        <v>22</v>
      </c>
      <c r="D11" s="25" t="s">
        <v>37</v>
      </c>
      <c r="E11" s="26" t="s">
        <v>35</v>
      </c>
      <c r="F11" s="27">
        <v>262.33714512995488</v>
      </c>
      <c r="G11" s="29">
        <v>1.76</v>
      </c>
      <c r="H11" s="29">
        <f t="shared" si="1"/>
        <v>2.23</v>
      </c>
      <c r="I11" s="29">
        <f t="shared" si="2"/>
        <v>585.01</v>
      </c>
      <c r="J11" s="30">
        <f t="shared" si="0"/>
        <v>2.0466149268634016E-4</v>
      </c>
      <c r="K11" s="31"/>
      <c r="L11" s="32"/>
    </row>
    <row r="12" spans="1:12" ht="26.1" customHeight="1" x14ac:dyDescent="0.25">
      <c r="A12" s="23" t="s">
        <v>38</v>
      </c>
      <c r="B12" s="24" t="s">
        <v>726</v>
      </c>
      <c r="C12" s="25" t="s">
        <v>22</v>
      </c>
      <c r="D12" s="25" t="s">
        <v>39</v>
      </c>
      <c r="E12" s="26" t="s">
        <v>40</v>
      </c>
      <c r="F12" s="27">
        <v>561.18717581506235</v>
      </c>
      <c r="G12" s="29">
        <v>9.2799999999999994</v>
      </c>
      <c r="H12" s="29">
        <f t="shared" si="1"/>
        <v>11.77</v>
      </c>
      <c r="I12" s="29">
        <f t="shared" si="2"/>
        <v>6605.17</v>
      </c>
      <c r="J12" s="30">
        <f t="shared" si="0"/>
        <v>2.3107706734022213E-3</v>
      </c>
      <c r="K12" s="31"/>
      <c r="L12" s="32"/>
    </row>
    <row r="13" spans="1:12" ht="26.1" customHeight="1" x14ac:dyDescent="0.25">
      <c r="A13" s="23" t="s">
        <v>41</v>
      </c>
      <c r="B13" s="24" t="s">
        <v>727</v>
      </c>
      <c r="C13" s="25" t="s">
        <v>22</v>
      </c>
      <c r="D13" s="25" t="s">
        <v>42</v>
      </c>
      <c r="E13" s="26" t="s">
        <v>35</v>
      </c>
      <c r="F13" s="27">
        <v>1653.7955881339215</v>
      </c>
      <c r="G13" s="29">
        <v>0.74</v>
      </c>
      <c r="H13" s="29">
        <f t="shared" si="1"/>
        <v>0.93</v>
      </c>
      <c r="I13" s="29">
        <f t="shared" si="2"/>
        <v>1538.02</v>
      </c>
      <c r="J13" s="30">
        <f t="shared" si="0"/>
        <v>5.3806510825702965E-4</v>
      </c>
      <c r="K13" s="31"/>
      <c r="L13" s="32"/>
    </row>
    <row r="14" spans="1:12" ht="26.1" customHeight="1" x14ac:dyDescent="0.25">
      <c r="A14" s="23" t="s">
        <v>43</v>
      </c>
      <c r="B14" s="24" t="s">
        <v>728</v>
      </c>
      <c r="C14" s="25" t="s">
        <v>22</v>
      </c>
      <c r="D14" s="25" t="s">
        <v>44</v>
      </c>
      <c r="E14" s="26" t="s">
        <v>40</v>
      </c>
      <c r="F14" s="27">
        <v>24934.728921451853</v>
      </c>
      <c r="G14" s="29">
        <v>0.8</v>
      </c>
      <c r="H14" s="29">
        <f t="shared" si="1"/>
        <v>1.01</v>
      </c>
      <c r="I14" s="29">
        <f t="shared" si="2"/>
        <v>25184.07</v>
      </c>
      <c r="J14" s="30">
        <f t="shared" si="0"/>
        <v>8.8104636811631911E-3</v>
      </c>
      <c r="K14" s="31"/>
      <c r="L14" s="32"/>
    </row>
    <row r="15" spans="1:12" ht="26.1" customHeight="1" x14ac:dyDescent="0.25">
      <c r="A15" s="23" t="s">
        <v>45</v>
      </c>
      <c r="B15" s="24" t="s">
        <v>729</v>
      </c>
      <c r="C15" s="25" t="s">
        <v>22</v>
      </c>
      <c r="D15" s="25" t="s">
        <v>46</v>
      </c>
      <c r="E15" s="26" t="s">
        <v>35</v>
      </c>
      <c r="F15" s="27">
        <v>327.42533242392255</v>
      </c>
      <c r="G15" s="29">
        <v>2.0099999999999998</v>
      </c>
      <c r="H15" s="29">
        <f t="shared" si="1"/>
        <v>2.5499999999999998</v>
      </c>
      <c r="I15" s="29">
        <f t="shared" si="2"/>
        <v>834.93</v>
      </c>
      <c r="J15" s="30">
        <f t="shared" si="0"/>
        <v>2.9209418657562432E-4</v>
      </c>
      <c r="K15" s="31"/>
      <c r="L15" s="32"/>
    </row>
    <row r="16" spans="1:12" ht="26.1" customHeight="1" x14ac:dyDescent="0.25">
      <c r="A16" s="23" t="s">
        <v>47</v>
      </c>
      <c r="B16" s="24" t="s">
        <v>730</v>
      </c>
      <c r="C16" s="25" t="s">
        <v>22</v>
      </c>
      <c r="D16" s="25" t="s">
        <v>48</v>
      </c>
      <c r="E16" s="26" t="s">
        <v>31</v>
      </c>
      <c r="F16" s="27">
        <v>325.04405727902133</v>
      </c>
      <c r="G16" s="29">
        <v>10.69</v>
      </c>
      <c r="H16" s="29">
        <f t="shared" si="1"/>
        <v>13.56</v>
      </c>
      <c r="I16" s="29">
        <f t="shared" si="2"/>
        <v>4407.59</v>
      </c>
      <c r="J16" s="30">
        <f t="shared" si="0"/>
        <v>1.5419632972930139E-3</v>
      </c>
      <c r="K16" s="31"/>
      <c r="L16" s="32"/>
    </row>
    <row r="17" spans="1:12" ht="26.1" customHeight="1" x14ac:dyDescent="0.25">
      <c r="A17" s="23" t="s">
        <v>49</v>
      </c>
      <c r="B17" s="24" t="s">
        <v>731</v>
      </c>
      <c r="C17" s="25" t="s">
        <v>22</v>
      </c>
      <c r="D17" s="25" t="s">
        <v>50</v>
      </c>
      <c r="E17" s="26" t="s">
        <v>31</v>
      </c>
      <c r="F17" s="27">
        <v>712.00126832547528</v>
      </c>
      <c r="G17" s="29">
        <v>27.59</v>
      </c>
      <c r="H17" s="29">
        <f t="shared" si="1"/>
        <v>35.01</v>
      </c>
      <c r="I17" s="29">
        <f t="shared" si="2"/>
        <v>24927.16</v>
      </c>
      <c r="J17" s="30">
        <f t="shared" si="0"/>
        <v>8.7205855866245557E-3</v>
      </c>
      <c r="K17" s="31"/>
      <c r="L17" s="32"/>
    </row>
    <row r="18" spans="1:12" ht="51.95" customHeight="1" x14ac:dyDescent="0.25">
      <c r="A18" s="23" t="s">
        <v>51</v>
      </c>
      <c r="B18" s="24" t="s">
        <v>732</v>
      </c>
      <c r="C18" s="25" t="s">
        <v>22</v>
      </c>
      <c r="D18" s="25" t="s">
        <v>52</v>
      </c>
      <c r="E18" s="26" t="s">
        <v>35</v>
      </c>
      <c r="F18" s="27">
        <v>175.42060234105909</v>
      </c>
      <c r="G18" s="29">
        <v>10.130000000000001</v>
      </c>
      <c r="H18" s="29">
        <f t="shared" si="1"/>
        <v>12.85</v>
      </c>
      <c r="I18" s="29">
        <f t="shared" si="2"/>
        <v>2254.15</v>
      </c>
      <c r="J18" s="30">
        <f t="shared" si="0"/>
        <v>7.8859797907542386E-4</v>
      </c>
      <c r="K18" s="31"/>
      <c r="L18" s="32"/>
    </row>
    <row r="19" spans="1:12" ht="26.1" customHeight="1" x14ac:dyDescent="0.25">
      <c r="A19" s="23" t="s">
        <v>53</v>
      </c>
      <c r="B19" s="24" t="s">
        <v>54</v>
      </c>
      <c r="C19" s="25" t="s">
        <v>22</v>
      </c>
      <c r="D19" s="25" t="s">
        <v>55</v>
      </c>
      <c r="E19" s="26" t="s">
        <v>31</v>
      </c>
      <c r="F19" s="27">
        <v>354.41311739947014</v>
      </c>
      <c r="G19" s="29">
        <v>12.77</v>
      </c>
      <c r="H19" s="29">
        <f t="shared" si="1"/>
        <v>16.2</v>
      </c>
      <c r="I19" s="29">
        <f t="shared" si="2"/>
        <v>5741.49</v>
      </c>
      <c r="J19" s="30">
        <f t="shared" si="0"/>
        <v>2.008618508476257E-3</v>
      </c>
      <c r="K19" s="31"/>
      <c r="L19" s="32"/>
    </row>
    <row r="20" spans="1:12" ht="26.1" customHeight="1" x14ac:dyDescent="0.25">
      <c r="A20" s="23" t="s">
        <v>56</v>
      </c>
      <c r="B20" s="24" t="s">
        <v>57</v>
      </c>
      <c r="C20" s="25" t="s">
        <v>22</v>
      </c>
      <c r="D20" s="25" t="s">
        <v>58</v>
      </c>
      <c r="E20" s="26" t="s">
        <v>31</v>
      </c>
      <c r="F20" s="27">
        <v>164.70486418900347</v>
      </c>
      <c r="G20" s="29">
        <v>28.2</v>
      </c>
      <c r="H20" s="29">
        <f t="shared" si="1"/>
        <v>35.79</v>
      </c>
      <c r="I20" s="29">
        <f t="shared" si="2"/>
        <v>5894.78</v>
      </c>
      <c r="J20" s="30">
        <f t="shared" si="0"/>
        <v>2.0622458998266428E-3</v>
      </c>
      <c r="K20" s="31"/>
      <c r="L20" s="32"/>
    </row>
    <row r="21" spans="1:12" ht="26.1" customHeight="1" x14ac:dyDescent="0.25">
      <c r="A21" s="23" t="s">
        <v>59</v>
      </c>
      <c r="B21" s="24" t="s">
        <v>60</v>
      </c>
      <c r="C21" s="25" t="s">
        <v>22</v>
      </c>
      <c r="D21" s="25" t="s">
        <v>61</v>
      </c>
      <c r="E21" s="26" t="s">
        <v>62</v>
      </c>
      <c r="F21" s="27">
        <v>227.01489714725292</v>
      </c>
      <c r="G21" s="29">
        <v>62.98</v>
      </c>
      <c r="H21" s="29">
        <f t="shared" si="1"/>
        <v>79.94</v>
      </c>
      <c r="I21" s="29">
        <f t="shared" si="2"/>
        <v>18147.57</v>
      </c>
      <c r="J21" s="30">
        <f t="shared" si="0"/>
        <v>6.348795345087855E-3</v>
      </c>
      <c r="K21" s="31"/>
      <c r="L21" s="32"/>
    </row>
    <row r="22" spans="1:12" ht="26.1" customHeight="1" x14ac:dyDescent="0.25">
      <c r="A22" s="23" t="s">
        <v>63</v>
      </c>
      <c r="B22" s="24" t="s">
        <v>64</v>
      </c>
      <c r="C22" s="25" t="s">
        <v>22</v>
      </c>
      <c r="D22" s="25" t="s">
        <v>65</v>
      </c>
      <c r="E22" s="26" t="s">
        <v>31</v>
      </c>
      <c r="F22" s="27">
        <v>757.2454960785991</v>
      </c>
      <c r="G22" s="29">
        <v>35.369999999999997</v>
      </c>
      <c r="H22" s="29">
        <f t="shared" si="1"/>
        <v>44.89</v>
      </c>
      <c r="I22" s="29">
        <f t="shared" si="2"/>
        <v>33992.75</v>
      </c>
      <c r="J22" s="30">
        <f t="shared" si="0"/>
        <v>1.189211629803523E-2</v>
      </c>
      <c r="K22" s="31"/>
      <c r="L22" s="32"/>
    </row>
    <row r="23" spans="1:12" ht="26.1" customHeight="1" x14ac:dyDescent="0.25">
      <c r="A23" s="23" t="s">
        <v>66</v>
      </c>
      <c r="B23" s="24" t="s">
        <v>67</v>
      </c>
      <c r="C23" s="25" t="s">
        <v>22</v>
      </c>
      <c r="D23" s="25" t="s">
        <v>68</v>
      </c>
      <c r="E23" s="26" t="s">
        <v>62</v>
      </c>
      <c r="F23" s="27">
        <v>25.797147403096929</v>
      </c>
      <c r="G23" s="29">
        <v>294.77999999999997</v>
      </c>
      <c r="H23" s="29">
        <f t="shared" si="1"/>
        <v>374.16</v>
      </c>
      <c r="I23" s="29">
        <f t="shared" si="2"/>
        <v>9652.26</v>
      </c>
      <c r="J23" s="30">
        <f t="shared" si="0"/>
        <v>3.376772943020895E-3</v>
      </c>
      <c r="K23" s="31"/>
      <c r="L23" s="32"/>
    </row>
    <row r="24" spans="1:12" ht="39" customHeight="1" x14ac:dyDescent="0.25">
      <c r="A24" s="23" t="s">
        <v>69</v>
      </c>
      <c r="B24" s="24" t="s">
        <v>70</v>
      </c>
      <c r="C24" s="25" t="s">
        <v>22</v>
      </c>
      <c r="D24" s="25" t="s">
        <v>71</v>
      </c>
      <c r="E24" s="26" t="s">
        <v>31</v>
      </c>
      <c r="F24" s="27">
        <v>1251.7569678364262</v>
      </c>
      <c r="G24" s="29">
        <v>4.99</v>
      </c>
      <c r="H24" s="29">
        <f t="shared" si="1"/>
        <v>6.33</v>
      </c>
      <c r="I24" s="29">
        <f t="shared" si="2"/>
        <v>7923.62</v>
      </c>
      <c r="J24" s="30">
        <f t="shared" si="0"/>
        <v>2.772020814480673E-3</v>
      </c>
      <c r="K24" s="31"/>
      <c r="L24" s="32"/>
    </row>
    <row r="25" spans="1:12" ht="26.1" customHeight="1" x14ac:dyDescent="0.25">
      <c r="A25" s="23" t="s">
        <v>72</v>
      </c>
      <c r="B25" s="24" t="s">
        <v>73</v>
      </c>
      <c r="C25" s="25" t="s">
        <v>22</v>
      </c>
      <c r="D25" s="25" t="s">
        <v>74</v>
      </c>
      <c r="E25" s="26" t="s">
        <v>31</v>
      </c>
      <c r="F25" s="27">
        <v>1251.7569678364262</v>
      </c>
      <c r="G25" s="29">
        <v>8.5500000000000007</v>
      </c>
      <c r="H25" s="29">
        <f t="shared" si="1"/>
        <v>10.85</v>
      </c>
      <c r="I25" s="29">
        <f t="shared" si="2"/>
        <v>13581.56</v>
      </c>
      <c r="J25" s="30">
        <f t="shared" si="0"/>
        <v>4.75140996326403E-3</v>
      </c>
      <c r="K25" s="31"/>
      <c r="L25" s="32"/>
    </row>
    <row r="26" spans="1:12" ht="26.1" customHeight="1" x14ac:dyDescent="0.25">
      <c r="A26" s="23" t="s">
        <v>75</v>
      </c>
      <c r="B26" s="24" t="s">
        <v>76</v>
      </c>
      <c r="C26" s="25" t="s">
        <v>22</v>
      </c>
      <c r="D26" s="25" t="s">
        <v>77</v>
      </c>
      <c r="E26" s="26" t="s">
        <v>31</v>
      </c>
      <c r="F26" s="27">
        <v>1632.7609910206268</v>
      </c>
      <c r="G26" s="29">
        <v>8.98</v>
      </c>
      <c r="H26" s="29">
        <f t="shared" si="1"/>
        <v>11.39</v>
      </c>
      <c r="I26" s="29">
        <f t="shared" si="2"/>
        <v>18597.14</v>
      </c>
      <c r="J26" s="30">
        <f t="shared" si="0"/>
        <v>6.5060741390691509E-3</v>
      </c>
      <c r="K26" s="31"/>
      <c r="L26" s="32"/>
    </row>
    <row r="27" spans="1:12" ht="51.95" customHeight="1" x14ac:dyDescent="0.25">
      <c r="A27" s="23" t="s">
        <v>78</v>
      </c>
      <c r="B27" s="24" t="s">
        <v>79</v>
      </c>
      <c r="C27" s="25" t="s">
        <v>22</v>
      </c>
      <c r="D27" s="25" t="s">
        <v>80</v>
      </c>
      <c r="E27" s="26" t="s">
        <v>31</v>
      </c>
      <c r="F27" s="27">
        <v>869.95918627059177</v>
      </c>
      <c r="G27" s="29">
        <v>20.04</v>
      </c>
      <c r="H27" s="29">
        <f t="shared" si="1"/>
        <v>25.43</v>
      </c>
      <c r="I27" s="29">
        <f t="shared" si="2"/>
        <v>22123.06</v>
      </c>
      <c r="J27" s="30">
        <f t="shared" si="0"/>
        <v>7.7395916008093282E-3</v>
      </c>
      <c r="K27" s="31"/>
      <c r="L27" s="32"/>
    </row>
    <row r="28" spans="1:12" ht="26.1" customHeight="1" x14ac:dyDescent="0.25">
      <c r="A28" s="23" t="s">
        <v>81</v>
      </c>
      <c r="B28" s="24" t="s">
        <v>82</v>
      </c>
      <c r="C28" s="25" t="s">
        <v>22</v>
      </c>
      <c r="D28" s="25" t="s">
        <v>83</v>
      </c>
      <c r="E28" s="26" t="s">
        <v>31</v>
      </c>
      <c r="F28" s="27">
        <v>869.95918627059177</v>
      </c>
      <c r="G28" s="29">
        <v>6.4</v>
      </c>
      <c r="H28" s="29">
        <f t="shared" si="1"/>
        <v>8.1199999999999992</v>
      </c>
      <c r="I28" s="29">
        <f t="shared" si="2"/>
        <v>7064.06</v>
      </c>
      <c r="J28" s="30">
        <f t="shared" si="0"/>
        <v>2.4713100015826537E-3</v>
      </c>
      <c r="K28" s="31"/>
      <c r="L28" s="32"/>
    </row>
    <row r="29" spans="1:12" ht="26.1" customHeight="1" x14ac:dyDescent="0.25">
      <c r="A29" s="16" t="s">
        <v>84</v>
      </c>
      <c r="B29" s="17"/>
      <c r="C29" s="17"/>
      <c r="D29" s="17" t="s">
        <v>85</v>
      </c>
      <c r="E29" s="17"/>
      <c r="F29" s="17"/>
      <c r="G29" s="17"/>
      <c r="H29" s="17"/>
      <c r="I29" s="20">
        <f>SUM(I30:I33)</f>
        <v>45751.41</v>
      </c>
      <c r="J29" s="21">
        <f t="shared" si="0"/>
        <v>1.6005797957478935E-2</v>
      </c>
      <c r="K29" s="9"/>
      <c r="L29" s="9"/>
    </row>
    <row r="30" spans="1:12" ht="51.95" customHeight="1" x14ac:dyDescent="0.25">
      <c r="A30" s="23" t="s">
        <v>86</v>
      </c>
      <c r="B30" s="24" t="s">
        <v>87</v>
      </c>
      <c r="C30" s="25" t="s">
        <v>22</v>
      </c>
      <c r="D30" s="25" t="s">
        <v>88</v>
      </c>
      <c r="E30" s="26" t="s">
        <v>62</v>
      </c>
      <c r="F30" s="27">
        <v>929.88794408393994</v>
      </c>
      <c r="G30" s="29">
        <v>9.0299999999999994</v>
      </c>
      <c r="H30" s="29">
        <f t="shared" si="1"/>
        <v>11.46</v>
      </c>
      <c r="I30" s="29">
        <f t="shared" ref="I30:I33" si="3">TRUNC(H30*F30,2)</f>
        <v>10656.51</v>
      </c>
      <c r="J30" s="30">
        <f t="shared" si="0"/>
        <v>3.7281024998323292E-3</v>
      </c>
      <c r="K30" s="31"/>
      <c r="L30" s="32"/>
    </row>
    <row r="31" spans="1:12" ht="39" customHeight="1" x14ac:dyDescent="0.25">
      <c r="A31" s="23" t="s">
        <v>89</v>
      </c>
      <c r="B31" s="24" t="s">
        <v>90</v>
      </c>
      <c r="C31" s="25" t="s">
        <v>22</v>
      </c>
      <c r="D31" s="25" t="s">
        <v>91</v>
      </c>
      <c r="E31" s="26" t="s">
        <v>92</v>
      </c>
      <c r="F31" s="27">
        <v>2210.8552203644886</v>
      </c>
      <c r="G31" s="29">
        <v>2.61</v>
      </c>
      <c r="H31" s="29">
        <f t="shared" si="1"/>
        <v>3.31</v>
      </c>
      <c r="I31" s="29">
        <f t="shared" si="3"/>
        <v>7317.93</v>
      </c>
      <c r="J31" s="30">
        <f t="shared" si="0"/>
        <v>2.5601245742365932E-3</v>
      </c>
      <c r="K31" s="31"/>
      <c r="L31" s="32"/>
    </row>
    <row r="32" spans="1:12" ht="24" customHeight="1" x14ac:dyDescent="0.25">
      <c r="A32" s="23" t="s">
        <v>93</v>
      </c>
      <c r="B32" s="24" t="s">
        <v>94</v>
      </c>
      <c r="C32" s="25" t="s">
        <v>22</v>
      </c>
      <c r="D32" s="25" t="s">
        <v>95</v>
      </c>
      <c r="E32" s="26" t="s">
        <v>62</v>
      </c>
      <c r="F32" s="27">
        <v>178.59563586759407</v>
      </c>
      <c r="G32" s="29">
        <v>93.27</v>
      </c>
      <c r="H32" s="29">
        <f t="shared" si="1"/>
        <v>118.38</v>
      </c>
      <c r="I32" s="29">
        <f t="shared" si="3"/>
        <v>21142.15</v>
      </c>
      <c r="J32" s="30">
        <f t="shared" si="0"/>
        <v>7.3964273732047437E-3</v>
      </c>
      <c r="K32" s="31"/>
      <c r="L32" s="32"/>
    </row>
    <row r="33" spans="1:12" ht="26.1" customHeight="1" x14ac:dyDescent="0.25">
      <c r="A33" s="23" t="s">
        <v>96</v>
      </c>
      <c r="B33" s="24" t="s">
        <v>97</v>
      </c>
      <c r="C33" s="25" t="s">
        <v>22</v>
      </c>
      <c r="D33" s="25" t="s">
        <v>98</v>
      </c>
      <c r="E33" s="26" t="s">
        <v>62</v>
      </c>
      <c r="F33" s="27">
        <v>178.59563586759407</v>
      </c>
      <c r="G33" s="29">
        <v>29.27</v>
      </c>
      <c r="H33" s="29">
        <f t="shared" si="1"/>
        <v>37.15</v>
      </c>
      <c r="I33" s="29">
        <f t="shared" si="3"/>
        <v>6634.82</v>
      </c>
      <c r="J33" s="30">
        <f t="shared" si="0"/>
        <v>2.3211435102052673E-3</v>
      </c>
      <c r="K33" s="31"/>
      <c r="L33" s="32"/>
    </row>
    <row r="34" spans="1:12" ht="24" customHeight="1" x14ac:dyDescent="0.25">
      <c r="A34" s="16" t="s">
        <v>99</v>
      </c>
      <c r="B34" s="17"/>
      <c r="C34" s="17"/>
      <c r="D34" s="17" t="s">
        <v>100</v>
      </c>
      <c r="E34" s="17"/>
      <c r="F34" s="17"/>
      <c r="G34" s="17"/>
      <c r="H34" s="17"/>
      <c r="I34" s="20">
        <f>SUM(I35:I91)</f>
        <v>467394.73000000004</v>
      </c>
      <c r="J34" s="21">
        <f t="shared" si="0"/>
        <v>0.16351464610097083</v>
      </c>
      <c r="K34" s="9"/>
      <c r="L34" s="9"/>
    </row>
    <row r="35" spans="1:12" ht="39" customHeight="1" x14ac:dyDescent="0.25">
      <c r="A35" s="23" t="s">
        <v>101</v>
      </c>
      <c r="B35" s="24" t="s">
        <v>102</v>
      </c>
      <c r="C35" s="25" t="s">
        <v>22</v>
      </c>
      <c r="D35" s="25" t="s">
        <v>103</v>
      </c>
      <c r="E35" s="26" t="s">
        <v>40</v>
      </c>
      <c r="F35" s="27">
        <v>228.20553471970362</v>
      </c>
      <c r="G35" s="29">
        <v>41.27</v>
      </c>
      <c r="H35" s="29">
        <f t="shared" si="1"/>
        <v>52.38</v>
      </c>
      <c r="I35" s="29">
        <f t="shared" ref="I35:I91" si="4">TRUNC(H35*F35,2)</f>
        <v>11953.4</v>
      </c>
      <c r="J35" s="30">
        <f t="shared" si="0"/>
        <v>4.1818100317548394E-3</v>
      </c>
      <c r="K35" s="31"/>
      <c r="L35" s="32"/>
    </row>
    <row r="36" spans="1:12" ht="39" customHeight="1" x14ac:dyDescent="0.25">
      <c r="A36" s="23" t="s">
        <v>104</v>
      </c>
      <c r="B36" s="24" t="s">
        <v>105</v>
      </c>
      <c r="C36" s="25" t="s">
        <v>22</v>
      </c>
      <c r="D36" s="25" t="s">
        <v>106</v>
      </c>
      <c r="E36" s="26" t="s">
        <v>40</v>
      </c>
      <c r="F36" s="27">
        <v>532.21499488543043</v>
      </c>
      <c r="G36" s="29">
        <v>36.840000000000003</v>
      </c>
      <c r="H36" s="29">
        <f t="shared" si="1"/>
        <v>46.76</v>
      </c>
      <c r="I36" s="29">
        <f t="shared" si="4"/>
        <v>24886.37</v>
      </c>
      <c r="J36" s="30">
        <f t="shared" si="0"/>
        <v>8.7063155018624553E-3</v>
      </c>
      <c r="K36" s="31"/>
      <c r="L36" s="32"/>
    </row>
    <row r="37" spans="1:12" ht="39" customHeight="1" x14ac:dyDescent="0.25">
      <c r="A37" s="23" t="s">
        <v>107</v>
      </c>
      <c r="B37" s="24" t="s">
        <v>108</v>
      </c>
      <c r="C37" s="25" t="s">
        <v>22</v>
      </c>
      <c r="D37" s="25" t="s">
        <v>109</v>
      </c>
      <c r="E37" s="26" t="s">
        <v>40</v>
      </c>
      <c r="F37" s="27">
        <v>532.21499488543043</v>
      </c>
      <c r="G37" s="29">
        <v>29.64</v>
      </c>
      <c r="H37" s="29">
        <f t="shared" si="1"/>
        <v>37.619999999999997</v>
      </c>
      <c r="I37" s="29">
        <f t="shared" si="4"/>
        <v>20021.919999999998</v>
      </c>
      <c r="J37" s="30">
        <f t="shared" si="0"/>
        <v>7.0045230571212248E-3</v>
      </c>
      <c r="K37" s="31"/>
      <c r="L37" s="32"/>
    </row>
    <row r="38" spans="1:12" ht="51.95" customHeight="1" x14ac:dyDescent="0.25">
      <c r="A38" s="23" t="s">
        <v>110</v>
      </c>
      <c r="B38" s="24" t="s">
        <v>111</v>
      </c>
      <c r="C38" s="25" t="s">
        <v>22</v>
      </c>
      <c r="D38" s="25" t="s">
        <v>112</v>
      </c>
      <c r="E38" s="26" t="s">
        <v>35</v>
      </c>
      <c r="F38" s="27">
        <v>393.30727809952401</v>
      </c>
      <c r="G38" s="29">
        <v>28.94</v>
      </c>
      <c r="H38" s="29">
        <f t="shared" si="1"/>
        <v>36.729999999999997</v>
      </c>
      <c r="I38" s="29">
        <f t="shared" si="4"/>
        <v>14446.17</v>
      </c>
      <c r="J38" s="30">
        <f t="shared" si="0"/>
        <v>5.0538874819244569E-3</v>
      </c>
      <c r="K38" s="31"/>
      <c r="L38" s="32"/>
    </row>
    <row r="39" spans="1:12" ht="51.95" customHeight="1" x14ac:dyDescent="0.25">
      <c r="A39" s="23" t="s">
        <v>113</v>
      </c>
      <c r="B39" s="24" t="s">
        <v>114</v>
      </c>
      <c r="C39" s="25" t="s">
        <v>22</v>
      </c>
      <c r="D39" s="25" t="s">
        <v>115</v>
      </c>
      <c r="E39" s="26" t="s">
        <v>35</v>
      </c>
      <c r="F39" s="27">
        <v>109.53865666545771</v>
      </c>
      <c r="G39" s="29">
        <v>15.85</v>
      </c>
      <c r="H39" s="29">
        <f t="shared" si="1"/>
        <v>20.11</v>
      </c>
      <c r="I39" s="29">
        <f t="shared" si="4"/>
        <v>2202.8200000000002</v>
      </c>
      <c r="J39" s="30">
        <f t="shared" si="0"/>
        <v>7.7064055198940856E-4</v>
      </c>
      <c r="K39" s="31"/>
      <c r="L39" s="32"/>
    </row>
    <row r="40" spans="1:12" ht="51.95" customHeight="1" x14ac:dyDescent="0.25">
      <c r="A40" s="23" t="s">
        <v>116</v>
      </c>
      <c r="B40" s="24" t="s">
        <v>117</v>
      </c>
      <c r="C40" s="25" t="s">
        <v>22</v>
      </c>
      <c r="D40" s="25" t="s">
        <v>118</v>
      </c>
      <c r="E40" s="26" t="s">
        <v>35</v>
      </c>
      <c r="F40" s="27">
        <v>65.881945675601386</v>
      </c>
      <c r="G40" s="29">
        <v>29.79</v>
      </c>
      <c r="H40" s="29">
        <f t="shared" si="1"/>
        <v>37.81</v>
      </c>
      <c r="I40" s="29">
        <f t="shared" si="4"/>
        <v>2490.9899999999998</v>
      </c>
      <c r="J40" s="30">
        <f t="shared" si="0"/>
        <v>8.7145473011870987E-4</v>
      </c>
      <c r="K40" s="31"/>
      <c r="L40" s="32"/>
    </row>
    <row r="41" spans="1:12" ht="51.95" customHeight="1" x14ac:dyDescent="0.25">
      <c r="A41" s="23" t="s">
        <v>119</v>
      </c>
      <c r="B41" s="24" t="s">
        <v>120</v>
      </c>
      <c r="C41" s="25" t="s">
        <v>22</v>
      </c>
      <c r="D41" s="25" t="s">
        <v>121</v>
      </c>
      <c r="E41" s="26" t="s">
        <v>35</v>
      </c>
      <c r="F41" s="27">
        <v>109.53865666545771</v>
      </c>
      <c r="G41" s="29">
        <v>42.5</v>
      </c>
      <c r="H41" s="29">
        <f t="shared" si="1"/>
        <v>53.94</v>
      </c>
      <c r="I41" s="29">
        <f t="shared" si="4"/>
        <v>5908.51</v>
      </c>
      <c r="J41" s="30">
        <f t="shared" si="0"/>
        <v>2.0670492404440397E-3</v>
      </c>
      <c r="K41" s="31"/>
      <c r="L41" s="32"/>
    </row>
    <row r="42" spans="1:12" ht="51.95" customHeight="1" x14ac:dyDescent="0.25">
      <c r="A42" s="23" t="s">
        <v>122</v>
      </c>
      <c r="B42" s="24" t="s">
        <v>123</v>
      </c>
      <c r="C42" s="25" t="s">
        <v>22</v>
      </c>
      <c r="D42" s="25" t="s">
        <v>124</v>
      </c>
      <c r="E42" s="26" t="s">
        <v>35</v>
      </c>
      <c r="F42" s="27">
        <v>65.881945675601386</v>
      </c>
      <c r="G42" s="29">
        <v>55.27</v>
      </c>
      <c r="H42" s="29">
        <f t="shared" si="1"/>
        <v>70.150000000000006</v>
      </c>
      <c r="I42" s="29">
        <f t="shared" si="4"/>
        <v>4621.6099999999997</v>
      </c>
      <c r="J42" s="30">
        <f t="shared" si="0"/>
        <v>1.6168366373465694E-3</v>
      </c>
      <c r="K42" s="31"/>
      <c r="L42" s="32"/>
    </row>
    <row r="43" spans="1:12" ht="51.95" customHeight="1" x14ac:dyDescent="0.25">
      <c r="A43" s="23" t="s">
        <v>125</v>
      </c>
      <c r="B43" s="24" t="s">
        <v>126</v>
      </c>
      <c r="C43" s="25" t="s">
        <v>22</v>
      </c>
      <c r="D43" s="25" t="s">
        <v>127</v>
      </c>
      <c r="E43" s="26" t="s">
        <v>35</v>
      </c>
      <c r="F43" s="27">
        <v>109.53865666545771</v>
      </c>
      <c r="G43" s="29">
        <v>59.93</v>
      </c>
      <c r="H43" s="29">
        <f t="shared" si="1"/>
        <v>76.06</v>
      </c>
      <c r="I43" s="29">
        <f t="shared" si="4"/>
        <v>8331.51</v>
      </c>
      <c r="J43" s="30">
        <f t="shared" si="0"/>
        <v>2.9147181636744158E-3</v>
      </c>
      <c r="K43" s="31"/>
      <c r="L43" s="32"/>
    </row>
    <row r="44" spans="1:12" ht="51.95" customHeight="1" x14ac:dyDescent="0.25">
      <c r="A44" s="23" t="s">
        <v>128</v>
      </c>
      <c r="B44" s="24" t="s">
        <v>129</v>
      </c>
      <c r="C44" s="25" t="s">
        <v>22</v>
      </c>
      <c r="D44" s="25" t="s">
        <v>130</v>
      </c>
      <c r="E44" s="26" t="s">
        <v>35</v>
      </c>
      <c r="F44" s="27">
        <v>109.53865666545771</v>
      </c>
      <c r="G44" s="29">
        <v>22.5</v>
      </c>
      <c r="H44" s="29">
        <f t="shared" si="1"/>
        <v>28.55</v>
      </c>
      <c r="I44" s="29">
        <f t="shared" si="4"/>
        <v>3127.32</v>
      </c>
      <c r="J44" s="30">
        <f t="shared" si="0"/>
        <v>1.0940701514638132E-3</v>
      </c>
      <c r="K44" s="31"/>
      <c r="L44" s="32"/>
    </row>
    <row r="45" spans="1:12" ht="65.099999999999994" customHeight="1" x14ac:dyDescent="0.25">
      <c r="A45" s="23" t="s">
        <v>131</v>
      </c>
      <c r="B45" s="24" t="s">
        <v>132</v>
      </c>
      <c r="C45" s="25" t="s">
        <v>22</v>
      </c>
      <c r="D45" s="25" t="s">
        <v>133</v>
      </c>
      <c r="E45" s="26" t="s">
        <v>40</v>
      </c>
      <c r="F45" s="27">
        <v>303.61258097490997</v>
      </c>
      <c r="G45" s="29">
        <v>50.34</v>
      </c>
      <c r="H45" s="29">
        <f t="shared" si="1"/>
        <v>63.89</v>
      </c>
      <c r="I45" s="29">
        <f t="shared" si="4"/>
        <v>19397.8</v>
      </c>
      <c r="J45" s="30">
        <f t="shared" si="0"/>
        <v>6.7861792154511706E-3</v>
      </c>
      <c r="K45" s="31"/>
      <c r="L45" s="32"/>
    </row>
    <row r="46" spans="1:12" ht="65.099999999999994" customHeight="1" x14ac:dyDescent="0.25">
      <c r="A46" s="23" t="s">
        <v>134</v>
      </c>
      <c r="B46" s="24" t="s">
        <v>135</v>
      </c>
      <c r="C46" s="25" t="s">
        <v>22</v>
      </c>
      <c r="D46" s="25" t="s">
        <v>136</v>
      </c>
      <c r="E46" s="26" t="s">
        <v>40</v>
      </c>
      <c r="F46" s="27">
        <v>167.0861393339047</v>
      </c>
      <c r="G46" s="29">
        <v>88.12</v>
      </c>
      <c r="H46" s="29">
        <f t="shared" si="1"/>
        <v>111.85</v>
      </c>
      <c r="I46" s="29">
        <f t="shared" si="4"/>
        <v>18688.580000000002</v>
      </c>
      <c r="J46" s="30">
        <f t="shared" si="0"/>
        <v>6.5380637578641111E-3</v>
      </c>
      <c r="K46" s="31"/>
      <c r="L46" s="32"/>
    </row>
    <row r="47" spans="1:12" ht="51.95" customHeight="1" x14ac:dyDescent="0.25">
      <c r="A47" s="23" t="s">
        <v>137</v>
      </c>
      <c r="B47" s="24" t="s">
        <v>138</v>
      </c>
      <c r="C47" s="25" t="s">
        <v>22</v>
      </c>
      <c r="D47" s="25" t="s">
        <v>139</v>
      </c>
      <c r="E47" s="26" t="s">
        <v>35</v>
      </c>
      <c r="F47" s="27">
        <v>109.53865666545771</v>
      </c>
      <c r="G47" s="29">
        <v>24.8</v>
      </c>
      <c r="H47" s="29">
        <f t="shared" si="1"/>
        <v>31.47</v>
      </c>
      <c r="I47" s="29">
        <f t="shared" si="4"/>
        <v>3447.18</v>
      </c>
      <c r="J47" s="30">
        <f t="shared" si="0"/>
        <v>1.2059708455556281E-3</v>
      </c>
      <c r="K47" s="31"/>
      <c r="L47" s="32"/>
    </row>
    <row r="48" spans="1:12" ht="51.95" customHeight="1" x14ac:dyDescent="0.25">
      <c r="A48" s="23" t="s">
        <v>140</v>
      </c>
      <c r="B48" s="24" t="s">
        <v>141</v>
      </c>
      <c r="C48" s="25" t="s">
        <v>22</v>
      </c>
      <c r="D48" s="25" t="s">
        <v>142</v>
      </c>
      <c r="E48" s="26" t="s">
        <v>35</v>
      </c>
      <c r="F48" s="27">
        <v>65.881945675601386</v>
      </c>
      <c r="G48" s="29">
        <v>45.21</v>
      </c>
      <c r="H48" s="29">
        <f t="shared" si="1"/>
        <v>57.38</v>
      </c>
      <c r="I48" s="29">
        <f t="shared" si="4"/>
        <v>3780.3</v>
      </c>
      <c r="J48" s="30">
        <f t="shared" si="0"/>
        <v>1.3225104541839828E-3</v>
      </c>
      <c r="K48" s="31"/>
      <c r="L48" s="32"/>
    </row>
    <row r="49" spans="1:12" ht="51.95" customHeight="1" x14ac:dyDescent="0.25">
      <c r="A49" s="23" t="s">
        <v>143</v>
      </c>
      <c r="B49" s="24" t="s">
        <v>144</v>
      </c>
      <c r="C49" s="25" t="s">
        <v>22</v>
      </c>
      <c r="D49" s="25" t="s">
        <v>145</v>
      </c>
      <c r="E49" s="26" t="s">
        <v>35</v>
      </c>
      <c r="F49" s="27">
        <v>65.881945675601386</v>
      </c>
      <c r="G49" s="29">
        <v>80.040000000000006</v>
      </c>
      <c r="H49" s="29">
        <f t="shared" si="1"/>
        <v>101.59</v>
      </c>
      <c r="I49" s="29">
        <f t="shared" si="4"/>
        <v>6692.94</v>
      </c>
      <c r="J49" s="30">
        <f t="shared" si="0"/>
        <v>2.3414763693955891E-3</v>
      </c>
      <c r="K49" s="31"/>
      <c r="L49" s="32"/>
    </row>
    <row r="50" spans="1:12" ht="39" customHeight="1" x14ac:dyDescent="0.25">
      <c r="A50" s="23" t="s">
        <v>146</v>
      </c>
      <c r="B50" s="24" t="s">
        <v>147</v>
      </c>
      <c r="C50" s="25" t="s">
        <v>22</v>
      </c>
      <c r="D50" s="25" t="s">
        <v>148</v>
      </c>
      <c r="E50" s="26" t="s">
        <v>35</v>
      </c>
      <c r="F50" s="27">
        <v>109.53865666545771</v>
      </c>
      <c r="G50" s="29">
        <v>65.260000000000005</v>
      </c>
      <c r="H50" s="29">
        <f t="shared" si="1"/>
        <v>82.83</v>
      </c>
      <c r="I50" s="29">
        <f t="shared" si="4"/>
        <v>9073.08</v>
      </c>
      <c r="J50" s="30">
        <f t="shared" si="0"/>
        <v>3.174151033422641E-3</v>
      </c>
      <c r="K50" s="31"/>
      <c r="L50" s="32"/>
    </row>
    <row r="51" spans="1:12" ht="39" customHeight="1" x14ac:dyDescent="0.25">
      <c r="A51" s="23" t="s">
        <v>149</v>
      </c>
      <c r="B51" s="24" t="s">
        <v>150</v>
      </c>
      <c r="C51" s="25" t="s">
        <v>22</v>
      </c>
      <c r="D51" s="25" t="s">
        <v>151</v>
      </c>
      <c r="E51" s="26" t="s">
        <v>35</v>
      </c>
      <c r="F51" s="27">
        <v>109.53865666545771</v>
      </c>
      <c r="G51" s="29">
        <v>11.47</v>
      </c>
      <c r="H51" s="29">
        <f t="shared" si="1"/>
        <v>14.55</v>
      </c>
      <c r="I51" s="29">
        <f t="shared" si="4"/>
        <v>1593.78</v>
      </c>
      <c r="J51" s="30">
        <f t="shared" si="0"/>
        <v>5.5757233861581041E-4</v>
      </c>
      <c r="K51" s="31"/>
      <c r="L51" s="32"/>
    </row>
    <row r="52" spans="1:12" ht="51.95" customHeight="1" x14ac:dyDescent="0.25">
      <c r="A52" s="23" t="s">
        <v>152</v>
      </c>
      <c r="B52" s="24" t="s">
        <v>153</v>
      </c>
      <c r="C52" s="25" t="s">
        <v>22</v>
      </c>
      <c r="D52" s="25" t="s">
        <v>154</v>
      </c>
      <c r="E52" s="26" t="s">
        <v>35</v>
      </c>
      <c r="F52" s="27">
        <v>201.21774974415598</v>
      </c>
      <c r="G52" s="29">
        <v>10.72</v>
      </c>
      <c r="H52" s="29">
        <f t="shared" si="1"/>
        <v>13.6</v>
      </c>
      <c r="I52" s="29">
        <f t="shared" si="4"/>
        <v>2736.56</v>
      </c>
      <c r="J52" s="30">
        <f t="shared" si="0"/>
        <v>9.5736560815324701E-4</v>
      </c>
      <c r="K52" s="31"/>
      <c r="L52" s="32"/>
    </row>
    <row r="53" spans="1:12" ht="51.95" customHeight="1" x14ac:dyDescent="0.25">
      <c r="A53" s="23" t="s">
        <v>155</v>
      </c>
      <c r="B53" s="24" t="s">
        <v>156</v>
      </c>
      <c r="C53" s="25" t="s">
        <v>22</v>
      </c>
      <c r="D53" s="25" t="s">
        <v>157</v>
      </c>
      <c r="E53" s="26" t="s">
        <v>35</v>
      </c>
      <c r="F53" s="27">
        <v>88.107180361346408</v>
      </c>
      <c r="G53" s="29">
        <v>16.670000000000002</v>
      </c>
      <c r="H53" s="29">
        <f t="shared" si="1"/>
        <v>21.15</v>
      </c>
      <c r="I53" s="29">
        <f t="shared" si="4"/>
        <v>1863.46</v>
      </c>
      <c r="J53" s="30">
        <f t="shared" si="0"/>
        <v>6.5191792475562376E-4</v>
      </c>
      <c r="K53" s="31"/>
      <c r="L53" s="32"/>
    </row>
    <row r="54" spans="1:12" ht="51.95" customHeight="1" x14ac:dyDescent="0.25">
      <c r="A54" s="23" t="s">
        <v>158</v>
      </c>
      <c r="B54" s="24" t="s">
        <v>120</v>
      </c>
      <c r="C54" s="25" t="s">
        <v>22</v>
      </c>
      <c r="D54" s="25" t="s">
        <v>121</v>
      </c>
      <c r="E54" s="26" t="s">
        <v>35</v>
      </c>
      <c r="F54" s="27">
        <v>44.847348562306969</v>
      </c>
      <c r="G54" s="29">
        <v>42.5</v>
      </c>
      <c r="H54" s="29">
        <f t="shared" si="1"/>
        <v>53.94</v>
      </c>
      <c r="I54" s="29">
        <f t="shared" si="4"/>
        <v>2419.06</v>
      </c>
      <c r="J54" s="30">
        <f t="shared" si="0"/>
        <v>8.4629054289297285E-4</v>
      </c>
      <c r="K54" s="31"/>
      <c r="L54" s="32"/>
    </row>
    <row r="55" spans="1:12" ht="39" customHeight="1" x14ac:dyDescent="0.25">
      <c r="A55" s="23" t="s">
        <v>159</v>
      </c>
      <c r="B55" s="24" t="s">
        <v>147</v>
      </c>
      <c r="C55" s="25" t="s">
        <v>22</v>
      </c>
      <c r="D55" s="25" t="s">
        <v>148</v>
      </c>
      <c r="E55" s="26" t="s">
        <v>35</v>
      </c>
      <c r="F55" s="27">
        <v>44.847348562306969</v>
      </c>
      <c r="G55" s="29">
        <v>65.260000000000005</v>
      </c>
      <c r="H55" s="29">
        <f t="shared" si="1"/>
        <v>82.83</v>
      </c>
      <c r="I55" s="29">
        <f t="shared" si="4"/>
        <v>3714.7</v>
      </c>
      <c r="J55" s="30">
        <f t="shared" si="0"/>
        <v>1.2995607714089464E-3</v>
      </c>
      <c r="K55" s="31"/>
      <c r="L55" s="32"/>
    </row>
    <row r="56" spans="1:12" ht="51.95" customHeight="1" x14ac:dyDescent="0.25">
      <c r="A56" s="23" t="s">
        <v>160</v>
      </c>
      <c r="B56" s="24" t="s">
        <v>161</v>
      </c>
      <c r="C56" s="25" t="s">
        <v>22</v>
      </c>
      <c r="D56" s="25" t="s">
        <v>162</v>
      </c>
      <c r="E56" s="26" t="s">
        <v>35</v>
      </c>
      <c r="F56" s="27">
        <v>22.225234685745043</v>
      </c>
      <c r="G56" s="29">
        <v>25.46</v>
      </c>
      <c r="H56" s="29">
        <f t="shared" si="1"/>
        <v>32.31</v>
      </c>
      <c r="I56" s="29">
        <f t="shared" si="4"/>
        <v>718.09</v>
      </c>
      <c r="J56" s="30">
        <f t="shared" si="0"/>
        <v>2.5121856255984343E-4</v>
      </c>
      <c r="K56" s="31"/>
      <c r="L56" s="32"/>
    </row>
    <row r="57" spans="1:12" ht="39" customHeight="1" x14ac:dyDescent="0.25">
      <c r="A57" s="23" t="s">
        <v>163</v>
      </c>
      <c r="B57" s="24" t="s">
        <v>164</v>
      </c>
      <c r="C57" s="25" t="s">
        <v>22</v>
      </c>
      <c r="D57" s="25" t="s">
        <v>165</v>
      </c>
      <c r="E57" s="26" t="s">
        <v>35</v>
      </c>
      <c r="F57" s="27">
        <v>109.53865666545771</v>
      </c>
      <c r="G57" s="29">
        <v>32.409999999999997</v>
      </c>
      <c r="H57" s="29">
        <f t="shared" si="1"/>
        <v>41.13</v>
      </c>
      <c r="I57" s="29">
        <f t="shared" si="4"/>
        <v>4505.32</v>
      </c>
      <c r="J57" s="30">
        <f t="shared" si="0"/>
        <v>1.5761534268296646E-3</v>
      </c>
      <c r="K57" s="31"/>
      <c r="L57" s="32"/>
    </row>
    <row r="58" spans="1:12" ht="39" customHeight="1" x14ac:dyDescent="0.25">
      <c r="A58" s="23" t="s">
        <v>166</v>
      </c>
      <c r="B58" s="24" t="s">
        <v>167</v>
      </c>
      <c r="C58" s="25" t="s">
        <v>22</v>
      </c>
      <c r="D58" s="25" t="s">
        <v>168</v>
      </c>
      <c r="E58" s="26" t="s">
        <v>35</v>
      </c>
      <c r="F58" s="27">
        <v>44.847348562306969</v>
      </c>
      <c r="G58" s="29">
        <v>54.04</v>
      </c>
      <c r="H58" s="29">
        <f t="shared" si="1"/>
        <v>68.59</v>
      </c>
      <c r="I58" s="29">
        <f t="shared" si="4"/>
        <v>3076.07</v>
      </c>
      <c r="J58" s="30">
        <f t="shared" si="0"/>
        <v>1.0761407117958163E-3</v>
      </c>
      <c r="K58" s="31"/>
      <c r="L58" s="32"/>
    </row>
    <row r="59" spans="1:12" ht="39" customHeight="1" x14ac:dyDescent="0.25">
      <c r="A59" s="23" t="s">
        <v>169</v>
      </c>
      <c r="B59" s="24" t="s">
        <v>170</v>
      </c>
      <c r="C59" s="25" t="s">
        <v>22</v>
      </c>
      <c r="D59" s="25" t="s">
        <v>171</v>
      </c>
      <c r="E59" s="26" t="s">
        <v>35</v>
      </c>
      <c r="F59" s="27">
        <v>109.53865666545771</v>
      </c>
      <c r="G59" s="29">
        <v>114.11</v>
      </c>
      <c r="H59" s="29">
        <f t="shared" si="1"/>
        <v>144.83000000000001</v>
      </c>
      <c r="I59" s="29">
        <f t="shared" si="4"/>
        <v>15864.48</v>
      </c>
      <c r="J59" s="30">
        <f t="shared" si="0"/>
        <v>5.550072917544298E-3</v>
      </c>
      <c r="K59" s="31"/>
      <c r="L59" s="32"/>
    </row>
    <row r="60" spans="1:12" ht="26.1" customHeight="1" x14ac:dyDescent="0.25">
      <c r="A60" s="23" t="s">
        <v>172</v>
      </c>
      <c r="B60" s="24" t="s">
        <v>173</v>
      </c>
      <c r="C60" s="25" t="s">
        <v>22</v>
      </c>
      <c r="D60" s="25" t="s">
        <v>174</v>
      </c>
      <c r="E60" s="26" t="s">
        <v>35</v>
      </c>
      <c r="F60" s="27">
        <v>22.225234685745043</v>
      </c>
      <c r="G60" s="29">
        <v>422.43</v>
      </c>
      <c r="H60" s="29">
        <f t="shared" si="1"/>
        <v>536.19000000000005</v>
      </c>
      <c r="I60" s="29">
        <f t="shared" si="4"/>
        <v>11916.94</v>
      </c>
      <c r="J60" s="30">
        <f t="shared" si="0"/>
        <v>4.1690547659929827E-3</v>
      </c>
      <c r="K60" s="31"/>
      <c r="L60" s="32"/>
    </row>
    <row r="61" spans="1:12" ht="51.95" customHeight="1" x14ac:dyDescent="0.25">
      <c r="A61" s="23" t="s">
        <v>175</v>
      </c>
      <c r="B61" s="24" t="s">
        <v>176</v>
      </c>
      <c r="C61" s="25" t="s">
        <v>22</v>
      </c>
      <c r="D61" s="25" t="s">
        <v>177</v>
      </c>
      <c r="E61" s="26" t="s">
        <v>35</v>
      </c>
      <c r="F61" s="27">
        <v>4.7625502898025092</v>
      </c>
      <c r="G61" s="29">
        <v>699.82</v>
      </c>
      <c r="H61" s="29">
        <f t="shared" si="1"/>
        <v>888.28</v>
      </c>
      <c r="I61" s="29">
        <f t="shared" si="4"/>
        <v>4230.47</v>
      </c>
      <c r="J61" s="30">
        <f t="shared" si="0"/>
        <v>1.4799991538004163E-3</v>
      </c>
      <c r="K61" s="31"/>
      <c r="L61" s="32"/>
    </row>
    <row r="62" spans="1:12" ht="39" customHeight="1" x14ac:dyDescent="0.25">
      <c r="A62" s="23" t="s">
        <v>178</v>
      </c>
      <c r="B62" s="24" t="s">
        <v>179</v>
      </c>
      <c r="C62" s="25" t="s">
        <v>22</v>
      </c>
      <c r="D62" s="25" t="s">
        <v>180</v>
      </c>
      <c r="E62" s="26" t="s">
        <v>35</v>
      </c>
      <c r="F62" s="27">
        <v>8.3344630071543921</v>
      </c>
      <c r="G62" s="29">
        <v>1019.1</v>
      </c>
      <c r="H62" s="29">
        <f t="shared" si="1"/>
        <v>1293.54</v>
      </c>
      <c r="I62" s="29">
        <f t="shared" si="4"/>
        <v>10780.96</v>
      </c>
      <c r="J62" s="30">
        <f t="shared" si="0"/>
        <v>3.7716404269871038E-3</v>
      </c>
      <c r="K62" s="31"/>
      <c r="L62" s="32"/>
    </row>
    <row r="63" spans="1:12" ht="26.1" customHeight="1" x14ac:dyDescent="0.25">
      <c r="A63" s="23" t="s">
        <v>181</v>
      </c>
      <c r="B63" s="24" t="s">
        <v>182</v>
      </c>
      <c r="C63" s="25" t="s">
        <v>22</v>
      </c>
      <c r="D63" s="25" t="s">
        <v>183</v>
      </c>
      <c r="E63" s="26" t="s">
        <v>40</v>
      </c>
      <c r="F63" s="27">
        <v>144.86090464815965</v>
      </c>
      <c r="G63" s="29">
        <v>17.690000000000001</v>
      </c>
      <c r="H63" s="29">
        <f t="shared" si="1"/>
        <v>22.45</v>
      </c>
      <c r="I63" s="29">
        <f t="shared" si="4"/>
        <v>3252.12</v>
      </c>
      <c r="J63" s="30">
        <f t="shared" si="0"/>
        <v>1.1377305235724185E-3</v>
      </c>
      <c r="K63" s="31"/>
      <c r="L63" s="32"/>
    </row>
    <row r="64" spans="1:12" ht="51.95" customHeight="1" x14ac:dyDescent="0.25">
      <c r="A64" s="23" t="s">
        <v>184</v>
      </c>
      <c r="B64" s="24" t="s">
        <v>185</v>
      </c>
      <c r="C64" s="25" t="s">
        <v>22</v>
      </c>
      <c r="D64" s="25" t="s">
        <v>186</v>
      </c>
      <c r="E64" s="26" t="s">
        <v>35</v>
      </c>
      <c r="F64" s="27">
        <v>16.272046823491909</v>
      </c>
      <c r="G64" s="29">
        <v>156.47999999999999</v>
      </c>
      <c r="H64" s="29">
        <f t="shared" si="1"/>
        <v>198.62</v>
      </c>
      <c r="I64" s="29">
        <f t="shared" si="4"/>
        <v>3231.95</v>
      </c>
      <c r="J64" s="30">
        <f t="shared" si="0"/>
        <v>1.1306741958045452E-3</v>
      </c>
      <c r="K64" s="31"/>
      <c r="L64" s="32"/>
    </row>
    <row r="65" spans="1:12" ht="26.1" customHeight="1" x14ac:dyDescent="0.25">
      <c r="A65" s="23" t="s">
        <v>187</v>
      </c>
      <c r="B65" s="24" t="s">
        <v>188</v>
      </c>
      <c r="C65" s="25" t="s">
        <v>22</v>
      </c>
      <c r="D65" s="25" t="s">
        <v>189</v>
      </c>
      <c r="E65" s="26" t="s">
        <v>35</v>
      </c>
      <c r="F65" s="27">
        <v>25.797147403096929</v>
      </c>
      <c r="G65" s="29">
        <v>144.9</v>
      </c>
      <c r="H65" s="29">
        <f t="shared" si="1"/>
        <v>183.92</v>
      </c>
      <c r="I65" s="29">
        <f t="shared" si="4"/>
        <v>4744.6099999999997</v>
      </c>
      <c r="J65" s="30">
        <f t="shared" si="0"/>
        <v>1.6598672925497622E-3</v>
      </c>
      <c r="K65" s="31"/>
      <c r="L65" s="32"/>
    </row>
    <row r="66" spans="1:12" ht="39" customHeight="1" x14ac:dyDescent="0.25">
      <c r="A66" s="23" t="s">
        <v>190</v>
      </c>
      <c r="B66" s="24" t="s">
        <v>191</v>
      </c>
      <c r="C66" s="25" t="s">
        <v>22</v>
      </c>
      <c r="D66" s="25" t="s">
        <v>192</v>
      </c>
      <c r="E66" s="26" t="s">
        <v>35</v>
      </c>
      <c r="F66" s="27">
        <v>22.225234685745043</v>
      </c>
      <c r="G66" s="29">
        <v>530.09</v>
      </c>
      <c r="H66" s="29">
        <f t="shared" si="1"/>
        <v>672.84</v>
      </c>
      <c r="I66" s="29">
        <f t="shared" si="4"/>
        <v>14954.02</v>
      </c>
      <c r="J66" s="30">
        <f t="shared" si="0"/>
        <v>5.2315551099321117E-3</v>
      </c>
      <c r="K66" s="31"/>
      <c r="L66" s="32"/>
    </row>
    <row r="67" spans="1:12" ht="26.1" customHeight="1" x14ac:dyDescent="0.25">
      <c r="A67" s="23" t="s">
        <v>193</v>
      </c>
      <c r="B67" s="24" t="s">
        <v>194</v>
      </c>
      <c r="C67" s="25" t="s">
        <v>22</v>
      </c>
      <c r="D67" s="25" t="s">
        <v>195</v>
      </c>
      <c r="E67" s="26" t="s">
        <v>35</v>
      </c>
      <c r="F67" s="27">
        <v>25.797147403096929</v>
      </c>
      <c r="G67" s="29">
        <v>412.27</v>
      </c>
      <c r="H67" s="29">
        <f t="shared" si="1"/>
        <v>523.29</v>
      </c>
      <c r="I67" s="29">
        <f t="shared" si="4"/>
        <v>13499.38</v>
      </c>
      <c r="J67" s="30">
        <f t="shared" si="0"/>
        <v>4.7226598881046928E-3</v>
      </c>
      <c r="K67" s="31"/>
      <c r="L67" s="32"/>
    </row>
    <row r="68" spans="1:12" ht="51.95" customHeight="1" x14ac:dyDescent="0.25">
      <c r="A68" s="23" t="s">
        <v>196</v>
      </c>
      <c r="B68" s="24" t="s">
        <v>197</v>
      </c>
      <c r="C68" s="25" t="s">
        <v>22</v>
      </c>
      <c r="D68" s="25" t="s">
        <v>198</v>
      </c>
      <c r="E68" s="26" t="s">
        <v>35</v>
      </c>
      <c r="F68" s="27">
        <v>22.225234685745043</v>
      </c>
      <c r="G68" s="29">
        <v>468.36</v>
      </c>
      <c r="H68" s="29">
        <f t="shared" si="1"/>
        <v>594.48</v>
      </c>
      <c r="I68" s="29">
        <f t="shared" si="4"/>
        <v>13212.45</v>
      </c>
      <c r="J68" s="30">
        <f t="shared" si="0"/>
        <v>4.6222795149546761E-3</v>
      </c>
      <c r="K68" s="31"/>
      <c r="L68" s="32"/>
    </row>
    <row r="69" spans="1:12" ht="26.1" customHeight="1" x14ac:dyDescent="0.25">
      <c r="A69" s="23" t="s">
        <v>199</v>
      </c>
      <c r="B69" s="24" t="s">
        <v>200</v>
      </c>
      <c r="C69" s="25" t="s">
        <v>22</v>
      </c>
      <c r="D69" s="25" t="s">
        <v>201</v>
      </c>
      <c r="E69" s="26" t="s">
        <v>35</v>
      </c>
      <c r="F69" s="27">
        <v>65.881945675601386</v>
      </c>
      <c r="G69" s="29">
        <v>61.32</v>
      </c>
      <c r="H69" s="29">
        <f t="shared" si="1"/>
        <v>77.83</v>
      </c>
      <c r="I69" s="29">
        <f t="shared" si="4"/>
        <v>5127.59</v>
      </c>
      <c r="J69" s="30">
        <f t="shared" ref="J69:J132" si="5">I69/$I$251</f>
        <v>1.7938500594580451E-3</v>
      </c>
      <c r="K69" s="31"/>
      <c r="L69" s="32"/>
    </row>
    <row r="70" spans="1:12" ht="26.1" customHeight="1" x14ac:dyDescent="0.25">
      <c r="A70" s="23" t="s">
        <v>202</v>
      </c>
      <c r="B70" s="24" t="s">
        <v>203</v>
      </c>
      <c r="C70" s="25" t="s">
        <v>22</v>
      </c>
      <c r="D70" s="25" t="s">
        <v>204</v>
      </c>
      <c r="E70" s="26" t="s">
        <v>35</v>
      </c>
      <c r="F70" s="27">
        <v>22.225234685745043</v>
      </c>
      <c r="G70" s="29">
        <v>12.75</v>
      </c>
      <c r="H70" s="29">
        <f t="shared" si="1"/>
        <v>16.18</v>
      </c>
      <c r="I70" s="29">
        <f t="shared" si="4"/>
        <v>359.6</v>
      </c>
      <c r="J70" s="30">
        <f t="shared" si="5"/>
        <v>1.2580344399242395E-4</v>
      </c>
      <c r="K70" s="31"/>
      <c r="L70" s="32"/>
    </row>
    <row r="71" spans="1:12" ht="26.1" customHeight="1" x14ac:dyDescent="0.25">
      <c r="A71" s="23" t="s">
        <v>205</v>
      </c>
      <c r="B71" s="24" t="s">
        <v>206</v>
      </c>
      <c r="C71" s="25" t="s">
        <v>22</v>
      </c>
      <c r="D71" s="25" t="s">
        <v>207</v>
      </c>
      <c r="E71" s="26" t="s">
        <v>35</v>
      </c>
      <c r="F71" s="27">
        <v>22.225234685745043</v>
      </c>
      <c r="G71" s="29">
        <v>14.35</v>
      </c>
      <c r="H71" s="29">
        <f t="shared" si="1"/>
        <v>18.21</v>
      </c>
      <c r="I71" s="29">
        <f t="shared" si="4"/>
        <v>404.72</v>
      </c>
      <c r="J71" s="30">
        <f t="shared" si="5"/>
        <v>1.415883477547659E-4</v>
      </c>
      <c r="K71" s="31"/>
      <c r="L71" s="32"/>
    </row>
    <row r="72" spans="1:12" ht="39" customHeight="1" x14ac:dyDescent="0.25">
      <c r="A72" s="23" t="s">
        <v>208</v>
      </c>
      <c r="B72" s="24" t="s">
        <v>209</v>
      </c>
      <c r="C72" s="25" t="s">
        <v>22</v>
      </c>
      <c r="D72" s="25" t="s">
        <v>210</v>
      </c>
      <c r="E72" s="26" t="s">
        <v>35</v>
      </c>
      <c r="F72" s="27">
        <v>22.225234685745043</v>
      </c>
      <c r="G72" s="29">
        <v>132.99</v>
      </c>
      <c r="H72" s="29">
        <f t="shared" si="1"/>
        <v>168.8</v>
      </c>
      <c r="I72" s="29">
        <f t="shared" si="4"/>
        <v>3751.61</v>
      </c>
      <c r="J72" s="30">
        <f t="shared" si="5"/>
        <v>1.3124734663971568E-3</v>
      </c>
      <c r="K72" s="31"/>
      <c r="L72" s="32"/>
    </row>
    <row r="73" spans="1:12" ht="26.1" customHeight="1" x14ac:dyDescent="0.25">
      <c r="A73" s="23" t="s">
        <v>211</v>
      </c>
      <c r="B73" s="24" t="s">
        <v>212</v>
      </c>
      <c r="C73" s="25" t="s">
        <v>22</v>
      </c>
      <c r="D73" s="25" t="s">
        <v>213</v>
      </c>
      <c r="E73" s="26" t="s">
        <v>35</v>
      </c>
      <c r="F73" s="27">
        <v>65.881945675601386</v>
      </c>
      <c r="G73" s="29">
        <v>48.84</v>
      </c>
      <c r="H73" s="29">
        <f t="shared" ref="H73:H136" si="6">TRUNC((G73*$G$2)+(G73),2)</f>
        <v>61.99</v>
      </c>
      <c r="I73" s="29">
        <f t="shared" si="4"/>
        <v>4084.02</v>
      </c>
      <c r="J73" s="30">
        <f t="shared" si="5"/>
        <v>1.4287646866905984E-3</v>
      </c>
      <c r="K73" s="31"/>
      <c r="L73" s="32"/>
    </row>
    <row r="74" spans="1:12" ht="39" customHeight="1" x14ac:dyDescent="0.25">
      <c r="A74" s="23" t="s">
        <v>214</v>
      </c>
      <c r="B74" s="24" t="s">
        <v>215</v>
      </c>
      <c r="C74" s="25" t="s">
        <v>22</v>
      </c>
      <c r="D74" s="25" t="s">
        <v>216</v>
      </c>
      <c r="E74" s="26" t="s">
        <v>35</v>
      </c>
      <c r="F74" s="27">
        <v>44.847348562306969</v>
      </c>
      <c r="G74" s="29">
        <v>145.4</v>
      </c>
      <c r="H74" s="29">
        <f t="shared" si="6"/>
        <v>184.55</v>
      </c>
      <c r="I74" s="29">
        <f t="shared" si="4"/>
        <v>8276.57</v>
      </c>
      <c r="J74" s="30">
        <f t="shared" si="5"/>
        <v>2.8954978043503228E-3</v>
      </c>
      <c r="K74" s="31"/>
      <c r="L74" s="32"/>
    </row>
    <row r="75" spans="1:12" ht="39" customHeight="1" x14ac:dyDescent="0.25">
      <c r="A75" s="23" t="s">
        <v>217</v>
      </c>
      <c r="B75" s="24" t="s">
        <v>218</v>
      </c>
      <c r="C75" s="25" t="s">
        <v>22</v>
      </c>
      <c r="D75" s="25" t="s">
        <v>219</v>
      </c>
      <c r="E75" s="26" t="s">
        <v>35</v>
      </c>
      <c r="F75" s="27">
        <v>22.225234685745043</v>
      </c>
      <c r="G75" s="29">
        <v>339.95</v>
      </c>
      <c r="H75" s="29">
        <f t="shared" si="6"/>
        <v>431.49</v>
      </c>
      <c r="I75" s="29">
        <f t="shared" si="4"/>
        <v>9589.9599999999991</v>
      </c>
      <c r="J75" s="30">
        <f t="shared" si="5"/>
        <v>3.3549777412391147E-3</v>
      </c>
      <c r="K75" s="31"/>
      <c r="L75" s="32"/>
    </row>
    <row r="76" spans="1:12" ht="39" customHeight="1" x14ac:dyDescent="0.25">
      <c r="A76" s="23" t="s">
        <v>220</v>
      </c>
      <c r="B76" s="24" t="s">
        <v>221</v>
      </c>
      <c r="C76" s="25" t="s">
        <v>22</v>
      </c>
      <c r="D76" s="25" t="s">
        <v>222</v>
      </c>
      <c r="E76" s="26" t="s">
        <v>35</v>
      </c>
      <c r="F76" s="27">
        <v>65.881945675601386</v>
      </c>
      <c r="G76" s="29">
        <v>76.39</v>
      </c>
      <c r="H76" s="29">
        <f t="shared" si="6"/>
        <v>96.96</v>
      </c>
      <c r="I76" s="29">
        <f t="shared" si="4"/>
        <v>6387.91</v>
      </c>
      <c r="J76" s="30">
        <f t="shared" si="5"/>
        <v>2.2347638429189229E-3</v>
      </c>
      <c r="K76" s="31"/>
      <c r="L76" s="32"/>
    </row>
    <row r="77" spans="1:12" ht="26.1" customHeight="1" x14ac:dyDescent="0.25">
      <c r="A77" s="23" t="s">
        <v>223</v>
      </c>
      <c r="B77" s="24" t="s">
        <v>224</v>
      </c>
      <c r="C77" s="25" t="s">
        <v>22</v>
      </c>
      <c r="D77" s="25" t="s">
        <v>225</v>
      </c>
      <c r="E77" s="26" t="s">
        <v>35</v>
      </c>
      <c r="F77" s="27">
        <v>65.881945675601386</v>
      </c>
      <c r="G77" s="29">
        <v>163.49</v>
      </c>
      <c r="H77" s="29">
        <f t="shared" si="6"/>
        <v>207.51</v>
      </c>
      <c r="I77" s="29">
        <f t="shared" si="4"/>
        <v>13671.16</v>
      </c>
      <c r="J77" s="30">
        <f t="shared" si="5"/>
        <v>4.7827558714445672E-3</v>
      </c>
      <c r="K77" s="31"/>
      <c r="L77" s="32"/>
    </row>
    <row r="78" spans="1:12" ht="26.1" customHeight="1" x14ac:dyDescent="0.25">
      <c r="A78" s="23" t="s">
        <v>226</v>
      </c>
      <c r="B78" s="24" t="s">
        <v>227</v>
      </c>
      <c r="C78" s="25" t="s">
        <v>22</v>
      </c>
      <c r="D78" s="25" t="s">
        <v>228</v>
      </c>
      <c r="E78" s="26" t="s">
        <v>35</v>
      </c>
      <c r="F78" s="27">
        <v>22.225234685745043</v>
      </c>
      <c r="G78" s="29">
        <v>812.2</v>
      </c>
      <c r="H78" s="29">
        <f t="shared" si="6"/>
        <v>1030.92</v>
      </c>
      <c r="I78" s="29">
        <f t="shared" si="4"/>
        <v>22912.43</v>
      </c>
      <c r="J78" s="30">
        <f t="shared" si="5"/>
        <v>8.0157469528235083E-3</v>
      </c>
      <c r="K78" s="31"/>
      <c r="L78" s="32"/>
    </row>
    <row r="79" spans="1:12" ht="65.099999999999994" customHeight="1" x14ac:dyDescent="0.25">
      <c r="A79" s="23" t="s">
        <v>229</v>
      </c>
      <c r="B79" s="24" t="s">
        <v>230</v>
      </c>
      <c r="C79" s="25" t="s">
        <v>22</v>
      </c>
      <c r="D79" s="25" t="s">
        <v>231</v>
      </c>
      <c r="E79" s="26" t="s">
        <v>35</v>
      </c>
      <c r="F79" s="27">
        <v>22.225234685745043</v>
      </c>
      <c r="G79" s="29">
        <v>279.7</v>
      </c>
      <c r="H79" s="29">
        <f t="shared" si="6"/>
        <v>355.02</v>
      </c>
      <c r="I79" s="29">
        <f t="shared" si="4"/>
        <v>7890.4</v>
      </c>
      <c r="J79" s="30">
        <f t="shared" si="5"/>
        <v>2.7603990391485587E-3</v>
      </c>
      <c r="K79" s="31"/>
      <c r="L79" s="32"/>
    </row>
    <row r="80" spans="1:12" ht="51.95" customHeight="1" x14ac:dyDescent="0.25">
      <c r="A80" s="23" t="s">
        <v>232</v>
      </c>
      <c r="B80" s="24" t="s">
        <v>233</v>
      </c>
      <c r="C80" s="25" t="s">
        <v>22</v>
      </c>
      <c r="D80" s="25" t="s">
        <v>234</v>
      </c>
      <c r="E80" s="26" t="s">
        <v>35</v>
      </c>
      <c r="F80" s="27">
        <v>25.797147403096929</v>
      </c>
      <c r="G80" s="29">
        <v>894.28</v>
      </c>
      <c r="H80" s="29">
        <f t="shared" si="6"/>
        <v>1135.0999999999999</v>
      </c>
      <c r="I80" s="29">
        <f t="shared" si="4"/>
        <v>29282.34</v>
      </c>
      <c r="J80" s="30">
        <f t="shared" si="5"/>
        <v>1.0244213626688306E-2</v>
      </c>
      <c r="K80" s="31"/>
      <c r="L80" s="32"/>
    </row>
    <row r="81" spans="1:12" ht="26.1" customHeight="1" x14ac:dyDescent="0.25">
      <c r="A81" s="23" t="s">
        <v>235</v>
      </c>
      <c r="B81" s="24" t="s">
        <v>236</v>
      </c>
      <c r="C81" s="25" t="s">
        <v>22</v>
      </c>
      <c r="D81" s="25" t="s">
        <v>237</v>
      </c>
      <c r="E81" s="26" t="s">
        <v>35</v>
      </c>
      <c r="F81" s="27">
        <v>22.225234685745043</v>
      </c>
      <c r="G81" s="29">
        <v>100.96</v>
      </c>
      <c r="H81" s="29">
        <f t="shared" si="6"/>
        <v>128.13999999999999</v>
      </c>
      <c r="I81" s="29">
        <f t="shared" si="4"/>
        <v>2847.94</v>
      </c>
      <c r="J81" s="30">
        <f t="shared" si="5"/>
        <v>9.963310908892764E-4</v>
      </c>
      <c r="K81" s="31"/>
      <c r="L81" s="32"/>
    </row>
    <row r="82" spans="1:12" ht="39" customHeight="1" x14ac:dyDescent="0.25">
      <c r="A82" s="23" t="s">
        <v>238</v>
      </c>
      <c r="B82" s="24" t="s">
        <v>239</v>
      </c>
      <c r="C82" s="25" t="s">
        <v>22</v>
      </c>
      <c r="D82" s="25" t="s">
        <v>240</v>
      </c>
      <c r="E82" s="26" t="s">
        <v>35</v>
      </c>
      <c r="F82" s="27">
        <v>25.797147403096929</v>
      </c>
      <c r="G82" s="29">
        <v>138.41999999999999</v>
      </c>
      <c r="H82" s="29">
        <f t="shared" si="6"/>
        <v>175.69</v>
      </c>
      <c r="I82" s="29">
        <f t="shared" si="4"/>
        <v>4532.3</v>
      </c>
      <c r="J82" s="30">
        <f t="shared" si="5"/>
        <v>1.5855921835563488E-3</v>
      </c>
      <c r="K82" s="31"/>
      <c r="L82" s="32"/>
    </row>
    <row r="83" spans="1:12" ht="26.1" customHeight="1" x14ac:dyDescent="0.25">
      <c r="A83" s="23" t="s">
        <v>241</v>
      </c>
      <c r="B83" s="24" t="s">
        <v>242</v>
      </c>
      <c r="C83" s="25" t="s">
        <v>22</v>
      </c>
      <c r="D83" s="25" t="s">
        <v>243</v>
      </c>
      <c r="E83" s="26" t="s">
        <v>35</v>
      </c>
      <c r="F83" s="27">
        <v>63.50067053070012</v>
      </c>
      <c r="G83" s="29">
        <v>129.25</v>
      </c>
      <c r="H83" s="29">
        <f t="shared" si="6"/>
        <v>164.05</v>
      </c>
      <c r="I83" s="29">
        <f t="shared" si="4"/>
        <v>10417.280000000001</v>
      </c>
      <c r="J83" s="30">
        <f t="shared" si="5"/>
        <v>3.6444096246757455E-3</v>
      </c>
      <c r="K83" s="31"/>
      <c r="L83" s="32"/>
    </row>
    <row r="84" spans="1:12" ht="39" customHeight="1" x14ac:dyDescent="0.25">
      <c r="A84" s="23" t="s">
        <v>244</v>
      </c>
      <c r="B84" s="24" t="s">
        <v>245</v>
      </c>
      <c r="C84" s="25" t="s">
        <v>22</v>
      </c>
      <c r="D84" s="25" t="s">
        <v>246</v>
      </c>
      <c r="E84" s="26" t="s">
        <v>35</v>
      </c>
      <c r="F84" s="27">
        <v>25.797147403096929</v>
      </c>
      <c r="G84" s="29">
        <v>146</v>
      </c>
      <c r="H84" s="29">
        <f t="shared" si="6"/>
        <v>185.31</v>
      </c>
      <c r="I84" s="29">
        <f t="shared" si="4"/>
        <v>4780.46</v>
      </c>
      <c r="J84" s="30">
        <f t="shared" si="5"/>
        <v>1.6724091542492294E-3</v>
      </c>
      <c r="K84" s="31"/>
      <c r="L84" s="32"/>
    </row>
    <row r="85" spans="1:12" ht="39" customHeight="1" x14ac:dyDescent="0.25">
      <c r="A85" s="23" t="s">
        <v>247</v>
      </c>
      <c r="B85" s="24" t="s">
        <v>248</v>
      </c>
      <c r="C85" s="25" t="s">
        <v>22</v>
      </c>
      <c r="D85" s="25" t="s">
        <v>249</v>
      </c>
      <c r="E85" s="26" t="s">
        <v>35</v>
      </c>
      <c r="F85" s="27">
        <v>44.847348562306969</v>
      </c>
      <c r="G85" s="29">
        <v>628.79</v>
      </c>
      <c r="H85" s="29">
        <f t="shared" si="6"/>
        <v>798.12</v>
      </c>
      <c r="I85" s="29">
        <f t="shared" si="4"/>
        <v>35793.56</v>
      </c>
      <c r="J85" s="30">
        <f t="shared" si="5"/>
        <v>1.2522116576055243E-2</v>
      </c>
      <c r="K85" s="31"/>
      <c r="L85" s="32"/>
    </row>
    <row r="86" spans="1:12" ht="39" customHeight="1" x14ac:dyDescent="0.25">
      <c r="A86" s="23" t="s">
        <v>250</v>
      </c>
      <c r="B86" s="24" t="s">
        <v>251</v>
      </c>
      <c r="C86" s="25" t="s">
        <v>22</v>
      </c>
      <c r="D86" s="25" t="s">
        <v>252</v>
      </c>
      <c r="E86" s="26" t="s">
        <v>40</v>
      </c>
      <c r="F86" s="27">
        <v>143.67026707570903</v>
      </c>
      <c r="G86" s="29">
        <v>22.96</v>
      </c>
      <c r="H86" s="29">
        <f t="shared" si="6"/>
        <v>29.14</v>
      </c>
      <c r="I86" s="29">
        <f t="shared" si="4"/>
        <v>4186.55</v>
      </c>
      <c r="J86" s="30">
        <f t="shared" si="5"/>
        <v>1.4646340613083493E-3</v>
      </c>
      <c r="K86" s="31"/>
      <c r="L86" s="32"/>
    </row>
    <row r="87" spans="1:12" ht="39" customHeight="1" x14ac:dyDescent="0.25">
      <c r="A87" s="23" t="s">
        <v>253</v>
      </c>
      <c r="B87" s="24" t="s">
        <v>254</v>
      </c>
      <c r="C87" s="25" t="s">
        <v>22</v>
      </c>
      <c r="D87" s="25" t="s">
        <v>255</v>
      </c>
      <c r="E87" s="26" t="s">
        <v>40</v>
      </c>
      <c r="F87" s="27">
        <v>178.59563586759407</v>
      </c>
      <c r="G87" s="29">
        <v>26.49</v>
      </c>
      <c r="H87" s="29">
        <f t="shared" si="6"/>
        <v>33.619999999999997</v>
      </c>
      <c r="I87" s="29">
        <f t="shared" si="4"/>
        <v>6004.38</v>
      </c>
      <c r="J87" s="30">
        <f t="shared" si="5"/>
        <v>2.1005886625117642E-3</v>
      </c>
      <c r="K87" s="31"/>
      <c r="L87" s="32"/>
    </row>
    <row r="88" spans="1:12" ht="39" customHeight="1" x14ac:dyDescent="0.25">
      <c r="A88" s="23" t="s">
        <v>256</v>
      </c>
      <c r="B88" s="24" t="s">
        <v>257</v>
      </c>
      <c r="C88" s="25" t="s">
        <v>22</v>
      </c>
      <c r="D88" s="25" t="s">
        <v>258</v>
      </c>
      <c r="E88" s="26" t="s">
        <v>40</v>
      </c>
      <c r="F88" s="27">
        <v>114.30120695526023</v>
      </c>
      <c r="G88" s="29">
        <v>36.18</v>
      </c>
      <c r="H88" s="29">
        <f t="shared" si="6"/>
        <v>45.92</v>
      </c>
      <c r="I88" s="29">
        <f t="shared" si="4"/>
        <v>5248.71</v>
      </c>
      <c r="J88" s="30">
        <f t="shared" si="5"/>
        <v>1.8362230103378071E-3</v>
      </c>
      <c r="K88" s="31"/>
      <c r="L88" s="32"/>
    </row>
    <row r="89" spans="1:12" ht="39" customHeight="1" x14ac:dyDescent="0.25">
      <c r="A89" s="23" t="s">
        <v>259</v>
      </c>
      <c r="B89" s="24" t="s">
        <v>260</v>
      </c>
      <c r="C89" s="25" t="s">
        <v>22</v>
      </c>
      <c r="D89" s="25" t="s">
        <v>261</v>
      </c>
      <c r="E89" s="26" t="s">
        <v>40</v>
      </c>
      <c r="F89" s="27">
        <v>45.64110694394072</v>
      </c>
      <c r="G89" s="29">
        <v>32.89</v>
      </c>
      <c r="H89" s="29">
        <f t="shared" si="6"/>
        <v>41.74</v>
      </c>
      <c r="I89" s="29">
        <f t="shared" si="4"/>
        <v>1905.05</v>
      </c>
      <c r="J89" s="30">
        <f t="shared" si="5"/>
        <v>6.6646788369790653E-4</v>
      </c>
      <c r="K89" s="31"/>
      <c r="L89" s="32"/>
    </row>
    <row r="90" spans="1:12" ht="26.1" customHeight="1" x14ac:dyDescent="0.25">
      <c r="A90" s="23" t="s">
        <v>262</v>
      </c>
      <c r="B90" s="24" t="s">
        <v>263</v>
      </c>
      <c r="C90" s="25" t="s">
        <v>22</v>
      </c>
      <c r="D90" s="25" t="s">
        <v>264</v>
      </c>
      <c r="E90" s="26" t="s">
        <v>40</v>
      </c>
      <c r="F90" s="27">
        <v>33.734731219434444</v>
      </c>
      <c r="G90" s="29">
        <v>31.34</v>
      </c>
      <c r="H90" s="29">
        <f t="shared" si="6"/>
        <v>39.770000000000003</v>
      </c>
      <c r="I90" s="29">
        <f t="shared" si="4"/>
        <v>1341.63</v>
      </c>
      <c r="J90" s="30">
        <f t="shared" si="5"/>
        <v>4.6935949544926509E-4</v>
      </c>
      <c r="K90" s="31"/>
      <c r="L90" s="32"/>
    </row>
    <row r="91" spans="1:12" ht="39" customHeight="1" x14ac:dyDescent="0.25">
      <c r="A91" s="23" t="s">
        <v>265</v>
      </c>
      <c r="B91" s="24" t="s">
        <v>266</v>
      </c>
      <c r="C91" s="25" t="s">
        <v>22</v>
      </c>
      <c r="D91" s="25" t="s">
        <v>267</v>
      </c>
      <c r="E91" s="26" t="s">
        <v>40</v>
      </c>
      <c r="F91" s="27">
        <v>107.15738152055646</v>
      </c>
      <c r="G91" s="29">
        <v>23.63</v>
      </c>
      <c r="H91" s="29">
        <f t="shared" si="6"/>
        <v>29.99</v>
      </c>
      <c r="I91" s="29">
        <f t="shared" si="4"/>
        <v>3213.64</v>
      </c>
      <c r="J91" s="30">
        <f t="shared" si="5"/>
        <v>1.1242685755055986E-3</v>
      </c>
      <c r="K91" s="31"/>
      <c r="L91" s="32"/>
    </row>
    <row r="92" spans="1:12" ht="26.1" customHeight="1" x14ac:dyDescent="0.25">
      <c r="A92" s="16" t="s">
        <v>268</v>
      </c>
      <c r="B92" s="17"/>
      <c r="C92" s="17"/>
      <c r="D92" s="17" t="s">
        <v>269</v>
      </c>
      <c r="E92" s="17"/>
      <c r="F92" s="17"/>
      <c r="G92" s="17"/>
      <c r="H92" s="17"/>
      <c r="I92" s="20">
        <f>SUM(I93:I133)</f>
        <v>308799.15000000008</v>
      </c>
      <c r="J92" s="21">
        <f t="shared" si="5"/>
        <v>0.10803113618446364</v>
      </c>
      <c r="K92" s="9"/>
      <c r="L92" s="9"/>
    </row>
    <row r="93" spans="1:12" ht="39" customHeight="1" x14ac:dyDescent="0.25">
      <c r="A93" s="23" t="s">
        <v>270</v>
      </c>
      <c r="B93" s="24" t="s">
        <v>271</v>
      </c>
      <c r="C93" s="25" t="s">
        <v>22</v>
      </c>
      <c r="D93" s="25" t="s">
        <v>272</v>
      </c>
      <c r="E93" s="26" t="s">
        <v>40</v>
      </c>
      <c r="F93" s="27">
        <v>1457.7372678703848</v>
      </c>
      <c r="G93" s="29">
        <v>10.62</v>
      </c>
      <c r="H93" s="29">
        <f t="shared" si="6"/>
        <v>13.47</v>
      </c>
      <c r="I93" s="29">
        <f t="shared" ref="I93:I133" si="7">TRUNC(H93*F93,2)</f>
        <v>19635.72</v>
      </c>
      <c r="J93" s="30">
        <f t="shared" si="5"/>
        <v>6.8694137966377041E-3</v>
      </c>
      <c r="K93" s="31"/>
      <c r="L93" s="32"/>
    </row>
    <row r="94" spans="1:12" ht="39" customHeight="1" x14ac:dyDescent="0.25">
      <c r="A94" s="23" t="s">
        <v>273</v>
      </c>
      <c r="B94" s="24" t="s">
        <v>274</v>
      </c>
      <c r="C94" s="25" t="s">
        <v>22</v>
      </c>
      <c r="D94" s="25" t="s">
        <v>275</v>
      </c>
      <c r="E94" s="26" t="s">
        <v>40</v>
      </c>
      <c r="F94" s="27">
        <v>941.79431980844606</v>
      </c>
      <c r="G94" s="29">
        <v>16.86</v>
      </c>
      <c r="H94" s="29">
        <f t="shared" si="6"/>
        <v>21.4</v>
      </c>
      <c r="I94" s="29">
        <f t="shared" si="7"/>
        <v>20154.39</v>
      </c>
      <c r="J94" s="30">
        <f t="shared" si="5"/>
        <v>7.0508667229323384E-3</v>
      </c>
      <c r="K94" s="31"/>
      <c r="L94" s="32"/>
    </row>
    <row r="95" spans="1:12" ht="39" customHeight="1" x14ac:dyDescent="0.25">
      <c r="A95" s="23" t="s">
        <v>276</v>
      </c>
      <c r="B95" s="24" t="s">
        <v>277</v>
      </c>
      <c r="C95" s="25" t="s">
        <v>22</v>
      </c>
      <c r="D95" s="25" t="s">
        <v>278</v>
      </c>
      <c r="E95" s="26" t="s">
        <v>40</v>
      </c>
      <c r="F95" s="27">
        <v>3896.9567746309031</v>
      </c>
      <c r="G95" s="29">
        <v>4.97</v>
      </c>
      <c r="H95" s="29">
        <f t="shared" si="6"/>
        <v>6.3</v>
      </c>
      <c r="I95" s="29">
        <f t="shared" si="7"/>
        <v>24550.82</v>
      </c>
      <c r="J95" s="30">
        <f t="shared" si="5"/>
        <v>8.5889257754117945E-3</v>
      </c>
      <c r="K95" s="31"/>
      <c r="L95" s="32"/>
    </row>
    <row r="96" spans="1:12" ht="39" customHeight="1" x14ac:dyDescent="0.25">
      <c r="A96" s="23" t="s">
        <v>279</v>
      </c>
      <c r="B96" s="24" t="s">
        <v>280</v>
      </c>
      <c r="C96" s="25" t="s">
        <v>22</v>
      </c>
      <c r="D96" s="25" t="s">
        <v>281</v>
      </c>
      <c r="E96" s="26" t="s">
        <v>40</v>
      </c>
      <c r="F96" s="27">
        <v>1952.6456188190289</v>
      </c>
      <c r="G96" s="29">
        <v>10.72</v>
      </c>
      <c r="H96" s="29">
        <f t="shared" si="6"/>
        <v>13.6</v>
      </c>
      <c r="I96" s="29">
        <f t="shared" si="7"/>
        <v>26555.98</v>
      </c>
      <c r="J96" s="30">
        <f t="shared" si="5"/>
        <v>9.2904164143323975E-3</v>
      </c>
      <c r="K96" s="31"/>
      <c r="L96" s="32"/>
    </row>
    <row r="97" spans="1:12" ht="39" customHeight="1" x14ac:dyDescent="0.25">
      <c r="A97" s="23" t="s">
        <v>282</v>
      </c>
      <c r="B97" s="24" t="s">
        <v>283</v>
      </c>
      <c r="C97" s="25" t="s">
        <v>22</v>
      </c>
      <c r="D97" s="25" t="s">
        <v>284</v>
      </c>
      <c r="E97" s="26" t="s">
        <v>40</v>
      </c>
      <c r="F97" s="27">
        <v>2956.7499715857243</v>
      </c>
      <c r="G97" s="29">
        <v>3.42</v>
      </c>
      <c r="H97" s="29">
        <f t="shared" si="6"/>
        <v>4.34</v>
      </c>
      <c r="I97" s="29">
        <f t="shared" si="7"/>
        <v>12832.29</v>
      </c>
      <c r="J97" s="30">
        <f t="shared" si="5"/>
        <v>4.4892833045315399E-3</v>
      </c>
      <c r="K97" s="31"/>
      <c r="L97" s="32"/>
    </row>
    <row r="98" spans="1:12" ht="39" customHeight="1" x14ac:dyDescent="0.25">
      <c r="A98" s="23" t="s">
        <v>285</v>
      </c>
      <c r="B98" s="24" t="s">
        <v>286</v>
      </c>
      <c r="C98" s="25" t="s">
        <v>22</v>
      </c>
      <c r="D98" s="25" t="s">
        <v>287</v>
      </c>
      <c r="E98" s="26" t="s">
        <v>40</v>
      </c>
      <c r="F98" s="27">
        <v>523.88053187827597</v>
      </c>
      <c r="G98" s="29">
        <v>18.510000000000002</v>
      </c>
      <c r="H98" s="29">
        <f t="shared" si="6"/>
        <v>23.49</v>
      </c>
      <c r="I98" s="29">
        <f t="shared" si="7"/>
        <v>12305.95</v>
      </c>
      <c r="J98" s="30">
        <f t="shared" si="5"/>
        <v>4.3051470845343973E-3</v>
      </c>
      <c r="K98" s="31"/>
      <c r="L98" s="32"/>
    </row>
    <row r="99" spans="1:12" ht="39" customHeight="1" x14ac:dyDescent="0.25">
      <c r="A99" s="23" t="s">
        <v>288</v>
      </c>
      <c r="B99" s="24" t="s">
        <v>289</v>
      </c>
      <c r="C99" s="25" t="s">
        <v>22</v>
      </c>
      <c r="D99" s="25" t="s">
        <v>290</v>
      </c>
      <c r="E99" s="26" t="s">
        <v>35</v>
      </c>
      <c r="F99" s="27">
        <v>327.42533242392255</v>
      </c>
      <c r="G99" s="29">
        <v>35.82</v>
      </c>
      <c r="H99" s="29">
        <f t="shared" si="6"/>
        <v>45.46</v>
      </c>
      <c r="I99" s="29">
        <f t="shared" si="7"/>
        <v>14884.75</v>
      </c>
      <c r="J99" s="30">
        <f t="shared" si="5"/>
        <v>5.2073215043554845E-3</v>
      </c>
      <c r="K99" s="31"/>
      <c r="L99" s="32"/>
    </row>
    <row r="100" spans="1:12" ht="39" customHeight="1" x14ac:dyDescent="0.25">
      <c r="A100" s="23" t="s">
        <v>291</v>
      </c>
      <c r="B100" s="24" t="s">
        <v>292</v>
      </c>
      <c r="C100" s="25" t="s">
        <v>22</v>
      </c>
      <c r="D100" s="25" t="s">
        <v>293</v>
      </c>
      <c r="E100" s="26" t="s">
        <v>35</v>
      </c>
      <c r="F100" s="27">
        <v>196.45519945435353</v>
      </c>
      <c r="G100" s="29">
        <v>20.62</v>
      </c>
      <c r="H100" s="29">
        <f t="shared" si="6"/>
        <v>26.17</v>
      </c>
      <c r="I100" s="29">
        <f t="shared" si="7"/>
        <v>5141.2299999999996</v>
      </c>
      <c r="J100" s="30">
        <f t="shared" si="5"/>
        <v>1.7986219142301714E-3</v>
      </c>
      <c r="K100" s="31"/>
      <c r="L100" s="32"/>
    </row>
    <row r="101" spans="1:12" ht="39" customHeight="1" x14ac:dyDescent="0.25">
      <c r="A101" s="23" t="s">
        <v>294</v>
      </c>
      <c r="B101" s="24" t="s">
        <v>295</v>
      </c>
      <c r="C101" s="25" t="s">
        <v>22</v>
      </c>
      <c r="D101" s="25" t="s">
        <v>296</v>
      </c>
      <c r="E101" s="26" t="s">
        <v>35</v>
      </c>
      <c r="F101" s="27">
        <v>414.34187521281837</v>
      </c>
      <c r="G101" s="29">
        <v>13.17</v>
      </c>
      <c r="H101" s="29">
        <f t="shared" si="6"/>
        <v>16.71</v>
      </c>
      <c r="I101" s="29">
        <f t="shared" si="7"/>
        <v>6923.65</v>
      </c>
      <c r="J101" s="30">
        <f t="shared" si="5"/>
        <v>2.42218858453322E-3</v>
      </c>
      <c r="K101" s="31"/>
      <c r="L101" s="32"/>
    </row>
    <row r="102" spans="1:12" ht="39" customHeight="1" x14ac:dyDescent="0.25">
      <c r="A102" s="23" t="s">
        <v>297</v>
      </c>
      <c r="B102" s="24" t="s">
        <v>298</v>
      </c>
      <c r="C102" s="25" t="s">
        <v>22</v>
      </c>
      <c r="D102" s="25" t="s">
        <v>299</v>
      </c>
      <c r="E102" s="26" t="s">
        <v>35</v>
      </c>
      <c r="F102" s="27">
        <v>65.881945675601386</v>
      </c>
      <c r="G102" s="29">
        <v>40.01</v>
      </c>
      <c r="H102" s="29">
        <f t="shared" si="6"/>
        <v>50.78</v>
      </c>
      <c r="I102" s="29">
        <f t="shared" si="7"/>
        <v>3345.48</v>
      </c>
      <c r="J102" s="30">
        <f t="shared" si="5"/>
        <v>1.1703918403998177E-3</v>
      </c>
      <c r="K102" s="31"/>
      <c r="L102" s="32"/>
    </row>
    <row r="103" spans="1:12" ht="26.1" customHeight="1" x14ac:dyDescent="0.25">
      <c r="A103" s="23" t="s">
        <v>300</v>
      </c>
      <c r="B103" s="24" t="s">
        <v>301</v>
      </c>
      <c r="C103" s="25" t="s">
        <v>22</v>
      </c>
      <c r="D103" s="25" t="s">
        <v>302</v>
      </c>
      <c r="E103" s="26" t="s">
        <v>35</v>
      </c>
      <c r="F103" s="27">
        <v>327.42533242392255</v>
      </c>
      <c r="G103" s="29">
        <v>18.190000000000001</v>
      </c>
      <c r="H103" s="29">
        <f t="shared" si="6"/>
        <v>23.08</v>
      </c>
      <c r="I103" s="29">
        <f t="shared" si="7"/>
        <v>7556.97</v>
      </c>
      <c r="J103" s="30">
        <f t="shared" si="5"/>
        <v>2.6437509792753833E-3</v>
      </c>
      <c r="K103" s="31"/>
      <c r="L103" s="32"/>
    </row>
    <row r="104" spans="1:12" ht="39" customHeight="1" x14ac:dyDescent="0.25">
      <c r="A104" s="23" t="s">
        <v>303</v>
      </c>
      <c r="B104" s="24" t="s">
        <v>289</v>
      </c>
      <c r="C104" s="25" t="s">
        <v>22</v>
      </c>
      <c r="D104" s="25" t="s">
        <v>290</v>
      </c>
      <c r="E104" s="26" t="s">
        <v>35</v>
      </c>
      <c r="F104" s="27">
        <v>153.19536765531404</v>
      </c>
      <c r="G104" s="29">
        <v>35.82</v>
      </c>
      <c r="H104" s="29">
        <f t="shared" si="6"/>
        <v>45.46</v>
      </c>
      <c r="I104" s="29">
        <f t="shared" si="7"/>
        <v>6964.26</v>
      </c>
      <c r="J104" s="30">
        <f t="shared" si="5"/>
        <v>2.4363956976047783E-3</v>
      </c>
      <c r="K104" s="31"/>
      <c r="L104" s="32"/>
    </row>
    <row r="105" spans="1:12" ht="39" customHeight="1" x14ac:dyDescent="0.25">
      <c r="A105" s="23" t="s">
        <v>304</v>
      </c>
      <c r="B105" s="24" t="s">
        <v>305</v>
      </c>
      <c r="C105" s="25" t="s">
        <v>22</v>
      </c>
      <c r="D105" s="25" t="s">
        <v>306</v>
      </c>
      <c r="E105" s="26" t="s">
        <v>35</v>
      </c>
      <c r="F105" s="27">
        <v>65.881945675601386</v>
      </c>
      <c r="G105" s="29">
        <v>24.29</v>
      </c>
      <c r="H105" s="29">
        <f t="shared" si="6"/>
        <v>30.83</v>
      </c>
      <c r="I105" s="29">
        <f t="shared" si="7"/>
        <v>2031.14</v>
      </c>
      <c r="J105" s="30">
        <f t="shared" si="5"/>
        <v>7.1057955292205767E-4</v>
      </c>
      <c r="K105" s="31"/>
      <c r="L105" s="32"/>
    </row>
    <row r="106" spans="1:12" ht="39" customHeight="1" x14ac:dyDescent="0.25">
      <c r="A106" s="23" t="s">
        <v>307</v>
      </c>
      <c r="B106" s="24" t="s">
        <v>308</v>
      </c>
      <c r="C106" s="25" t="s">
        <v>22</v>
      </c>
      <c r="D106" s="25" t="s">
        <v>309</v>
      </c>
      <c r="E106" s="26" t="s">
        <v>35</v>
      </c>
      <c r="F106" s="27">
        <v>257.97147403096926</v>
      </c>
      <c r="G106" s="29">
        <v>32.299999999999997</v>
      </c>
      <c r="H106" s="29">
        <f t="shared" si="6"/>
        <v>40.99</v>
      </c>
      <c r="I106" s="29">
        <f t="shared" si="7"/>
        <v>10574.25</v>
      </c>
      <c r="J106" s="30">
        <f t="shared" si="5"/>
        <v>3.6993244372549743E-3</v>
      </c>
      <c r="K106" s="31"/>
      <c r="L106" s="32"/>
    </row>
    <row r="107" spans="1:12" ht="39" customHeight="1" x14ac:dyDescent="0.25">
      <c r="A107" s="23" t="s">
        <v>310</v>
      </c>
      <c r="B107" s="24" t="s">
        <v>311</v>
      </c>
      <c r="C107" s="25" t="s">
        <v>22</v>
      </c>
      <c r="D107" s="25" t="s">
        <v>312</v>
      </c>
      <c r="E107" s="26" t="s">
        <v>35</v>
      </c>
      <c r="F107" s="27">
        <v>22.225234685745043</v>
      </c>
      <c r="G107" s="29">
        <v>39.340000000000003</v>
      </c>
      <c r="H107" s="29">
        <f t="shared" si="6"/>
        <v>49.93</v>
      </c>
      <c r="I107" s="29">
        <f t="shared" si="7"/>
        <v>1109.7</v>
      </c>
      <c r="J107" s="30">
        <f t="shared" si="5"/>
        <v>3.8822047218685439E-4</v>
      </c>
      <c r="K107" s="31"/>
      <c r="L107" s="32"/>
    </row>
    <row r="108" spans="1:12" ht="39" customHeight="1" x14ac:dyDescent="0.25">
      <c r="A108" s="23" t="s">
        <v>313</v>
      </c>
      <c r="B108" s="24" t="s">
        <v>314</v>
      </c>
      <c r="C108" s="25" t="s">
        <v>22</v>
      </c>
      <c r="D108" s="25" t="s">
        <v>315</v>
      </c>
      <c r="E108" s="26" t="s">
        <v>35</v>
      </c>
      <c r="F108" s="27">
        <v>65.881945675601386</v>
      </c>
      <c r="G108" s="29">
        <v>54.94</v>
      </c>
      <c r="H108" s="29">
        <f t="shared" si="6"/>
        <v>69.73</v>
      </c>
      <c r="I108" s="29">
        <f t="shared" si="7"/>
        <v>4593.9399999999996</v>
      </c>
      <c r="J108" s="30">
        <f t="shared" si="5"/>
        <v>1.607156489139477E-3</v>
      </c>
      <c r="K108" s="31"/>
      <c r="L108" s="32"/>
    </row>
    <row r="109" spans="1:12" ht="39" customHeight="1" x14ac:dyDescent="0.25">
      <c r="A109" s="23" t="s">
        <v>316</v>
      </c>
      <c r="B109" s="24" t="s">
        <v>317</v>
      </c>
      <c r="C109" s="25" t="s">
        <v>22</v>
      </c>
      <c r="D109" s="25" t="s">
        <v>318</v>
      </c>
      <c r="E109" s="26" t="s">
        <v>35</v>
      </c>
      <c r="F109" s="27">
        <v>44.847348562306969</v>
      </c>
      <c r="G109" s="29">
        <v>35.21</v>
      </c>
      <c r="H109" s="29">
        <f t="shared" si="6"/>
        <v>44.69</v>
      </c>
      <c r="I109" s="29">
        <f t="shared" si="7"/>
        <v>2004.22</v>
      </c>
      <c r="J109" s="30">
        <f t="shared" si="5"/>
        <v>7.0116178675888737E-4</v>
      </c>
      <c r="K109" s="31"/>
      <c r="L109" s="32"/>
    </row>
    <row r="110" spans="1:12" ht="39" customHeight="1" x14ac:dyDescent="0.25">
      <c r="A110" s="23" t="s">
        <v>319</v>
      </c>
      <c r="B110" s="24" t="s">
        <v>320</v>
      </c>
      <c r="C110" s="25" t="s">
        <v>22</v>
      </c>
      <c r="D110" s="25" t="s">
        <v>321</v>
      </c>
      <c r="E110" s="26" t="s">
        <v>35</v>
      </c>
      <c r="F110" s="27">
        <v>219.07731333091542</v>
      </c>
      <c r="G110" s="29">
        <v>62.04</v>
      </c>
      <c r="H110" s="29">
        <f t="shared" si="6"/>
        <v>78.739999999999995</v>
      </c>
      <c r="I110" s="29">
        <f t="shared" si="7"/>
        <v>17250.14</v>
      </c>
      <c r="J110" s="30">
        <f t="shared" si="5"/>
        <v>6.0348359881854047E-3</v>
      </c>
      <c r="K110" s="31"/>
      <c r="L110" s="32"/>
    </row>
    <row r="111" spans="1:12" ht="39" customHeight="1" x14ac:dyDescent="0.25">
      <c r="A111" s="23" t="s">
        <v>322</v>
      </c>
      <c r="B111" s="24" t="s">
        <v>323</v>
      </c>
      <c r="C111" s="25" t="s">
        <v>22</v>
      </c>
      <c r="D111" s="25" t="s">
        <v>324</v>
      </c>
      <c r="E111" s="26" t="s">
        <v>35</v>
      </c>
      <c r="F111" s="27">
        <v>22.225234685745043</v>
      </c>
      <c r="G111" s="29">
        <v>85.8</v>
      </c>
      <c r="H111" s="29">
        <f t="shared" si="6"/>
        <v>108.9</v>
      </c>
      <c r="I111" s="29">
        <f t="shared" si="7"/>
        <v>2420.3200000000002</v>
      </c>
      <c r="J111" s="30">
        <f t="shared" si="5"/>
        <v>8.4673134472676166E-4</v>
      </c>
      <c r="K111" s="31"/>
      <c r="L111" s="32"/>
    </row>
    <row r="112" spans="1:12" ht="39" customHeight="1" x14ac:dyDescent="0.25">
      <c r="A112" s="23" t="s">
        <v>325</v>
      </c>
      <c r="B112" s="24" t="s">
        <v>326</v>
      </c>
      <c r="C112" s="25" t="s">
        <v>22</v>
      </c>
      <c r="D112" s="25" t="s">
        <v>327</v>
      </c>
      <c r="E112" s="26" t="s">
        <v>35</v>
      </c>
      <c r="F112" s="27">
        <v>311.55016479124748</v>
      </c>
      <c r="G112" s="29">
        <v>33.82</v>
      </c>
      <c r="H112" s="29">
        <f t="shared" si="6"/>
        <v>42.92</v>
      </c>
      <c r="I112" s="29">
        <f t="shared" si="7"/>
        <v>13371.73</v>
      </c>
      <c r="J112" s="30">
        <f t="shared" si="5"/>
        <v>4.6780024642291843E-3</v>
      </c>
      <c r="K112" s="31"/>
      <c r="L112" s="32"/>
    </row>
    <row r="113" spans="1:12" ht="26.1" customHeight="1" x14ac:dyDescent="0.25">
      <c r="A113" s="23" t="s">
        <v>328</v>
      </c>
      <c r="B113" s="24" t="s">
        <v>329</v>
      </c>
      <c r="C113" s="25" t="s">
        <v>22</v>
      </c>
      <c r="D113" s="25" t="s">
        <v>330</v>
      </c>
      <c r="E113" s="26" t="s">
        <v>35</v>
      </c>
      <c r="F113" s="27">
        <v>25.797147403096929</v>
      </c>
      <c r="G113" s="29">
        <v>42.53</v>
      </c>
      <c r="H113" s="29">
        <f t="shared" si="6"/>
        <v>53.98</v>
      </c>
      <c r="I113" s="29">
        <f t="shared" si="7"/>
        <v>1392.53</v>
      </c>
      <c r="J113" s="30">
        <f t="shared" si="5"/>
        <v>4.8716649016343185E-4</v>
      </c>
      <c r="K113" s="31"/>
      <c r="L113" s="32"/>
    </row>
    <row r="114" spans="1:12" ht="26.1" customHeight="1" x14ac:dyDescent="0.25">
      <c r="A114" s="23" t="s">
        <v>331</v>
      </c>
      <c r="B114" s="24" t="s">
        <v>332</v>
      </c>
      <c r="C114" s="25" t="s">
        <v>22</v>
      </c>
      <c r="D114" s="25" t="s">
        <v>333</v>
      </c>
      <c r="E114" s="26" t="s">
        <v>35</v>
      </c>
      <c r="F114" s="27">
        <v>41.672315035771959</v>
      </c>
      <c r="G114" s="29">
        <v>57.88</v>
      </c>
      <c r="H114" s="29">
        <f t="shared" si="6"/>
        <v>73.459999999999994</v>
      </c>
      <c r="I114" s="29">
        <f t="shared" si="7"/>
        <v>3061.24</v>
      </c>
      <c r="J114" s="30">
        <f t="shared" si="5"/>
        <v>1.0709525441806669E-3</v>
      </c>
      <c r="K114" s="31"/>
      <c r="L114" s="32"/>
    </row>
    <row r="115" spans="1:12" ht="39" customHeight="1" x14ac:dyDescent="0.25">
      <c r="A115" s="23" t="s">
        <v>334</v>
      </c>
      <c r="B115" s="24" t="s">
        <v>335</v>
      </c>
      <c r="C115" s="25" t="s">
        <v>22</v>
      </c>
      <c r="D115" s="25" t="s">
        <v>336</v>
      </c>
      <c r="E115" s="26" t="s">
        <v>35</v>
      </c>
      <c r="F115" s="27">
        <v>22.225234685745043</v>
      </c>
      <c r="G115" s="29">
        <v>38.22</v>
      </c>
      <c r="H115" s="29">
        <f t="shared" si="6"/>
        <v>48.51</v>
      </c>
      <c r="I115" s="29">
        <f t="shared" si="7"/>
        <v>1078.1400000000001</v>
      </c>
      <c r="J115" s="30">
        <f t="shared" si="5"/>
        <v>3.7717943577862055E-4</v>
      </c>
      <c r="K115" s="31"/>
      <c r="L115" s="32"/>
    </row>
    <row r="116" spans="1:12" ht="39" customHeight="1" x14ac:dyDescent="0.25">
      <c r="A116" s="23" t="s">
        <v>337</v>
      </c>
      <c r="B116" s="24" t="s">
        <v>338</v>
      </c>
      <c r="C116" s="25" t="s">
        <v>22</v>
      </c>
      <c r="D116" s="25" t="s">
        <v>339</v>
      </c>
      <c r="E116" s="26" t="s">
        <v>35</v>
      </c>
      <c r="F116" s="27">
        <v>52.388053187827595</v>
      </c>
      <c r="G116" s="29">
        <v>49.59</v>
      </c>
      <c r="H116" s="29">
        <f t="shared" si="6"/>
        <v>62.94</v>
      </c>
      <c r="I116" s="29">
        <f t="shared" si="7"/>
        <v>3297.3</v>
      </c>
      <c r="J116" s="30">
        <f t="shared" si="5"/>
        <v>1.1535364178982743E-3</v>
      </c>
      <c r="K116" s="31"/>
      <c r="L116" s="32"/>
    </row>
    <row r="117" spans="1:12" ht="39" customHeight="1" x14ac:dyDescent="0.25">
      <c r="A117" s="23" t="s">
        <v>340</v>
      </c>
      <c r="B117" s="24" t="s">
        <v>341</v>
      </c>
      <c r="C117" s="25" t="s">
        <v>22</v>
      </c>
      <c r="D117" s="25" t="s">
        <v>342</v>
      </c>
      <c r="E117" s="26" t="s">
        <v>35</v>
      </c>
      <c r="F117" s="27">
        <v>95.251005796050194</v>
      </c>
      <c r="G117" s="29">
        <v>60.92</v>
      </c>
      <c r="H117" s="29">
        <f t="shared" si="6"/>
        <v>77.319999999999993</v>
      </c>
      <c r="I117" s="29">
        <f t="shared" si="7"/>
        <v>7364.8</v>
      </c>
      <c r="J117" s="30">
        <f t="shared" si="5"/>
        <v>2.5765217027680859E-3</v>
      </c>
      <c r="K117" s="31"/>
      <c r="L117" s="32"/>
    </row>
    <row r="118" spans="1:12" ht="39" customHeight="1" x14ac:dyDescent="0.25">
      <c r="A118" s="23" t="s">
        <v>343</v>
      </c>
      <c r="B118" s="24" t="s">
        <v>344</v>
      </c>
      <c r="C118" s="25" t="s">
        <v>22</v>
      </c>
      <c r="D118" s="25" t="s">
        <v>345</v>
      </c>
      <c r="E118" s="26" t="s">
        <v>35</v>
      </c>
      <c r="F118" s="27">
        <v>22.225234685745043</v>
      </c>
      <c r="G118" s="29">
        <v>51.3</v>
      </c>
      <c r="H118" s="29">
        <f t="shared" si="6"/>
        <v>65.11</v>
      </c>
      <c r="I118" s="29">
        <f t="shared" si="7"/>
        <v>1447.08</v>
      </c>
      <c r="J118" s="30">
        <f t="shared" si="5"/>
        <v>5.0625041082468522E-4</v>
      </c>
      <c r="K118" s="31"/>
      <c r="L118" s="32"/>
    </row>
    <row r="119" spans="1:12" ht="39" customHeight="1" x14ac:dyDescent="0.25">
      <c r="A119" s="23" t="s">
        <v>346</v>
      </c>
      <c r="B119" s="24" t="s">
        <v>347</v>
      </c>
      <c r="C119" s="25" t="s">
        <v>22</v>
      </c>
      <c r="D119" s="25" t="s">
        <v>348</v>
      </c>
      <c r="E119" s="26" t="s">
        <v>35</v>
      </c>
      <c r="F119" s="27">
        <v>65.881945675601386</v>
      </c>
      <c r="G119" s="29">
        <v>72.84</v>
      </c>
      <c r="H119" s="29">
        <f t="shared" si="6"/>
        <v>92.45</v>
      </c>
      <c r="I119" s="29">
        <f t="shared" si="7"/>
        <v>6090.78</v>
      </c>
      <c r="J119" s="30">
        <f t="shared" si="5"/>
        <v>2.1308150739715679E-3</v>
      </c>
      <c r="K119" s="31"/>
      <c r="L119" s="32"/>
    </row>
    <row r="120" spans="1:12" ht="39" customHeight="1" x14ac:dyDescent="0.25">
      <c r="A120" s="23" t="s">
        <v>349</v>
      </c>
      <c r="B120" s="24" t="s">
        <v>350</v>
      </c>
      <c r="C120" s="25" t="s">
        <v>22</v>
      </c>
      <c r="D120" s="25" t="s">
        <v>351</v>
      </c>
      <c r="E120" s="26" t="s">
        <v>35</v>
      </c>
      <c r="F120" s="27">
        <v>65.881945675601386</v>
      </c>
      <c r="G120" s="29">
        <v>94.96</v>
      </c>
      <c r="H120" s="29">
        <f t="shared" si="6"/>
        <v>120.53</v>
      </c>
      <c r="I120" s="29">
        <f t="shared" si="7"/>
        <v>7940.75</v>
      </c>
      <c r="J120" s="30">
        <f t="shared" si="5"/>
        <v>2.7780136203638495E-3</v>
      </c>
      <c r="K120" s="31"/>
      <c r="L120" s="32"/>
    </row>
    <row r="121" spans="1:12" ht="39" customHeight="1" x14ac:dyDescent="0.25">
      <c r="A121" s="23" t="s">
        <v>352</v>
      </c>
      <c r="B121" s="24" t="s">
        <v>353</v>
      </c>
      <c r="C121" s="25" t="s">
        <v>22</v>
      </c>
      <c r="D121" s="25" t="s">
        <v>354</v>
      </c>
      <c r="E121" s="26" t="s">
        <v>35</v>
      </c>
      <c r="F121" s="27">
        <v>257.97147403096926</v>
      </c>
      <c r="G121" s="29">
        <v>30.88</v>
      </c>
      <c r="H121" s="29">
        <f t="shared" si="6"/>
        <v>39.19</v>
      </c>
      <c r="I121" s="29">
        <f t="shared" si="7"/>
        <v>10109.9</v>
      </c>
      <c r="J121" s="30">
        <f t="shared" si="5"/>
        <v>3.5368749677947902E-3</v>
      </c>
      <c r="K121" s="31"/>
      <c r="L121" s="32"/>
    </row>
    <row r="122" spans="1:12" ht="26.1" customHeight="1" x14ac:dyDescent="0.25">
      <c r="A122" s="23" t="s">
        <v>355</v>
      </c>
      <c r="B122" s="24" t="s">
        <v>356</v>
      </c>
      <c r="C122" s="25" t="s">
        <v>22</v>
      </c>
      <c r="D122" s="25" t="s">
        <v>357</v>
      </c>
      <c r="E122" s="26" t="s">
        <v>35</v>
      </c>
      <c r="F122" s="27">
        <v>178.59563586759407</v>
      </c>
      <c r="G122" s="29">
        <v>14.1</v>
      </c>
      <c r="H122" s="29">
        <f t="shared" si="6"/>
        <v>17.89</v>
      </c>
      <c r="I122" s="29">
        <f t="shared" si="7"/>
        <v>3195.07</v>
      </c>
      <c r="J122" s="30">
        <f t="shared" si="5"/>
        <v>1.1177719960980921E-3</v>
      </c>
      <c r="K122" s="31"/>
      <c r="L122" s="32"/>
    </row>
    <row r="123" spans="1:12" ht="26.1" customHeight="1" x14ac:dyDescent="0.25">
      <c r="A123" s="23" t="s">
        <v>358</v>
      </c>
      <c r="B123" s="24" t="s">
        <v>359</v>
      </c>
      <c r="C123" s="25" t="s">
        <v>22</v>
      </c>
      <c r="D123" s="25" t="s">
        <v>360</v>
      </c>
      <c r="E123" s="26" t="s">
        <v>35</v>
      </c>
      <c r="F123" s="27">
        <v>137.71707921345589</v>
      </c>
      <c r="G123" s="29">
        <v>17.96</v>
      </c>
      <c r="H123" s="29">
        <f t="shared" si="6"/>
        <v>22.79</v>
      </c>
      <c r="I123" s="29">
        <f t="shared" si="7"/>
        <v>3138.57</v>
      </c>
      <c r="J123" s="30">
        <f t="shared" si="5"/>
        <v>1.0980058821226418E-3</v>
      </c>
      <c r="K123" s="31"/>
      <c r="L123" s="32"/>
    </row>
    <row r="124" spans="1:12" ht="26.1" customHeight="1" x14ac:dyDescent="0.25">
      <c r="A124" s="23" t="s">
        <v>361</v>
      </c>
      <c r="B124" s="24" t="s">
        <v>362</v>
      </c>
      <c r="C124" s="25" t="s">
        <v>22</v>
      </c>
      <c r="D124" s="25" t="s">
        <v>363</v>
      </c>
      <c r="E124" s="26" t="s">
        <v>35</v>
      </c>
      <c r="F124" s="27">
        <v>22.225234685745043</v>
      </c>
      <c r="G124" s="29">
        <v>104.09</v>
      </c>
      <c r="H124" s="29">
        <f t="shared" si="6"/>
        <v>132.12</v>
      </c>
      <c r="I124" s="29">
        <f t="shared" si="7"/>
        <v>2936.39</v>
      </c>
      <c r="J124" s="30">
        <f t="shared" si="5"/>
        <v>1.0272746799358E-3</v>
      </c>
      <c r="K124" s="31"/>
      <c r="L124" s="32"/>
    </row>
    <row r="125" spans="1:12" ht="26.1" customHeight="1" x14ac:dyDescent="0.25">
      <c r="A125" s="23" t="s">
        <v>364</v>
      </c>
      <c r="B125" s="24" t="s">
        <v>365</v>
      </c>
      <c r="C125" s="25" t="s">
        <v>22</v>
      </c>
      <c r="D125" s="25" t="s">
        <v>366</v>
      </c>
      <c r="E125" s="26" t="s">
        <v>35</v>
      </c>
      <c r="F125" s="27">
        <v>44.847348562306969</v>
      </c>
      <c r="G125" s="29">
        <v>14.1</v>
      </c>
      <c r="H125" s="29">
        <f t="shared" si="6"/>
        <v>17.89</v>
      </c>
      <c r="I125" s="29">
        <f t="shared" si="7"/>
        <v>802.31</v>
      </c>
      <c r="J125" s="30">
        <f t="shared" si="5"/>
        <v>2.8068231687864749E-4</v>
      </c>
      <c r="K125" s="31"/>
      <c r="L125" s="32"/>
    </row>
    <row r="126" spans="1:12" ht="51.95" customHeight="1" x14ac:dyDescent="0.25">
      <c r="A126" s="23" t="s">
        <v>367</v>
      </c>
      <c r="B126" s="24" t="s">
        <v>368</v>
      </c>
      <c r="C126" s="25" t="s">
        <v>22</v>
      </c>
      <c r="D126" s="25" t="s">
        <v>369</v>
      </c>
      <c r="E126" s="26" t="s">
        <v>35</v>
      </c>
      <c r="F126" s="27">
        <v>13.890771678590651</v>
      </c>
      <c r="G126" s="29">
        <v>441.58</v>
      </c>
      <c r="H126" s="29">
        <f t="shared" si="6"/>
        <v>560.49</v>
      </c>
      <c r="I126" s="29">
        <f t="shared" si="7"/>
        <v>7785.63</v>
      </c>
      <c r="J126" s="30">
        <f t="shared" si="5"/>
        <v>2.7237460168262947E-3</v>
      </c>
      <c r="K126" s="31"/>
      <c r="L126" s="32"/>
    </row>
    <row r="127" spans="1:12" ht="51.95" customHeight="1" x14ac:dyDescent="0.25">
      <c r="A127" s="23" t="s">
        <v>370</v>
      </c>
      <c r="B127" s="24" t="s">
        <v>371</v>
      </c>
      <c r="C127" s="25" t="s">
        <v>22</v>
      </c>
      <c r="D127" s="25" t="s">
        <v>372</v>
      </c>
      <c r="E127" s="26" t="s">
        <v>35</v>
      </c>
      <c r="F127" s="27">
        <v>11.906375724506274</v>
      </c>
      <c r="G127" s="29">
        <v>594.04</v>
      </c>
      <c r="H127" s="29">
        <f t="shared" si="6"/>
        <v>754.01</v>
      </c>
      <c r="I127" s="29">
        <f t="shared" si="7"/>
        <v>8977.52</v>
      </c>
      <c r="J127" s="30">
        <f t="shared" si="5"/>
        <v>3.140720062599738E-3</v>
      </c>
      <c r="K127" s="31"/>
      <c r="L127" s="32"/>
    </row>
    <row r="128" spans="1:12" ht="51.95" customHeight="1" x14ac:dyDescent="0.25">
      <c r="A128" s="23" t="s">
        <v>373</v>
      </c>
      <c r="B128" s="24" t="s">
        <v>374</v>
      </c>
      <c r="C128" s="25" t="s">
        <v>22</v>
      </c>
      <c r="D128" s="25" t="s">
        <v>375</v>
      </c>
      <c r="E128" s="26" t="s">
        <v>35</v>
      </c>
      <c r="F128" s="27">
        <v>17.859563586759414</v>
      </c>
      <c r="G128" s="29">
        <v>619.82000000000005</v>
      </c>
      <c r="H128" s="29">
        <f t="shared" si="6"/>
        <v>786.73</v>
      </c>
      <c r="I128" s="29">
        <f t="shared" si="7"/>
        <v>14050.65</v>
      </c>
      <c r="J128" s="30">
        <f t="shared" si="5"/>
        <v>4.9155176872418003E-3</v>
      </c>
      <c r="K128" s="31"/>
      <c r="L128" s="32"/>
    </row>
    <row r="129" spans="1:12" ht="26.1" customHeight="1" x14ac:dyDescent="0.25">
      <c r="A129" s="23" t="s">
        <v>376</v>
      </c>
      <c r="B129" s="24" t="s">
        <v>377</v>
      </c>
      <c r="C129" s="25" t="s">
        <v>22</v>
      </c>
      <c r="D129" s="25" t="s">
        <v>378</v>
      </c>
      <c r="E129" s="26" t="s">
        <v>35</v>
      </c>
      <c r="F129" s="27">
        <v>22.225234685745043</v>
      </c>
      <c r="G129" s="29">
        <v>114.14</v>
      </c>
      <c r="H129" s="29">
        <f t="shared" si="6"/>
        <v>144.87</v>
      </c>
      <c r="I129" s="29">
        <f t="shared" si="7"/>
        <v>3219.76</v>
      </c>
      <c r="J129" s="30">
        <f t="shared" si="5"/>
        <v>1.1264096129840013E-3</v>
      </c>
      <c r="K129" s="31"/>
      <c r="L129" s="32"/>
    </row>
    <row r="130" spans="1:12" ht="26.1" customHeight="1" x14ac:dyDescent="0.25">
      <c r="A130" s="23" t="s">
        <v>379</v>
      </c>
      <c r="B130" s="24" t="s">
        <v>380</v>
      </c>
      <c r="C130" s="25" t="s">
        <v>22</v>
      </c>
      <c r="D130" s="25" t="s">
        <v>381</v>
      </c>
      <c r="E130" s="26" t="s">
        <v>35</v>
      </c>
      <c r="F130" s="27">
        <v>22.225234685745043</v>
      </c>
      <c r="G130" s="29">
        <v>86.3</v>
      </c>
      <c r="H130" s="29">
        <f t="shared" si="6"/>
        <v>109.54</v>
      </c>
      <c r="I130" s="29">
        <f t="shared" si="7"/>
        <v>2434.5500000000002</v>
      </c>
      <c r="J130" s="30">
        <f t="shared" si="5"/>
        <v>8.5170960670677334E-4</v>
      </c>
      <c r="K130" s="31"/>
      <c r="L130" s="32"/>
    </row>
    <row r="131" spans="1:12" ht="26.1" customHeight="1" x14ac:dyDescent="0.25">
      <c r="A131" s="23" t="s">
        <v>382</v>
      </c>
      <c r="B131" s="24" t="s">
        <v>383</v>
      </c>
      <c r="C131" s="25" t="s">
        <v>22</v>
      </c>
      <c r="D131" s="25" t="s">
        <v>384</v>
      </c>
      <c r="E131" s="26" t="s">
        <v>35</v>
      </c>
      <c r="F131" s="27">
        <v>13.890771678590651</v>
      </c>
      <c r="G131" s="29">
        <v>57.98</v>
      </c>
      <c r="H131" s="29">
        <f t="shared" si="6"/>
        <v>73.59</v>
      </c>
      <c r="I131" s="29">
        <f t="shared" si="7"/>
        <v>1022.22</v>
      </c>
      <c r="J131" s="30">
        <f t="shared" si="5"/>
        <v>3.5761623058380308E-4</v>
      </c>
      <c r="K131" s="31"/>
      <c r="L131" s="32"/>
    </row>
    <row r="132" spans="1:12" ht="26.1" customHeight="1" x14ac:dyDescent="0.25">
      <c r="A132" s="23" t="s">
        <v>385</v>
      </c>
      <c r="B132" s="24" t="s">
        <v>386</v>
      </c>
      <c r="C132" s="25" t="s">
        <v>22</v>
      </c>
      <c r="D132" s="25" t="s">
        <v>387</v>
      </c>
      <c r="E132" s="26" t="s">
        <v>35</v>
      </c>
      <c r="F132" s="27">
        <v>13.890771678590651</v>
      </c>
      <c r="G132" s="29">
        <v>96.77</v>
      </c>
      <c r="H132" s="29">
        <f t="shared" si="6"/>
        <v>122.83</v>
      </c>
      <c r="I132" s="29">
        <f t="shared" si="7"/>
        <v>1706.2</v>
      </c>
      <c r="J132" s="30">
        <f t="shared" si="5"/>
        <v>5.9690165778607815E-4</v>
      </c>
      <c r="K132" s="31"/>
      <c r="L132" s="32"/>
    </row>
    <row r="133" spans="1:12" ht="26.1" customHeight="1" x14ac:dyDescent="0.25">
      <c r="A133" s="23" t="s">
        <v>388</v>
      </c>
      <c r="B133" s="24" t="s">
        <v>389</v>
      </c>
      <c r="C133" s="25" t="s">
        <v>22</v>
      </c>
      <c r="D133" s="25" t="s">
        <v>390</v>
      </c>
      <c r="E133" s="26" t="s">
        <v>40</v>
      </c>
      <c r="F133" s="27">
        <v>35.719127173518828</v>
      </c>
      <c r="G133" s="29">
        <v>78.099999999999994</v>
      </c>
      <c r="H133" s="29">
        <f t="shared" si="6"/>
        <v>99.13</v>
      </c>
      <c r="I133" s="29">
        <f t="shared" si="7"/>
        <v>3540.83</v>
      </c>
      <c r="J133" s="30">
        <f t="shared" ref="J133:J196" si="8">I133/$I$251</f>
        <v>1.2387336167733437E-3</v>
      </c>
      <c r="K133" s="31"/>
      <c r="L133" s="32"/>
    </row>
    <row r="134" spans="1:12" ht="24" customHeight="1" x14ac:dyDescent="0.25">
      <c r="A134" s="16" t="s">
        <v>391</v>
      </c>
      <c r="B134" s="17"/>
      <c r="C134" s="17"/>
      <c r="D134" s="17" t="s">
        <v>392</v>
      </c>
      <c r="E134" s="17"/>
      <c r="F134" s="17"/>
      <c r="G134" s="17"/>
      <c r="H134" s="17"/>
      <c r="I134" s="20">
        <f>SUM(I135:I141)</f>
        <v>206494.02999999997</v>
      </c>
      <c r="J134" s="21">
        <f t="shared" si="8"/>
        <v>7.2240434198762249E-2</v>
      </c>
      <c r="K134" s="9"/>
      <c r="L134" s="9"/>
    </row>
    <row r="135" spans="1:12" ht="65.099999999999994" customHeight="1" x14ac:dyDescent="0.25">
      <c r="A135" s="23" t="s">
        <v>393</v>
      </c>
      <c r="B135" s="24" t="s">
        <v>394</v>
      </c>
      <c r="C135" s="25" t="s">
        <v>22</v>
      </c>
      <c r="D135" s="25" t="s">
        <v>395</v>
      </c>
      <c r="E135" s="26" t="s">
        <v>31</v>
      </c>
      <c r="F135" s="27">
        <v>261.94026593913799</v>
      </c>
      <c r="G135" s="29">
        <v>108.09</v>
      </c>
      <c r="H135" s="29">
        <f t="shared" si="6"/>
        <v>137.19</v>
      </c>
      <c r="I135" s="29">
        <f t="shared" ref="I135:I141" si="9">TRUNC(H135*F135,2)</f>
        <v>35935.58</v>
      </c>
      <c r="J135" s="30">
        <f t="shared" si="8"/>
        <v>1.2571801239892296E-2</v>
      </c>
      <c r="K135" s="31"/>
      <c r="L135" s="32"/>
    </row>
    <row r="136" spans="1:12" ht="51.95" customHeight="1" x14ac:dyDescent="0.25">
      <c r="A136" s="23" t="s">
        <v>396</v>
      </c>
      <c r="B136" s="24" t="s">
        <v>397</v>
      </c>
      <c r="C136" s="25" t="s">
        <v>22</v>
      </c>
      <c r="D136" s="25" t="s">
        <v>398</v>
      </c>
      <c r="E136" s="26" t="s">
        <v>31</v>
      </c>
      <c r="F136" s="27">
        <v>523.88053187827597</v>
      </c>
      <c r="G136" s="29">
        <v>5.04</v>
      </c>
      <c r="H136" s="29">
        <f t="shared" si="6"/>
        <v>6.39</v>
      </c>
      <c r="I136" s="29">
        <f t="shared" si="9"/>
        <v>3347.59</v>
      </c>
      <c r="J136" s="30">
        <f t="shared" si="8"/>
        <v>1.1711300085500513E-3</v>
      </c>
      <c r="K136" s="31"/>
      <c r="L136" s="32"/>
    </row>
    <row r="137" spans="1:12" ht="51.95" customHeight="1" x14ac:dyDescent="0.25">
      <c r="A137" s="23" t="s">
        <v>399</v>
      </c>
      <c r="B137" s="24" t="s">
        <v>400</v>
      </c>
      <c r="C137" s="25" t="s">
        <v>22</v>
      </c>
      <c r="D137" s="25" t="s">
        <v>401</v>
      </c>
      <c r="E137" s="26" t="s">
        <v>31</v>
      </c>
      <c r="F137" s="27">
        <v>439.63409999999999</v>
      </c>
      <c r="G137" s="29">
        <v>63.87</v>
      </c>
      <c r="H137" s="29">
        <f t="shared" ref="H137:H200" si="10">TRUNC((G137*$G$2)+(G137),2)</f>
        <v>81.069999999999993</v>
      </c>
      <c r="I137" s="29">
        <f t="shared" si="9"/>
        <v>35641.129999999997</v>
      </c>
      <c r="J137" s="30">
        <f t="shared" si="8"/>
        <v>1.2468790049448553E-2</v>
      </c>
      <c r="K137" s="31"/>
      <c r="L137" s="32"/>
    </row>
    <row r="138" spans="1:12" ht="39" customHeight="1" x14ac:dyDescent="0.25">
      <c r="A138" s="23" t="s">
        <v>402</v>
      </c>
      <c r="B138" s="24" t="s">
        <v>403</v>
      </c>
      <c r="C138" s="25" t="s">
        <v>22</v>
      </c>
      <c r="D138" s="25" t="s">
        <v>404</v>
      </c>
      <c r="E138" s="26" t="s">
        <v>31</v>
      </c>
      <c r="F138" s="27">
        <v>127.99353903844245</v>
      </c>
      <c r="G138" s="29">
        <v>94.27</v>
      </c>
      <c r="H138" s="29">
        <f t="shared" si="10"/>
        <v>119.65</v>
      </c>
      <c r="I138" s="29">
        <f t="shared" si="9"/>
        <v>15314.42</v>
      </c>
      <c r="J138" s="30">
        <f t="shared" si="8"/>
        <v>5.3576384281047188E-3</v>
      </c>
      <c r="K138" s="31"/>
      <c r="L138" s="32"/>
    </row>
    <row r="139" spans="1:12" ht="51.95" customHeight="1" x14ac:dyDescent="0.25">
      <c r="A139" s="23" t="s">
        <v>405</v>
      </c>
      <c r="B139" s="24" t="s">
        <v>406</v>
      </c>
      <c r="C139" s="25" t="s">
        <v>22</v>
      </c>
      <c r="D139" s="25" t="s">
        <v>407</v>
      </c>
      <c r="E139" s="26" t="s">
        <v>31</v>
      </c>
      <c r="F139" s="27">
        <v>125.35849999999999</v>
      </c>
      <c r="G139" s="29">
        <v>360.86</v>
      </c>
      <c r="H139" s="29">
        <f t="shared" si="10"/>
        <v>458.03</v>
      </c>
      <c r="I139" s="29">
        <f t="shared" si="9"/>
        <v>57417.95</v>
      </c>
      <c r="J139" s="30">
        <f t="shared" si="8"/>
        <v>2.0087252105074518E-2</v>
      </c>
      <c r="K139" s="31"/>
      <c r="L139" s="32"/>
    </row>
    <row r="140" spans="1:12" ht="51.95" customHeight="1" x14ac:dyDescent="0.25">
      <c r="A140" s="23" t="s">
        <v>408</v>
      </c>
      <c r="B140" s="24" t="s">
        <v>409</v>
      </c>
      <c r="C140" s="25" t="s">
        <v>22</v>
      </c>
      <c r="D140" s="25" t="s">
        <v>410</v>
      </c>
      <c r="E140" s="26" t="s">
        <v>31</v>
      </c>
      <c r="F140" s="27">
        <v>213.32256506407077</v>
      </c>
      <c r="G140" s="29">
        <v>140.96</v>
      </c>
      <c r="H140" s="29">
        <f t="shared" si="10"/>
        <v>178.92</v>
      </c>
      <c r="I140" s="29">
        <f t="shared" si="9"/>
        <v>38167.67</v>
      </c>
      <c r="J140" s="30">
        <f t="shared" si="8"/>
        <v>1.3352681688449162E-2</v>
      </c>
      <c r="K140" s="31"/>
      <c r="L140" s="32"/>
    </row>
    <row r="141" spans="1:12" ht="39" customHeight="1" x14ac:dyDescent="0.25">
      <c r="A141" s="23" t="s">
        <v>411</v>
      </c>
      <c r="B141" s="24" t="s">
        <v>412</v>
      </c>
      <c r="C141" s="25" t="s">
        <v>22</v>
      </c>
      <c r="D141" s="25" t="s">
        <v>413</v>
      </c>
      <c r="E141" s="26" t="s">
        <v>31</v>
      </c>
      <c r="F141" s="27">
        <v>22.225234685745043</v>
      </c>
      <c r="G141" s="29">
        <v>732.7</v>
      </c>
      <c r="H141" s="29">
        <f t="shared" si="10"/>
        <v>930.01</v>
      </c>
      <c r="I141" s="29">
        <f t="shared" si="9"/>
        <v>20669.689999999999</v>
      </c>
      <c r="J141" s="30">
        <f t="shared" si="8"/>
        <v>7.2311406792429497E-3</v>
      </c>
      <c r="K141" s="31"/>
      <c r="L141" s="32"/>
    </row>
    <row r="142" spans="1:12" ht="26.1" customHeight="1" x14ac:dyDescent="0.25">
      <c r="A142" s="16" t="s">
        <v>414</v>
      </c>
      <c r="B142" s="17"/>
      <c r="C142" s="17"/>
      <c r="D142" s="17" t="s">
        <v>415</v>
      </c>
      <c r="E142" s="17"/>
      <c r="F142" s="17"/>
      <c r="G142" s="17"/>
      <c r="H142" s="17"/>
      <c r="I142" s="20">
        <f>SUM(I143:I146)</f>
        <v>89347.919999999984</v>
      </c>
      <c r="J142" s="21">
        <f t="shared" si="8"/>
        <v>3.1257719826361434E-2</v>
      </c>
      <c r="K142" s="9"/>
      <c r="L142" s="9"/>
    </row>
    <row r="143" spans="1:12" ht="26.1" customHeight="1" x14ac:dyDescent="0.25">
      <c r="A143" s="23" t="s">
        <v>416</v>
      </c>
      <c r="B143" s="24" t="s">
        <v>417</v>
      </c>
      <c r="C143" s="25" t="s">
        <v>22</v>
      </c>
      <c r="D143" s="25" t="s">
        <v>418</v>
      </c>
      <c r="E143" s="26" t="s">
        <v>31</v>
      </c>
      <c r="F143" s="27">
        <v>379.0196272301165</v>
      </c>
      <c r="G143" s="29">
        <v>33.07</v>
      </c>
      <c r="H143" s="29">
        <f t="shared" si="10"/>
        <v>41.97</v>
      </c>
      <c r="I143" s="29">
        <f t="shared" ref="I143:I146" si="11">TRUNC(H143*F143,2)</f>
        <v>15907.45</v>
      </c>
      <c r="J143" s="30">
        <f t="shared" si="8"/>
        <v>5.5651056594473976E-3</v>
      </c>
      <c r="K143" s="31"/>
      <c r="L143" s="32"/>
    </row>
    <row r="144" spans="1:12" ht="39" customHeight="1" x14ac:dyDescent="0.25">
      <c r="A144" s="23" t="s">
        <v>419</v>
      </c>
      <c r="B144" s="24" t="s">
        <v>420</v>
      </c>
      <c r="C144" s="25" t="s">
        <v>22</v>
      </c>
      <c r="D144" s="25" t="s">
        <v>421</v>
      </c>
      <c r="E144" s="26" t="s">
        <v>31</v>
      </c>
      <c r="F144" s="27">
        <v>146.422</v>
      </c>
      <c r="G144" s="29">
        <v>194</v>
      </c>
      <c r="H144" s="29">
        <f t="shared" si="10"/>
        <v>246.24</v>
      </c>
      <c r="I144" s="29">
        <f t="shared" si="11"/>
        <v>36054.949999999997</v>
      </c>
      <c r="J144" s="30">
        <f t="shared" si="8"/>
        <v>1.2613561966002905E-2</v>
      </c>
      <c r="K144" s="31"/>
      <c r="L144" s="32"/>
    </row>
    <row r="145" spans="1:12" ht="39" customHeight="1" x14ac:dyDescent="0.25">
      <c r="A145" s="23" t="s">
        <v>422</v>
      </c>
      <c r="B145" s="24" t="s">
        <v>423</v>
      </c>
      <c r="C145" s="25" t="s">
        <v>22</v>
      </c>
      <c r="D145" s="25" t="s">
        <v>424</v>
      </c>
      <c r="E145" s="26" t="s">
        <v>40</v>
      </c>
      <c r="F145" s="27">
        <v>182.56442777576288</v>
      </c>
      <c r="G145" s="29">
        <v>72.28</v>
      </c>
      <c r="H145" s="29">
        <f t="shared" si="10"/>
        <v>91.74</v>
      </c>
      <c r="I145" s="29">
        <f t="shared" si="11"/>
        <v>16748.46</v>
      </c>
      <c r="J145" s="30">
        <f t="shared" si="8"/>
        <v>5.8593268897924149E-3</v>
      </c>
      <c r="K145" s="31"/>
      <c r="L145" s="32"/>
    </row>
    <row r="146" spans="1:12" ht="39" customHeight="1" x14ac:dyDescent="0.25">
      <c r="A146" s="23" t="s">
        <v>425</v>
      </c>
      <c r="B146" s="24" t="s">
        <v>426</v>
      </c>
      <c r="C146" s="25" t="s">
        <v>22</v>
      </c>
      <c r="D146" s="25" t="s">
        <v>427</v>
      </c>
      <c r="E146" s="26" t="s">
        <v>31</v>
      </c>
      <c r="F146" s="27">
        <v>271.86224570955994</v>
      </c>
      <c r="G146" s="29">
        <v>59.81</v>
      </c>
      <c r="H146" s="29">
        <f t="shared" si="10"/>
        <v>75.91</v>
      </c>
      <c r="I146" s="29">
        <f t="shared" si="11"/>
        <v>20637.060000000001</v>
      </c>
      <c r="J146" s="30">
        <f t="shared" si="8"/>
        <v>7.2197253111187217E-3</v>
      </c>
      <c r="K146" s="31"/>
      <c r="L146" s="32"/>
    </row>
    <row r="147" spans="1:12" ht="24" customHeight="1" x14ac:dyDescent="0.25">
      <c r="A147" s="16" t="s">
        <v>428</v>
      </c>
      <c r="B147" s="17"/>
      <c r="C147" s="17"/>
      <c r="D147" s="17" t="s">
        <v>429</v>
      </c>
      <c r="E147" s="17"/>
      <c r="F147" s="9"/>
      <c r="G147" s="17"/>
      <c r="H147" s="17"/>
      <c r="I147" s="20">
        <f>SUM(I148:I167)</f>
        <v>382221.29</v>
      </c>
      <c r="J147" s="21">
        <f t="shared" si="8"/>
        <v>0.1337173377342242</v>
      </c>
      <c r="K147" s="9"/>
      <c r="L147" s="9"/>
    </row>
    <row r="148" spans="1:12" ht="65.099999999999994" customHeight="1" x14ac:dyDescent="0.25">
      <c r="A148" s="23" t="s">
        <v>430</v>
      </c>
      <c r="B148" s="24" t="s">
        <v>431</v>
      </c>
      <c r="C148" s="25" t="s">
        <v>22</v>
      </c>
      <c r="D148" s="25" t="s">
        <v>432</v>
      </c>
      <c r="E148" s="26" t="s">
        <v>35</v>
      </c>
      <c r="F148" s="27">
        <v>25.797147403096929</v>
      </c>
      <c r="G148" s="29">
        <v>1111.7</v>
      </c>
      <c r="H148" s="29">
        <f t="shared" si="10"/>
        <v>1411.08</v>
      </c>
      <c r="I148" s="29">
        <f t="shared" ref="I148:I167" si="12">TRUNC(H148*F148,2)</f>
        <v>36401.83</v>
      </c>
      <c r="J148" s="30">
        <f t="shared" si="8"/>
        <v>1.2734915410530415E-2</v>
      </c>
      <c r="K148" s="31"/>
      <c r="L148" s="32"/>
    </row>
    <row r="149" spans="1:12" ht="65.099999999999994" customHeight="1" x14ac:dyDescent="0.25">
      <c r="A149" s="23" t="s">
        <v>733</v>
      </c>
      <c r="B149" s="24" t="s">
        <v>434</v>
      </c>
      <c r="C149" s="25" t="s">
        <v>22</v>
      </c>
      <c r="D149" s="25" t="s">
        <v>435</v>
      </c>
      <c r="E149" s="26" t="s">
        <v>35</v>
      </c>
      <c r="F149" s="27">
        <v>25.797147403096929</v>
      </c>
      <c r="G149" s="29">
        <v>1123.71</v>
      </c>
      <c r="H149" s="29">
        <f t="shared" si="10"/>
        <v>1426.32</v>
      </c>
      <c r="I149" s="29">
        <f t="shared" si="12"/>
        <v>36794.980000000003</v>
      </c>
      <c r="J149" s="30">
        <f t="shared" si="8"/>
        <v>1.2872456077954279E-2</v>
      </c>
      <c r="K149" s="31"/>
      <c r="L149" s="32"/>
    </row>
    <row r="150" spans="1:12" ht="65.099999999999994" customHeight="1" x14ac:dyDescent="0.25">
      <c r="A150" s="23" t="s">
        <v>734</v>
      </c>
      <c r="B150" s="24" t="s">
        <v>437</v>
      </c>
      <c r="C150" s="25" t="s">
        <v>22</v>
      </c>
      <c r="D150" s="25" t="s">
        <v>438</v>
      </c>
      <c r="E150" s="26" t="s">
        <v>35</v>
      </c>
      <c r="F150" s="27">
        <v>25.797147403096929</v>
      </c>
      <c r="G150" s="29">
        <v>1177.8599999999999</v>
      </c>
      <c r="H150" s="29">
        <f t="shared" si="10"/>
        <v>1495.05</v>
      </c>
      <c r="I150" s="29">
        <f t="shared" si="12"/>
        <v>38568.019999999997</v>
      </c>
      <c r="J150" s="30">
        <f t="shared" si="8"/>
        <v>1.3492741223494677E-2</v>
      </c>
      <c r="K150" s="31"/>
      <c r="L150" s="32"/>
    </row>
    <row r="151" spans="1:12" ht="65.099999999999994" customHeight="1" x14ac:dyDescent="0.25">
      <c r="A151" s="23" t="s">
        <v>735</v>
      </c>
      <c r="B151" s="24" t="s">
        <v>440</v>
      </c>
      <c r="C151" s="25" t="s">
        <v>22</v>
      </c>
      <c r="D151" s="25" t="s">
        <v>441</v>
      </c>
      <c r="E151" s="26" t="s">
        <v>35</v>
      </c>
      <c r="F151" s="27">
        <v>25.797147403096929</v>
      </c>
      <c r="G151" s="29">
        <v>1256.25</v>
      </c>
      <c r="H151" s="29">
        <f t="shared" si="10"/>
        <v>1594.55</v>
      </c>
      <c r="I151" s="29">
        <f t="shared" si="12"/>
        <v>41134.839999999997</v>
      </c>
      <c r="J151" s="30">
        <f t="shared" si="8"/>
        <v>1.4390724527467516E-2</v>
      </c>
      <c r="K151" s="31"/>
      <c r="L151" s="32"/>
    </row>
    <row r="152" spans="1:12" ht="51.95" customHeight="1" x14ac:dyDescent="0.25">
      <c r="A152" s="23" t="s">
        <v>736</v>
      </c>
      <c r="B152" s="24" t="s">
        <v>443</v>
      </c>
      <c r="C152" s="25" t="s">
        <v>22</v>
      </c>
      <c r="D152" s="25" t="s">
        <v>444</v>
      </c>
      <c r="E152" s="26" t="s">
        <v>35</v>
      </c>
      <c r="F152" s="27">
        <v>28.178422547998181</v>
      </c>
      <c r="G152" s="29">
        <v>167.16</v>
      </c>
      <c r="H152" s="29">
        <f t="shared" si="10"/>
        <v>212.17</v>
      </c>
      <c r="I152" s="29">
        <f t="shared" si="12"/>
        <v>5978.61</v>
      </c>
      <c r="J152" s="30">
        <f t="shared" si="8"/>
        <v>2.0915732154826072E-3</v>
      </c>
      <c r="K152" s="31"/>
      <c r="L152" s="32"/>
    </row>
    <row r="153" spans="1:12" ht="51.95" customHeight="1" x14ac:dyDescent="0.25">
      <c r="A153" s="23" t="s">
        <v>737</v>
      </c>
      <c r="B153" s="24" t="s">
        <v>446</v>
      </c>
      <c r="C153" s="25" t="s">
        <v>22</v>
      </c>
      <c r="D153" s="25" t="s">
        <v>447</v>
      </c>
      <c r="E153" s="26" t="s">
        <v>35</v>
      </c>
      <c r="F153" s="27">
        <v>34.92536879188507</v>
      </c>
      <c r="G153" s="29">
        <v>106.44</v>
      </c>
      <c r="H153" s="29">
        <f t="shared" si="10"/>
        <v>135.1</v>
      </c>
      <c r="I153" s="29">
        <f t="shared" si="12"/>
        <v>4718.41</v>
      </c>
      <c r="J153" s="30">
        <f t="shared" si="8"/>
        <v>1.6507014131487568E-3</v>
      </c>
      <c r="K153" s="31"/>
      <c r="L153" s="32"/>
    </row>
    <row r="154" spans="1:12" ht="39" customHeight="1" x14ac:dyDescent="0.25">
      <c r="A154" s="23" t="s">
        <v>738</v>
      </c>
      <c r="B154" s="24" t="s">
        <v>449</v>
      </c>
      <c r="C154" s="25" t="s">
        <v>22</v>
      </c>
      <c r="D154" s="25" t="s">
        <v>450</v>
      </c>
      <c r="E154" s="26" t="s">
        <v>35</v>
      </c>
      <c r="F154" s="27">
        <v>19.050201159210037</v>
      </c>
      <c r="G154" s="29">
        <v>193.83</v>
      </c>
      <c r="H154" s="29">
        <f t="shared" si="10"/>
        <v>246.02</v>
      </c>
      <c r="I154" s="29">
        <f t="shared" si="12"/>
        <v>4686.7299999999996</v>
      </c>
      <c r="J154" s="30">
        <f t="shared" si="8"/>
        <v>1.6396183956134953E-3</v>
      </c>
      <c r="K154" s="31"/>
      <c r="L154" s="32"/>
    </row>
    <row r="155" spans="1:12" ht="26.1" customHeight="1" x14ac:dyDescent="0.25">
      <c r="A155" s="23" t="s">
        <v>739</v>
      </c>
      <c r="B155" s="24" t="s">
        <v>452</v>
      </c>
      <c r="C155" s="25" t="s">
        <v>22</v>
      </c>
      <c r="D155" s="25" t="s">
        <v>453</v>
      </c>
      <c r="E155" s="26" t="s">
        <v>31</v>
      </c>
      <c r="F155" s="27">
        <v>34.92536879188507</v>
      </c>
      <c r="G155" s="29">
        <v>571.26</v>
      </c>
      <c r="H155" s="29">
        <f t="shared" si="10"/>
        <v>725.1</v>
      </c>
      <c r="I155" s="29">
        <f t="shared" si="12"/>
        <v>25324.38</v>
      </c>
      <c r="J155" s="30">
        <f t="shared" si="8"/>
        <v>8.8595501139401029E-3</v>
      </c>
      <c r="K155" s="31"/>
      <c r="L155" s="32"/>
    </row>
    <row r="156" spans="1:12" ht="65.099999999999994" customHeight="1" x14ac:dyDescent="0.25">
      <c r="A156" s="23" t="s">
        <v>740</v>
      </c>
      <c r="B156" s="24" t="s">
        <v>455</v>
      </c>
      <c r="C156" s="25" t="s">
        <v>22</v>
      </c>
      <c r="D156" s="25" t="s">
        <v>456</v>
      </c>
      <c r="E156" s="26" t="s">
        <v>31</v>
      </c>
      <c r="F156" s="27">
        <v>17.859563586759414</v>
      </c>
      <c r="G156" s="29">
        <v>932.69</v>
      </c>
      <c r="H156" s="29">
        <f t="shared" si="10"/>
        <v>1183.8599999999999</v>
      </c>
      <c r="I156" s="29">
        <f t="shared" si="12"/>
        <v>21143.22</v>
      </c>
      <c r="J156" s="30">
        <f t="shared" si="8"/>
        <v>7.3968017049207387E-3</v>
      </c>
      <c r="K156" s="31"/>
      <c r="L156" s="32"/>
    </row>
    <row r="157" spans="1:12" ht="78" customHeight="1" x14ac:dyDescent="0.25">
      <c r="A157" s="23" t="s">
        <v>741</v>
      </c>
      <c r="B157" s="24" t="s">
        <v>458</v>
      </c>
      <c r="C157" s="25" t="s">
        <v>22</v>
      </c>
      <c r="D157" s="25" t="s">
        <v>459</v>
      </c>
      <c r="E157" s="26" t="s">
        <v>31</v>
      </c>
      <c r="F157" s="27">
        <v>24.606509830646299</v>
      </c>
      <c r="G157" s="29">
        <v>664.41</v>
      </c>
      <c r="H157" s="29">
        <f t="shared" si="10"/>
        <v>843.33</v>
      </c>
      <c r="I157" s="29">
        <f t="shared" si="12"/>
        <v>20751.400000000001</v>
      </c>
      <c r="J157" s="30">
        <f t="shared" si="8"/>
        <v>7.2597263283214293E-3</v>
      </c>
      <c r="K157" s="31"/>
      <c r="L157" s="32"/>
    </row>
    <row r="158" spans="1:12" ht="39" customHeight="1" x14ac:dyDescent="0.25">
      <c r="A158" s="23" t="s">
        <v>742</v>
      </c>
      <c r="B158" s="24" t="s">
        <v>461</v>
      </c>
      <c r="C158" s="25" t="s">
        <v>22</v>
      </c>
      <c r="D158" s="25" t="s">
        <v>462</v>
      </c>
      <c r="E158" s="26" t="s">
        <v>35</v>
      </c>
      <c r="F158" s="27">
        <v>24.606509830646299</v>
      </c>
      <c r="G158" s="29">
        <v>902.84</v>
      </c>
      <c r="H158" s="29">
        <f t="shared" si="10"/>
        <v>1145.97</v>
      </c>
      <c r="I158" s="29">
        <f t="shared" si="12"/>
        <v>28198.32</v>
      </c>
      <c r="J158" s="30">
        <f t="shared" si="8"/>
        <v>9.8649771156853385E-3</v>
      </c>
      <c r="K158" s="31"/>
      <c r="L158" s="32"/>
    </row>
    <row r="159" spans="1:12" ht="39" customHeight="1" x14ac:dyDescent="0.25">
      <c r="A159" s="23" t="s">
        <v>743</v>
      </c>
      <c r="B159" s="24" t="s">
        <v>464</v>
      </c>
      <c r="C159" s="25" t="s">
        <v>22</v>
      </c>
      <c r="D159" s="25" t="s">
        <v>465</v>
      </c>
      <c r="E159" s="26" t="s">
        <v>31</v>
      </c>
      <c r="F159" s="27">
        <v>17.859563586759414</v>
      </c>
      <c r="G159" s="29">
        <v>874.09</v>
      </c>
      <c r="H159" s="29">
        <f t="shared" si="10"/>
        <v>1109.48</v>
      </c>
      <c r="I159" s="29">
        <f t="shared" si="12"/>
        <v>19814.82</v>
      </c>
      <c r="J159" s="30">
        <f t="shared" si="8"/>
        <v>6.9320706287262553E-3</v>
      </c>
      <c r="K159" s="31"/>
      <c r="L159" s="32"/>
    </row>
    <row r="160" spans="1:12" ht="78" customHeight="1" x14ac:dyDescent="0.25">
      <c r="A160" s="23" t="s">
        <v>744</v>
      </c>
      <c r="B160" s="24" t="s">
        <v>467</v>
      </c>
      <c r="C160" s="25" t="s">
        <v>22</v>
      </c>
      <c r="D160" s="25" t="s">
        <v>468</v>
      </c>
      <c r="E160" s="26" t="s">
        <v>31</v>
      </c>
      <c r="F160" s="27">
        <v>25.797147403096929</v>
      </c>
      <c r="G160" s="29">
        <v>446.91</v>
      </c>
      <c r="H160" s="29">
        <f t="shared" si="10"/>
        <v>567.26</v>
      </c>
      <c r="I160" s="29">
        <f t="shared" si="12"/>
        <v>14633.68</v>
      </c>
      <c r="J160" s="30">
        <f t="shared" si="8"/>
        <v>5.1194864913321862E-3</v>
      </c>
      <c r="K160" s="31"/>
      <c r="L160" s="32"/>
    </row>
    <row r="161" spans="1:12" ht="78" customHeight="1" x14ac:dyDescent="0.25">
      <c r="A161" s="23" t="s">
        <v>745</v>
      </c>
      <c r="B161" s="24" t="s">
        <v>467</v>
      </c>
      <c r="C161" s="25" t="s">
        <v>22</v>
      </c>
      <c r="D161" s="25" t="s">
        <v>468</v>
      </c>
      <c r="E161" s="26" t="s">
        <v>31</v>
      </c>
      <c r="F161" s="27">
        <v>25.797147403096929</v>
      </c>
      <c r="G161" s="29">
        <v>446.91</v>
      </c>
      <c r="H161" s="29">
        <f t="shared" si="10"/>
        <v>567.26</v>
      </c>
      <c r="I161" s="29">
        <f t="shared" si="12"/>
        <v>14633.68</v>
      </c>
      <c r="J161" s="30">
        <f t="shared" si="8"/>
        <v>5.1194864913321862E-3</v>
      </c>
      <c r="K161" s="31"/>
      <c r="L161" s="32"/>
    </row>
    <row r="162" spans="1:12" ht="39" customHeight="1" x14ac:dyDescent="0.25">
      <c r="A162" s="23" t="s">
        <v>746</v>
      </c>
      <c r="B162" s="24" t="s">
        <v>471</v>
      </c>
      <c r="C162" s="25" t="s">
        <v>22</v>
      </c>
      <c r="D162" s="25" t="s">
        <v>472</v>
      </c>
      <c r="E162" s="26" t="s">
        <v>31</v>
      </c>
      <c r="F162" s="27">
        <v>21.828355494928172</v>
      </c>
      <c r="G162" s="29">
        <v>104.25</v>
      </c>
      <c r="H162" s="29">
        <f t="shared" si="10"/>
        <v>132.32</v>
      </c>
      <c r="I162" s="29">
        <f t="shared" si="12"/>
        <v>2888.32</v>
      </c>
      <c r="J162" s="30">
        <f t="shared" si="8"/>
        <v>1.0104577401340319E-3</v>
      </c>
      <c r="K162" s="31"/>
      <c r="L162" s="32"/>
    </row>
    <row r="163" spans="1:12" ht="26.1" customHeight="1" x14ac:dyDescent="0.25">
      <c r="A163" s="23" t="s">
        <v>747</v>
      </c>
      <c r="B163" s="24" t="s">
        <v>474</v>
      </c>
      <c r="C163" s="25" t="s">
        <v>22</v>
      </c>
      <c r="D163" s="25" t="s">
        <v>475</v>
      </c>
      <c r="E163" s="26" t="s">
        <v>31</v>
      </c>
      <c r="F163" s="27">
        <v>9.9219797704218955</v>
      </c>
      <c r="G163" s="29">
        <v>314.14999999999998</v>
      </c>
      <c r="H163" s="29">
        <f t="shared" si="10"/>
        <v>398.75</v>
      </c>
      <c r="I163" s="29">
        <f t="shared" si="12"/>
        <v>3956.38</v>
      </c>
      <c r="J163" s="30">
        <f t="shared" si="8"/>
        <v>1.384110761242342E-3</v>
      </c>
      <c r="K163" s="31"/>
      <c r="L163" s="32"/>
    </row>
    <row r="164" spans="1:12" ht="26.1" customHeight="1" x14ac:dyDescent="0.25">
      <c r="A164" s="23" t="s">
        <v>748</v>
      </c>
      <c r="B164" s="24" t="s">
        <v>477</v>
      </c>
      <c r="C164" s="25" t="s">
        <v>22</v>
      </c>
      <c r="D164" s="25" t="s">
        <v>478</v>
      </c>
      <c r="E164" s="26" t="s">
        <v>31</v>
      </c>
      <c r="F164" s="27">
        <v>53.97556995109511</v>
      </c>
      <c r="G164" s="29">
        <v>301.94</v>
      </c>
      <c r="H164" s="29">
        <f t="shared" si="10"/>
        <v>383.25</v>
      </c>
      <c r="I164" s="29">
        <f t="shared" si="12"/>
        <v>20686.13</v>
      </c>
      <c r="J164" s="30">
        <f t="shared" si="8"/>
        <v>7.2368920936457188E-3</v>
      </c>
      <c r="K164" s="31"/>
      <c r="L164" s="32"/>
    </row>
    <row r="165" spans="1:12" ht="26.1" customHeight="1" x14ac:dyDescent="0.25">
      <c r="A165" s="23" t="s">
        <v>750</v>
      </c>
      <c r="B165" s="24" t="s">
        <v>480</v>
      </c>
      <c r="C165" s="25" t="s">
        <v>22</v>
      </c>
      <c r="D165" s="25" t="s">
        <v>481</v>
      </c>
      <c r="E165" s="26" t="s">
        <v>31</v>
      </c>
      <c r="F165" s="27">
        <v>49.609898852109474</v>
      </c>
      <c r="G165" s="29">
        <v>341.05</v>
      </c>
      <c r="H165" s="29">
        <f t="shared" si="10"/>
        <v>432.89</v>
      </c>
      <c r="I165" s="29">
        <f t="shared" si="12"/>
        <v>21475.62</v>
      </c>
      <c r="J165" s="30">
        <f t="shared" si="8"/>
        <v>7.5130894267869276E-3</v>
      </c>
      <c r="K165" s="31"/>
      <c r="L165" s="32"/>
    </row>
    <row r="166" spans="1:12" ht="51.95" customHeight="1" x14ac:dyDescent="0.25">
      <c r="A166" s="23" t="s">
        <v>751</v>
      </c>
      <c r="B166" s="24" t="s">
        <v>483</v>
      </c>
      <c r="C166" s="25" t="s">
        <v>22</v>
      </c>
      <c r="D166" s="25" t="s">
        <v>484</v>
      </c>
      <c r="E166" s="26" t="s">
        <v>35</v>
      </c>
      <c r="F166" s="27">
        <v>13.890771678590651</v>
      </c>
      <c r="G166" s="29">
        <v>239.55</v>
      </c>
      <c r="H166" s="29">
        <f t="shared" si="10"/>
        <v>304.06</v>
      </c>
      <c r="I166" s="29">
        <f t="shared" si="12"/>
        <v>4223.62</v>
      </c>
      <c r="J166" s="30">
        <f t="shared" si="8"/>
        <v>1.477602731132596E-3</v>
      </c>
      <c r="K166" s="31"/>
      <c r="L166" s="32"/>
    </row>
    <row r="167" spans="1:12" ht="26.1" customHeight="1" x14ac:dyDescent="0.25">
      <c r="A167" s="23" t="s">
        <v>752</v>
      </c>
      <c r="B167" s="24" t="s">
        <v>486</v>
      </c>
      <c r="C167" s="25" t="s">
        <v>22</v>
      </c>
      <c r="D167" s="25" t="s">
        <v>487</v>
      </c>
      <c r="E167" s="26" t="s">
        <v>35</v>
      </c>
      <c r="F167" s="27">
        <v>13.890771678590651</v>
      </c>
      <c r="G167" s="29">
        <v>919.28</v>
      </c>
      <c r="H167" s="29">
        <f t="shared" si="10"/>
        <v>1166.8399999999999</v>
      </c>
      <c r="I167" s="29">
        <f t="shared" si="12"/>
        <v>16208.3</v>
      </c>
      <c r="J167" s="30">
        <f t="shared" si="8"/>
        <v>5.6703558433326045E-3</v>
      </c>
      <c r="K167" s="31"/>
      <c r="L167" s="32"/>
    </row>
    <row r="168" spans="1:12" ht="24" customHeight="1" x14ac:dyDescent="0.25">
      <c r="A168" s="16" t="s">
        <v>488</v>
      </c>
      <c r="B168" s="17"/>
      <c r="C168" s="17"/>
      <c r="D168" s="17" t="s">
        <v>489</v>
      </c>
      <c r="E168" s="17"/>
      <c r="F168" s="17"/>
      <c r="G168" s="17"/>
      <c r="H168" s="17"/>
      <c r="I168" s="20">
        <f>SUM(I169:I174)</f>
        <v>130494.29</v>
      </c>
      <c r="J168" s="21">
        <f t="shared" si="8"/>
        <v>4.5652478040450847E-2</v>
      </c>
      <c r="K168" s="9"/>
      <c r="L168" s="9"/>
    </row>
    <row r="169" spans="1:12" ht="51.95" customHeight="1" x14ac:dyDescent="0.25">
      <c r="A169" s="23" t="s">
        <v>490</v>
      </c>
      <c r="B169" s="24" t="s">
        <v>491</v>
      </c>
      <c r="C169" s="25" t="s">
        <v>22</v>
      </c>
      <c r="D169" s="25" t="s">
        <v>492</v>
      </c>
      <c r="E169" s="26" t="s">
        <v>31</v>
      </c>
      <c r="F169" s="27">
        <v>429.45</v>
      </c>
      <c r="G169" s="29">
        <v>65.77</v>
      </c>
      <c r="H169" s="29">
        <f t="shared" si="10"/>
        <v>83.48</v>
      </c>
      <c r="I169" s="29">
        <f t="shared" ref="I169:I174" si="13">TRUNC(H169*F169,2)</f>
        <v>35850.480000000003</v>
      </c>
      <c r="J169" s="30">
        <f t="shared" si="8"/>
        <v>1.2542029623975291E-2</v>
      </c>
      <c r="K169" s="31"/>
      <c r="L169" s="32"/>
    </row>
    <row r="170" spans="1:12" ht="39" customHeight="1" x14ac:dyDescent="0.25">
      <c r="A170" s="23" t="s">
        <v>493</v>
      </c>
      <c r="B170" s="24" t="s">
        <v>494</v>
      </c>
      <c r="C170" s="25" t="s">
        <v>22</v>
      </c>
      <c r="D170" s="25" t="s">
        <v>495</v>
      </c>
      <c r="E170" s="26" t="s">
        <v>31</v>
      </c>
      <c r="F170" s="27">
        <v>232.67042561639343</v>
      </c>
      <c r="G170" s="29">
        <v>110.52</v>
      </c>
      <c r="H170" s="29">
        <f t="shared" si="10"/>
        <v>140.28</v>
      </c>
      <c r="I170" s="29">
        <f t="shared" si="13"/>
        <v>32639</v>
      </c>
      <c r="J170" s="30">
        <f t="shared" si="8"/>
        <v>1.1418516708756186E-2</v>
      </c>
      <c r="K170" s="31"/>
      <c r="L170" s="32"/>
    </row>
    <row r="171" spans="1:12" ht="51.95" customHeight="1" x14ac:dyDescent="0.25">
      <c r="A171" s="23" t="s">
        <v>496</v>
      </c>
      <c r="B171" s="24" t="s">
        <v>497</v>
      </c>
      <c r="C171" s="25" t="s">
        <v>22</v>
      </c>
      <c r="D171" s="25" t="s">
        <v>498</v>
      </c>
      <c r="E171" s="26" t="s">
        <v>31</v>
      </c>
      <c r="F171" s="27">
        <v>347.60910000000001</v>
      </c>
      <c r="G171" s="29">
        <v>105.54</v>
      </c>
      <c r="H171" s="29">
        <f t="shared" si="10"/>
        <v>133.96</v>
      </c>
      <c r="I171" s="29">
        <f t="shared" si="13"/>
        <v>46565.71</v>
      </c>
      <c r="J171" s="30">
        <f t="shared" si="8"/>
        <v>1.6290674888633078E-2</v>
      </c>
      <c r="K171" s="31"/>
      <c r="L171" s="32"/>
    </row>
    <row r="172" spans="1:12" ht="26.1" customHeight="1" x14ac:dyDescent="0.25">
      <c r="A172" s="23" t="s">
        <v>499</v>
      </c>
      <c r="B172" s="24" t="s">
        <v>500</v>
      </c>
      <c r="C172" s="25" t="s">
        <v>22</v>
      </c>
      <c r="D172" s="25" t="s">
        <v>501</v>
      </c>
      <c r="E172" s="26" t="s">
        <v>40</v>
      </c>
      <c r="F172" s="27">
        <v>323.45654051575377</v>
      </c>
      <c r="G172" s="29">
        <v>11.84</v>
      </c>
      <c r="H172" s="29">
        <f t="shared" si="10"/>
        <v>15.02</v>
      </c>
      <c r="I172" s="29">
        <f t="shared" si="13"/>
        <v>4858.3100000000004</v>
      </c>
      <c r="J172" s="30">
        <f t="shared" si="8"/>
        <v>1.6996444104083236E-3</v>
      </c>
      <c r="K172" s="31"/>
      <c r="L172" s="32"/>
    </row>
    <row r="173" spans="1:12" ht="26.1" customHeight="1" x14ac:dyDescent="0.25">
      <c r="A173" s="23" t="s">
        <v>502</v>
      </c>
      <c r="B173" s="24" t="s">
        <v>503</v>
      </c>
      <c r="C173" s="25" t="s">
        <v>22</v>
      </c>
      <c r="D173" s="25" t="s">
        <v>504</v>
      </c>
      <c r="E173" s="26" t="s">
        <v>40</v>
      </c>
      <c r="F173" s="27">
        <v>34.92536879188507</v>
      </c>
      <c r="G173" s="29">
        <v>108.35</v>
      </c>
      <c r="H173" s="29">
        <f t="shared" si="10"/>
        <v>137.52000000000001</v>
      </c>
      <c r="I173" s="29">
        <f t="shared" si="13"/>
        <v>4802.93</v>
      </c>
      <c r="J173" s="30">
        <f t="shared" si="8"/>
        <v>1.6802701202851299E-3</v>
      </c>
      <c r="K173" s="31"/>
      <c r="L173" s="32"/>
    </row>
    <row r="174" spans="1:12" ht="39" customHeight="1" x14ac:dyDescent="0.25">
      <c r="A174" s="23" t="s">
        <v>505</v>
      </c>
      <c r="B174" s="24" t="s">
        <v>506</v>
      </c>
      <c r="C174" s="25" t="s">
        <v>22</v>
      </c>
      <c r="D174" s="25" t="s">
        <v>507</v>
      </c>
      <c r="E174" s="26" t="s">
        <v>40</v>
      </c>
      <c r="F174" s="27">
        <v>41.672315035771959</v>
      </c>
      <c r="G174" s="29">
        <v>109.24</v>
      </c>
      <c r="H174" s="29">
        <f t="shared" si="10"/>
        <v>138.65</v>
      </c>
      <c r="I174" s="29">
        <f t="shared" si="13"/>
        <v>5777.86</v>
      </c>
      <c r="J174" s="30">
        <f t="shared" si="8"/>
        <v>2.0213422883928432E-3</v>
      </c>
      <c r="K174" s="31"/>
      <c r="L174" s="32"/>
    </row>
    <row r="175" spans="1:12" ht="24" customHeight="1" x14ac:dyDescent="0.25">
      <c r="A175" s="16" t="s">
        <v>508</v>
      </c>
      <c r="B175" s="17"/>
      <c r="C175" s="17"/>
      <c r="D175" s="17" t="s">
        <v>509</v>
      </c>
      <c r="E175" s="17"/>
      <c r="F175" s="17"/>
      <c r="G175" s="17"/>
      <c r="H175" s="17"/>
      <c r="I175" s="20">
        <f>SUM(I176:I189)</f>
        <v>283894.16000000003</v>
      </c>
      <c r="J175" s="21">
        <f t="shared" si="8"/>
        <v>9.9318306611057408E-2</v>
      </c>
      <c r="K175" s="9"/>
      <c r="L175" s="9"/>
    </row>
    <row r="176" spans="1:12" ht="26.1" customHeight="1" x14ac:dyDescent="0.25">
      <c r="A176" s="23" t="s">
        <v>510</v>
      </c>
      <c r="B176" s="24" t="s">
        <v>511</v>
      </c>
      <c r="C176" s="25" t="s">
        <v>22</v>
      </c>
      <c r="D176" s="25" t="s">
        <v>512</v>
      </c>
      <c r="E176" s="26" t="s">
        <v>31</v>
      </c>
      <c r="F176" s="27">
        <v>1452.9315999999999</v>
      </c>
      <c r="G176" s="29">
        <v>13.06</v>
      </c>
      <c r="H176" s="29">
        <f t="shared" si="10"/>
        <v>16.57</v>
      </c>
      <c r="I176" s="29">
        <f t="shared" ref="I176:I189" si="14">TRUNC(H176*F176,2)</f>
        <v>24075.07</v>
      </c>
      <c r="J176" s="30">
        <f t="shared" si="8"/>
        <v>8.422488098883997E-3</v>
      </c>
      <c r="K176" s="31"/>
      <c r="L176" s="32"/>
    </row>
    <row r="177" spans="1:12" ht="26.1" customHeight="1" x14ac:dyDescent="0.25">
      <c r="A177" s="23" t="s">
        <v>513</v>
      </c>
      <c r="B177" s="24" t="s">
        <v>514</v>
      </c>
      <c r="C177" s="25" t="s">
        <v>22</v>
      </c>
      <c r="D177" s="25" t="s">
        <v>515</v>
      </c>
      <c r="E177" s="26" t="s">
        <v>31</v>
      </c>
      <c r="F177" s="27">
        <v>4904.0326999999997</v>
      </c>
      <c r="G177" s="29">
        <v>14.38</v>
      </c>
      <c r="H177" s="29">
        <f t="shared" si="10"/>
        <v>18.25</v>
      </c>
      <c r="I177" s="29">
        <f t="shared" si="14"/>
        <v>89498.59</v>
      </c>
      <c r="J177" s="30">
        <f t="shared" si="8"/>
        <v>3.1310430629771721E-2</v>
      </c>
      <c r="K177" s="31"/>
      <c r="L177" s="32"/>
    </row>
    <row r="178" spans="1:12" ht="26.1" customHeight="1" x14ac:dyDescent="0.25">
      <c r="A178" s="23" t="s">
        <v>516</v>
      </c>
      <c r="B178" s="24" t="s">
        <v>517</v>
      </c>
      <c r="C178" s="25" t="s">
        <v>22</v>
      </c>
      <c r="D178" s="25" t="s">
        <v>518</v>
      </c>
      <c r="E178" s="26" t="s">
        <v>31</v>
      </c>
      <c r="F178" s="27">
        <v>4904.0326999999997</v>
      </c>
      <c r="G178" s="29">
        <v>4.87</v>
      </c>
      <c r="H178" s="29">
        <f t="shared" si="10"/>
        <v>6.18</v>
      </c>
      <c r="I178" s="29">
        <f t="shared" si="14"/>
        <v>30306.92</v>
      </c>
      <c r="J178" s="30">
        <f t="shared" si="8"/>
        <v>1.0602655486103649E-2</v>
      </c>
      <c r="K178" s="31"/>
      <c r="L178" s="32"/>
    </row>
    <row r="179" spans="1:12" ht="26.1" customHeight="1" x14ac:dyDescent="0.25">
      <c r="A179" s="23" t="s">
        <v>519</v>
      </c>
      <c r="B179" s="24" t="s">
        <v>520</v>
      </c>
      <c r="C179" s="25" t="s">
        <v>22</v>
      </c>
      <c r="D179" s="25" t="s">
        <v>521</v>
      </c>
      <c r="E179" s="26" t="s">
        <v>31</v>
      </c>
      <c r="F179" s="27">
        <v>406.6687</v>
      </c>
      <c r="G179" s="29">
        <v>35.99</v>
      </c>
      <c r="H179" s="29">
        <f t="shared" si="10"/>
        <v>45.68</v>
      </c>
      <c r="I179" s="29">
        <f t="shared" si="14"/>
        <v>18576.62</v>
      </c>
      <c r="J179" s="30">
        <f t="shared" si="8"/>
        <v>6.4988953663474474E-3</v>
      </c>
      <c r="K179" s="31"/>
      <c r="L179" s="32"/>
    </row>
    <row r="180" spans="1:12" ht="26.1" customHeight="1" x14ac:dyDescent="0.25">
      <c r="A180" s="23" t="s">
        <v>522</v>
      </c>
      <c r="B180" s="24" t="s">
        <v>523</v>
      </c>
      <c r="C180" s="25" t="s">
        <v>22</v>
      </c>
      <c r="D180" s="25" t="s">
        <v>524</v>
      </c>
      <c r="E180" s="26" t="s">
        <v>31</v>
      </c>
      <c r="F180" s="27">
        <v>1284.9552999999999</v>
      </c>
      <c r="G180" s="29">
        <v>17.010000000000002</v>
      </c>
      <c r="H180" s="29">
        <f t="shared" si="10"/>
        <v>21.59</v>
      </c>
      <c r="I180" s="29">
        <f t="shared" si="14"/>
        <v>27742.18</v>
      </c>
      <c r="J180" s="30">
        <f t="shared" si="8"/>
        <v>9.7053998549992866E-3</v>
      </c>
      <c r="K180" s="31"/>
      <c r="L180" s="32"/>
    </row>
    <row r="181" spans="1:12" ht="26.1" customHeight="1" x14ac:dyDescent="0.25">
      <c r="A181" s="23" t="s">
        <v>525</v>
      </c>
      <c r="B181" s="24" t="s">
        <v>526</v>
      </c>
      <c r="C181" s="25" t="s">
        <v>22</v>
      </c>
      <c r="D181" s="25" t="s">
        <v>527</v>
      </c>
      <c r="E181" s="26" t="s">
        <v>31</v>
      </c>
      <c r="F181" s="27">
        <v>1284.9552999999999</v>
      </c>
      <c r="G181" s="29">
        <v>5.94</v>
      </c>
      <c r="H181" s="29">
        <f t="shared" si="10"/>
        <v>7.53</v>
      </c>
      <c r="I181" s="29">
        <f t="shared" si="14"/>
        <v>9675.7099999999991</v>
      </c>
      <c r="J181" s="30">
        <f t="shared" si="8"/>
        <v>3.3849767549275194E-3</v>
      </c>
      <c r="K181" s="31"/>
      <c r="L181" s="32"/>
    </row>
    <row r="182" spans="1:12" ht="26.1" customHeight="1" x14ac:dyDescent="0.25">
      <c r="A182" s="23" t="s">
        <v>528</v>
      </c>
      <c r="B182" s="24" t="s">
        <v>529</v>
      </c>
      <c r="C182" s="25" t="s">
        <v>22</v>
      </c>
      <c r="D182" s="25" t="s">
        <v>530</v>
      </c>
      <c r="E182" s="26" t="s">
        <v>31</v>
      </c>
      <c r="F182" s="27">
        <v>383.38529832910194</v>
      </c>
      <c r="G182" s="29">
        <v>2.33</v>
      </c>
      <c r="H182" s="29">
        <f t="shared" si="10"/>
        <v>2.95</v>
      </c>
      <c r="I182" s="29">
        <f t="shared" si="14"/>
        <v>1130.98</v>
      </c>
      <c r="J182" s="30">
        <f t="shared" si="8"/>
        <v>3.95665125379732E-4</v>
      </c>
      <c r="K182" s="31"/>
      <c r="L182" s="32"/>
    </row>
    <row r="183" spans="1:12" ht="26.1" customHeight="1" x14ac:dyDescent="0.25">
      <c r="A183" s="23" t="s">
        <v>531</v>
      </c>
      <c r="B183" s="24" t="s">
        <v>532</v>
      </c>
      <c r="C183" s="25" t="s">
        <v>22</v>
      </c>
      <c r="D183" s="25" t="s">
        <v>533</v>
      </c>
      <c r="E183" s="26" t="s">
        <v>31</v>
      </c>
      <c r="F183" s="27">
        <v>383.38529832910194</v>
      </c>
      <c r="G183" s="29">
        <v>20.59</v>
      </c>
      <c r="H183" s="29">
        <f t="shared" si="10"/>
        <v>26.13</v>
      </c>
      <c r="I183" s="29">
        <f t="shared" si="14"/>
        <v>10017.85</v>
      </c>
      <c r="J183" s="30">
        <f t="shared" si="8"/>
        <v>3.5046719449374421E-3</v>
      </c>
      <c r="K183" s="31"/>
      <c r="L183" s="32"/>
    </row>
    <row r="184" spans="1:12" ht="39" customHeight="1" x14ac:dyDescent="0.25">
      <c r="A184" s="23" t="s">
        <v>534</v>
      </c>
      <c r="B184" s="24" t="s">
        <v>535</v>
      </c>
      <c r="C184" s="25" t="s">
        <v>22</v>
      </c>
      <c r="D184" s="25" t="s">
        <v>536</v>
      </c>
      <c r="E184" s="26" t="s">
        <v>31</v>
      </c>
      <c r="F184" s="27">
        <v>383.38529832910194</v>
      </c>
      <c r="G184" s="29">
        <v>22.11</v>
      </c>
      <c r="H184" s="29">
        <f t="shared" si="10"/>
        <v>28.06</v>
      </c>
      <c r="I184" s="29">
        <f t="shared" si="14"/>
        <v>10757.79</v>
      </c>
      <c r="J184" s="30">
        <f t="shared" si="8"/>
        <v>3.7635345710435439E-3</v>
      </c>
      <c r="K184" s="31"/>
      <c r="L184" s="32"/>
    </row>
    <row r="185" spans="1:12" ht="26.1" customHeight="1" x14ac:dyDescent="0.25">
      <c r="A185" s="23" t="s">
        <v>537</v>
      </c>
      <c r="B185" s="24" t="s">
        <v>538</v>
      </c>
      <c r="C185" s="25" t="s">
        <v>22</v>
      </c>
      <c r="D185" s="25" t="s">
        <v>539</v>
      </c>
      <c r="E185" s="26" t="s">
        <v>31</v>
      </c>
      <c r="F185" s="27">
        <v>604.33839999999998</v>
      </c>
      <c r="G185" s="29">
        <v>23.33</v>
      </c>
      <c r="H185" s="29">
        <f t="shared" si="10"/>
        <v>29.61</v>
      </c>
      <c r="I185" s="29">
        <f t="shared" si="14"/>
        <v>17894.46</v>
      </c>
      <c r="J185" s="30">
        <f t="shared" si="8"/>
        <v>6.2602466529050899E-3</v>
      </c>
      <c r="K185" s="31"/>
      <c r="L185" s="32"/>
    </row>
    <row r="186" spans="1:12" ht="26.1" customHeight="1" x14ac:dyDescent="0.25">
      <c r="A186" s="23" t="s">
        <v>540</v>
      </c>
      <c r="B186" s="24" t="s">
        <v>541</v>
      </c>
      <c r="C186" s="25" t="s">
        <v>22</v>
      </c>
      <c r="D186" s="25" t="s">
        <v>542</v>
      </c>
      <c r="E186" s="26" t="s">
        <v>31</v>
      </c>
      <c r="F186" s="27">
        <v>496.09898852109467</v>
      </c>
      <c r="G186" s="29">
        <v>11.16</v>
      </c>
      <c r="H186" s="29">
        <f t="shared" si="10"/>
        <v>14.16</v>
      </c>
      <c r="I186" s="29">
        <f t="shared" si="14"/>
        <v>7024.76</v>
      </c>
      <c r="J186" s="30">
        <f t="shared" si="8"/>
        <v>2.4575611824811457E-3</v>
      </c>
      <c r="K186" s="31"/>
      <c r="L186" s="32"/>
    </row>
    <row r="187" spans="1:12" ht="39" customHeight="1" x14ac:dyDescent="0.25">
      <c r="A187" s="23" t="s">
        <v>543</v>
      </c>
      <c r="B187" s="24" t="s">
        <v>544</v>
      </c>
      <c r="C187" s="25" t="s">
        <v>22</v>
      </c>
      <c r="D187" s="25" t="s">
        <v>545</v>
      </c>
      <c r="E187" s="26" t="s">
        <v>31</v>
      </c>
      <c r="F187" s="27">
        <v>496.09898852109467</v>
      </c>
      <c r="G187" s="29">
        <v>13.08</v>
      </c>
      <c r="H187" s="29">
        <f t="shared" si="10"/>
        <v>16.600000000000001</v>
      </c>
      <c r="I187" s="29">
        <f t="shared" si="14"/>
        <v>8235.24</v>
      </c>
      <c r="J187" s="30">
        <f t="shared" si="8"/>
        <v>2.8810388045165994E-3</v>
      </c>
      <c r="K187" s="31"/>
      <c r="L187" s="32"/>
    </row>
    <row r="188" spans="1:12" ht="51.95" customHeight="1" x14ac:dyDescent="0.25">
      <c r="A188" s="23" t="s">
        <v>546</v>
      </c>
      <c r="B188" s="24" t="s">
        <v>547</v>
      </c>
      <c r="C188" s="25" t="s">
        <v>22</v>
      </c>
      <c r="D188" s="25" t="s">
        <v>548</v>
      </c>
      <c r="E188" s="26" t="s">
        <v>31</v>
      </c>
      <c r="F188" s="27">
        <v>496.09898852109467</v>
      </c>
      <c r="G188" s="29">
        <v>29.6</v>
      </c>
      <c r="H188" s="29">
        <f t="shared" si="10"/>
        <v>37.57</v>
      </c>
      <c r="I188" s="29">
        <f t="shared" si="14"/>
        <v>18638.43</v>
      </c>
      <c r="J188" s="30">
        <f t="shared" si="8"/>
        <v>6.5205191451938654E-3</v>
      </c>
      <c r="K188" s="31"/>
      <c r="L188" s="32"/>
    </row>
    <row r="189" spans="1:12" ht="39" customHeight="1" x14ac:dyDescent="0.25">
      <c r="A189" s="23" t="s">
        <v>549</v>
      </c>
      <c r="B189" s="24" t="s">
        <v>550</v>
      </c>
      <c r="C189" s="25" t="s">
        <v>22</v>
      </c>
      <c r="D189" s="25" t="s">
        <v>551</v>
      </c>
      <c r="E189" s="26" t="s">
        <v>31</v>
      </c>
      <c r="F189" s="27">
        <v>429.98169999999999</v>
      </c>
      <c r="G189" s="29">
        <v>18.91</v>
      </c>
      <c r="H189" s="29">
        <f t="shared" si="10"/>
        <v>24</v>
      </c>
      <c r="I189" s="29">
        <f t="shared" si="14"/>
        <v>10319.56</v>
      </c>
      <c r="J189" s="30">
        <f t="shared" si="8"/>
        <v>3.6102229935663466E-3</v>
      </c>
      <c r="K189" s="31"/>
      <c r="L189" s="32"/>
    </row>
    <row r="190" spans="1:12" ht="24" customHeight="1" x14ac:dyDescent="0.25">
      <c r="A190" s="16" t="s">
        <v>552</v>
      </c>
      <c r="B190" s="17"/>
      <c r="C190" s="17"/>
      <c r="D190" s="17" t="s">
        <v>553</v>
      </c>
      <c r="E190" s="17"/>
      <c r="F190" s="17"/>
      <c r="G190" s="17"/>
      <c r="H190" s="17"/>
      <c r="I190" s="20">
        <f>SUM(I191:I205)</f>
        <v>289953.86</v>
      </c>
      <c r="J190" s="21">
        <f t="shared" si="8"/>
        <v>0.10143824857312883</v>
      </c>
      <c r="K190" s="9"/>
      <c r="L190" s="9"/>
    </row>
    <row r="191" spans="1:12" ht="51.95" customHeight="1" x14ac:dyDescent="0.25">
      <c r="A191" s="23" t="s">
        <v>554</v>
      </c>
      <c r="B191" s="24" t="s">
        <v>555</v>
      </c>
      <c r="C191" s="25" t="s">
        <v>22</v>
      </c>
      <c r="D191" s="25" t="s">
        <v>556</v>
      </c>
      <c r="E191" s="26" t="s">
        <v>31</v>
      </c>
      <c r="F191" s="27">
        <v>564.41999999999996</v>
      </c>
      <c r="G191" s="29">
        <v>49.71</v>
      </c>
      <c r="H191" s="29">
        <f t="shared" si="10"/>
        <v>63.09</v>
      </c>
      <c r="I191" s="29">
        <f t="shared" ref="I191:I205" si="15">TRUNC(H191*F191,2)</f>
        <v>35609.25</v>
      </c>
      <c r="J191" s="30">
        <f t="shared" si="8"/>
        <v>1.2457637063368247E-2</v>
      </c>
      <c r="K191" s="31"/>
      <c r="L191" s="32"/>
    </row>
    <row r="192" spans="1:12" ht="51.95" customHeight="1" x14ac:dyDescent="0.25">
      <c r="A192" s="23" t="s">
        <v>557</v>
      </c>
      <c r="B192" s="24" t="s">
        <v>558</v>
      </c>
      <c r="C192" s="25" t="s">
        <v>22</v>
      </c>
      <c r="D192" s="25" t="s">
        <v>559</v>
      </c>
      <c r="E192" s="26" t="s">
        <v>31</v>
      </c>
      <c r="F192" s="27">
        <v>684.70690000000002</v>
      </c>
      <c r="G192" s="29">
        <v>34.96</v>
      </c>
      <c r="H192" s="29">
        <f t="shared" si="10"/>
        <v>44.37</v>
      </c>
      <c r="I192" s="29">
        <f t="shared" si="15"/>
        <v>30380.44</v>
      </c>
      <c r="J192" s="30">
        <f t="shared" si="8"/>
        <v>1.0628375923262502E-2</v>
      </c>
      <c r="K192" s="31"/>
      <c r="L192" s="32"/>
    </row>
    <row r="193" spans="1:12" ht="51.95" customHeight="1" x14ac:dyDescent="0.25">
      <c r="A193" s="23" t="s">
        <v>560</v>
      </c>
      <c r="B193" s="24" t="s">
        <v>561</v>
      </c>
      <c r="C193" s="25" t="s">
        <v>22</v>
      </c>
      <c r="D193" s="25" t="s">
        <v>562</v>
      </c>
      <c r="E193" s="26" t="s">
        <v>31</v>
      </c>
      <c r="F193" s="27">
        <v>466.05549999999999</v>
      </c>
      <c r="G193" s="29">
        <v>46.05</v>
      </c>
      <c r="H193" s="29">
        <f t="shared" si="10"/>
        <v>58.45</v>
      </c>
      <c r="I193" s="29">
        <f t="shared" si="15"/>
        <v>27240.94</v>
      </c>
      <c r="J193" s="30">
        <f t="shared" si="8"/>
        <v>9.5300446874053962E-3</v>
      </c>
      <c r="K193" s="31"/>
      <c r="L193" s="32"/>
    </row>
    <row r="194" spans="1:12" ht="39" customHeight="1" x14ac:dyDescent="0.25">
      <c r="A194" s="23" t="s">
        <v>563</v>
      </c>
      <c r="B194" s="24" t="s">
        <v>564</v>
      </c>
      <c r="C194" s="25" t="s">
        <v>22</v>
      </c>
      <c r="D194" s="25" t="s">
        <v>565</v>
      </c>
      <c r="E194" s="26" t="s">
        <v>40</v>
      </c>
      <c r="F194" s="27">
        <v>350.10399999999998</v>
      </c>
      <c r="G194" s="29">
        <v>73.02</v>
      </c>
      <c r="H194" s="29">
        <f t="shared" si="10"/>
        <v>92.68</v>
      </c>
      <c r="I194" s="29">
        <f t="shared" si="15"/>
        <v>32447.63</v>
      </c>
      <c r="J194" s="30">
        <f t="shared" si="8"/>
        <v>1.1351567306429073E-2</v>
      </c>
      <c r="K194" s="31"/>
      <c r="L194" s="32"/>
    </row>
    <row r="195" spans="1:12" ht="39" customHeight="1" x14ac:dyDescent="0.25">
      <c r="A195" s="23" t="s">
        <v>566</v>
      </c>
      <c r="B195" s="24" t="s">
        <v>567</v>
      </c>
      <c r="C195" s="25" t="s">
        <v>22</v>
      </c>
      <c r="D195" s="25" t="s">
        <v>568</v>
      </c>
      <c r="E195" s="26" t="s">
        <v>31</v>
      </c>
      <c r="F195" s="27">
        <v>475.95330000000001</v>
      </c>
      <c r="G195" s="29">
        <v>108.64</v>
      </c>
      <c r="H195" s="29">
        <f t="shared" si="10"/>
        <v>137.88999999999999</v>
      </c>
      <c r="I195" s="29">
        <f t="shared" si="15"/>
        <v>65629.2</v>
      </c>
      <c r="J195" s="30">
        <f t="shared" si="8"/>
        <v>2.2959898182612869E-2</v>
      </c>
      <c r="K195" s="31"/>
      <c r="L195" s="32"/>
    </row>
    <row r="196" spans="1:12" ht="26.1" customHeight="1" x14ac:dyDescent="0.25">
      <c r="A196" s="23" t="s">
        <v>569</v>
      </c>
      <c r="B196" s="24" t="s">
        <v>570</v>
      </c>
      <c r="C196" s="25" t="s">
        <v>22</v>
      </c>
      <c r="D196" s="25" t="s">
        <v>571</v>
      </c>
      <c r="E196" s="26" t="s">
        <v>31</v>
      </c>
      <c r="F196" s="27">
        <v>162.98650000000001</v>
      </c>
      <c r="G196" s="29">
        <v>55.84</v>
      </c>
      <c r="H196" s="29">
        <f t="shared" si="10"/>
        <v>70.87</v>
      </c>
      <c r="I196" s="29">
        <f t="shared" si="15"/>
        <v>11550.85</v>
      </c>
      <c r="J196" s="30">
        <f t="shared" si="8"/>
        <v>4.040980842713821E-3</v>
      </c>
      <c r="K196" s="31"/>
      <c r="L196" s="32"/>
    </row>
    <row r="197" spans="1:12" ht="39" customHeight="1" x14ac:dyDescent="0.25">
      <c r="A197" s="23" t="s">
        <v>572</v>
      </c>
      <c r="B197" s="24" t="s">
        <v>573</v>
      </c>
      <c r="C197" s="25" t="s">
        <v>22</v>
      </c>
      <c r="D197" s="25" t="s">
        <v>574</v>
      </c>
      <c r="E197" s="26" t="s">
        <v>31</v>
      </c>
      <c r="F197" s="27">
        <v>162.98650000000001</v>
      </c>
      <c r="G197" s="29">
        <v>152.58000000000001</v>
      </c>
      <c r="H197" s="29">
        <f t="shared" si="10"/>
        <v>193.66</v>
      </c>
      <c r="I197" s="29">
        <f t="shared" si="15"/>
        <v>31563.96</v>
      </c>
      <c r="J197" s="30">
        <f t="shared" ref="J197:J247" si="16">I197/$I$251</f>
        <v>1.1042421785425777E-2</v>
      </c>
      <c r="K197" s="31"/>
      <c r="L197" s="32"/>
    </row>
    <row r="198" spans="1:12" ht="39" customHeight="1" x14ac:dyDescent="0.25">
      <c r="A198" s="23" t="s">
        <v>575</v>
      </c>
      <c r="B198" s="24" t="s">
        <v>576</v>
      </c>
      <c r="C198" s="25" t="s">
        <v>22</v>
      </c>
      <c r="D198" s="25" t="s">
        <v>577</v>
      </c>
      <c r="E198" s="26" t="s">
        <v>31</v>
      </c>
      <c r="F198" s="27">
        <v>37.546199999999999</v>
      </c>
      <c r="G198" s="29">
        <v>93.6</v>
      </c>
      <c r="H198" s="29">
        <f t="shared" si="10"/>
        <v>118.8</v>
      </c>
      <c r="I198" s="29">
        <f t="shared" si="15"/>
        <v>4460.4799999999996</v>
      </c>
      <c r="J198" s="30">
        <f t="shared" si="16"/>
        <v>1.5604664790303867E-3</v>
      </c>
      <c r="K198" s="31"/>
      <c r="L198" s="32"/>
    </row>
    <row r="199" spans="1:12" ht="39" customHeight="1" x14ac:dyDescent="0.25">
      <c r="A199" s="23" t="s">
        <v>578</v>
      </c>
      <c r="B199" s="24" t="s">
        <v>579</v>
      </c>
      <c r="C199" s="25" t="s">
        <v>22</v>
      </c>
      <c r="D199" s="25" t="s">
        <v>580</v>
      </c>
      <c r="E199" s="26" t="s">
        <v>31</v>
      </c>
      <c r="F199" s="27">
        <v>37.546199999999999</v>
      </c>
      <c r="G199" s="29">
        <v>100.19</v>
      </c>
      <c r="H199" s="29">
        <f t="shared" si="10"/>
        <v>127.17</v>
      </c>
      <c r="I199" s="29">
        <f t="shared" si="15"/>
        <v>4774.75</v>
      </c>
      <c r="J199" s="30">
        <f t="shared" si="16"/>
        <v>1.6704115522881706E-3</v>
      </c>
      <c r="K199" s="31"/>
      <c r="L199" s="32"/>
    </row>
    <row r="200" spans="1:12" ht="39" customHeight="1" x14ac:dyDescent="0.25">
      <c r="A200" s="23" t="s">
        <v>581</v>
      </c>
      <c r="B200" s="24" t="s">
        <v>582</v>
      </c>
      <c r="C200" s="25" t="s">
        <v>22</v>
      </c>
      <c r="D200" s="25" t="s">
        <v>583</v>
      </c>
      <c r="E200" s="26" t="s">
        <v>31</v>
      </c>
      <c r="F200" s="27">
        <v>37.546199999999999</v>
      </c>
      <c r="G200" s="29">
        <v>28.35</v>
      </c>
      <c r="H200" s="29">
        <f t="shared" si="10"/>
        <v>35.979999999999997</v>
      </c>
      <c r="I200" s="29">
        <f t="shared" si="15"/>
        <v>1350.91</v>
      </c>
      <c r="J200" s="30">
        <f t="shared" si="16"/>
        <v>4.7260603593939218E-4</v>
      </c>
      <c r="K200" s="31"/>
      <c r="L200" s="32"/>
    </row>
    <row r="201" spans="1:12" ht="51.95" customHeight="1" x14ac:dyDescent="0.25">
      <c r="A201" s="23" t="s">
        <v>584</v>
      </c>
      <c r="B201" s="24" t="s">
        <v>585</v>
      </c>
      <c r="C201" s="25" t="s">
        <v>22</v>
      </c>
      <c r="D201" s="25" t="s">
        <v>586</v>
      </c>
      <c r="E201" s="26" t="s">
        <v>31</v>
      </c>
      <c r="F201" s="27">
        <v>37.546199999999999</v>
      </c>
      <c r="G201" s="29">
        <v>20.23</v>
      </c>
      <c r="H201" s="29">
        <f t="shared" ref="H201:H205" si="17">TRUNC((G201*$G$2)+(G201),2)</f>
        <v>25.67</v>
      </c>
      <c r="I201" s="29">
        <f t="shared" si="15"/>
        <v>963.81</v>
      </c>
      <c r="J201" s="30">
        <f t="shared" si="16"/>
        <v>3.371819170031649E-4</v>
      </c>
      <c r="K201" s="31"/>
      <c r="L201" s="32"/>
    </row>
    <row r="202" spans="1:12" ht="39" customHeight="1" x14ac:dyDescent="0.25">
      <c r="A202" s="23" t="s">
        <v>587</v>
      </c>
      <c r="B202" s="24" t="s">
        <v>588</v>
      </c>
      <c r="C202" s="25" t="s">
        <v>22</v>
      </c>
      <c r="D202" s="25" t="s">
        <v>589</v>
      </c>
      <c r="E202" s="26" t="s">
        <v>31</v>
      </c>
      <c r="F202" s="27">
        <v>37.546199999999999</v>
      </c>
      <c r="G202" s="29">
        <v>20.2</v>
      </c>
      <c r="H202" s="29">
        <f t="shared" si="17"/>
        <v>25.63</v>
      </c>
      <c r="I202" s="29">
        <f t="shared" si="15"/>
        <v>962.3</v>
      </c>
      <c r="J202" s="30">
        <f t="shared" si="16"/>
        <v>3.3665365448806879E-4</v>
      </c>
      <c r="K202" s="31"/>
      <c r="L202" s="32"/>
    </row>
    <row r="203" spans="1:12" ht="39" customHeight="1" x14ac:dyDescent="0.25">
      <c r="A203" s="23" t="s">
        <v>590</v>
      </c>
      <c r="B203" s="24" t="s">
        <v>591</v>
      </c>
      <c r="C203" s="25" t="s">
        <v>22</v>
      </c>
      <c r="D203" s="25" t="s">
        <v>592</v>
      </c>
      <c r="E203" s="26" t="s">
        <v>40</v>
      </c>
      <c r="F203" s="27">
        <v>173.82499999999999</v>
      </c>
      <c r="G203" s="29">
        <v>97.87</v>
      </c>
      <c r="H203" s="29">
        <f t="shared" si="17"/>
        <v>124.22</v>
      </c>
      <c r="I203" s="29">
        <f t="shared" si="15"/>
        <v>21592.54</v>
      </c>
      <c r="J203" s="30">
        <f t="shared" si="16"/>
        <v>7.5539930382207271E-3</v>
      </c>
      <c r="K203" s="31"/>
      <c r="L203" s="32"/>
    </row>
    <row r="204" spans="1:12" ht="39" customHeight="1" x14ac:dyDescent="0.25">
      <c r="A204" s="23" t="s">
        <v>593</v>
      </c>
      <c r="B204" s="24" t="s">
        <v>594</v>
      </c>
      <c r="C204" s="25" t="s">
        <v>22</v>
      </c>
      <c r="D204" s="25" t="s">
        <v>595</v>
      </c>
      <c r="E204" s="26" t="s">
        <v>40</v>
      </c>
      <c r="F204" s="27">
        <v>158.28299999999999</v>
      </c>
      <c r="G204" s="29">
        <v>65.150000000000006</v>
      </c>
      <c r="H204" s="29">
        <f t="shared" si="17"/>
        <v>82.69</v>
      </c>
      <c r="I204" s="29">
        <f t="shared" si="15"/>
        <v>13088.42</v>
      </c>
      <c r="J204" s="30">
        <f t="shared" si="16"/>
        <v>4.5788885217444971E-3</v>
      </c>
      <c r="K204" s="31"/>
      <c r="L204" s="32"/>
    </row>
    <row r="205" spans="1:12" ht="51.95" customHeight="1" x14ac:dyDescent="0.25">
      <c r="A205" s="23" t="s">
        <v>596</v>
      </c>
      <c r="B205" s="24" t="s">
        <v>597</v>
      </c>
      <c r="C205" s="25" t="s">
        <v>22</v>
      </c>
      <c r="D205" s="25" t="s">
        <v>598</v>
      </c>
      <c r="E205" s="26" t="s">
        <v>40</v>
      </c>
      <c r="F205" s="27">
        <v>162.98650000000001</v>
      </c>
      <c r="G205" s="29">
        <v>40.31</v>
      </c>
      <c r="H205" s="29">
        <f t="shared" si="17"/>
        <v>51.16</v>
      </c>
      <c r="I205" s="29">
        <f t="shared" si="15"/>
        <v>8338.3799999999992</v>
      </c>
      <c r="J205" s="30">
        <f t="shared" si="16"/>
        <v>2.91712158319674E-3</v>
      </c>
      <c r="K205" s="31"/>
      <c r="L205" s="32"/>
    </row>
    <row r="206" spans="1:12" ht="24" customHeight="1" x14ac:dyDescent="0.25">
      <c r="A206" s="16" t="s">
        <v>599</v>
      </c>
      <c r="B206" s="17"/>
      <c r="C206" s="17"/>
      <c r="D206" s="17" t="s">
        <v>600</v>
      </c>
      <c r="E206" s="17"/>
      <c r="F206" s="17"/>
      <c r="G206" s="17"/>
      <c r="H206" s="17"/>
      <c r="I206" s="20">
        <f>I207+I221+I234+I240</f>
        <v>181598.48</v>
      </c>
      <c r="J206" s="21">
        <f t="shared" si="16"/>
        <v>6.35309071406822E-2</v>
      </c>
      <c r="K206" s="9"/>
      <c r="L206" s="9"/>
    </row>
    <row r="207" spans="1:12" ht="26.1" customHeight="1" x14ac:dyDescent="0.25">
      <c r="A207" s="16" t="s">
        <v>601</v>
      </c>
      <c r="B207" s="17"/>
      <c r="C207" s="17"/>
      <c r="D207" s="17" t="s">
        <v>602</v>
      </c>
      <c r="E207" s="17"/>
      <c r="F207" s="17"/>
      <c r="G207" s="17"/>
      <c r="H207" s="17"/>
      <c r="I207" s="20">
        <f>SUM(I208:I220)</f>
        <v>94481.489999999991</v>
      </c>
      <c r="J207" s="21">
        <f t="shared" si="16"/>
        <v>3.3053661945316351E-2</v>
      </c>
      <c r="K207" s="9"/>
      <c r="L207" s="9"/>
    </row>
    <row r="208" spans="1:12" ht="26.1" customHeight="1" x14ac:dyDescent="0.25">
      <c r="A208" s="23" t="s">
        <v>603</v>
      </c>
      <c r="B208" s="24" t="s">
        <v>604</v>
      </c>
      <c r="C208" s="25" t="s">
        <v>22</v>
      </c>
      <c r="D208" s="25" t="s">
        <v>605</v>
      </c>
      <c r="E208" s="26" t="s">
        <v>35</v>
      </c>
      <c r="F208" s="27">
        <v>38.894160700053824</v>
      </c>
      <c r="G208" s="29">
        <v>196.62</v>
      </c>
      <c r="H208" s="29">
        <f t="shared" ref="H208:H247" si="18">TRUNC((G208*$G$2)+(G208),2)</f>
        <v>249.56</v>
      </c>
      <c r="I208" s="29">
        <f t="shared" ref="I208:I220" si="19">TRUNC(H208*F208,2)</f>
        <v>9706.42</v>
      </c>
      <c r="J208" s="30">
        <f t="shared" si="16"/>
        <v>3.3957204250193089E-3</v>
      </c>
      <c r="K208" s="31"/>
      <c r="L208" s="32"/>
    </row>
    <row r="209" spans="1:12" ht="24" customHeight="1" x14ac:dyDescent="0.25">
      <c r="A209" s="23" t="s">
        <v>606</v>
      </c>
      <c r="B209" s="24" t="s">
        <v>607</v>
      </c>
      <c r="C209" s="25" t="s">
        <v>22</v>
      </c>
      <c r="D209" s="25" t="s">
        <v>608</v>
      </c>
      <c r="E209" s="26" t="s">
        <v>35</v>
      </c>
      <c r="F209" s="27">
        <v>7.937583816337515</v>
      </c>
      <c r="G209" s="29">
        <v>524.13</v>
      </c>
      <c r="H209" s="29">
        <f t="shared" si="18"/>
        <v>665.27</v>
      </c>
      <c r="I209" s="29">
        <f t="shared" si="19"/>
        <v>5280.63</v>
      </c>
      <c r="J209" s="30">
        <f t="shared" si="16"/>
        <v>1.8473899901271234E-3</v>
      </c>
      <c r="K209" s="31"/>
      <c r="L209" s="32"/>
    </row>
    <row r="210" spans="1:12" ht="51.95" customHeight="1" x14ac:dyDescent="0.25">
      <c r="A210" s="23" t="s">
        <v>609</v>
      </c>
      <c r="B210" s="24" t="s">
        <v>610</v>
      </c>
      <c r="C210" s="25" t="s">
        <v>22</v>
      </c>
      <c r="D210" s="25" t="s">
        <v>611</v>
      </c>
      <c r="E210" s="26" t="s">
        <v>40</v>
      </c>
      <c r="F210" s="27">
        <v>57.547482668446982</v>
      </c>
      <c r="G210" s="29">
        <v>130.37</v>
      </c>
      <c r="H210" s="29">
        <f t="shared" si="18"/>
        <v>165.47</v>
      </c>
      <c r="I210" s="29">
        <f t="shared" si="19"/>
        <v>9522.3799999999992</v>
      </c>
      <c r="J210" s="30">
        <f t="shared" si="16"/>
        <v>3.3313353698681248E-3</v>
      </c>
      <c r="K210" s="31"/>
      <c r="L210" s="32"/>
    </row>
    <row r="211" spans="1:12" ht="39" customHeight="1" x14ac:dyDescent="0.25">
      <c r="A211" s="23" t="s">
        <v>612</v>
      </c>
      <c r="B211" s="24" t="s">
        <v>613</v>
      </c>
      <c r="C211" s="25" t="s">
        <v>22</v>
      </c>
      <c r="D211" s="25" t="s">
        <v>614</v>
      </c>
      <c r="E211" s="26" t="s">
        <v>35</v>
      </c>
      <c r="F211" s="27">
        <v>25.797147403096929</v>
      </c>
      <c r="G211" s="29">
        <v>208.2</v>
      </c>
      <c r="H211" s="29">
        <f t="shared" si="18"/>
        <v>264.26</v>
      </c>
      <c r="I211" s="29">
        <f t="shared" si="19"/>
        <v>6817.15</v>
      </c>
      <c r="J211" s="30">
        <f t="shared" si="16"/>
        <v>2.3849303342963089E-3</v>
      </c>
      <c r="K211" s="31"/>
      <c r="L211" s="32"/>
    </row>
    <row r="212" spans="1:12" ht="51.95" customHeight="1" x14ac:dyDescent="0.25">
      <c r="A212" s="23" t="s">
        <v>615</v>
      </c>
      <c r="B212" s="24" t="s">
        <v>616</v>
      </c>
      <c r="C212" s="25" t="s">
        <v>22</v>
      </c>
      <c r="D212" s="25" t="s">
        <v>617</v>
      </c>
      <c r="E212" s="26" t="s">
        <v>35</v>
      </c>
      <c r="F212" s="27">
        <v>25.797147403096929</v>
      </c>
      <c r="G212" s="29">
        <v>152.37</v>
      </c>
      <c r="H212" s="29">
        <f t="shared" si="18"/>
        <v>193.4</v>
      </c>
      <c r="I212" s="29">
        <f t="shared" si="19"/>
        <v>4989.16</v>
      </c>
      <c r="J212" s="30">
        <f t="shared" si="16"/>
        <v>1.7454213310045656E-3</v>
      </c>
      <c r="K212" s="31"/>
      <c r="L212" s="32"/>
    </row>
    <row r="213" spans="1:12" ht="51.95" customHeight="1" x14ac:dyDescent="0.25">
      <c r="A213" s="23" t="s">
        <v>618</v>
      </c>
      <c r="B213" s="24" t="s">
        <v>619</v>
      </c>
      <c r="C213" s="25" t="s">
        <v>22</v>
      </c>
      <c r="D213" s="25" t="s">
        <v>620</v>
      </c>
      <c r="E213" s="26" t="s">
        <v>35</v>
      </c>
      <c r="F213" s="27">
        <v>9.9219797704218955</v>
      </c>
      <c r="G213" s="29">
        <v>95.13</v>
      </c>
      <c r="H213" s="29">
        <f t="shared" si="18"/>
        <v>120.74</v>
      </c>
      <c r="I213" s="29">
        <f t="shared" si="19"/>
        <v>1197.97</v>
      </c>
      <c r="J213" s="30">
        <f t="shared" si="16"/>
        <v>4.1910108954283675E-4</v>
      </c>
      <c r="K213" s="31"/>
      <c r="L213" s="32"/>
    </row>
    <row r="214" spans="1:12" ht="51.95" customHeight="1" x14ac:dyDescent="0.25">
      <c r="A214" s="23" t="s">
        <v>621</v>
      </c>
      <c r="B214" s="24" t="s">
        <v>622</v>
      </c>
      <c r="C214" s="25" t="s">
        <v>22</v>
      </c>
      <c r="D214" s="25" t="s">
        <v>623</v>
      </c>
      <c r="E214" s="26" t="s">
        <v>35</v>
      </c>
      <c r="F214" s="27">
        <v>9.9219797704218955</v>
      </c>
      <c r="G214" s="29">
        <v>209.78</v>
      </c>
      <c r="H214" s="29">
        <f t="shared" si="18"/>
        <v>266.27</v>
      </c>
      <c r="I214" s="29">
        <f t="shared" si="19"/>
        <v>2641.92</v>
      </c>
      <c r="J214" s="30">
        <f t="shared" si="16"/>
        <v>9.2425649263755459E-4</v>
      </c>
      <c r="K214" s="31"/>
      <c r="L214" s="32"/>
    </row>
    <row r="215" spans="1:12" ht="39" customHeight="1" x14ac:dyDescent="0.25">
      <c r="A215" s="23" t="s">
        <v>624</v>
      </c>
      <c r="B215" s="24" t="s">
        <v>625</v>
      </c>
      <c r="C215" s="25" t="s">
        <v>22</v>
      </c>
      <c r="D215" s="25" t="s">
        <v>626</v>
      </c>
      <c r="E215" s="26" t="s">
        <v>35</v>
      </c>
      <c r="F215" s="27">
        <v>7.937583816337515</v>
      </c>
      <c r="G215" s="29">
        <v>251.47</v>
      </c>
      <c r="H215" s="29">
        <f t="shared" si="18"/>
        <v>319.19</v>
      </c>
      <c r="I215" s="29">
        <f t="shared" si="19"/>
        <v>2533.59</v>
      </c>
      <c r="J215" s="30">
        <f t="shared" si="16"/>
        <v>8.8635803021347426E-4</v>
      </c>
      <c r="K215" s="31"/>
      <c r="L215" s="32"/>
    </row>
    <row r="216" spans="1:12" ht="26.1" customHeight="1" x14ac:dyDescent="0.25">
      <c r="A216" s="23" t="s">
        <v>627</v>
      </c>
      <c r="B216" s="24" t="s">
        <v>628</v>
      </c>
      <c r="C216" s="25" t="s">
        <v>22</v>
      </c>
      <c r="D216" s="25" t="s">
        <v>629</v>
      </c>
      <c r="E216" s="26" t="s">
        <v>35</v>
      </c>
      <c r="F216" s="27">
        <v>5.9531878622531371</v>
      </c>
      <c r="G216" s="29">
        <v>454.96</v>
      </c>
      <c r="H216" s="29">
        <f t="shared" si="18"/>
        <v>577.48</v>
      </c>
      <c r="I216" s="29">
        <f t="shared" si="19"/>
        <v>3437.84</v>
      </c>
      <c r="J216" s="30">
        <f t="shared" si="16"/>
        <v>1.2027033145019874E-3</v>
      </c>
      <c r="K216" s="31"/>
      <c r="L216" s="32"/>
    </row>
    <row r="217" spans="1:12" ht="26.1" customHeight="1" x14ac:dyDescent="0.25">
      <c r="A217" s="23" t="s">
        <v>630</v>
      </c>
      <c r="B217" s="24" t="s">
        <v>631</v>
      </c>
      <c r="C217" s="25" t="s">
        <v>22</v>
      </c>
      <c r="D217" s="25" t="s">
        <v>632</v>
      </c>
      <c r="E217" s="26" t="s">
        <v>35</v>
      </c>
      <c r="F217" s="27">
        <v>5.9531878622531371</v>
      </c>
      <c r="G217" s="29">
        <v>681.53</v>
      </c>
      <c r="H217" s="29">
        <f t="shared" si="18"/>
        <v>865.06</v>
      </c>
      <c r="I217" s="29">
        <f t="shared" si="19"/>
        <v>5149.8599999999997</v>
      </c>
      <c r="J217" s="30">
        <f t="shared" si="16"/>
        <v>1.8016410569488995E-3</v>
      </c>
      <c r="K217" s="31"/>
      <c r="L217" s="32"/>
    </row>
    <row r="218" spans="1:12" ht="65.099999999999994" customHeight="1" x14ac:dyDescent="0.25">
      <c r="A218" s="23" t="s">
        <v>633</v>
      </c>
      <c r="B218" s="24" t="s">
        <v>634</v>
      </c>
      <c r="C218" s="25" t="s">
        <v>22</v>
      </c>
      <c r="D218" s="25" t="s">
        <v>635</v>
      </c>
      <c r="E218" s="26" t="s">
        <v>35</v>
      </c>
      <c r="F218" s="27">
        <v>17.859563586759414</v>
      </c>
      <c r="G218" s="29">
        <v>1353.16</v>
      </c>
      <c r="H218" s="29">
        <f t="shared" si="18"/>
        <v>1717.56</v>
      </c>
      <c r="I218" s="29">
        <f t="shared" si="19"/>
        <v>30674.87</v>
      </c>
      <c r="J218" s="30">
        <f t="shared" si="16"/>
        <v>1.0731380116851737E-2</v>
      </c>
      <c r="K218" s="31"/>
      <c r="L218" s="32"/>
    </row>
    <row r="219" spans="1:12" ht="39" customHeight="1" x14ac:dyDescent="0.25">
      <c r="A219" s="23" t="s">
        <v>636</v>
      </c>
      <c r="B219" s="24" t="s">
        <v>637</v>
      </c>
      <c r="C219" s="25" t="s">
        <v>22</v>
      </c>
      <c r="D219" s="25" t="s">
        <v>638</v>
      </c>
      <c r="E219" s="26" t="s">
        <v>35</v>
      </c>
      <c r="F219" s="27">
        <v>2.3812751449012546</v>
      </c>
      <c r="G219" s="29">
        <v>3933.57</v>
      </c>
      <c r="H219" s="29">
        <f t="shared" si="18"/>
        <v>4992.88</v>
      </c>
      <c r="I219" s="29">
        <f t="shared" si="19"/>
        <v>11889.42</v>
      </c>
      <c r="J219" s="30">
        <f t="shared" si="16"/>
        <v>4.159427094194674E-3</v>
      </c>
      <c r="K219" s="31"/>
      <c r="L219" s="32"/>
    </row>
    <row r="220" spans="1:12" ht="39" customHeight="1" x14ac:dyDescent="0.25">
      <c r="A220" s="23" t="s">
        <v>639</v>
      </c>
      <c r="B220" s="24" t="s">
        <v>640</v>
      </c>
      <c r="C220" s="25" t="s">
        <v>22</v>
      </c>
      <c r="D220" s="25" t="s">
        <v>641</v>
      </c>
      <c r="E220" s="26" t="s">
        <v>35</v>
      </c>
      <c r="F220" s="27">
        <v>25.797147403096929</v>
      </c>
      <c r="G220" s="29">
        <v>19.559999999999999</v>
      </c>
      <c r="H220" s="29">
        <f t="shared" si="18"/>
        <v>24.82</v>
      </c>
      <c r="I220" s="29">
        <f t="shared" si="19"/>
        <v>640.28</v>
      </c>
      <c r="J220" s="30">
        <f t="shared" si="16"/>
        <v>2.2399730010975858E-4</v>
      </c>
      <c r="K220" s="31"/>
      <c r="L220" s="32"/>
    </row>
    <row r="221" spans="1:12" ht="26.1" customHeight="1" x14ac:dyDescent="0.25">
      <c r="A221" s="16" t="s">
        <v>642</v>
      </c>
      <c r="B221" s="17"/>
      <c r="C221" s="17"/>
      <c r="D221" s="17" t="s">
        <v>643</v>
      </c>
      <c r="E221" s="17"/>
      <c r="F221" s="17"/>
      <c r="G221" s="17"/>
      <c r="H221" s="17"/>
      <c r="I221" s="20">
        <f>SUM(I222:I233)</f>
        <v>65216.460000000006</v>
      </c>
      <c r="J221" s="21">
        <f t="shared" si="16"/>
        <v>2.2815504096201769E-2</v>
      </c>
      <c r="K221" s="9"/>
      <c r="L221" s="9"/>
    </row>
    <row r="222" spans="1:12" ht="26.1" customHeight="1" x14ac:dyDescent="0.25">
      <c r="A222" s="23" t="s">
        <v>644</v>
      </c>
      <c r="B222" s="24" t="s">
        <v>645</v>
      </c>
      <c r="C222" s="25" t="s">
        <v>22</v>
      </c>
      <c r="D222" s="25" t="s">
        <v>646</v>
      </c>
      <c r="E222" s="26" t="s">
        <v>35</v>
      </c>
      <c r="F222" s="27">
        <v>1.9843959540843787</v>
      </c>
      <c r="G222" s="29">
        <v>137.03</v>
      </c>
      <c r="H222" s="29">
        <f t="shared" si="18"/>
        <v>173.93</v>
      </c>
      <c r="I222" s="29">
        <f t="shared" ref="I222:I233" si="20">TRUNC(H222*F222,2)</f>
        <v>345.14</v>
      </c>
      <c r="J222" s="30">
        <f t="shared" si="16"/>
        <v>1.2074471818560954E-4</v>
      </c>
      <c r="K222" s="31"/>
      <c r="L222" s="32"/>
    </row>
    <row r="223" spans="1:12" ht="26.1" customHeight="1" x14ac:dyDescent="0.25">
      <c r="A223" s="23" t="s">
        <v>647</v>
      </c>
      <c r="B223" s="24" t="s">
        <v>648</v>
      </c>
      <c r="C223" s="25" t="s">
        <v>22</v>
      </c>
      <c r="D223" s="25" t="s">
        <v>649</v>
      </c>
      <c r="E223" s="26" t="s">
        <v>35</v>
      </c>
      <c r="F223" s="27">
        <v>24.606509830646299</v>
      </c>
      <c r="G223" s="29">
        <v>27.91</v>
      </c>
      <c r="H223" s="29">
        <f t="shared" si="18"/>
        <v>35.42</v>
      </c>
      <c r="I223" s="29">
        <f t="shared" si="20"/>
        <v>871.56</v>
      </c>
      <c r="J223" s="30">
        <f t="shared" si="16"/>
        <v>3.0490892560077029E-4</v>
      </c>
      <c r="K223" s="31"/>
      <c r="L223" s="32"/>
    </row>
    <row r="224" spans="1:12" ht="26.1" customHeight="1" x14ac:dyDescent="0.25">
      <c r="A224" s="23" t="s">
        <v>650</v>
      </c>
      <c r="B224" s="24" t="s">
        <v>651</v>
      </c>
      <c r="C224" s="25" t="s">
        <v>22</v>
      </c>
      <c r="D224" s="25" t="s">
        <v>652</v>
      </c>
      <c r="E224" s="26" t="s">
        <v>35</v>
      </c>
      <c r="F224" s="27">
        <v>23.812751449012548</v>
      </c>
      <c r="G224" s="29">
        <v>25.44</v>
      </c>
      <c r="H224" s="29">
        <f t="shared" si="18"/>
        <v>32.29</v>
      </c>
      <c r="I224" s="29">
        <f t="shared" si="20"/>
        <v>768.91</v>
      </c>
      <c r="J224" s="30">
        <f t="shared" si="16"/>
        <v>2.6899756985599186E-4</v>
      </c>
      <c r="K224" s="31"/>
      <c r="L224" s="32"/>
    </row>
    <row r="225" spans="1:12" ht="26.1" customHeight="1" x14ac:dyDescent="0.25">
      <c r="A225" s="23" t="s">
        <v>653</v>
      </c>
      <c r="B225" s="24" t="s">
        <v>654</v>
      </c>
      <c r="C225" s="25" t="s">
        <v>22</v>
      </c>
      <c r="D225" s="25" t="s">
        <v>655</v>
      </c>
      <c r="E225" s="26" t="s">
        <v>35</v>
      </c>
      <c r="F225" s="27">
        <v>23.812751449012548</v>
      </c>
      <c r="G225" s="29">
        <v>31.29</v>
      </c>
      <c r="H225" s="29">
        <f t="shared" si="18"/>
        <v>39.71</v>
      </c>
      <c r="I225" s="29">
        <f t="shared" si="20"/>
        <v>945.6</v>
      </c>
      <c r="J225" s="30">
        <f t="shared" si="16"/>
        <v>3.3081128097674103E-4</v>
      </c>
      <c r="K225" s="31"/>
      <c r="L225" s="32"/>
    </row>
    <row r="226" spans="1:12" ht="26.1" customHeight="1" x14ac:dyDescent="0.25">
      <c r="A226" s="23" t="s">
        <v>656</v>
      </c>
      <c r="B226" s="24" t="s">
        <v>657</v>
      </c>
      <c r="C226" s="25" t="s">
        <v>22</v>
      </c>
      <c r="D226" s="25" t="s">
        <v>658</v>
      </c>
      <c r="E226" s="26" t="s">
        <v>35</v>
      </c>
      <c r="F226" s="27">
        <v>1.9843959540843787</v>
      </c>
      <c r="G226" s="29">
        <v>163.75</v>
      </c>
      <c r="H226" s="29">
        <f t="shared" si="18"/>
        <v>207.84</v>
      </c>
      <c r="I226" s="29">
        <f t="shared" si="20"/>
        <v>412.43</v>
      </c>
      <c r="J226" s="30">
        <f t="shared" si="16"/>
        <v>1.4428563516628309E-4</v>
      </c>
      <c r="K226" s="31"/>
      <c r="L226" s="32"/>
    </row>
    <row r="227" spans="1:12" ht="26.1" customHeight="1" x14ac:dyDescent="0.25">
      <c r="A227" s="23" t="s">
        <v>659</v>
      </c>
      <c r="B227" s="24" t="s">
        <v>660</v>
      </c>
      <c r="C227" s="25" t="s">
        <v>22</v>
      </c>
      <c r="D227" s="25" t="s">
        <v>661</v>
      </c>
      <c r="E227" s="26" t="s">
        <v>35</v>
      </c>
      <c r="F227" s="27">
        <v>1.9843959540843787</v>
      </c>
      <c r="G227" s="29">
        <v>129.44</v>
      </c>
      <c r="H227" s="29">
        <f t="shared" si="18"/>
        <v>164.29</v>
      </c>
      <c r="I227" s="29">
        <f t="shared" si="20"/>
        <v>326.01</v>
      </c>
      <c r="J227" s="30">
        <f t="shared" si="16"/>
        <v>1.1405222685197476E-4</v>
      </c>
      <c r="K227" s="31"/>
      <c r="L227" s="32"/>
    </row>
    <row r="228" spans="1:12" ht="39" customHeight="1" x14ac:dyDescent="0.25">
      <c r="A228" s="23" t="s">
        <v>662</v>
      </c>
      <c r="B228" s="24" t="s">
        <v>663</v>
      </c>
      <c r="C228" s="25" t="s">
        <v>22</v>
      </c>
      <c r="D228" s="25" t="s">
        <v>664</v>
      </c>
      <c r="E228" s="26" t="s">
        <v>35</v>
      </c>
      <c r="F228" s="27">
        <v>5.9531878622531371</v>
      </c>
      <c r="G228" s="29">
        <v>63.25</v>
      </c>
      <c r="H228" s="29">
        <f t="shared" si="18"/>
        <v>80.28</v>
      </c>
      <c r="I228" s="29">
        <f t="shared" si="20"/>
        <v>477.92</v>
      </c>
      <c r="J228" s="30">
        <f t="shared" si="16"/>
        <v>1.6719683524154408E-4</v>
      </c>
      <c r="K228" s="31"/>
      <c r="L228" s="32"/>
    </row>
    <row r="229" spans="1:12" ht="39" customHeight="1" x14ac:dyDescent="0.25">
      <c r="A229" s="23" t="s">
        <v>665</v>
      </c>
      <c r="B229" s="24" t="s">
        <v>666</v>
      </c>
      <c r="C229" s="25" t="s">
        <v>22</v>
      </c>
      <c r="D229" s="25" t="s">
        <v>667</v>
      </c>
      <c r="E229" s="26" t="s">
        <v>35</v>
      </c>
      <c r="F229" s="27">
        <v>1.9843959540843787</v>
      </c>
      <c r="G229" s="29">
        <v>374.81</v>
      </c>
      <c r="H229" s="29">
        <f t="shared" si="18"/>
        <v>475.74</v>
      </c>
      <c r="I229" s="29">
        <f t="shared" si="20"/>
        <v>944.05</v>
      </c>
      <c r="J229" s="30">
        <f t="shared" si="16"/>
        <v>3.3026902475263571E-4</v>
      </c>
      <c r="K229" s="31"/>
      <c r="L229" s="32"/>
    </row>
    <row r="230" spans="1:12" ht="39" customHeight="1" x14ac:dyDescent="0.25">
      <c r="A230" s="23" t="s">
        <v>668</v>
      </c>
      <c r="B230" s="24" t="s">
        <v>669</v>
      </c>
      <c r="C230" s="25" t="s">
        <v>22</v>
      </c>
      <c r="D230" s="25" t="s">
        <v>670</v>
      </c>
      <c r="E230" s="26" t="s">
        <v>35</v>
      </c>
      <c r="F230" s="27">
        <v>19.843959540843791</v>
      </c>
      <c r="G230" s="29">
        <v>26.45</v>
      </c>
      <c r="H230" s="29">
        <f t="shared" si="18"/>
        <v>33.57</v>
      </c>
      <c r="I230" s="29">
        <f t="shared" si="20"/>
        <v>666.16</v>
      </c>
      <c r="J230" s="30">
        <f t="shared" si="16"/>
        <v>2.3305122983869055E-4</v>
      </c>
      <c r="K230" s="31"/>
      <c r="L230" s="32"/>
    </row>
    <row r="231" spans="1:12" ht="26.1" customHeight="1" x14ac:dyDescent="0.25">
      <c r="A231" s="23" t="s">
        <v>671</v>
      </c>
      <c r="B231" s="24" t="s">
        <v>672</v>
      </c>
      <c r="C231" s="25" t="s">
        <v>22</v>
      </c>
      <c r="D231" s="25" t="s">
        <v>673</v>
      </c>
      <c r="E231" s="26" t="s">
        <v>35</v>
      </c>
      <c r="F231" s="27">
        <v>127.00134106140024</v>
      </c>
      <c r="G231" s="29">
        <v>98.51</v>
      </c>
      <c r="H231" s="29">
        <f t="shared" si="18"/>
        <v>125.03</v>
      </c>
      <c r="I231" s="29">
        <f t="shared" si="20"/>
        <v>15878.97</v>
      </c>
      <c r="J231" s="30">
        <f t="shared" si="16"/>
        <v>5.555142138632869E-3</v>
      </c>
      <c r="K231" s="31"/>
      <c r="L231" s="32"/>
    </row>
    <row r="232" spans="1:12" ht="26.1" customHeight="1" x14ac:dyDescent="0.25">
      <c r="A232" s="23" t="s">
        <v>674</v>
      </c>
      <c r="B232" s="24" t="s">
        <v>675</v>
      </c>
      <c r="C232" s="25" t="s">
        <v>22</v>
      </c>
      <c r="D232" s="25" t="s">
        <v>676</v>
      </c>
      <c r="E232" s="26" t="s">
        <v>40</v>
      </c>
      <c r="F232" s="27">
        <v>238.12751449012549</v>
      </c>
      <c r="G232" s="29">
        <v>66.09</v>
      </c>
      <c r="H232" s="29">
        <f t="shared" si="18"/>
        <v>83.88</v>
      </c>
      <c r="I232" s="29">
        <f t="shared" si="20"/>
        <v>19974.13</v>
      </c>
      <c r="J232" s="30">
        <f t="shared" si="16"/>
        <v>6.9878040732825218E-3</v>
      </c>
      <c r="K232" s="31"/>
      <c r="L232" s="32"/>
    </row>
    <row r="233" spans="1:12" ht="26.1" customHeight="1" x14ac:dyDescent="0.25">
      <c r="A233" s="23" t="s">
        <v>677</v>
      </c>
      <c r="B233" s="24" t="s">
        <v>389</v>
      </c>
      <c r="C233" s="25" t="s">
        <v>22</v>
      </c>
      <c r="D233" s="25" t="s">
        <v>390</v>
      </c>
      <c r="E233" s="26" t="s">
        <v>40</v>
      </c>
      <c r="F233" s="27">
        <v>238.12751449012549</v>
      </c>
      <c r="G233" s="29">
        <v>78.099999999999994</v>
      </c>
      <c r="H233" s="29">
        <f t="shared" si="18"/>
        <v>99.13</v>
      </c>
      <c r="I233" s="29">
        <f t="shared" si="20"/>
        <v>23605.58</v>
      </c>
      <c r="J233" s="30">
        <f t="shared" si="16"/>
        <v>8.2582404378161358E-3</v>
      </c>
      <c r="K233" s="31"/>
      <c r="L233" s="32"/>
    </row>
    <row r="234" spans="1:12" ht="24" customHeight="1" x14ac:dyDescent="0.25">
      <c r="A234" s="16" t="s">
        <v>678</v>
      </c>
      <c r="B234" s="17"/>
      <c r="C234" s="17"/>
      <c r="D234" s="17" t="s">
        <v>679</v>
      </c>
      <c r="E234" s="17"/>
      <c r="F234" s="17"/>
      <c r="G234" s="17"/>
      <c r="H234" s="17"/>
      <c r="I234" s="20">
        <f>SUM(I235:I239)</f>
        <v>10018.949999999999</v>
      </c>
      <c r="J234" s="21">
        <f t="shared" si="16"/>
        <v>3.5050567719351936E-3</v>
      </c>
      <c r="K234" s="9"/>
      <c r="L234" s="9"/>
    </row>
    <row r="235" spans="1:12" ht="39" customHeight="1" x14ac:dyDescent="0.25">
      <c r="A235" s="23" t="s">
        <v>680</v>
      </c>
      <c r="B235" s="24" t="s">
        <v>681</v>
      </c>
      <c r="C235" s="25" t="s">
        <v>22</v>
      </c>
      <c r="D235" s="25" t="s">
        <v>682</v>
      </c>
      <c r="E235" s="26" t="s">
        <v>40</v>
      </c>
      <c r="F235" s="27">
        <v>63.50067053070012</v>
      </c>
      <c r="G235" s="29">
        <v>67.099999999999994</v>
      </c>
      <c r="H235" s="29">
        <f t="shared" si="18"/>
        <v>85.17</v>
      </c>
      <c r="I235" s="29">
        <f t="shared" ref="I235:I239" si="21">TRUNC(H235*F235,2)</f>
        <v>5408.35</v>
      </c>
      <c r="J235" s="30">
        <f t="shared" si="16"/>
        <v>1.8920719029933983E-3</v>
      </c>
      <c r="K235" s="31"/>
      <c r="L235" s="32"/>
    </row>
    <row r="236" spans="1:12" ht="39" customHeight="1" x14ac:dyDescent="0.25">
      <c r="A236" s="23" t="s">
        <v>683</v>
      </c>
      <c r="B236" s="24" t="s">
        <v>684</v>
      </c>
      <c r="C236" s="25" t="s">
        <v>22</v>
      </c>
      <c r="D236" s="25" t="s">
        <v>685</v>
      </c>
      <c r="E236" s="26" t="s">
        <v>40</v>
      </c>
      <c r="F236" s="27">
        <v>63.50067053070012</v>
      </c>
      <c r="G236" s="29">
        <v>33.729999999999997</v>
      </c>
      <c r="H236" s="29">
        <f t="shared" si="18"/>
        <v>42.81</v>
      </c>
      <c r="I236" s="29">
        <f t="shared" si="21"/>
        <v>2718.46</v>
      </c>
      <c r="J236" s="30">
        <f t="shared" si="16"/>
        <v>9.5103345482659837E-4</v>
      </c>
      <c r="K236" s="31"/>
      <c r="L236" s="32"/>
    </row>
    <row r="237" spans="1:12" ht="39" customHeight="1" x14ac:dyDescent="0.25">
      <c r="A237" s="23" t="s">
        <v>686</v>
      </c>
      <c r="B237" s="24" t="s">
        <v>687</v>
      </c>
      <c r="C237" s="25" t="s">
        <v>22</v>
      </c>
      <c r="D237" s="25" t="s">
        <v>688</v>
      </c>
      <c r="E237" s="26" t="s">
        <v>40</v>
      </c>
      <c r="F237" s="27">
        <v>59.531878622531373</v>
      </c>
      <c r="G237" s="29">
        <v>19.239999999999998</v>
      </c>
      <c r="H237" s="29">
        <f t="shared" si="18"/>
        <v>24.42</v>
      </c>
      <c r="I237" s="29">
        <f t="shared" si="21"/>
        <v>1453.76</v>
      </c>
      <c r="J237" s="30">
        <f t="shared" si="16"/>
        <v>5.0858736022921637E-4</v>
      </c>
      <c r="K237" s="31"/>
      <c r="L237" s="32"/>
    </row>
    <row r="238" spans="1:12" ht="39" customHeight="1" x14ac:dyDescent="0.25">
      <c r="A238" s="23" t="s">
        <v>689</v>
      </c>
      <c r="B238" s="24" t="s">
        <v>690</v>
      </c>
      <c r="C238" s="25" t="s">
        <v>22</v>
      </c>
      <c r="D238" s="25" t="s">
        <v>691</v>
      </c>
      <c r="E238" s="26" t="s">
        <v>35</v>
      </c>
      <c r="F238" s="27">
        <v>23.812751449012548</v>
      </c>
      <c r="G238" s="29">
        <v>8.25</v>
      </c>
      <c r="H238" s="29">
        <f t="shared" si="18"/>
        <v>10.47</v>
      </c>
      <c r="I238" s="29">
        <f t="shared" si="21"/>
        <v>249.31</v>
      </c>
      <c r="J238" s="30">
        <f t="shared" si="16"/>
        <v>8.7219289826894356E-5</v>
      </c>
      <c r="K238" s="31"/>
      <c r="L238" s="32"/>
    </row>
    <row r="239" spans="1:12" ht="39" customHeight="1" x14ac:dyDescent="0.25">
      <c r="A239" s="23" t="s">
        <v>692</v>
      </c>
      <c r="B239" s="24" t="s">
        <v>693</v>
      </c>
      <c r="C239" s="25" t="s">
        <v>22</v>
      </c>
      <c r="D239" s="25" t="s">
        <v>694</v>
      </c>
      <c r="E239" s="26" t="s">
        <v>35</v>
      </c>
      <c r="F239" s="27">
        <v>23.812751449012548</v>
      </c>
      <c r="G239" s="29">
        <v>6.26</v>
      </c>
      <c r="H239" s="29">
        <f t="shared" si="18"/>
        <v>7.94</v>
      </c>
      <c r="I239" s="29">
        <f t="shared" si="21"/>
        <v>189.07</v>
      </c>
      <c r="J239" s="30">
        <f t="shared" si="16"/>
        <v>6.6144764059086734E-5</v>
      </c>
      <c r="K239" s="31"/>
      <c r="L239" s="32"/>
    </row>
    <row r="240" spans="1:12" ht="24" customHeight="1" x14ac:dyDescent="0.25">
      <c r="A240" s="16" t="s">
        <v>695</v>
      </c>
      <c r="B240" s="17"/>
      <c r="C240" s="17"/>
      <c r="D240" s="17" t="s">
        <v>696</v>
      </c>
      <c r="E240" s="17"/>
      <c r="F240" s="17"/>
      <c r="G240" s="17"/>
      <c r="H240" s="17"/>
      <c r="I240" s="20">
        <f>SUM(I241:I245)</f>
        <v>11881.58</v>
      </c>
      <c r="J240" s="21">
        <f t="shared" si="16"/>
        <v>4.1566843272288776E-3</v>
      </c>
      <c r="K240" s="9"/>
      <c r="L240" s="9"/>
    </row>
    <row r="241" spans="1:12" ht="51.95" customHeight="1" x14ac:dyDescent="0.25">
      <c r="A241" s="23" t="s">
        <v>697</v>
      </c>
      <c r="B241" s="24" t="s">
        <v>698</v>
      </c>
      <c r="C241" s="25" t="s">
        <v>22</v>
      </c>
      <c r="D241" s="25" t="s">
        <v>699</v>
      </c>
      <c r="E241" s="26" t="s">
        <v>40</v>
      </c>
      <c r="F241" s="27">
        <v>63.50067053070012</v>
      </c>
      <c r="G241" s="29">
        <v>69.819999999999993</v>
      </c>
      <c r="H241" s="29">
        <f t="shared" si="18"/>
        <v>88.62</v>
      </c>
      <c r="I241" s="29">
        <f t="shared" ref="I241:I245" si="22">TRUNC(H241*F241,2)</f>
        <v>5627.42</v>
      </c>
      <c r="J241" s="30">
        <f t="shared" si="16"/>
        <v>1.9687119488093611E-3</v>
      </c>
      <c r="K241" s="31"/>
      <c r="L241" s="32"/>
    </row>
    <row r="242" spans="1:12" ht="39" customHeight="1" x14ac:dyDescent="0.25">
      <c r="A242" s="23" t="s">
        <v>700</v>
      </c>
      <c r="B242" s="24" t="s">
        <v>701</v>
      </c>
      <c r="C242" s="25" t="s">
        <v>22</v>
      </c>
      <c r="D242" s="25" t="s">
        <v>702</v>
      </c>
      <c r="E242" s="26" t="s">
        <v>35</v>
      </c>
      <c r="F242" s="27">
        <v>23.812751449012548</v>
      </c>
      <c r="G242" s="29">
        <v>54.54</v>
      </c>
      <c r="H242" s="29">
        <f t="shared" si="18"/>
        <v>69.22</v>
      </c>
      <c r="I242" s="29">
        <f t="shared" si="22"/>
        <v>1648.31</v>
      </c>
      <c r="J242" s="30">
        <f t="shared" si="16"/>
        <v>5.766492624225592E-4</v>
      </c>
      <c r="K242" s="31"/>
      <c r="L242" s="32"/>
    </row>
    <row r="243" spans="1:12" ht="39" customHeight="1" x14ac:dyDescent="0.25">
      <c r="A243" s="23" t="s">
        <v>703</v>
      </c>
      <c r="B243" s="24" t="s">
        <v>704</v>
      </c>
      <c r="C243" s="25" t="s">
        <v>22</v>
      </c>
      <c r="D243" s="25" t="s">
        <v>705</v>
      </c>
      <c r="E243" s="26" t="s">
        <v>35</v>
      </c>
      <c r="F243" s="27">
        <v>23.812751449012548</v>
      </c>
      <c r="G243" s="29">
        <v>56.39</v>
      </c>
      <c r="H243" s="29">
        <f t="shared" si="18"/>
        <v>71.569999999999993</v>
      </c>
      <c r="I243" s="29">
        <f t="shared" si="22"/>
        <v>1704.27</v>
      </c>
      <c r="J243" s="30">
        <f t="shared" si="16"/>
        <v>5.9622646132638578E-4</v>
      </c>
      <c r="K243" s="31"/>
      <c r="L243" s="32"/>
    </row>
    <row r="244" spans="1:12" ht="26.1" customHeight="1" x14ac:dyDescent="0.25">
      <c r="A244" s="23" t="s">
        <v>706</v>
      </c>
      <c r="B244" s="24" t="s">
        <v>707</v>
      </c>
      <c r="C244" s="25" t="s">
        <v>22</v>
      </c>
      <c r="D244" s="25" t="s">
        <v>708</v>
      </c>
      <c r="E244" s="26" t="s">
        <v>35</v>
      </c>
      <c r="F244" s="27">
        <v>23.812751449012548</v>
      </c>
      <c r="G244" s="29">
        <v>54.35</v>
      </c>
      <c r="H244" s="29">
        <f t="shared" si="18"/>
        <v>68.98</v>
      </c>
      <c r="I244" s="29">
        <f t="shared" si="22"/>
        <v>1642.6</v>
      </c>
      <c r="J244" s="30">
        <f t="shared" si="16"/>
        <v>5.746516604615004E-4</v>
      </c>
      <c r="K244" s="31"/>
      <c r="L244" s="32"/>
    </row>
    <row r="245" spans="1:12" ht="26.1" customHeight="1" x14ac:dyDescent="0.25">
      <c r="A245" s="23" t="s">
        <v>709</v>
      </c>
      <c r="B245" s="24" t="s">
        <v>710</v>
      </c>
      <c r="C245" s="25" t="s">
        <v>22</v>
      </c>
      <c r="D245" s="25" t="s">
        <v>711</v>
      </c>
      <c r="E245" s="26" t="s">
        <v>35</v>
      </c>
      <c r="F245" s="27">
        <v>23.812751449012548</v>
      </c>
      <c r="G245" s="29">
        <v>41.66</v>
      </c>
      <c r="H245" s="29">
        <f t="shared" si="18"/>
        <v>52.87</v>
      </c>
      <c r="I245" s="29">
        <f t="shared" si="22"/>
        <v>1258.98</v>
      </c>
      <c r="J245" s="30">
        <f t="shared" si="16"/>
        <v>4.4044499420907088E-4</v>
      </c>
      <c r="K245" s="31"/>
      <c r="L245" s="32"/>
    </row>
    <row r="246" spans="1:12" ht="24" customHeight="1" x14ac:dyDescent="0.25">
      <c r="A246" s="16" t="s">
        <v>712</v>
      </c>
      <c r="B246" s="17"/>
      <c r="C246" s="17"/>
      <c r="D246" s="17" t="s">
        <v>713</v>
      </c>
      <c r="E246" s="17"/>
      <c r="F246" s="17"/>
      <c r="G246" s="17"/>
      <c r="H246" s="17"/>
      <c r="I246" s="20">
        <f>SUM(I247:I247)</f>
        <v>5443.19</v>
      </c>
      <c r="J246" s="21">
        <f t="shared" si="16"/>
        <v>1.9042604235403836E-3</v>
      </c>
      <c r="K246" s="9"/>
      <c r="L246" s="9"/>
    </row>
    <row r="247" spans="1:12" ht="26.1" customHeight="1" x14ac:dyDescent="0.25">
      <c r="A247" s="23" t="s">
        <v>714</v>
      </c>
      <c r="B247" s="24" t="s">
        <v>715</v>
      </c>
      <c r="C247" s="25" t="s">
        <v>22</v>
      </c>
      <c r="D247" s="25" t="s">
        <v>716</v>
      </c>
      <c r="E247" s="26" t="s">
        <v>31</v>
      </c>
      <c r="F247" s="27">
        <v>2579.7147403096924</v>
      </c>
      <c r="G247" s="29">
        <v>1.67</v>
      </c>
      <c r="H247" s="29">
        <f t="shared" si="18"/>
        <v>2.11</v>
      </c>
      <c r="I247" s="29">
        <f t="shared" ref="I247" si="23">TRUNC(H247*F247,2)</f>
        <v>5443.19</v>
      </c>
      <c r="J247" s="30">
        <f t="shared" si="16"/>
        <v>1.9042604235403836E-3</v>
      </c>
      <c r="K247" s="31"/>
      <c r="L247" s="32"/>
    </row>
    <row r="248" spans="1:12" x14ac:dyDescent="0.25">
      <c r="A248" s="35"/>
      <c r="B248" s="36"/>
      <c r="C248" s="36"/>
      <c r="D248" s="36"/>
      <c r="E248" s="36"/>
      <c r="F248" s="36"/>
      <c r="G248" s="36"/>
      <c r="H248" s="36"/>
      <c r="I248" s="36"/>
      <c r="J248" s="38"/>
      <c r="K248" s="9"/>
      <c r="L248" s="9"/>
    </row>
    <row r="249" spans="1:12" x14ac:dyDescent="0.25">
      <c r="A249" s="74"/>
      <c r="B249" s="75"/>
      <c r="C249" s="75"/>
      <c r="D249" s="39"/>
      <c r="E249" s="40"/>
      <c r="F249" s="76" t="s">
        <v>717</v>
      </c>
      <c r="G249" s="75"/>
      <c r="H249" s="41"/>
      <c r="I249" s="41">
        <v>2252347.8199999994</v>
      </c>
      <c r="J249" s="42"/>
      <c r="K249" s="9"/>
      <c r="L249" s="43"/>
    </row>
    <row r="250" spans="1:12" x14ac:dyDescent="0.25">
      <c r="A250" s="74"/>
      <c r="B250" s="75"/>
      <c r="C250" s="75"/>
      <c r="D250" s="39"/>
      <c r="E250" s="40"/>
      <c r="F250" s="76" t="s">
        <v>718</v>
      </c>
      <c r="G250" s="75"/>
      <c r="H250" s="41"/>
      <c r="I250" s="41">
        <f>I251-I249</f>
        <v>606079.49000000069</v>
      </c>
      <c r="J250" s="42"/>
      <c r="K250" s="9"/>
      <c r="L250" s="9"/>
    </row>
    <row r="251" spans="1:12" x14ac:dyDescent="0.25">
      <c r="A251" s="74"/>
      <c r="B251" s="75"/>
      <c r="C251" s="75"/>
      <c r="D251" s="39"/>
      <c r="E251" s="40"/>
      <c r="F251" s="76" t="s">
        <v>719</v>
      </c>
      <c r="G251" s="75"/>
      <c r="H251" s="41"/>
      <c r="I251" s="41">
        <f>I5+I8+I29+I34+I92+I134+I142+I147+I168+I175+I190+I206+I246</f>
        <v>2858427.31</v>
      </c>
      <c r="J251" s="42"/>
      <c r="K251" s="9"/>
      <c r="L251" s="9"/>
    </row>
    <row r="252" spans="1:12" ht="15.75" thickBot="1" x14ac:dyDescent="0.3">
      <c r="A252" s="44"/>
      <c r="B252" s="45"/>
      <c r="C252" s="45"/>
      <c r="D252" s="45"/>
      <c r="E252" s="45"/>
      <c r="F252" s="45"/>
      <c r="G252" s="45"/>
      <c r="H252" s="45"/>
      <c r="I252" s="45"/>
      <c r="J252" s="47"/>
      <c r="K252" s="9"/>
      <c r="L252" s="9"/>
    </row>
    <row r="253" spans="1:12" x14ac:dyDescent="0.25">
      <c r="A253" s="9"/>
      <c r="B253" s="9"/>
      <c r="C253" s="9"/>
      <c r="D253" s="9"/>
      <c r="E253" s="9"/>
      <c r="F253" s="9"/>
      <c r="G253" s="9"/>
      <c r="H253" s="9"/>
      <c r="I253" s="9"/>
      <c r="J253" s="9"/>
      <c r="K253" s="9"/>
      <c r="L253" s="9"/>
    </row>
    <row r="254" spans="1:12" x14ac:dyDescent="0.25">
      <c r="A254" s="9"/>
      <c r="B254" s="9"/>
      <c r="C254" s="9"/>
      <c r="D254" s="9"/>
      <c r="E254" s="9"/>
      <c r="F254" s="9"/>
      <c r="G254" s="9"/>
      <c r="H254" s="9"/>
      <c r="I254" s="9"/>
      <c r="J254" s="9"/>
      <c r="K254" s="9"/>
      <c r="L254" s="9"/>
    </row>
    <row r="255" spans="1:12" x14ac:dyDescent="0.25">
      <c r="A255" s="9"/>
      <c r="B255" s="9"/>
      <c r="C255" s="9"/>
      <c r="D255" s="9"/>
      <c r="E255" s="9"/>
      <c r="F255" s="9"/>
      <c r="G255" s="9"/>
      <c r="H255" s="9"/>
      <c r="I255" s="9"/>
      <c r="J255" s="9"/>
      <c r="K255" s="9"/>
      <c r="L255" s="9"/>
    </row>
    <row r="256" spans="1:12" x14ac:dyDescent="0.25">
      <c r="A256" s="9"/>
      <c r="B256" s="9"/>
      <c r="C256" s="9"/>
      <c r="D256" s="9"/>
      <c r="E256" s="9"/>
      <c r="F256" s="9"/>
      <c r="G256" s="9"/>
      <c r="H256" s="9"/>
      <c r="I256" s="9"/>
      <c r="J256" s="9"/>
      <c r="K256" s="9"/>
      <c r="L256" s="9"/>
    </row>
    <row r="257" spans="1:12" x14ac:dyDescent="0.25">
      <c r="A257" s="9"/>
      <c r="B257" s="9"/>
      <c r="C257" s="9"/>
      <c r="D257" s="9"/>
      <c r="E257" s="9"/>
      <c r="F257" s="9"/>
      <c r="G257" s="9"/>
      <c r="H257" s="9"/>
      <c r="I257" s="9"/>
      <c r="J257" s="9"/>
      <c r="K257" s="9"/>
      <c r="L257" s="9"/>
    </row>
    <row r="258" spans="1:12" x14ac:dyDescent="0.25">
      <c r="A258" s="9"/>
      <c r="B258" s="9"/>
      <c r="C258" s="9"/>
      <c r="D258" s="9"/>
      <c r="E258" s="9"/>
      <c r="F258" s="9"/>
      <c r="G258" s="9"/>
      <c r="H258" s="9"/>
      <c r="I258" s="9"/>
      <c r="J258" s="9"/>
      <c r="K258" s="9"/>
      <c r="L258" s="9"/>
    </row>
    <row r="259" spans="1:12" x14ac:dyDescent="0.25">
      <c r="A259" s="9"/>
      <c r="B259" s="9"/>
      <c r="C259" s="9"/>
      <c r="D259" s="9"/>
      <c r="E259" s="9"/>
      <c r="F259" s="49" t="s">
        <v>720</v>
      </c>
      <c r="G259" s="9"/>
      <c r="H259" s="9"/>
      <c r="I259" s="9"/>
      <c r="J259" s="9"/>
      <c r="K259" s="9"/>
      <c r="L259" s="9"/>
    </row>
    <row r="260" spans="1:12" x14ac:dyDescent="0.25">
      <c r="A260" s="9"/>
      <c r="B260" s="9"/>
      <c r="C260" s="9"/>
      <c r="D260" s="9"/>
      <c r="E260" s="9"/>
      <c r="F260" s="9"/>
      <c r="G260" s="9"/>
      <c r="H260" s="9"/>
      <c r="I260" s="9"/>
      <c r="J260" s="9"/>
      <c r="K260" s="9"/>
      <c r="L260" s="9"/>
    </row>
    <row r="261" spans="1:12" x14ac:dyDescent="0.25">
      <c r="A261" s="9"/>
      <c r="B261" s="9"/>
      <c r="C261" s="9"/>
      <c r="D261" s="9"/>
      <c r="E261" s="9"/>
      <c r="F261" s="9"/>
      <c r="G261" s="9"/>
      <c r="H261" s="9"/>
      <c r="I261" s="9"/>
      <c r="J261" s="9"/>
      <c r="K261" s="9"/>
      <c r="L261" s="9"/>
    </row>
    <row r="262" spans="1:12" x14ac:dyDescent="0.25">
      <c r="A262" s="9"/>
      <c r="B262" s="9"/>
      <c r="C262" s="9"/>
      <c r="D262" s="9"/>
      <c r="E262" s="9"/>
      <c r="F262" s="9"/>
      <c r="G262" s="9"/>
      <c r="H262" s="9"/>
      <c r="I262" s="9"/>
      <c r="J262" s="9"/>
      <c r="K262" s="9"/>
      <c r="L262" s="9"/>
    </row>
    <row r="263" spans="1:12" x14ac:dyDescent="0.25">
      <c r="A263" s="9"/>
      <c r="B263" s="9"/>
      <c r="C263" s="9"/>
      <c r="D263" s="9"/>
      <c r="E263" s="9"/>
      <c r="F263" s="9"/>
      <c r="G263" s="9"/>
      <c r="H263" s="9"/>
      <c r="I263" s="9"/>
      <c r="J263" s="9"/>
      <c r="K263" s="9"/>
      <c r="L263" s="9"/>
    </row>
    <row r="264" spans="1:12" x14ac:dyDescent="0.25">
      <c r="A264" s="9"/>
      <c r="B264" s="9"/>
      <c r="C264" s="9"/>
      <c r="D264" s="9"/>
      <c r="E264" s="9"/>
      <c r="F264" s="9"/>
      <c r="G264" s="9"/>
      <c r="H264" s="9"/>
      <c r="I264" s="9"/>
      <c r="J264" s="9"/>
      <c r="K264" s="9"/>
      <c r="L264" s="9"/>
    </row>
    <row r="265" spans="1:12" x14ac:dyDescent="0.25">
      <c r="A265" s="9"/>
      <c r="B265" s="9"/>
      <c r="C265" s="9"/>
      <c r="D265" s="9"/>
      <c r="E265" s="9"/>
      <c r="F265" s="9"/>
      <c r="G265" s="9"/>
      <c r="H265" s="9"/>
      <c r="I265" s="9"/>
      <c r="J265" s="9"/>
      <c r="K265" s="9"/>
      <c r="L265" s="9"/>
    </row>
    <row r="266" spans="1:12" x14ac:dyDescent="0.25">
      <c r="A266" s="9"/>
      <c r="B266" s="9"/>
      <c r="C266" s="9"/>
      <c r="D266" s="9"/>
      <c r="E266" s="9"/>
      <c r="F266" s="9"/>
      <c r="G266" s="9"/>
      <c r="H266" s="9"/>
      <c r="I266" s="9"/>
      <c r="J266" s="9"/>
      <c r="K266" s="9"/>
      <c r="L266" s="9"/>
    </row>
    <row r="267" spans="1:12" x14ac:dyDescent="0.25">
      <c r="A267" s="9"/>
      <c r="B267" s="9"/>
      <c r="C267" s="9"/>
      <c r="D267" s="9"/>
      <c r="E267" s="9"/>
      <c r="F267" s="9"/>
      <c r="G267" s="9"/>
      <c r="H267" s="9"/>
      <c r="I267" s="9"/>
      <c r="J267" s="9"/>
      <c r="K267" s="9"/>
      <c r="L267" s="9"/>
    </row>
    <row r="268" spans="1:12" x14ac:dyDescent="0.25">
      <c r="A268" s="9"/>
      <c r="B268" s="9"/>
      <c r="C268" s="9"/>
      <c r="D268" s="9"/>
      <c r="E268" s="9"/>
      <c r="F268" s="9"/>
      <c r="G268" s="9"/>
      <c r="H268" s="9"/>
      <c r="I268" s="9"/>
      <c r="J268" s="9"/>
      <c r="K268" s="9"/>
      <c r="L268" s="9"/>
    </row>
    <row r="269" spans="1:12" x14ac:dyDescent="0.25">
      <c r="A269" s="9"/>
      <c r="B269" s="9"/>
      <c r="C269" s="9"/>
      <c r="D269" s="9"/>
      <c r="E269" s="9"/>
      <c r="F269" s="9"/>
      <c r="G269" s="9"/>
      <c r="H269" s="9"/>
      <c r="I269" s="9"/>
      <c r="J269" s="9"/>
      <c r="K269" s="9"/>
      <c r="L269" s="9"/>
    </row>
    <row r="270" spans="1:12" x14ac:dyDescent="0.25">
      <c r="A270" s="9"/>
      <c r="B270" s="9"/>
      <c r="C270" s="9"/>
      <c r="D270" s="9"/>
      <c r="E270" s="9"/>
      <c r="F270" s="9"/>
      <c r="G270" s="9"/>
      <c r="H270" s="9"/>
      <c r="I270" s="9"/>
      <c r="J270" s="9"/>
      <c r="K270" s="9"/>
      <c r="L270" s="9"/>
    </row>
    <row r="271" spans="1:12" x14ac:dyDescent="0.25">
      <c r="A271" s="9"/>
      <c r="B271" s="9"/>
      <c r="C271" s="9"/>
      <c r="D271" s="9"/>
      <c r="E271" s="9"/>
      <c r="F271" s="9"/>
      <c r="G271" s="9"/>
      <c r="H271" s="9"/>
      <c r="I271" s="9"/>
      <c r="J271" s="9"/>
      <c r="K271" s="9"/>
      <c r="L271" s="9"/>
    </row>
    <row r="272" spans="1:12" x14ac:dyDescent="0.25">
      <c r="A272" s="9"/>
      <c r="B272" s="9"/>
      <c r="C272" s="9"/>
      <c r="D272" s="9"/>
      <c r="E272" s="9"/>
      <c r="F272" s="9"/>
      <c r="G272" s="9"/>
      <c r="H272" s="9"/>
      <c r="I272" s="9"/>
      <c r="J272" s="9"/>
      <c r="K272" s="9"/>
      <c r="L272" s="9"/>
    </row>
    <row r="273" spans="1:12" x14ac:dyDescent="0.25">
      <c r="A273" s="9"/>
      <c r="B273" s="9"/>
      <c r="C273" s="9"/>
      <c r="D273" s="9"/>
      <c r="E273" s="9"/>
      <c r="F273" s="9"/>
      <c r="G273" s="9"/>
      <c r="H273" s="9"/>
      <c r="I273" s="9"/>
      <c r="J273" s="9"/>
      <c r="K273" s="9"/>
      <c r="L273" s="9"/>
    </row>
    <row r="274" spans="1:12" x14ac:dyDescent="0.25">
      <c r="A274" s="9"/>
      <c r="B274" s="9"/>
      <c r="C274" s="9"/>
      <c r="D274" s="9"/>
      <c r="E274" s="9"/>
      <c r="F274" s="9"/>
      <c r="G274" s="9"/>
      <c r="H274" s="9"/>
      <c r="I274" s="9"/>
      <c r="J274" s="9"/>
      <c r="K274" s="9"/>
      <c r="L274" s="9"/>
    </row>
    <row r="275" spans="1:12" x14ac:dyDescent="0.25">
      <c r="A275" s="9"/>
      <c r="B275" s="9"/>
      <c r="C275" s="9"/>
      <c r="D275" s="9"/>
      <c r="E275" s="9"/>
      <c r="F275" s="9"/>
      <c r="G275" s="9"/>
      <c r="H275" s="9"/>
      <c r="I275" s="9"/>
      <c r="J275" s="9"/>
      <c r="K275" s="9"/>
      <c r="L275" s="9"/>
    </row>
    <row r="276" spans="1:12" x14ac:dyDescent="0.25">
      <c r="A276" s="9"/>
      <c r="B276" s="9"/>
      <c r="C276" s="9"/>
      <c r="D276" s="9"/>
      <c r="E276" s="9"/>
      <c r="F276" s="9"/>
      <c r="G276" s="9"/>
      <c r="H276" s="9"/>
      <c r="I276" s="9"/>
      <c r="J276" s="9"/>
      <c r="K276" s="9"/>
      <c r="L276" s="9"/>
    </row>
    <row r="277" spans="1:12" x14ac:dyDescent="0.25">
      <c r="A277" s="9"/>
      <c r="B277" s="9"/>
      <c r="C277" s="9"/>
      <c r="D277" s="9"/>
      <c r="E277" s="9"/>
      <c r="F277" s="9"/>
      <c r="G277" s="9"/>
      <c r="H277" s="9"/>
      <c r="I277" s="9"/>
      <c r="J277" s="9"/>
      <c r="K277" s="9"/>
      <c r="L277" s="9"/>
    </row>
    <row r="278" spans="1:12" x14ac:dyDescent="0.25">
      <c r="A278" s="9"/>
      <c r="B278" s="9"/>
      <c r="C278" s="9"/>
      <c r="D278" s="9"/>
      <c r="E278" s="9"/>
      <c r="F278" s="9"/>
      <c r="G278" s="9"/>
      <c r="H278" s="9"/>
      <c r="I278" s="9"/>
      <c r="J278" s="9"/>
      <c r="K278" s="9"/>
      <c r="L278" s="9"/>
    </row>
    <row r="279" spans="1:12" x14ac:dyDescent="0.25">
      <c r="A279" s="9"/>
      <c r="B279" s="9"/>
      <c r="C279" s="9"/>
      <c r="D279" s="9"/>
      <c r="E279" s="9"/>
      <c r="F279" s="9"/>
      <c r="G279" s="9"/>
      <c r="H279" s="9"/>
      <c r="I279" s="9"/>
      <c r="J279" s="9"/>
      <c r="K279" s="9"/>
      <c r="L279" s="9"/>
    </row>
    <row r="280" spans="1:12" x14ac:dyDescent="0.25">
      <c r="A280" s="9"/>
      <c r="B280" s="9"/>
      <c r="C280" s="9"/>
      <c r="D280" s="9"/>
      <c r="E280" s="9"/>
      <c r="F280" s="9"/>
      <c r="G280" s="9"/>
      <c r="H280" s="9"/>
      <c r="I280" s="9"/>
      <c r="J280" s="9"/>
      <c r="K280" s="9"/>
      <c r="L280" s="9"/>
    </row>
    <row r="281" spans="1:12" x14ac:dyDescent="0.25">
      <c r="A281" s="9"/>
      <c r="B281" s="9"/>
      <c r="C281" s="9"/>
      <c r="D281" s="9"/>
      <c r="E281" s="9"/>
      <c r="F281" s="9"/>
      <c r="G281" s="9"/>
      <c r="H281" s="9"/>
      <c r="I281" s="9"/>
      <c r="J281" s="9"/>
      <c r="K281" s="9"/>
      <c r="L281" s="9"/>
    </row>
    <row r="282" spans="1:12" x14ac:dyDescent="0.25">
      <c r="A282" s="9"/>
      <c r="B282" s="9"/>
      <c r="C282" s="9"/>
      <c r="D282" s="9"/>
      <c r="E282" s="9"/>
      <c r="F282" s="9"/>
      <c r="G282" s="9"/>
      <c r="H282" s="9"/>
      <c r="I282" s="9"/>
      <c r="J282" s="9"/>
      <c r="K282" s="9"/>
      <c r="L282" s="9"/>
    </row>
    <row r="283" spans="1:12" x14ac:dyDescent="0.25">
      <c r="A283" s="9"/>
      <c r="B283" s="9"/>
      <c r="C283" s="9"/>
      <c r="D283" s="9"/>
      <c r="E283" s="9"/>
      <c r="F283" s="9"/>
      <c r="G283" s="9"/>
      <c r="H283" s="9"/>
      <c r="I283" s="9"/>
      <c r="J283" s="9"/>
      <c r="K283" s="9"/>
      <c r="L283" s="9"/>
    </row>
    <row r="284" spans="1:12" x14ac:dyDescent="0.25">
      <c r="A284" s="9"/>
      <c r="B284" s="9"/>
      <c r="C284" s="9"/>
      <c r="D284" s="9"/>
      <c r="E284" s="9"/>
      <c r="F284" s="9"/>
      <c r="G284" s="9"/>
      <c r="H284" s="9"/>
      <c r="I284" s="9"/>
      <c r="J284" s="9"/>
      <c r="K284" s="9"/>
      <c r="L284" s="9"/>
    </row>
    <row r="285" spans="1:12" x14ac:dyDescent="0.25">
      <c r="A285" s="9"/>
      <c r="B285" s="9"/>
      <c r="C285" s="9"/>
      <c r="D285" s="9"/>
      <c r="E285" s="9"/>
      <c r="F285" s="9"/>
      <c r="G285" s="9"/>
      <c r="H285" s="9"/>
      <c r="I285" s="9"/>
      <c r="J285" s="9"/>
      <c r="K285" s="9"/>
      <c r="L285" s="9"/>
    </row>
    <row r="286" spans="1:12" x14ac:dyDescent="0.25">
      <c r="A286" s="9"/>
      <c r="B286" s="9"/>
      <c r="C286" s="9"/>
      <c r="D286" s="9"/>
      <c r="E286" s="9"/>
      <c r="F286" s="9"/>
      <c r="G286" s="9"/>
      <c r="H286" s="9"/>
      <c r="I286" s="9"/>
      <c r="J286" s="9"/>
      <c r="K286" s="9"/>
      <c r="L286" s="9"/>
    </row>
    <row r="287" spans="1:12" x14ac:dyDescent="0.25">
      <c r="A287" s="9"/>
      <c r="B287" s="9"/>
      <c r="C287" s="9"/>
      <c r="D287" s="9"/>
      <c r="E287" s="9"/>
      <c r="F287" s="9"/>
      <c r="G287" s="9"/>
      <c r="H287" s="9"/>
      <c r="I287" s="9"/>
      <c r="J287" s="9"/>
      <c r="K287" s="9"/>
      <c r="L287" s="9"/>
    </row>
    <row r="288" spans="1:12" x14ac:dyDescent="0.25">
      <c r="A288" s="9"/>
      <c r="B288" s="9"/>
      <c r="C288" s="9"/>
      <c r="D288" s="9"/>
      <c r="E288" s="9"/>
      <c r="F288" s="9"/>
      <c r="G288" s="9"/>
      <c r="H288" s="9"/>
      <c r="I288" s="9"/>
      <c r="J288" s="9"/>
      <c r="K288" s="9"/>
      <c r="L288" s="9"/>
    </row>
    <row r="289" spans="1:12" x14ac:dyDescent="0.25">
      <c r="A289" s="9"/>
      <c r="B289" s="9"/>
      <c r="C289" s="9"/>
      <c r="D289" s="9"/>
      <c r="E289" s="9"/>
      <c r="F289" s="9"/>
      <c r="G289" s="9"/>
      <c r="H289" s="9"/>
      <c r="I289" s="9"/>
      <c r="J289" s="9"/>
      <c r="K289" s="9"/>
      <c r="L289" s="9"/>
    </row>
    <row r="290" spans="1:12" x14ac:dyDescent="0.25">
      <c r="A290" s="9"/>
      <c r="B290" s="9"/>
      <c r="C290" s="9"/>
      <c r="D290" s="9"/>
      <c r="E290" s="9"/>
      <c r="F290" s="9"/>
      <c r="G290" s="9"/>
      <c r="H290" s="9"/>
      <c r="I290" s="9"/>
      <c r="J290" s="9"/>
      <c r="K290" s="9"/>
      <c r="L290" s="9"/>
    </row>
    <row r="291" spans="1:12" x14ac:dyDescent="0.25">
      <c r="A291" s="9"/>
      <c r="B291" s="9"/>
      <c r="C291" s="9"/>
      <c r="D291" s="9"/>
      <c r="E291" s="9"/>
      <c r="F291" s="9"/>
      <c r="G291" s="9"/>
      <c r="H291" s="9"/>
      <c r="I291" s="9"/>
      <c r="J291" s="9"/>
      <c r="K291" s="9"/>
      <c r="L291" s="9"/>
    </row>
    <row r="292" spans="1:12" x14ac:dyDescent="0.25">
      <c r="A292" s="9"/>
      <c r="B292" s="9"/>
      <c r="C292" s="9"/>
      <c r="D292" s="9"/>
      <c r="E292" s="9"/>
      <c r="F292" s="9"/>
      <c r="G292" s="9"/>
      <c r="H292" s="9"/>
      <c r="I292" s="9"/>
      <c r="J292" s="9"/>
      <c r="K292" s="9"/>
      <c r="L292" s="9"/>
    </row>
    <row r="293" spans="1:12" x14ac:dyDescent="0.25">
      <c r="A293" s="9"/>
      <c r="B293" s="9"/>
      <c r="C293" s="9"/>
      <c r="D293" s="9"/>
      <c r="E293" s="9"/>
      <c r="F293" s="9"/>
      <c r="G293" s="9"/>
      <c r="H293" s="9"/>
      <c r="I293" s="9"/>
      <c r="J293" s="9"/>
      <c r="K293" s="9"/>
      <c r="L293" s="9"/>
    </row>
    <row r="294" spans="1:12" x14ac:dyDescent="0.25">
      <c r="A294" s="9"/>
      <c r="B294" s="9"/>
      <c r="C294" s="9"/>
      <c r="D294" s="9"/>
      <c r="E294" s="9"/>
      <c r="F294" s="9"/>
      <c r="G294" s="9"/>
      <c r="H294" s="9"/>
      <c r="I294" s="9"/>
      <c r="J294" s="9"/>
      <c r="K294" s="9"/>
      <c r="L294" s="9"/>
    </row>
    <row r="295" spans="1:12" x14ac:dyDescent="0.25">
      <c r="A295" s="9"/>
      <c r="B295" s="9"/>
      <c r="C295" s="9"/>
      <c r="D295" s="9"/>
      <c r="E295" s="9"/>
      <c r="F295" s="9"/>
      <c r="G295" s="9"/>
      <c r="H295" s="9"/>
      <c r="I295" s="9"/>
      <c r="J295" s="9"/>
      <c r="K295" s="9"/>
      <c r="L295" s="9"/>
    </row>
    <row r="296" spans="1:12" x14ac:dyDescent="0.25">
      <c r="A296" s="9"/>
      <c r="B296" s="9"/>
      <c r="C296" s="9"/>
      <c r="D296" s="9"/>
      <c r="E296" s="9"/>
      <c r="F296" s="9"/>
      <c r="G296" s="9"/>
      <c r="H296" s="9"/>
      <c r="I296" s="9"/>
      <c r="J296" s="9"/>
      <c r="K296" s="9"/>
      <c r="L296" s="9"/>
    </row>
    <row r="297" spans="1:12" x14ac:dyDescent="0.25">
      <c r="A297" s="9"/>
      <c r="B297" s="9"/>
      <c r="C297" s="9"/>
      <c r="D297" s="9"/>
      <c r="E297" s="9"/>
      <c r="F297" s="9"/>
      <c r="G297" s="9"/>
      <c r="H297" s="9"/>
      <c r="I297" s="9"/>
      <c r="J297" s="9"/>
      <c r="K297" s="9"/>
      <c r="L297" s="9"/>
    </row>
    <row r="298" spans="1:12" x14ac:dyDescent="0.25">
      <c r="A298" s="9"/>
      <c r="B298" s="9"/>
      <c r="C298" s="9"/>
      <c r="D298" s="9"/>
      <c r="E298" s="9"/>
      <c r="F298" s="9"/>
      <c r="G298" s="9"/>
      <c r="H298" s="9"/>
      <c r="I298" s="9"/>
      <c r="J298" s="9"/>
      <c r="K298" s="9"/>
      <c r="L298" s="9"/>
    </row>
    <row r="299" spans="1:12" x14ac:dyDescent="0.25">
      <c r="A299" s="9"/>
      <c r="B299" s="9"/>
      <c r="C299" s="9"/>
      <c r="D299" s="9"/>
      <c r="E299" s="9"/>
      <c r="F299" s="9"/>
      <c r="G299" s="9"/>
      <c r="H299" s="9"/>
      <c r="I299" s="9"/>
      <c r="J299" s="9"/>
      <c r="K299" s="9"/>
      <c r="L299" s="9"/>
    </row>
    <row r="300" spans="1:12" x14ac:dyDescent="0.25">
      <c r="A300" s="9"/>
      <c r="B300" s="9"/>
      <c r="C300" s="9"/>
      <c r="D300" s="9"/>
      <c r="E300" s="9"/>
      <c r="F300" s="9"/>
      <c r="G300" s="9"/>
      <c r="H300" s="9"/>
      <c r="I300" s="9"/>
      <c r="J300" s="9"/>
      <c r="K300" s="9"/>
      <c r="L300" s="9"/>
    </row>
    <row r="301" spans="1:12" x14ac:dyDescent="0.25">
      <c r="A301" s="9"/>
      <c r="B301" s="9"/>
      <c r="C301" s="9"/>
      <c r="D301" s="9"/>
      <c r="E301" s="9"/>
      <c r="F301" s="9"/>
      <c r="G301" s="9"/>
      <c r="H301" s="9"/>
      <c r="I301" s="9"/>
      <c r="J301" s="9"/>
      <c r="K301" s="9"/>
      <c r="L301" s="9"/>
    </row>
    <row r="302" spans="1:12" x14ac:dyDescent="0.25">
      <c r="A302" s="9"/>
      <c r="B302" s="9"/>
      <c r="C302" s="9"/>
      <c r="D302" s="9"/>
      <c r="E302" s="9"/>
      <c r="F302" s="9"/>
      <c r="G302" s="9"/>
      <c r="H302" s="9"/>
      <c r="I302" s="9"/>
      <c r="J302" s="9"/>
      <c r="K302" s="9"/>
      <c r="L302" s="9"/>
    </row>
    <row r="303" spans="1:12" x14ac:dyDescent="0.25">
      <c r="A303" s="9"/>
      <c r="B303" s="9"/>
      <c r="C303" s="9"/>
      <c r="D303" s="9"/>
      <c r="E303" s="9"/>
      <c r="F303" s="9"/>
      <c r="G303" s="9"/>
      <c r="H303" s="9"/>
      <c r="I303" s="9"/>
      <c r="J303" s="9"/>
      <c r="K303" s="9"/>
      <c r="L303" s="9"/>
    </row>
    <row r="304" spans="1:12" x14ac:dyDescent="0.25">
      <c r="A304" s="9"/>
      <c r="B304" s="9"/>
      <c r="C304" s="9"/>
      <c r="D304" s="9"/>
      <c r="E304" s="9"/>
      <c r="F304" s="9"/>
      <c r="G304" s="9"/>
      <c r="H304" s="9"/>
      <c r="I304" s="9"/>
      <c r="J304" s="9"/>
      <c r="K304" s="9"/>
      <c r="L304" s="9"/>
    </row>
    <row r="305" spans="1:12" x14ac:dyDescent="0.25">
      <c r="A305" s="9"/>
      <c r="B305" s="9"/>
      <c r="C305" s="9"/>
      <c r="D305" s="9"/>
      <c r="E305" s="9"/>
      <c r="F305" s="9"/>
      <c r="G305" s="9"/>
      <c r="H305" s="9"/>
      <c r="I305" s="9"/>
      <c r="J305" s="9"/>
      <c r="K305" s="9"/>
      <c r="L305" s="9"/>
    </row>
    <row r="306" spans="1:12" x14ac:dyDescent="0.25">
      <c r="A306" s="9"/>
      <c r="B306" s="9"/>
      <c r="C306" s="9"/>
      <c r="D306" s="9"/>
      <c r="E306" s="9"/>
      <c r="F306" s="9"/>
      <c r="G306" s="9"/>
      <c r="H306" s="9"/>
      <c r="I306" s="9"/>
      <c r="J306" s="9"/>
      <c r="K306" s="9"/>
      <c r="L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1688C-867B-448F-9369-57240701FB22}">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764</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77968.2</v>
      </c>
      <c r="J5" s="21">
        <f t="shared" ref="J5:J68" si="0">I5/$I$251</f>
        <v>8.0932807589760583E-2</v>
      </c>
      <c r="K5" s="9"/>
      <c r="L5" s="9"/>
      <c r="M5" s="9"/>
      <c r="N5" s="9"/>
    </row>
    <row r="6" spans="1:14" ht="26.1" customHeight="1" x14ac:dyDescent="0.25">
      <c r="A6" s="23" t="s">
        <v>21</v>
      </c>
      <c r="B6" s="24" t="s">
        <v>722</v>
      </c>
      <c r="C6" s="25" t="s">
        <v>22</v>
      </c>
      <c r="D6" s="25" t="s">
        <v>23</v>
      </c>
      <c r="E6" s="26" t="s">
        <v>24</v>
      </c>
      <c r="F6" s="27">
        <v>227.7552</v>
      </c>
      <c r="G6" s="29">
        <v>136.69</v>
      </c>
      <c r="H6" s="29">
        <f>TRUNC((G6*$G$2)+(G6),2)</f>
        <v>173.5</v>
      </c>
      <c r="I6" s="29">
        <f>TRUNC(H6*F6,2)</f>
        <v>39515.519999999997</v>
      </c>
      <c r="J6" s="30">
        <f t="shared" si="0"/>
        <v>4.1018030132404439E-2</v>
      </c>
      <c r="K6" s="31"/>
      <c r="L6" s="32"/>
      <c r="M6" s="9"/>
      <c r="N6" s="9"/>
    </row>
    <row r="7" spans="1:14" ht="24" customHeight="1" x14ac:dyDescent="0.25">
      <c r="A7" s="23" t="s">
        <v>25</v>
      </c>
      <c r="B7" s="24" t="s">
        <v>723</v>
      </c>
      <c r="C7" s="25" t="s">
        <v>22</v>
      </c>
      <c r="D7" s="25" t="s">
        <v>26</v>
      </c>
      <c r="E7" s="26" t="s">
        <v>24</v>
      </c>
      <c r="F7" s="27">
        <v>486.31200000000001</v>
      </c>
      <c r="G7" s="29">
        <v>62.3</v>
      </c>
      <c r="H7" s="29">
        <f>TRUNC((G7*$G$2)+(G7),2)</f>
        <v>79.069999999999993</v>
      </c>
      <c r="I7" s="29">
        <f>TRUNC(H7*F7,2)</f>
        <v>38452.68</v>
      </c>
      <c r="J7" s="30">
        <f t="shared" si="0"/>
        <v>3.9914777457356138E-2</v>
      </c>
      <c r="K7" s="31"/>
      <c r="L7" s="32"/>
      <c r="M7" s="9"/>
      <c r="N7" s="9"/>
    </row>
    <row r="8" spans="1:14" ht="24" customHeight="1" x14ac:dyDescent="0.25">
      <c r="A8" s="16" t="s">
        <v>27</v>
      </c>
      <c r="B8" s="17"/>
      <c r="C8" s="17"/>
      <c r="D8" s="17" t="s">
        <v>28</v>
      </c>
      <c r="E8" s="17"/>
      <c r="F8" s="17"/>
      <c r="G8" s="17"/>
      <c r="H8" s="17"/>
      <c r="I8" s="20">
        <f>SUM(I9:I28)</f>
        <v>79379.95</v>
      </c>
      <c r="J8" s="21">
        <f t="shared" si="0"/>
        <v>8.2398236971416752E-2</v>
      </c>
      <c r="K8" s="9"/>
      <c r="L8" s="9"/>
      <c r="M8" s="9"/>
      <c r="N8" s="9"/>
    </row>
    <row r="9" spans="1:14" ht="26.1" customHeight="1" x14ac:dyDescent="0.25">
      <c r="A9" s="23" t="s">
        <v>29</v>
      </c>
      <c r="B9" s="24" t="s">
        <v>724</v>
      </c>
      <c r="C9" s="25" t="s">
        <v>22</v>
      </c>
      <c r="D9" s="25" t="s">
        <v>30</v>
      </c>
      <c r="E9" s="26" t="s">
        <v>31</v>
      </c>
      <c r="F9" s="27">
        <v>234.45780008221169</v>
      </c>
      <c r="G9" s="29">
        <v>25.97</v>
      </c>
      <c r="H9" s="29">
        <f t="shared" ref="H9:H72" si="1">TRUNC((G9*$G$2)+(G9),2)</f>
        <v>32.96</v>
      </c>
      <c r="I9" s="29">
        <f t="shared" ref="I9:I28" si="2">TRUNC(H9*F9,2)</f>
        <v>7727.72</v>
      </c>
      <c r="J9" s="30">
        <f t="shared" si="0"/>
        <v>8.0215533495392316E-3</v>
      </c>
      <c r="K9" s="31"/>
      <c r="L9" s="32"/>
      <c r="M9" s="9"/>
      <c r="N9" s="9"/>
    </row>
    <row r="10" spans="1:14" ht="26.1" customHeight="1" x14ac:dyDescent="0.25">
      <c r="A10" s="23" t="s">
        <v>32</v>
      </c>
      <c r="B10" s="24" t="s">
        <v>33</v>
      </c>
      <c r="C10" s="25" t="s">
        <v>22</v>
      </c>
      <c r="D10" s="25" t="s">
        <v>34</v>
      </c>
      <c r="E10" s="26" t="s">
        <v>35</v>
      </c>
      <c r="F10" s="27">
        <v>73.701996381196366</v>
      </c>
      <c r="G10" s="29">
        <v>14.14</v>
      </c>
      <c r="H10" s="29">
        <f t="shared" si="1"/>
        <v>17.940000000000001</v>
      </c>
      <c r="I10" s="29">
        <f t="shared" si="2"/>
        <v>1322.21</v>
      </c>
      <c r="J10" s="30">
        <f t="shared" si="0"/>
        <v>1.3724847761428037E-3</v>
      </c>
      <c r="K10" s="31"/>
      <c r="L10" s="32"/>
      <c r="M10" s="9"/>
      <c r="N10" s="9"/>
    </row>
    <row r="11" spans="1:14" ht="26.1" customHeight="1" x14ac:dyDescent="0.25">
      <c r="A11" s="23" t="s">
        <v>36</v>
      </c>
      <c r="B11" s="24" t="s">
        <v>725</v>
      </c>
      <c r="C11" s="25" t="s">
        <v>22</v>
      </c>
      <c r="D11" s="25" t="s">
        <v>37</v>
      </c>
      <c r="E11" s="26" t="s">
        <v>35</v>
      </c>
      <c r="F11" s="27">
        <v>88.255470304294946</v>
      </c>
      <c r="G11" s="29">
        <v>1.76</v>
      </c>
      <c r="H11" s="29">
        <f t="shared" si="1"/>
        <v>2.23</v>
      </c>
      <c r="I11" s="29">
        <f t="shared" si="2"/>
        <v>196.8</v>
      </c>
      <c r="J11" s="30">
        <f t="shared" si="0"/>
        <v>2.0428298375061734E-4</v>
      </c>
      <c r="K11" s="31"/>
      <c r="L11" s="32"/>
      <c r="M11" s="9"/>
      <c r="N11" s="9"/>
    </row>
    <row r="12" spans="1:14" ht="26.1" customHeight="1" x14ac:dyDescent="0.25">
      <c r="A12" s="23" t="s">
        <v>38</v>
      </c>
      <c r="B12" s="24" t="s">
        <v>726</v>
      </c>
      <c r="C12" s="25" t="s">
        <v>22</v>
      </c>
      <c r="D12" s="25" t="s">
        <v>39</v>
      </c>
      <c r="E12" s="26" t="s">
        <v>40</v>
      </c>
      <c r="F12" s="27">
        <v>188.79460667212257</v>
      </c>
      <c r="G12" s="29">
        <v>9.2799999999999994</v>
      </c>
      <c r="H12" s="29">
        <f t="shared" si="1"/>
        <v>11.77</v>
      </c>
      <c r="I12" s="29">
        <f t="shared" si="2"/>
        <v>2222.11</v>
      </c>
      <c r="J12" s="30">
        <f t="shared" si="0"/>
        <v>2.3066019360878267E-3</v>
      </c>
      <c r="K12" s="31"/>
      <c r="L12" s="32"/>
      <c r="M12" s="9"/>
      <c r="N12" s="9"/>
    </row>
    <row r="13" spans="1:14" ht="26.1" customHeight="1" x14ac:dyDescent="0.25">
      <c r="A13" s="23" t="s">
        <v>41</v>
      </c>
      <c r="B13" s="24" t="s">
        <v>727</v>
      </c>
      <c r="C13" s="25" t="s">
        <v>22</v>
      </c>
      <c r="D13" s="25" t="s">
        <v>42</v>
      </c>
      <c r="E13" s="26" t="s">
        <v>35</v>
      </c>
      <c r="F13" s="27">
        <v>556.36996181240067</v>
      </c>
      <c r="G13" s="29">
        <v>0.74</v>
      </c>
      <c r="H13" s="29">
        <f t="shared" si="1"/>
        <v>0.93</v>
      </c>
      <c r="I13" s="29">
        <f t="shared" si="2"/>
        <v>517.41999999999996</v>
      </c>
      <c r="J13" s="30">
        <f t="shared" si="0"/>
        <v>5.3709401144433138E-4</v>
      </c>
      <c r="K13" s="31"/>
      <c r="L13" s="32"/>
      <c r="M13" s="9"/>
      <c r="N13" s="9"/>
    </row>
    <row r="14" spans="1:14" ht="26.1" customHeight="1" x14ac:dyDescent="0.25">
      <c r="A14" s="23" t="s">
        <v>43</v>
      </c>
      <c r="B14" s="24" t="s">
        <v>728</v>
      </c>
      <c r="C14" s="25" t="s">
        <v>22</v>
      </c>
      <c r="D14" s="25" t="s">
        <v>44</v>
      </c>
      <c r="E14" s="26" t="s">
        <v>40</v>
      </c>
      <c r="F14" s="27">
        <v>8388.542258408379</v>
      </c>
      <c r="G14" s="29">
        <v>0.8</v>
      </c>
      <c r="H14" s="29">
        <f t="shared" si="1"/>
        <v>1.01</v>
      </c>
      <c r="I14" s="29">
        <f t="shared" si="2"/>
        <v>8472.42</v>
      </c>
      <c r="J14" s="30">
        <f t="shared" si="0"/>
        <v>8.7945692946565304E-3</v>
      </c>
      <c r="K14" s="31"/>
      <c r="L14" s="32"/>
      <c r="M14" s="9"/>
      <c r="N14" s="9"/>
    </row>
    <row r="15" spans="1:14" ht="26.1" customHeight="1" x14ac:dyDescent="0.25">
      <c r="A15" s="23" t="s">
        <v>45</v>
      </c>
      <c r="B15" s="24" t="s">
        <v>729</v>
      </c>
      <c r="C15" s="25" t="s">
        <v>22</v>
      </c>
      <c r="D15" s="25" t="s">
        <v>46</v>
      </c>
      <c r="E15" s="26" t="s">
        <v>35</v>
      </c>
      <c r="F15" s="27">
        <v>110.15244024363591</v>
      </c>
      <c r="G15" s="29">
        <v>2.0099999999999998</v>
      </c>
      <c r="H15" s="29">
        <f t="shared" si="1"/>
        <v>2.5499999999999998</v>
      </c>
      <c r="I15" s="29">
        <f t="shared" si="2"/>
        <v>280.88</v>
      </c>
      <c r="J15" s="30">
        <f t="shared" si="0"/>
        <v>2.9155998209285262E-4</v>
      </c>
      <c r="K15" s="31"/>
      <c r="L15" s="32"/>
      <c r="M15" s="9"/>
      <c r="N15" s="9"/>
    </row>
    <row r="16" spans="1:14" ht="26.1" customHeight="1" x14ac:dyDescent="0.25">
      <c r="A16" s="23" t="s">
        <v>47</v>
      </c>
      <c r="B16" s="24" t="s">
        <v>730</v>
      </c>
      <c r="C16" s="25" t="s">
        <v>22</v>
      </c>
      <c r="D16" s="25" t="s">
        <v>48</v>
      </c>
      <c r="E16" s="26" t="s">
        <v>31</v>
      </c>
      <c r="F16" s="27">
        <v>109.3513315873185</v>
      </c>
      <c r="G16" s="29">
        <v>10.69</v>
      </c>
      <c r="H16" s="29">
        <f t="shared" si="1"/>
        <v>13.56</v>
      </c>
      <c r="I16" s="29">
        <f t="shared" si="2"/>
        <v>1482.8</v>
      </c>
      <c r="J16" s="30">
        <f t="shared" si="0"/>
        <v>1.539180936511257E-3</v>
      </c>
      <c r="K16" s="31"/>
      <c r="L16" s="32"/>
      <c r="M16" s="9"/>
      <c r="N16" s="9"/>
    </row>
    <row r="17" spans="1:14" ht="26.1" customHeight="1" x14ac:dyDescent="0.25">
      <c r="A17" s="23" t="s">
        <v>49</v>
      </c>
      <c r="B17" s="24" t="s">
        <v>731</v>
      </c>
      <c r="C17" s="25" t="s">
        <v>22</v>
      </c>
      <c r="D17" s="25" t="s">
        <v>50</v>
      </c>
      <c r="E17" s="26" t="s">
        <v>31</v>
      </c>
      <c r="F17" s="27">
        <v>239.53148823888827</v>
      </c>
      <c r="G17" s="29">
        <v>27.59</v>
      </c>
      <c r="H17" s="29">
        <f t="shared" si="1"/>
        <v>35.01</v>
      </c>
      <c r="I17" s="29">
        <f t="shared" si="2"/>
        <v>8385.99</v>
      </c>
      <c r="J17" s="30">
        <f t="shared" si="0"/>
        <v>8.7048529415794679E-3</v>
      </c>
      <c r="K17" s="31"/>
      <c r="L17" s="32"/>
      <c r="M17" s="9"/>
      <c r="N17" s="9"/>
    </row>
    <row r="18" spans="1:14" ht="51.95" customHeight="1" x14ac:dyDescent="0.25">
      <c r="A18" s="23" t="s">
        <v>51</v>
      </c>
      <c r="B18" s="24" t="s">
        <v>732</v>
      </c>
      <c r="C18" s="25" t="s">
        <v>22</v>
      </c>
      <c r="D18" s="25" t="s">
        <v>52</v>
      </c>
      <c r="E18" s="26" t="s">
        <v>35</v>
      </c>
      <c r="F18" s="27">
        <v>59.015004348711592</v>
      </c>
      <c r="G18" s="29">
        <v>10.130000000000001</v>
      </c>
      <c r="H18" s="29">
        <f t="shared" si="1"/>
        <v>12.85</v>
      </c>
      <c r="I18" s="29">
        <f t="shared" si="2"/>
        <v>758.34</v>
      </c>
      <c r="J18" s="30">
        <f t="shared" si="0"/>
        <v>7.8717458281221111E-4</v>
      </c>
      <c r="K18" s="31"/>
      <c r="L18" s="32"/>
      <c r="M18" s="9"/>
      <c r="N18" s="9"/>
    </row>
    <row r="19" spans="1:14" ht="26.1" customHeight="1" x14ac:dyDescent="0.25">
      <c r="A19" s="23" t="s">
        <v>53</v>
      </c>
      <c r="B19" s="24" t="s">
        <v>54</v>
      </c>
      <c r="C19" s="25" t="s">
        <v>22</v>
      </c>
      <c r="D19" s="25" t="s">
        <v>55</v>
      </c>
      <c r="E19" s="26" t="s">
        <v>31</v>
      </c>
      <c r="F19" s="27">
        <v>119.2316716818992</v>
      </c>
      <c r="G19" s="29">
        <v>12.77</v>
      </c>
      <c r="H19" s="29">
        <f t="shared" si="1"/>
        <v>16.2</v>
      </c>
      <c r="I19" s="29">
        <f t="shared" si="2"/>
        <v>1931.55</v>
      </c>
      <c r="J19" s="30">
        <f t="shared" si="0"/>
        <v>2.0049938885340697E-3</v>
      </c>
      <c r="K19" s="31"/>
      <c r="L19" s="32"/>
      <c r="M19" s="9"/>
      <c r="N19" s="9"/>
    </row>
    <row r="20" spans="1:14" ht="26.1" customHeight="1" x14ac:dyDescent="0.25">
      <c r="A20" s="23" t="s">
        <v>56</v>
      </c>
      <c r="B20" s="24" t="s">
        <v>57</v>
      </c>
      <c r="C20" s="25" t="s">
        <v>22</v>
      </c>
      <c r="D20" s="25" t="s">
        <v>58</v>
      </c>
      <c r="E20" s="26" t="s">
        <v>31</v>
      </c>
      <c r="F20" s="27">
        <v>55.410015395283502</v>
      </c>
      <c r="G20" s="29">
        <v>28.2</v>
      </c>
      <c r="H20" s="29">
        <f t="shared" si="1"/>
        <v>35.79</v>
      </c>
      <c r="I20" s="29">
        <f t="shared" si="2"/>
        <v>1983.12</v>
      </c>
      <c r="J20" s="30">
        <f t="shared" si="0"/>
        <v>2.0585247496723792E-3</v>
      </c>
      <c r="K20" s="31"/>
      <c r="L20" s="32"/>
      <c r="M20" s="9"/>
      <c r="N20" s="9"/>
    </row>
    <row r="21" spans="1:14" ht="26.1" customHeight="1" x14ac:dyDescent="0.25">
      <c r="A21" s="23" t="s">
        <v>59</v>
      </c>
      <c r="B21" s="24" t="s">
        <v>60</v>
      </c>
      <c r="C21" s="25" t="s">
        <v>22</v>
      </c>
      <c r="D21" s="25" t="s">
        <v>61</v>
      </c>
      <c r="E21" s="26" t="s">
        <v>62</v>
      </c>
      <c r="F21" s="27">
        <v>76.372358568920873</v>
      </c>
      <c r="G21" s="29">
        <v>62.98</v>
      </c>
      <c r="H21" s="29">
        <f t="shared" si="1"/>
        <v>79.94</v>
      </c>
      <c r="I21" s="29">
        <f t="shared" si="2"/>
        <v>6105.2</v>
      </c>
      <c r="J21" s="30">
        <f t="shared" si="0"/>
        <v>6.3373397987513663E-3</v>
      </c>
      <c r="K21" s="31"/>
      <c r="L21" s="32"/>
      <c r="M21" s="9"/>
      <c r="N21" s="9"/>
    </row>
    <row r="22" spans="1:14" ht="26.1" customHeight="1" x14ac:dyDescent="0.25">
      <c r="A22" s="23" t="s">
        <v>63</v>
      </c>
      <c r="B22" s="24" t="s">
        <v>64</v>
      </c>
      <c r="C22" s="25" t="s">
        <v>22</v>
      </c>
      <c r="D22" s="25" t="s">
        <v>65</v>
      </c>
      <c r="E22" s="26" t="s">
        <v>31</v>
      </c>
      <c r="F22" s="27">
        <v>254.75255270891793</v>
      </c>
      <c r="G22" s="29">
        <v>35.369999999999997</v>
      </c>
      <c r="H22" s="29">
        <f t="shared" si="1"/>
        <v>44.89</v>
      </c>
      <c r="I22" s="29">
        <f t="shared" si="2"/>
        <v>11435.84</v>
      </c>
      <c r="J22" s="30">
        <f t="shared" si="0"/>
        <v>1.1870668276903759E-2</v>
      </c>
      <c r="K22" s="31"/>
      <c r="L22" s="32"/>
      <c r="M22" s="9"/>
      <c r="N22" s="9"/>
    </row>
    <row r="23" spans="1:14" ht="26.1" customHeight="1" x14ac:dyDescent="0.25">
      <c r="A23" s="23" t="s">
        <v>66</v>
      </c>
      <c r="B23" s="24" t="s">
        <v>67</v>
      </c>
      <c r="C23" s="25" t="s">
        <v>22</v>
      </c>
      <c r="D23" s="25" t="s">
        <v>68</v>
      </c>
      <c r="E23" s="26" t="s">
        <v>62</v>
      </c>
      <c r="F23" s="27">
        <v>8.678677110104644</v>
      </c>
      <c r="G23" s="29">
        <v>294.77999999999997</v>
      </c>
      <c r="H23" s="29">
        <f t="shared" si="1"/>
        <v>374.16</v>
      </c>
      <c r="I23" s="29">
        <f t="shared" si="2"/>
        <v>3247.21</v>
      </c>
      <c r="J23" s="30">
        <f t="shared" si="0"/>
        <v>3.3706796121181003E-3</v>
      </c>
      <c r="K23" s="31"/>
      <c r="L23" s="32"/>
      <c r="M23" s="9"/>
      <c r="N23" s="9"/>
    </row>
    <row r="24" spans="1:14" ht="39" customHeight="1" x14ac:dyDescent="0.25">
      <c r="A24" s="23" t="s">
        <v>69</v>
      </c>
      <c r="B24" s="24" t="s">
        <v>70</v>
      </c>
      <c r="C24" s="25" t="s">
        <v>22</v>
      </c>
      <c r="D24" s="25" t="s">
        <v>71</v>
      </c>
      <c r="E24" s="26" t="s">
        <v>31</v>
      </c>
      <c r="F24" s="27">
        <v>421.11611700415477</v>
      </c>
      <c r="G24" s="29">
        <v>4.99</v>
      </c>
      <c r="H24" s="29">
        <f t="shared" si="1"/>
        <v>6.33</v>
      </c>
      <c r="I24" s="29">
        <f t="shared" si="2"/>
        <v>2665.66</v>
      </c>
      <c r="J24" s="30">
        <f t="shared" si="0"/>
        <v>2.7670171669952775E-3</v>
      </c>
      <c r="K24" s="31"/>
      <c r="L24" s="32"/>
      <c r="M24" s="9"/>
      <c r="N24" s="9"/>
    </row>
    <row r="25" spans="1:14" ht="26.1" customHeight="1" x14ac:dyDescent="0.25">
      <c r="A25" s="23" t="s">
        <v>72</v>
      </c>
      <c r="B25" s="24" t="s">
        <v>73</v>
      </c>
      <c r="C25" s="25" t="s">
        <v>22</v>
      </c>
      <c r="D25" s="25" t="s">
        <v>74</v>
      </c>
      <c r="E25" s="26" t="s">
        <v>31</v>
      </c>
      <c r="F25" s="27">
        <v>421.11611700415477</v>
      </c>
      <c r="G25" s="29">
        <v>8.5500000000000007</v>
      </c>
      <c r="H25" s="29">
        <f t="shared" si="1"/>
        <v>10.85</v>
      </c>
      <c r="I25" s="29">
        <f t="shared" si="2"/>
        <v>4569.1000000000004</v>
      </c>
      <c r="J25" s="30">
        <f t="shared" si="0"/>
        <v>4.7428322208076515E-3</v>
      </c>
      <c r="K25" s="31"/>
      <c r="L25" s="32"/>
      <c r="M25" s="9"/>
      <c r="N25" s="9"/>
    </row>
    <row r="26" spans="1:14" ht="26.1" customHeight="1" x14ac:dyDescent="0.25">
      <c r="A26" s="23" t="s">
        <v>75</v>
      </c>
      <c r="B26" s="24" t="s">
        <v>76</v>
      </c>
      <c r="C26" s="25" t="s">
        <v>22</v>
      </c>
      <c r="D26" s="25" t="s">
        <v>77</v>
      </c>
      <c r="E26" s="26" t="s">
        <v>31</v>
      </c>
      <c r="F26" s="27">
        <v>549.29350201493105</v>
      </c>
      <c r="G26" s="29">
        <v>8.98</v>
      </c>
      <c r="H26" s="29">
        <f t="shared" si="1"/>
        <v>11.39</v>
      </c>
      <c r="I26" s="29">
        <f t="shared" si="2"/>
        <v>6256.45</v>
      </c>
      <c r="J26" s="30">
        <f t="shared" si="0"/>
        <v>6.494340821577997E-3</v>
      </c>
      <c r="K26" s="31"/>
      <c r="L26" s="32"/>
      <c r="M26" s="9"/>
      <c r="N26" s="9"/>
    </row>
    <row r="27" spans="1:14" ht="51.95" customHeight="1" x14ac:dyDescent="0.25">
      <c r="A27" s="23" t="s">
        <v>78</v>
      </c>
      <c r="B27" s="24" t="s">
        <v>79</v>
      </c>
      <c r="C27" s="25" t="s">
        <v>22</v>
      </c>
      <c r="D27" s="25" t="s">
        <v>80</v>
      </c>
      <c r="E27" s="26" t="s">
        <v>31</v>
      </c>
      <c r="F27" s="27">
        <v>292.67169577460595</v>
      </c>
      <c r="G27" s="29">
        <v>20.04</v>
      </c>
      <c r="H27" s="29">
        <f t="shared" si="1"/>
        <v>25.43</v>
      </c>
      <c r="I27" s="29">
        <f t="shared" si="2"/>
        <v>7442.64</v>
      </c>
      <c r="J27" s="30">
        <f t="shared" si="0"/>
        <v>7.7256336696224321E-3</v>
      </c>
      <c r="K27" s="31"/>
      <c r="L27" s="32"/>
      <c r="M27" s="9"/>
      <c r="N27" s="9"/>
    </row>
    <row r="28" spans="1:14" ht="26.1" customHeight="1" x14ac:dyDescent="0.25">
      <c r="A28" s="23" t="s">
        <v>81</v>
      </c>
      <c r="B28" s="24" t="s">
        <v>82</v>
      </c>
      <c r="C28" s="25" t="s">
        <v>22</v>
      </c>
      <c r="D28" s="25" t="s">
        <v>83</v>
      </c>
      <c r="E28" s="26" t="s">
        <v>31</v>
      </c>
      <c r="F28" s="27">
        <v>292.67169577460595</v>
      </c>
      <c r="G28" s="29">
        <v>6.4</v>
      </c>
      <c r="H28" s="29">
        <f t="shared" si="1"/>
        <v>8.1199999999999992</v>
      </c>
      <c r="I28" s="29">
        <f t="shared" si="2"/>
        <v>2376.4899999999998</v>
      </c>
      <c r="J28" s="30">
        <f t="shared" si="0"/>
        <v>2.4668519718165881E-3</v>
      </c>
      <c r="K28" s="31"/>
      <c r="L28" s="32"/>
      <c r="M28" s="9"/>
      <c r="N28" s="9"/>
    </row>
    <row r="29" spans="1:14" ht="26.1" customHeight="1" x14ac:dyDescent="0.25">
      <c r="A29" s="16" t="s">
        <v>84</v>
      </c>
      <c r="B29" s="17"/>
      <c r="C29" s="17"/>
      <c r="D29" s="17" t="s">
        <v>85</v>
      </c>
      <c r="E29" s="17"/>
      <c r="F29" s="17"/>
      <c r="G29" s="17"/>
      <c r="H29" s="17"/>
      <c r="I29" s="20">
        <f>SUM(I30:I33)</f>
        <v>15391.67</v>
      </c>
      <c r="J29" s="21">
        <f t="shared" si="0"/>
        <v>1.5976911953784881E-2</v>
      </c>
      <c r="K29" s="9"/>
      <c r="L29" s="9"/>
      <c r="M29" s="9"/>
      <c r="N29" s="9"/>
    </row>
    <row r="30" spans="1:14" ht="51.95" customHeight="1" x14ac:dyDescent="0.25">
      <c r="A30" s="23" t="s">
        <v>86</v>
      </c>
      <c r="B30" s="24" t="s">
        <v>87</v>
      </c>
      <c r="C30" s="25" t="s">
        <v>22</v>
      </c>
      <c r="D30" s="25" t="s">
        <v>88</v>
      </c>
      <c r="E30" s="26" t="s">
        <v>62</v>
      </c>
      <c r="F30" s="27">
        <v>312.83293029192589</v>
      </c>
      <c r="G30" s="29">
        <v>9.0299999999999994</v>
      </c>
      <c r="H30" s="29">
        <f t="shared" si="1"/>
        <v>11.46</v>
      </c>
      <c r="I30" s="29">
        <f t="shared" ref="I30:I33" si="3">TRUNC(H30*F30,2)</f>
        <v>3585.06</v>
      </c>
      <c r="J30" s="30">
        <f t="shared" si="0"/>
        <v>3.7213757811229075E-3</v>
      </c>
      <c r="K30" s="31"/>
      <c r="L30" s="32"/>
      <c r="M30" s="9"/>
      <c r="N30" s="9"/>
    </row>
    <row r="31" spans="1:14" ht="39" customHeight="1" x14ac:dyDescent="0.25">
      <c r="A31" s="23" t="s">
        <v>89</v>
      </c>
      <c r="B31" s="24" t="s">
        <v>90</v>
      </c>
      <c r="C31" s="25" t="s">
        <v>22</v>
      </c>
      <c r="D31" s="25" t="s">
        <v>91</v>
      </c>
      <c r="E31" s="26" t="s">
        <v>92</v>
      </c>
      <c r="F31" s="27">
        <v>743.77598014690682</v>
      </c>
      <c r="G31" s="29">
        <v>2.61</v>
      </c>
      <c r="H31" s="29">
        <f t="shared" si="1"/>
        <v>3.31</v>
      </c>
      <c r="I31" s="29">
        <f t="shared" si="3"/>
        <v>2461.89</v>
      </c>
      <c r="J31" s="30">
        <f t="shared" si="0"/>
        <v>2.5554991609034925E-3</v>
      </c>
      <c r="K31" s="31"/>
      <c r="L31" s="32"/>
      <c r="M31" s="9"/>
      <c r="N31" s="9"/>
    </row>
    <row r="32" spans="1:14" ht="24" customHeight="1" x14ac:dyDescent="0.25">
      <c r="A32" s="23" t="s">
        <v>93</v>
      </c>
      <c r="B32" s="24" t="s">
        <v>94</v>
      </c>
      <c r="C32" s="25" t="s">
        <v>22</v>
      </c>
      <c r="D32" s="25" t="s">
        <v>95</v>
      </c>
      <c r="E32" s="26" t="s">
        <v>62</v>
      </c>
      <c r="F32" s="27">
        <v>60.083149223801378</v>
      </c>
      <c r="G32" s="29">
        <v>93.27</v>
      </c>
      <c r="H32" s="29">
        <f t="shared" si="1"/>
        <v>118.38</v>
      </c>
      <c r="I32" s="29">
        <f t="shared" si="3"/>
        <v>7112.64</v>
      </c>
      <c r="J32" s="30">
        <f t="shared" si="0"/>
        <v>7.3830859834552384E-3</v>
      </c>
      <c r="K32" s="31"/>
      <c r="L32" s="32"/>
      <c r="M32" s="9"/>
      <c r="N32" s="9"/>
    </row>
    <row r="33" spans="1:14" ht="26.1" customHeight="1" x14ac:dyDescent="0.25">
      <c r="A33" s="23" t="s">
        <v>96</v>
      </c>
      <c r="B33" s="24" t="s">
        <v>97</v>
      </c>
      <c r="C33" s="25" t="s">
        <v>22</v>
      </c>
      <c r="D33" s="25" t="s">
        <v>98</v>
      </c>
      <c r="E33" s="26" t="s">
        <v>62</v>
      </c>
      <c r="F33" s="27">
        <v>60.083149223801378</v>
      </c>
      <c r="G33" s="29">
        <v>29.27</v>
      </c>
      <c r="H33" s="29">
        <f t="shared" si="1"/>
        <v>37.15</v>
      </c>
      <c r="I33" s="29">
        <f t="shared" si="3"/>
        <v>2232.08</v>
      </c>
      <c r="J33" s="30">
        <f t="shared" si="0"/>
        <v>2.3169510283032415E-3</v>
      </c>
      <c r="K33" s="31"/>
      <c r="L33" s="32"/>
      <c r="M33" s="9"/>
      <c r="N33" s="9"/>
    </row>
    <row r="34" spans="1:14" ht="24" customHeight="1" x14ac:dyDescent="0.25">
      <c r="A34" s="16" t="s">
        <v>99</v>
      </c>
      <c r="B34" s="17"/>
      <c r="C34" s="17"/>
      <c r="D34" s="17" t="s">
        <v>100</v>
      </c>
      <c r="E34" s="17"/>
      <c r="F34" s="17"/>
      <c r="G34" s="17"/>
      <c r="H34" s="17"/>
      <c r="I34" s="20">
        <f>SUM(I35:I91)</f>
        <v>157240.80999999994</v>
      </c>
      <c r="J34" s="21">
        <f t="shared" si="0"/>
        <v>0.16321962314107671</v>
      </c>
      <c r="K34" s="9"/>
      <c r="L34" s="9"/>
      <c r="M34" s="9"/>
      <c r="N34" s="9"/>
    </row>
    <row r="35" spans="1:14" ht="39" customHeight="1" x14ac:dyDescent="0.25">
      <c r="A35" s="23" t="s">
        <v>101</v>
      </c>
      <c r="B35" s="24" t="s">
        <v>102</v>
      </c>
      <c r="C35" s="25" t="s">
        <v>22</v>
      </c>
      <c r="D35" s="25" t="s">
        <v>103</v>
      </c>
      <c r="E35" s="26" t="s">
        <v>40</v>
      </c>
      <c r="F35" s="27">
        <v>76.77291289707955</v>
      </c>
      <c r="G35" s="29">
        <v>41.27</v>
      </c>
      <c r="H35" s="29">
        <f t="shared" si="1"/>
        <v>52.38</v>
      </c>
      <c r="I35" s="29">
        <f t="shared" ref="I35:I91" si="4">TRUNC(H35*F35,2)</f>
        <v>4021.36</v>
      </c>
      <c r="J35" s="30">
        <f t="shared" si="0"/>
        <v>4.1742653431675941E-3</v>
      </c>
      <c r="K35" s="31"/>
      <c r="L35" s="32"/>
      <c r="M35" s="9"/>
      <c r="N35" s="9"/>
    </row>
    <row r="36" spans="1:14" ht="39" customHeight="1" x14ac:dyDescent="0.25">
      <c r="A36" s="23" t="s">
        <v>104</v>
      </c>
      <c r="B36" s="24" t="s">
        <v>105</v>
      </c>
      <c r="C36" s="25" t="s">
        <v>22</v>
      </c>
      <c r="D36" s="25" t="s">
        <v>106</v>
      </c>
      <c r="E36" s="26" t="s">
        <v>40</v>
      </c>
      <c r="F36" s="27">
        <v>179.04778468692814</v>
      </c>
      <c r="G36" s="29">
        <v>36.840000000000003</v>
      </c>
      <c r="H36" s="29">
        <f t="shared" si="1"/>
        <v>46.76</v>
      </c>
      <c r="I36" s="29">
        <f t="shared" si="4"/>
        <v>8372.27</v>
      </c>
      <c r="J36" s="30">
        <f t="shared" si="0"/>
        <v>8.6906112620212458E-3</v>
      </c>
      <c r="K36" s="31"/>
      <c r="L36" s="32"/>
      <c r="M36" s="9"/>
      <c r="N36" s="9"/>
    </row>
    <row r="37" spans="1:14" ht="39" customHeight="1" x14ac:dyDescent="0.25">
      <c r="A37" s="23" t="s">
        <v>107</v>
      </c>
      <c r="B37" s="24" t="s">
        <v>108</v>
      </c>
      <c r="C37" s="25" t="s">
        <v>22</v>
      </c>
      <c r="D37" s="25" t="s">
        <v>109</v>
      </c>
      <c r="E37" s="26" t="s">
        <v>40</v>
      </c>
      <c r="F37" s="27">
        <v>179.04778468692814</v>
      </c>
      <c r="G37" s="29">
        <v>29.64</v>
      </c>
      <c r="H37" s="29">
        <f t="shared" si="1"/>
        <v>37.619999999999997</v>
      </c>
      <c r="I37" s="29">
        <f t="shared" si="4"/>
        <v>6735.77</v>
      </c>
      <c r="J37" s="30">
        <f t="shared" si="0"/>
        <v>6.9918861456193891E-3</v>
      </c>
      <c r="K37" s="31"/>
      <c r="L37" s="32"/>
      <c r="M37" s="9"/>
      <c r="N37" s="9"/>
    </row>
    <row r="38" spans="1:14" ht="51.95" customHeight="1" x14ac:dyDescent="0.25">
      <c r="A38" s="23" t="s">
        <v>110</v>
      </c>
      <c r="B38" s="24" t="s">
        <v>111</v>
      </c>
      <c r="C38" s="25" t="s">
        <v>22</v>
      </c>
      <c r="D38" s="25" t="s">
        <v>112</v>
      </c>
      <c r="E38" s="26" t="s">
        <v>35</v>
      </c>
      <c r="F38" s="27">
        <v>132.31644640174926</v>
      </c>
      <c r="G38" s="29">
        <v>28.94</v>
      </c>
      <c r="H38" s="29">
        <f t="shared" si="1"/>
        <v>36.729999999999997</v>
      </c>
      <c r="I38" s="29">
        <f t="shared" si="4"/>
        <v>4859.9799999999996</v>
      </c>
      <c r="J38" s="30">
        <f t="shared" si="0"/>
        <v>5.0447724358146599E-3</v>
      </c>
      <c r="K38" s="31"/>
      <c r="L38" s="32"/>
      <c r="M38" s="9"/>
      <c r="N38" s="9"/>
    </row>
    <row r="39" spans="1:14" ht="51.95" customHeight="1" x14ac:dyDescent="0.25">
      <c r="A39" s="23" t="s">
        <v>113</v>
      </c>
      <c r="B39" s="24" t="s">
        <v>114</v>
      </c>
      <c r="C39" s="25" t="s">
        <v>22</v>
      </c>
      <c r="D39" s="25" t="s">
        <v>115</v>
      </c>
      <c r="E39" s="26" t="s">
        <v>35</v>
      </c>
      <c r="F39" s="27">
        <v>36.850998190598183</v>
      </c>
      <c r="G39" s="29">
        <v>15.85</v>
      </c>
      <c r="H39" s="29">
        <f t="shared" si="1"/>
        <v>20.11</v>
      </c>
      <c r="I39" s="29">
        <f t="shared" si="4"/>
        <v>741.07</v>
      </c>
      <c r="J39" s="30">
        <f t="shared" si="0"/>
        <v>7.692479205694614E-4</v>
      </c>
      <c r="K39" s="31"/>
      <c r="L39" s="32"/>
      <c r="M39" s="9"/>
      <c r="N39" s="9"/>
    </row>
    <row r="40" spans="1:14" ht="51.95" customHeight="1" x14ac:dyDescent="0.25">
      <c r="A40" s="23" t="s">
        <v>116</v>
      </c>
      <c r="B40" s="24" t="s">
        <v>117</v>
      </c>
      <c r="C40" s="25" t="s">
        <v>22</v>
      </c>
      <c r="D40" s="25" t="s">
        <v>118</v>
      </c>
      <c r="E40" s="26" t="s">
        <v>35</v>
      </c>
      <c r="F40" s="27">
        <v>22.164006158113402</v>
      </c>
      <c r="G40" s="29">
        <v>29.79</v>
      </c>
      <c r="H40" s="29">
        <f t="shared" si="1"/>
        <v>37.81</v>
      </c>
      <c r="I40" s="29">
        <f t="shared" si="4"/>
        <v>838.02</v>
      </c>
      <c r="J40" s="30">
        <f t="shared" si="0"/>
        <v>8.6988427867221716E-4</v>
      </c>
      <c r="K40" s="31"/>
      <c r="L40" s="32"/>
      <c r="M40" s="9"/>
      <c r="N40" s="9"/>
    </row>
    <row r="41" spans="1:14" ht="51.95" customHeight="1" x14ac:dyDescent="0.25">
      <c r="A41" s="23" t="s">
        <v>119</v>
      </c>
      <c r="B41" s="24" t="s">
        <v>120</v>
      </c>
      <c r="C41" s="25" t="s">
        <v>22</v>
      </c>
      <c r="D41" s="25" t="s">
        <v>121</v>
      </c>
      <c r="E41" s="26" t="s">
        <v>35</v>
      </c>
      <c r="F41" s="27">
        <v>36.850998190598183</v>
      </c>
      <c r="G41" s="29">
        <v>42.5</v>
      </c>
      <c r="H41" s="29">
        <f t="shared" si="1"/>
        <v>53.94</v>
      </c>
      <c r="I41" s="29">
        <f t="shared" si="4"/>
        <v>1987.74</v>
      </c>
      <c r="J41" s="30">
        <f t="shared" si="0"/>
        <v>2.0633204172787198E-3</v>
      </c>
      <c r="K41" s="31"/>
      <c r="L41" s="32"/>
      <c r="M41" s="9"/>
      <c r="N41" s="9"/>
    </row>
    <row r="42" spans="1:14" ht="51.95" customHeight="1" x14ac:dyDescent="0.25">
      <c r="A42" s="23" t="s">
        <v>122</v>
      </c>
      <c r="B42" s="24" t="s">
        <v>123</v>
      </c>
      <c r="C42" s="25" t="s">
        <v>22</v>
      </c>
      <c r="D42" s="25" t="s">
        <v>124</v>
      </c>
      <c r="E42" s="26" t="s">
        <v>35</v>
      </c>
      <c r="F42" s="27">
        <v>22.164006158113402</v>
      </c>
      <c r="G42" s="29">
        <v>55.27</v>
      </c>
      <c r="H42" s="29">
        <f t="shared" si="1"/>
        <v>70.150000000000006</v>
      </c>
      <c r="I42" s="29">
        <f t="shared" si="4"/>
        <v>1554.8</v>
      </c>
      <c r="J42" s="30">
        <f t="shared" si="0"/>
        <v>1.6139186134931901E-3</v>
      </c>
      <c r="K42" s="31"/>
      <c r="L42" s="32"/>
      <c r="M42" s="9"/>
      <c r="N42" s="9"/>
    </row>
    <row r="43" spans="1:14" ht="51.95" customHeight="1" x14ac:dyDescent="0.25">
      <c r="A43" s="23" t="s">
        <v>125</v>
      </c>
      <c r="B43" s="24" t="s">
        <v>126</v>
      </c>
      <c r="C43" s="25" t="s">
        <v>22</v>
      </c>
      <c r="D43" s="25" t="s">
        <v>127</v>
      </c>
      <c r="E43" s="26" t="s">
        <v>35</v>
      </c>
      <c r="F43" s="27">
        <v>36.850998190598183</v>
      </c>
      <c r="G43" s="29">
        <v>59.93</v>
      </c>
      <c r="H43" s="29">
        <f t="shared" si="1"/>
        <v>76.06</v>
      </c>
      <c r="I43" s="29">
        <f t="shared" si="4"/>
        <v>2802.88</v>
      </c>
      <c r="J43" s="30">
        <f t="shared" si="0"/>
        <v>2.9094547230433454E-3</v>
      </c>
      <c r="K43" s="31"/>
      <c r="L43" s="32"/>
      <c r="M43" s="9"/>
      <c r="N43" s="9"/>
    </row>
    <row r="44" spans="1:14" ht="51.95" customHeight="1" x14ac:dyDescent="0.25">
      <c r="A44" s="23" t="s">
        <v>128</v>
      </c>
      <c r="B44" s="24" t="s">
        <v>129</v>
      </c>
      <c r="C44" s="25" t="s">
        <v>22</v>
      </c>
      <c r="D44" s="25" t="s">
        <v>130</v>
      </c>
      <c r="E44" s="26" t="s">
        <v>35</v>
      </c>
      <c r="F44" s="27">
        <v>36.850998190598183</v>
      </c>
      <c r="G44" s="29">
        <v>22.5</v>
      </c>
      <c r="H44" s="29">
        <f t="shared" si="1"/>
        <v>28.55</v>
      </c>
      <c r="I44" s="29">
        <f t="shared" si="4"/>
        <v>1052.0899999999999</v>
      </c>
      <c r="J44" s="30">
        <f t="shared" si="0"/>
        <v>1.0920939246655843E-3</v>
      </c>
      <c r="K44" s="31"/>
      <c r="L44" s="32"/>
      <c r="M44" s="9"/>
      <c r="N44" s="9"/>
    </row>
    <row r="45" spans="1:14" ht="65.099999999999994" customHeight="1" x14ac:dyDescent="0.25">
      <c r="A45" s="23" t="s">
        <v>131</v>
      </c>
      <c r="B45" s="24" t="s">
        <v>132</v>
      </c>
      <c r="C45" s="25" t="s">
        <v>22</v>
      </c>
      <c r="D45" s="25" t="s">
        <v>133</v>
      </c>
      <c r="E45" s="26" t="s">
        <v>40</v>
      </c>
      <c r="F45" s="27">
        <v>102.14135368046239</v>
      </c>
      <c r="G45" s="29">
        <v>50.34</v>
      </c>
      <c r="H45" s="29">
        <f t="shared" si="1"/>
        <v>63.89</v>
      </c>
      <c r="I45" s="29">
        <f t="shared" si="4"/>
        <v>6525.81</v>
      </c>
      <c r="J45" s="30">
        <f t="shared" si="0"/>
        <v>6.7739427753537411E-3</v>
      </c>
      <c r="K45" s="31"/>
      <c r="L45" s="32"/>
      <c r="M45" s="9"/>
      <c r="N45" s="9"/>
    </row>
    <row r="46" spans="1:14" ht="65.099999999999994" customHeight="1" x14ac:dyDescent="0.25">
      <c r="A46" s="23" t="s">
        <v>134</v>
      </c>
      <c r="B46" s="24" t="s">
        <v>135</v>
      </c>
      <c r="C46" s="25" t="s">
        <v>22</v>
      </c>
      <c r="D46" s="25" t="s">
        <v>136</v>
      </c>
      <c r="E46" s="26" t="s">
        <v>40</v>
      </c>
      <c r="F46" s="27">
        <v>56.211124051600869</v>
      </c>
      <c r="G46" s="29">
        <v>88.12</v>
      </c>
      <c r="H46" s="29">
        <f t="shared" si="1"/>
        <v>111.85</v>
      </c>
      <c r="I46" s="29">
        <f t="shared" si="4"/>
        <v>6287.21</v>
      </c>
      <c r="J46" s="30">
        <f t="shared" si="0"/>
        <v>6.526270418021945E-3</v>
      </c>
      <c r="K46" s="31"/>
      <c r="L46" s="32"/>
      <c r="M46" s="9"/>
      <c r="N46" s="9"/>
    </row>
    <row r="47" spans="1:14" ht="51.95" customHeight="1" x14ac:dyDescent="0.25">
      <c r="A47" s="23" t="s">
        <v>137</v>
      </c>
      <c r="B47" s="24" t="s">
        <v>138</v>
      </c>
      <c r="C47" s="25" t="s">
        <v>22</v>
      </c>
      <c r="D47" s="25" t="s">
        <v>139</v>
      </c>
      <c r="E47" s="26" t="s">
        <v>35</v>
      </c>
      <c r="F47" s="27">
        <v>36.850998190598183</v>
      </c>
      <c r="G47" s="29">
        <v>24.8</v>
      </c>
      <c r="H47" s="29">
        <f t="shared" si="1"/>
        <v>31.47</v>
      </c>
      <c r="I47" s="29">
        <f t="shared" si="4"/>
        <v>1159.7</v>
      </c>
      <c r="J47" s="30">
        <f t="shared" si="0"/>
        <v>1.2037956110548319E-3</v>
      </c>
      <c r="K47" s="31"/>
      <c r="L47" s="32"/>
      <c r="M47" s="9"/>
      <c r="N47" s="9"/>
    </row>
    <row r="48" spans="1:14" ht="51.95" customHeight="1" x14ac:dyDescent="0.25">
      <c r="A48" s="23" t="s">
        <v>140</v>
      </c>
      <c r="B48" s="24" t="s">
        <v>141</v>
      </c>
      <c r="C48" s="25" t="s">
        <v>22</v>
      </c>
      <c r="D48" s="25" t="s">
        <v>142</v>
      </c>
      <c r="E48" s="26" t="s">
        <v>35</v>
      </c>
      <c r="F48" s="27">
        <v>22.164006158113402</v>
      </c>
      <c r="G48" s="29">
        <v>45.21</v>
      </c>
      <c r="H48" s="29">
        <f t="shared" si="1"/>
        <v>57.38</v>
      </c>
      <c r="I48" s="29">
        <f t="shared" si="4"/>
        <v>1271.77</v>
      </c>
      <c r="J48" s="30">
        <f t="shared" si="0"/>
        <v>1.3201268813237937E-3</v>
      </c>
      <c r="K48" s="31"/>
      <c r="L48" s="32"/>
      <c r="M48" s="9"/>
      <c r="N48" s="9"/>
    </row>
    <row r="49" spans="1:14" ht="51.95" customHeight="1" x14ac:dyDescent="0.25">
      <c r="A49" s="23" t="s">
        <v>143</v>
      </c>
      <c r="B49" s="24" t="s">
        <v>144</v>
      </c>
      <c r="C49" s="25" t="s">
        <v>22</v>
      </c>
      <c r="D49" s="25" t="s">
        <v>145</v>
      </c>
      <c r="E49" s="26" t="s">
        <v>35</v>
      </c>
      <c r="F49" s="27">
        <v>22.164006158113402</v>
      </c>
      <c r="G49" s="29">
        <v>80.040000000000006</v>
      </c>
      <c r="H49" s="29">
        <f t="shared" si="1"/>
        <v>101.59</v>
      </c>
      <c r="I49" s="29">
        <f t="shared" si="4"/>
        <v>2251.64</v>
      </c>
      <c r="J49" s="30">
        <f t="shared" si="0"/>
        <v>2.3372547638833333E-3</v>
      </c>
      <c r="K49" s="31"/>
      <c r="L49" s="32"/>
      <c r="M49" s="9"/>
      <c r="N49" s="9"/>
    </row>
    <row r="50" spans="1:14" ht="39" customHeight="1" x14ac:dyDescent="0.25">
      <c r="A50" s="23" t="s">
        <v>146</v>
      </c>
      <c r="B50" s="24" t="s">
        <v>147</v>
      </c>
      <c r="C50" s="25" t="s">
        <v>22</v>
      </c>
      <c r="D50" s="25" t="s">
        <v>148</v>
      </c>
      <c r="E50" s="26" t="s">
        <v>35</v>
      </c>
      <c r="F50" s="27">
        <v>36.850998190598183</v>
      </c>
      <c r="G50" s="29">
        <v>65.260000000000005</v>
      </c>
      <c r="H50" s="29">
        <f t="shared" si="1"/>
        <v>82.83</v>
      </c>
      <c r="I50" s="29">
        <f t="shared" si="4"/>
        <v>3052.36</v>
      </c>
      <c r="J50" s="30">
        <f t="shared" si="0"/>
        <v>3.1684207737857437E-3</v>
      </c>
      <c r="K50" s="31"/>
      <c r="L50" s="32"/>
      <c r="M50" s="9"/>
      <c r="N50" s="9"/>
    </row>
    <row r="51" spans="1:14" ht="39" customHeight="1" x14ac:dyDescent="0.25">
      <c r="A51" s="23" t="s">
        <v>149</v>
      </c>
      <c r="B51" s="24" t="s">
        <v>150</v>
      </c>
      <c r="C51" s="25" t="s">
        <v>22</v>
      </c>
      <c r="D51" s="25" t="s">
        <v>151</v>
      </c>
      <c r="E51" s="26" t="s">
        <v>35</v>
      </c>
      <c r="F51" s="27">
        <v>36.850998190598183</v>
      </c>
      <c r="G51" s="29">
        <v>11.47</v>
      </c>
      <c r="H51" s="29">
        <f t="shared" si="1"/>
        <v>14.55</v>
      </c>
      <c r="I51" s="29">
        <f t="shared" si="4"/>
        <v>536.17999999999995</v>
      </c>
      <c r="J51" s="30">
        <f t="shared" si="0"/>
        <v>5.5656732839129061E-4</v>
      </c>
      <c r="K51" s="31"/>
      <c r="L51" s="32"/>
      <c r="M51" s="9"/>
      <c r="N51" s="9"/>
    </row>
    <row r="52" spans="1:14" ht="51.95" customHeight="1" x14ac:dyDescent="0.25">
      <c r="A52" s="23" t="s">
        <v>152</v>
      </c>
      <c r="B52" s="24" t="s">
        <v>153</v>
      </c>
      <c r="C52" s="25" t="s">
        <v>22</v>
      </c>
      <c r="D52" s="25" t="s">
        <v>154</v>
      </c>
      <c r="E52" s="26" t="s">
        <v>35</v>
      </c>
      <c r="F52" s="27">
        <v>67.693681458816229</v>
      </c>
      <c r="G52" s="29">
        <v>10.72</v>
      </c>
      <c r="H52" s="29">
        <f t="shared" si="1"/>
        <v>13.6</v>
      </c>
      <c r="I52" s="29">
        <f t="shared" si="4"/>
        <v>920.63</v>
      </c>
      <c r="J52" s="30">
        <f t="shared" si="0"/>
        <v>9.5563538277607129E-4</v>
      </c>
      <c r="K52" s="31"/>
      <c r="L52" s="32"/>
      <c r="M52" s="9"/>
      <c r="N52" s="9"/>
    </row>
    <row r="53" spans="1:14" ht="51.95" customHeight="1" x14ac:dyDescent="0.25">
      <c r="A53" s="23" t="s">
        <v>155</v>
      </c>
      <c r="B53" s="24" t="s">
        <v>156</v>
      </c>
      <c r="C53" s="25" t="s">
        <v>22</v>
      </c>
      <c r="D53" s="25" t="s">
        <v>157</v>
      </c>
      <c r="E53" s="26" t="s">
        <v>35</v>
      </c>
      <c r="F53" s="27">
        <v>29.641020283742026</v>
      </c>
      <c r="G53" s="29">
        <v>16.670000000000002</v>
      </c>
      <c r="H53" s="29">
        <f t="shared" si="1"/>
        <v>21.15</v>
      </c>
      <c r="I53" s="29">
        <f t="shared" si="4"/>
        <v>626.9</v>
      </c>
      <c r="J53" s="30">
        <f t="shared" si="0"/>
        <v>6.5073680138852646E-4</v>
      </c>
      <c r="K53" s="31"/>
      <c r="L53" s="32"/>
      <c r="M53" s="9"/>
      <c r="N53" s="9"/>
    </row>
    <row r="54" spans="1:14" ht="51.95" customHeight="1" x14ac:dyDescent="0.25">
      <c r="A54" s="23" t="s">
        <v>158</v>
      </c>
      <c r="B54" s="24" t="s">
        <v>120</v>
      </c>
      <c r="C54" s="25" t="s">
        <v>22</v>
      </c>
      <c r="D54" s="25" t="s">
        <v>121</v>
      </c>
      <c r="E54" s="26" t="s">
        <v>35</v>
      </c>
      <c r="F54" s="27">
        <v>15.087546360643458</v>
      </c>
      <c r="G54" s="29">
        <v>42.5</v>
      </c>
      <c r="H54" s="29">
        <f t="shared" si="1"/>
        <v>53.94</v>
      </c>
      <c r="I54" s="29">
        <f t="shared" si="4"/>
        <v>813.82</v>
      </c>
      <c r="J54" s="30">
        <f t="shared" si="0"/>
        <v>8.4476411501995636E-4</v>
      </c>
      <c r="K54" s="31"/>
      <c r="L54" s="32"/>
      <c r="M54" s="9"/>
      <c r="N54" s="9"/>
    </row>
    <row r="55" spans="1:14" ht="39" customHeight="1" x14ac:dyDescent="0.25">
      <c r="A55" s="23" t="s">
        <v>159</v>
      </c>
      <c r="B55" s="24" t="s">
        <v>147</v>
      </c>
      <c r="C55" s="25" t="s">
        <v>22</v>
      </c>
      <c r="D55" s="25" t="s">
        <v>148</v>
      </c>
      <c r="E55" s="26" t="s">
        <v>35</v>
      </c>
      <c r="F55" s="27">
        <v>15.087546360643458</v>
      </c>
      <c r="G55" s="29">
        <v>65.260000000000005</v>
      </c>
      <c r="H55" s="29">
        <f t="shared" si="1"/>
        <v>82.83</v>
      </c>
      <c r="I55" s="29">
        <f t="shared" si="4"/>
        <v>1249.7</v>
      </c>
      <c r="J55" s="30">
        <f t="shared" si="0"/>
        <v>1.2972177072822484E-3</v>
      </c>
      <c r="K55" s="31"/>
      <c r="L55" s="32"/>
      <c r="M55" s="9"/>
      <c r="N55" s="9"/>
    </row>
    <row r="56" spans="1:14" ht="51.95" customHeight="1" x14ac:dyDescent="0.25">
      <c r="A56" s="23" t="s">
        <v>160</v>
      </c>
      <c r="B56" s="24" t="s">
        <v>161</v>
      </c>
      <c r="C56" s="25" t="s">
        <v>22</v>
      </c>
      <c r="D56" s="25" t="s">
        <v>162</v>
      </c>
      <c r="E56" s="26" t="s">
        <v>35</v>
      </c>
      <c r="F56" s="27">
        <v>7.4770141256286182</v>
      </c>
      <c r="G56" s="29">
        <v>25.46</v>
      </c>
      <c r="H56" s="29">
        <f t="shared" si="1"/>
        <v>32.31</v>
      </c>
      <c r="I56" s="29">
        <f t="shared" si="4"/>
        <v>241.58</v>
      </c>
      <c r="J56" s="30">
        <f t="shared" si="0"/>
        <v>2.5076566674021411E-4</v>
      </c>
      <c r="K56" s="31"/>
      <c r="L56" s="32"/>
      <c r="M56" s="9"/>
      <c r="N56" s="9"/>
    </row>
    <row r="57" spans="1:14" ht="39" customHeight="1" x14ac:dyDescent="0.25">
      <c r="A57" s="23" t="s">
        <v>163</v>
      </c>
      <c r="B57" s="24" t="s">
        <v>164</v>
      </c>
      <c r="C57" s="25" t="s">
        <v>22</v>
      </c>
      <c r="D57" s="25" t="s">
        <v>165</v>
      </c>
      <c r="E57" s="26" t="s">
        <v>35</v>
      </c>
      <c r="F57" s="27">
        <v>36.850998190598183</v>
      </c>
      <c r="G57" s="29">
        <v>32.409999999999997</v>
      </c>
      <c r="H57" s="29">
        <f t="shared" si="1"/>
        <v>41.13</v>
      </c>
      <c r="I57" s="29">
        <f t="shared" si="4"/>
        <v>1515.68</v>
      </c>
      <c r="J57" s="30">
        <f t="shared" si="0"/>
        <v>1.5733111423330065E-3</v>
      </c>
      <c r="K57" s="31"/>
      <c r="L57" s="32"/>
      <c r="M57" s="9"/>
      <c r="N57" s="9"/>
    </row>
    <row r="58" spans="1:14" ht="39" customHeight="1" x14ac:dyDescent="0.25">
      <c r="A58" s="23" t="s">
        <v>166</v>
      </c>
      <c r="B58" s="24" t="s">
        <v>167</v>
      </c>
      <c r="C58" s="25" t="s">
        <v>22</v>
      </c>
      <c r="D58" s="25" t="s">
        <v>168</v>
      </c>
      <c r="E58" s="26" t="s">
        <v>35</v>
      </c>
      <c r="F58" s="27">
        <v>15.087546360643458</v>
      </c>
      <c r="G58" s="29">
        <v>54.04</v>
      </c>
      <c r="H58" s="29">
        <f t="shared" si="1"/>
        <v>68.59</v>
      </c>
      <c r="I58" s="29">
        <f t="shared" si="4"/>
        <v>1034.8499999999999</v>
      </c>
      <c r="J58" s="30">
        <f t="shared" si="0"/>
        <v>1.0741984031215769E-3</v>
      </c>
      <c r="K58" s="31"/>
      <c r="L58" s="32"/>
      <c r="M58" s="9"/>
      <c r="N58" s="9"/>
    </row>
    <row r="59" spans="1:14" ht="39" customHeight="1" x14ac:dyDescent="0.25">
      <c r="A59" s="23" t="s">
        <v>169</v>
      </c>
      <c r="B59" s="24" t="s">
        <v>170</v>
      </c>
      <c r="C59" s="25" t="s">
        <v>22</v>
      </c>
      <c r="D59" s="25" t="s">
        <v>171</v>
      </c>
      <c r="E59" s="26" t="s">
        <v>35</v>
      </c>
      <c r="F59" s="27">
        <v>36.850998190598183</v>
      </c>
      <c r="G59" s="29">
        <v>114.11</v>
      </c>
      <c r="H59" s="29">
        <f t="shared" si="1"/>
        <v>144.83000000000001</v>
      </c>
      <c r="I59" s="29">
        <f t="shared" si="4"/>
        <v>5337.13</v>
      </c>
      <c r="J59" s="30">
        <f t="shared" si="0"/>
        <v>5.5400652493136802E-3</v>
      </c>
      <c r="K59" s="31"/>
      <c r="L59" s="32"/>
      <c r="M59" s="9"/>
      <c r="N59" s="9"/>
    </row>
    <row r="60" spans="1:14" ht="26.1" customHeight="1" x14ac:dyDescent="0.25">
      <c r="A60" s="23" t="s">
        <v>172</v>
      </c>
      <c r="B60" s="24" t="s">
        <v>173</v>
      </c>
      <c r="C60" s="25" t="s">
        <v>22</v>
      </c>
      <c r="D60" s="25" t="s">
        <v>174</v>
      </c>
      <c r="E60" s="26" t="s">
        <v>35</v>
      </c>
      <c r="F60" s="27">
        <v>7.4770141256286182</v>
      </c>
      <c r="G60" s="29">
        <v>422.43</v>
      </c>
      <c r="H60" s="29">
        <f t="shared" si="1"/>
        <v>536.19000000000005</v>
      </c>
      <c r="I60" s="29">
        <f t="shared" si="4"/>
        <v>4009.1</v>
      </c>
      <c r="J60" s="30">
        <f t="shared" si="0"/>
        <v>4.1615391776148375E-3</v>
      </c>
      <c r="K60" s="31"/>
      <c r="L60" s="32"/>
      <c r="M60" s="9"/>
      <c r="N60" s="9"/>
    </row>
    <row r="61" spans="1:14" ht="51.95" customHeight="1" x14ac:dyDescent="0.25">
      <c r="A61" s="23" t="s">
        <v>175</v>
      </c>
      <c r="B61" s="24" t="s">
        <v>176</v>
      </c>
      <c r="C61" s="25" t="s">
        <v>22</v>
      </c>
      <c r="D61" s="25" t="s">
        <v>177</v>
      </c>
      <c r="E61" s="26" t="s">
        <v>35</v>
      </c>
      <c r="F61" s="27">
        <v>1.6022173126347039</v>
      </c>
      <c r="G61" s="29">
        <v>699.82</v>
      </c>
      <c r="H61" s="29">
        <f t="shared" si="1"/>
        <v>888.28</v>
      </c>
      <c r="I61" s="29">
        <f t="shared" si="4"/>
        <v>1423.21</v>
      </c>
      <c r="J61" s="30">
        <f t="shared" si="0"/>
        <v>1.4773251285757933E-3</v>
      </c>
      <c r="K61" s="31"/>
      <c r="L61" s="32"/>
      <c r="M61" s="9"/>
      <c r="N61" s="9"/>
    </row>
    <row r="62" spans="1:14" ht="39" customHeight="1" x14ac:dyDescent="0.25">
      <c r="A62" s="23" t="s">
        <v>178</v>
      </c>
      <c r="B62" s="24" t="s">
        <v>179</v>
      </c>
      <c r="C62" s="25" t="s">
        <v>22</v>
      </c>
      <c r="D62" s="25" t="s">
        <v>180</v>
      </c>
      <c r="E62" s="26" t="s">
        <v>35</v>
      </c>
      <c r="F62" s="27">
        <v>2.8038802971107319</v>
      </c>
      <c r="G62" s="29">
        <v>1019.1</v>
      </c>
      <c r="H62" s="29">
        <f t="shared" si="1"/>
        <v>1293.54</v>
      </c>
      <c r="I62" s="29">
        <f t="shared" si="4"/>
        <v>3626.93</v>
      </c>
      <c r="J62" s="30">
        <f t="shared" si="0"/>
        <v>3.764837816334484E-3</v>
      </c>
      <c r="K62" s="31"/>
      <c r="L62" s="32"/>
      <c r="M62" s="9"/>
      <c r="N62" s="9"/>
    </row>
    <row r="63" spans="1:14" ht="26.1" customHeight="1" x14ac:dyDescent="0.25">
      <c r="A63" s="23" t="s">
        <v>181</v>
      </c>
      <c r="B63" s="24" t="s">
        <v>182</v>
      </c>
      <c r="C63" s="25" t="s">
        <v>22</v>
      </c>
      <c r="D63" s="25" t="s">
        <v>183</v>
      </c>
      <c r="E63" s="26" t="s">
        <v>40</v>
      </c>
      <c r="F63" s="27">
        <v>48.734109925972227</v>
      </c>
      <c r="G63" s="29">
        <v>17.690000000000001</v>
      </c>
      <c r="H63" s="29">
        <f t="shared" si="1"/>
        <v>22.45</v>
      </c>
      <c r="I63" s="29">
        <f t="shared" si="4"/>
        <v>1094.08</v>
      </c>
      <c r="J63" s="30">
        <f t="shared" si="0"/>
        <v>1.1356805226721311E-3</v>
      </c>
      <c r="K63" s="31"/>
      <c r="L63" s="32"/>
      <c r="M63" s="9"/>
      <c r="N63" s="9"/>
    </row>
    <row r="64" spans="1:14" ht="51.95" customHeight="1" x14ac:dyDescent="0.25">
      <c r="A64" s="23" t="s">
        <v>184</v>
      </c>
      <c r="B64" s="24" t="s">
        <v>185</v>
      </c>
      <c r="C64" s="25" t="s">
        <v>22</v>
      </c>
      <c r="D64" s="25" t="s">
        <v>186</v>
      </c>
      <c r="E64" s="26" t="s">
        <v>35</v>
      </c>
      <c r="F64" s="27">
        <v>5.474242484835238</v>
      </c>
      <c r="G64" s="29">
        <v>156.47999999999999</v>
      </c>
      <c r="H64" s="29">
        <f t="shared" si="1"/>
        <v>198.62</v>
      </c>
      <c r="I64" s="29">
        <f t="shared" si="4"/>
        <v>1087.29</v>
      </c>
      <c r="J64" s="30">
        <f t="shared" si="0"/>
        <v>1.1286323445234183E-3</v>
      </c>
      <c r="K64" s="31"/>
      <c r="L64" s="32"/>
      <c r="M64" s="9"/>
      <c r="N64" s="9"/>
    </row>
    <row r="65" spans="1:14" ht="26.1" customHeight="1" x14ac:dyDescent="0.25">
      <c r="A65" s="23" t="s">
        <v>187</v>
      </c>
      <c r="B65" s="24" t="s">
        <v>188</v>
      </c>
      <c r="C65" s="25" t="s">
        <v>22</v>
      </c>
      <c r="D65" s="25" t="s">
        <v>189</v>
      </c>
      <c r="E65" s="26" t="s">
        <v>35</v>
      </c>
      <c r="F65" s="27">
        <v>8.678677110104644</v>
      </c>
      <c r="G65" s="29">
        <v>144.9</v>
      </c>
      <c r="H65" s="29">
        <f t="shared" si="1"/>
        <v>183.92</v>
      </c>
      <c r="I65" s="29">
        <f t="shared" si="4"/>
        <v>1596.18</v>
      </c>
      <c r="J65" s="30">
        <f t="shared" si="0"/>
        <v>1.6568720172919736E-3</v>
      </c>
      <c r="K65" s="31"/>
      <c r="L65" s="32"/>
      <c r="M65" s="9"/>
      <c r="N65" s="9"/>
    </row>
    <row r="66" spans="1:14" ht="39" customHeight="1" x14ac:dyDescent="0.25">
      <c r="A66" s="23" t="s">
        <v>190</v>
      </c>
      <c r="B66" s="24" t="s">
        <v>191</v>
      </c>
      <c r="C66" s="25" t="s">
        <v>22</v>
      </c>
      <c r="D66" s="25" t="s">
        <v>192</v>
      </c>
      <c r="E66" s="26" t="s">
        <v>35</v>
      </c>
      <c r="F66" s="27">
        <v>7.4770141256286182</v>
      </c>
      <c r="G66" s="29">
        <v>530.09</v>
      </c>
      <c r="H66" s="29">
        <f t="shared" si="1"/>
        <v>672.84</v>
      </c>
      <c r="I66" s="29">
        <f t="shared" si="4"/>
        <v>5030.83</v>
      </c>
      <c r="J66" s="30">
        <f t="shared" si="0"/>
        <v>5.2221187151530396E-3</v>
      </c>
      <c r="K66" s="31"/>
      <c r="L66" s="32"/>
      <c r="M66" s="9"/>
      <c r="N66" s="9"/>
    </row>
    <row r="67" spans="1:14" ht="26.1" customHeight="1" x14ac:dyDescent="0.25">
      <c r="A67" s="23" t="s">
        <v>193</v>
      </c>
      <c r="B67" s="24" t="s">
        <v>194</v>
      </c>
      <c r="C67" s="25" t="s">
        <v>22</v>
      </c>
      <c r="D67" s="25" t="s">
        <v>195</v>
      </c>
      <c r="E67" s="26" t="s">
        <v>35</v>
      </c>
      <c r="F67" s="27">
        <v>8.678677110104644</v>
      </c>
      <c r="G67" s="29">
        <v>412.27</v>
      </c>
      <c r="H67" s="29">
        <f t="shared" si="1"/>
        <v>523.29</v>
      </c>
      <c r="I67" s="29">
        <f t="shared" si="4"/>
        <v>4541.46</v>
      </c>
      <c r="J67" s="30">
        <f t="shared" si="0"/>
        <v>4.7141412570329199E-3</v>
      </c>
      <c r="K67" s="31"/>
      <c r="L67" s="32"/>
      <c r="M67" s="9"/>
      <c r="N67" s="9"/>
    </row>
    <row r="68" spans="1:14" ht="51.95" customHeight="1" x14ac:dyDescent="0.25">
      <c r="A68" s="23" t="s">
        <v>196</v>
      </c>
      <c r="B68" s="24" t="s">
        <v>197</v>
      </c>
      <c r="C68" s="25" t="s">
        <v>22</v>
      </c>
      <c r="D68" s="25" t="s">
        <v>198</v>
      </c>
      <c r="E68" s="26" t="s">
        <v>35</v>
      </c>
      <c r="F68" s="27">
        <v>7.4770141256286182</v>
      </c>
      <c r="G68" s="29">
        <v>468.36</v>
      </c>
      <c r="H68" s="29">
        <f t="shared" si="1"/>
        <v>594.48</v>
      </c>
      <c r="I68" s="29">
        <f t="shared" si="4"/>
        <v>4444.93</v>
      </c>
      <c r="J68" s="30">
        <f t="shared" si="0"/>
        <v>4.6139408687125589E-3</v>
      </c>
      <c r="K68" s="31"/>
      <c r="L68" s="32"/>
      <c r="M68" s="9"/>
      <c r="N68" s="9"/>
    </row>
    <row r="69" spans="1:14" ht="26.1" customHeight="1" x14ac:dyDescent="0.25">
      <c r="A69" s="23" t="s">
        <v>199</v>
      </c>
      <c r="B69" s="24" t="s">
        <v>200</v>
      </c>
      <c r="C69" s="25" t="s">
        <v>22</v>
      </c>
      <c r="D69" s="25" t="s">
        <v>201</v>
      </c>
      <c r="E69" s="26" t="s">
        <v>35</v>
      </c>
      <c r="F69" s="27">
        <v>22.164006158113402</v>
      </c>
      <c r="G69" s="29">
        <v>61.32</v>
      </c>
      <c r="H69" s="29">
        <f t="shared" si="1"/>
        <v>77.83</v>
      </c>
      <c r="I69" s="29">
        <f t="shared" si="4"/>
        <v>1725.02</v>
      </c>
      <c r="J69" s="30">
        <f t="shared" ref="J69:J132" si="5">I69/$I$251</f>
        <v>1.7906109381579771E-3</v>
      </c>
      <c r="K69" s="31"/>
      <c r="L69" s="32"/>
      <c r="M69" s="9"/>
      <c r="N69" s="9"/>
    </row>
    <row r="70" spans="1:14" ht="26.1" customHeight="1" x14ac:dyDescent="0.25">
      <c r="A70" s="23" t="s">
        <v>202</v>
      </c>
      <c r="B70" s="24" t="s">
        <v>203</v>
      </c>
      <c r="C70" s="25" t="s">
        <v>22</v>
      </c>
      <c r="D70" s="25" t="s">
        <v>204</v>
      </c>
      <c r="E70" s="26" t="s">
        <v>35</v>
      </c>
      <c r="F70" s="27">
        <v>7.4770141256286182</v>
      </c>
      <c r="G70" s="29">
        <v>12.75</v>
      </c>
      <c r="H70" s="29">
        <f t="shared" si="1"/>
        <v>16.18</v>
      </c>
      <c r="I70" s="29">
        <f t="shared" si="4"/>
        <v>120.97</v>
      </c>
      <c r="J70" s="30">
        <f t="shared" si="5"/>
        <v>1.2556967756256187E-4</v>
      </c>
      <c r="K70" s="31"/>
      <c r="L70" s="32"/>
      <c r="M70" s="9"/>
      <c r="N70" s="9"/>
    </row>
    <row r="71" spans="1:14" ht="26.1" customHeight="1" x14ac:dyDescent="0.25">
      <c r="A71" s="23" t="s">
        <v>205</v>
      </c>
      <c r="B71" s="24" t="s">
        <v>206</v>
      </c>
      <c r="C71" s="25" t="s">
        <v>22</v>
      </c>
      <c r="D71" s="25" t="s">
        <v>207</v>
      </c>
      <c r="E71" s="26" t="s">
        <v>35</v>
      </c>
      <c r="F71" s="27">
        <v>7.4770141256286182</v>
      </c>
      <c r="G71" s="29">
        <v>14.35</v>
      </c>
      <c r="H71" s="29">
        <f t="shared" si="1"/>
        <v>18.21</v>
      </c>
      <c r="I71" s="29">
        <f t="shared" si="4"/>
        <v>136.15</v>
      </c>
      <c r="J71" s="30">
        <f t="shared" si="5"/>
        <v>1.4132687112625281E-4</v>
      </c>
      <c r="K71" s="31"/>
      <c r="L71" s="32"/>
      <c r="M71" s="9"/>
      <c r="N71" s="9"/>
    </row>
    <row r="72" spans="1:14" ht="39" customHeight="1" x14ac:dyDescent="0.25">
      <c r="A72" s="23" t="s">
        <v>208</v>
      </c>
      <c r="B72" s="24" t="s">
        <v>209</v>
      </c>
      <c r="C72" s="25" t="s">
        <v>22</v>
      </c>
      <c r="D72" s="25" t="s">
        <v>210</v>
      </c>
      <c r="E72" s="26" t="s">
        <v>35</v>
      </c>
      <c r="F72" s="27">
        <v>7.4770141256286182</v>
      </c>
      <c r="G72" s="29">
        <v>132.99</v>
      </c>
      <c r="H72" s="29">
        <f t="shared" si="1"/>
        <v>168.8</v>
      </c>
      <c r="I72" s="29">
        <f t="shared" si="4"/>
        <v>1262.1099999999999</v>
      </c>
      <c r="J72" s="30">
        <f t="shared" si="5"/>
        <v>1.3100995763287175E-3</v>
      </c>
      <c r="K72" s="31"/>
      <c r="L72" s="32"/>
      <c r="M72" s="9"/>
      <c r="N72" s="9"/>
    </row>
    <row r="73" spans="1:14" ht="26.1" customHeight="1" x14ac:dyDescent="0.25">
      <c r="A73" s="23" t="s">
        <v>211</v>
      </c>
      <c r="B73" s="24" t="s">
        <v>212</v>
      </c>
      <c r="C73" s="25" t="s">
        <v>22</v>
      </c>
      <c r="D73" s="25" t="s">
        <v>213</v>
      </c>
      <c r="E73" s="26" t="s">
        <v>35</v>
      </c>
      <c r="F73" s="27">
        <v>22.164006158113402</v>
      </c>
      <c r="G73" s="29">
        <v>48.84</v>
      </c>
      <c r="H73" s="29">
        <f t="shared" ref="H73:H136" si="6">TRUNC((G73*$G$2)+(G73),2)</f>
        <v>61.99</v>
      </c>
      <c r="I73" s="29">
        <f t="shared" si="4"/>
        <v>1373.94</v>
      </c>
      <c r="J73" s="30">
        <f t="shared" si="5"/>
        <v>1.4261817210077397E-3</v>
      </c>
      <c r="K73" s="31"/>
      <c r="L73" s="32"/>
      <c r="M73" s="9"/>
      <c r="N73" s="9"/>
    </row>
    <row r="74" spans="1:14" ht="39" customHeight="1" x14ac:dyDescent="0.25">
      <c r="A74" s="23" t="s">
        <v>214</v>
      </c>
      <c r="B74" s="24" t="s">
        <v>215</v>
      </c>
      <c r="C74" s="25" t="s">
        <v>22</v>
      </c>
      <c r="D74" s="25" t="s">
        <v>216</v>
      </c>
      <c r="E74" s="26" t="s">
        <v>35</v>
      </c>
      <c r="F74" s="27">
        <v>15.087546360643458</v>
      </c>
      <c r="G74" s="29">
        <v>145.4</v>
      </c>
      <c r="H74" s="29">
        <f t="shared" si="6"/>
        <v>184.55</v>
      </c>
      <c r="I74" s="29">
        <f t="shared" si="4"/>
        <v>2784.4</v>
      </c>
      <c r="J74" s="30">
        <f t="shared" si="5"/>
        <v>2.8902720526179822E-3</v>
      </c>
      <c r="K74" s="31"/>
      <c r="L74" s="32"/>
      <c r="M74" s="9"/>
      <c r="N74" s="9"/>
    </row>
    <row r="75" spans="1:14" ht="39" customHeight="1" x14ac:dyDescent="0.25">
      <c r="A75" s="23" t="s">
        <v>217</v>
      </c>
      <c r="B75" s="24" t="s">
        <v>218</v>
      </c>
      <c r="C75" s="25" t="s">
        <v>22</v>
      </c>
      <c r="D75" s="25" t="s">
        <v>219</v>
      </c>
      <c r="E75" s="26" t="s">
        <v>35</v>
      </c>
      <c r="F75" s="27">
        <v>7.4770141256286182</v>
      </c>
      <c r="G75" s="29">
        <v>339.95</v>
      </c>
      <c r="H75" s="29">
        <f t="shared" si="6"/>
        <v>431.49</v>
      </c>
      <c r="I75" s="29">
        <f t="shared" si="4"/>
        <v>3226.25</v>
      </c>
      <c r="J75" s="30">
        <f t="shared" si="5"/>
        <v>3.3489226439300263E-3</v>
      </c>
      <c r="K75" s="31"/>
      <c r="L75" s="32"/>
      <c r="M75" s="9"/>
      <c r="N75" s="9"/>
    </row>
    <row r="76" spans="1:14" ht="39" customHeight="1" x14ac:dyDescent="0.25">
      <c r="A76" s="23" t="s">
        <v>220</v>
      </c>
      <c r="B76" s="24" t="s">
        <v>221</v>
      </c>
      <c r="C76" s="25" t="s">
        <v>22</v>
      </c>
      <c r="D76" s="25" t="s">
        <v>222</v>
      </c>
      <c r="E76" s="26" t="s">
        <v>35</v>
      </c>
      <c r="F76" s="27">
        <v>22.164006158113402</v>
      </c>
      <c r="G76" s="29">
        <v>76.39</v>
      </c>
      <c r="H76" s="29">
        <f t="shared" si="6"/>
        <v>96.96</v>
      </c>
      <c r="I76" s="29">
        <f t="shared" si="4"/>
        <v>2149.02</v>
      </c>
      <c r="J76" s="30">
        <f t="shared" si="5"/>
        <v>2.2307328137182504E-3</v>
      </c>
      <c r="K76" s="31"/>
      <c r="L76" s="32"/>
      <c r="M76" s="9"/>
      <c r="N76" s="9"/>
    </row>
    <row r="77" spans="1:14" ht="26.1" customHeight="1" x14ac:dyDescent="0.25">
      <c r="A77" s="23" t="s">
        <v>223</v>
      </c>
      <c r="B77" s="24" t="s">
        <v>224</v>
      </c>
      <c r="C77" s="25" t="s">
        <v>22</v>
      </c>
      <c r="D77" s="25" t="s">
        <v>225</v>
      </c>
      <c r="E77" s="26" t="s">
        <v>35</v>
      </c>
      <c r="F77" s="27">
        <v>22.164006158113402</v>
      </c>
      <c r="G77" s="29">
        <v>163.49</v>
      </c>
      <c r="H77" s="29">
        <f t="shared" si="6"/>
        <v>207.51</v>
      </c>
      <c r="I77" s="29">
        <f t="shared" si="4"/>
        <v>4599.25</v>
      </c>
      <c r="J77" s="30">
        <f t="shared" si="5"/>
        <v>4.7741286230438352E-3</v>
      </c>
      <c r="K77" s="31"/>
      <c r="L77" s="32"/>
      <c r="M77" s="9"/>
      <c r="N77" s="9"/>
    </row>
    <row r="78" spans="1:14" ht="26.1" customHeight="1" x14ac:dyDescent="0.25">
      <c r="A78" s="23" t="s">
        <v>226</v>
      </c>
      <c r="B78" s="24" t="s">
        <v>227</v>
      </c>
      <c r="C78" s="25" t="s">
        <v>22</v>
      </c>
      <c r="D78" s="25" t="s">
        <v>228</v>
      </c>
      <c r="E78" s="26" t="s">
        <v>35</v>
      </c>
      <c r="F78" s="27">
        <v>7.4770141256286182</v>
      </c>
      <c r="G78" s="29">
        <v>812.2</v>
      </c>
      <c r="H78" s="29">
        <f t="shared" si="6"/>
        <v>1030.92</v>
      </c>
      <c r="I78" s="29">
        <f t="shared" si="4"/>
        <v>7708.2</v>
      </c>
      <c r="J78" s="30">
        <f t="shared" si="5"/>
        <v>8.0012911348907954E-3</v>
      </c>
      <c r="K78" s="31"/>
      <c r="L78" s="32"/>
      <c r="M78" s="9"/>
      <c r="N78" s="9"/>
    </row>
    <row r="79" spans="1:14" ht="65.099999999999994" customHeight="1" x14ac:dyDescent="0.25">
      <c r="A79" s="23" t="s">
        <v>229</v>
      </c>
      <c r="B79" s="24" t="s">
        <v>230</v>
      </c>
      <c r="C79" s="25" t="s">
        <v>22</v>
      </c>
      <c r="D79" s="25" t="s">
        <v>231</v>
      </c>
      <c r="E79" s="26" t="s">
        <v>35</v>
      </c>
      <c r="F79" s="27">
        <v>7.4770141256286182</v>
      </c>
      <c r="G79" s="29">
        <v>279.7</v>
      </c>
      <c r="H79" s="29">
        <f t="shared" si="6"/>
        <v>355.02</v>
      </c>
      <c r="I79" s="29">
        <f t="shared" si="4"/>
        <v>2654.48</v>
      </c>
      <c r="J79" s="30">
        <f t="shared" si="5"/>
        <v>2.7554120665972495E-3</v>
      </c>
      <c r="K79" s="31"/>
      <c r="L79" s="32"/>
      <c r="M79" s="9"/>
      <c r="N79" s="9"/>
    </row>
    <row r="80" spans="1:14" ht="51.95" customHeight="1" x14ac:dyDescent="0.25">
      <c r="A80" s="23" t="s">
        <v>232</v>
      </c>
      <c r="B80" s="24" t="s">
        <v>233</v>
      </c>
      <c r="C80" s="25" t="s">
        <v>22</v>
      </c>
      <c r="D80" s="25" t="s">
        <v>234</v>
      </c>
      <c r="E80" s="26" t="s">
        <v>35</v>
      </c>
      <c r="F80" s="27">
        <v>8.678677110104644</v>
      </c>
      <c r="G80" s="29">
        <v>894.28</v>
      </c>
      <c r="H80" s="29">
        <f t="shared" si="6"/>
        <v>1135.0999999999999</v>
      </c>
      <c r="I80" s="29">
        <f t="shared" si="4"/>
        <v>9851.16</v>
      </c>
      <c r="J80" s="30">
        <f t="shared" si="5"/>
        <v>1.0225733527463065E-2</v>
      </c>
      <c r="K80" s="31"/>
      <c r="L80" s="32"/>
      <c r="M80" s="9"/>
      <c r="N80" s="9"/>
    </row>
    <row r="81" spans="1:14" ht="26.1" customHeight="1" x14ac:dyDescent="0.25">
      <c r="A81" s="23" t="s">
        <v>235</v>
      </c>
      <c r="B81" s="24" t="s">
        <v>236</v>
      </c>
      <c r="C81" s="25" t="s">
        <v>22</v>
      </c>
      <c r="D81" s="25" t="s">
        <v>237</v>
      </c>
      <c r="E81" s="26" t="s">
        <v>35</v>
      </c>
      <c r="F81" s="27">
        <v>7.4770141256286182</v>
      </c>
      <c r="G81" s="29">
        <v>100.96</v>
      </c>
      <c r="H81" s="29">
        <f t="shared" si="6"/>
        <v>128.13999999999999</v>
      </c>
      <c r="I81" s="29">
        <f t="shared" si="4"/>
        <v>958.1</v>
      </c>
      <c r="J81" s="30">
        <f t="shared" si="5"/>
        <v>9.9453011550541901E-4</v>
      </c>
      <c r="K81" s="31"/>
      <c r="L81" s="32"/>
      <c r="M81" s="9"/>
      <c r="N81" s="9"/>
    </row>
    <row r="82" spans="1:14" ht="39" customHeight="1" x14ac:dyDescent="0.25">
      <c r="A82" s="23" t="s">
        <v>238</v>
      </c>
      <c r="B82" s="24" t="s">
        <v>239</v>
      </c>
      <c r="C82" s="25" t="s">
        <v>22</v>
      </c>
      <c r="D82" s="25" t="s">
        <v>240</v>
      </c>
      <c r="E82" s="26" t="s">
        <v>35</v>
      </c>
      <c r="F82" s="27">
        <v>8.678677110104644</v>
      </c>
      <c r="G82" s="29">
        <v>138.41999999999999</v>
      </c>
      <c r="H82" s="29">
        <f t="shared" si="6"/>
        <v>175.69</v>
      </c>
      <c r="I82" s="29">
        <f t="shared" si="4"/>
        <v>1524.75</v>
      </c>
      <c r="J82" s="30">
        <f t="shared" si="5"/>
        <v>1.5827260135861472E-3</v>
      </c>
      <c r="K82" s="31"/>
      <c r="L82" s="32"/>
      <c r="M82" s="9"/>
      <c r="N82" s="9"/>
    </row>
    <row r="83" spans="1:14" ht="26.1" customHeight="1" x14ac:dyDescent="0.25">
      <c r="A83" s="23" t="s">
        <v>241</v>
      </c>
      <c r="B83" s="24" t="s">
        <v>242</v>
      </c>
      <c r="C83" s="25" t="s">
        <v>22</v>
      </c>
      <c r="D83" s="25" t="s">
        <v>243</v>
      </c>
      <c r="E83" s="26" t="s">
        <v>35</v>
      </c>
      <c r="F83" s="27">
        <v>21.362897501796045</v>
      </c>
      <c r="G83" s="29">
        <v>129.25</v>
      </c>
      <c r="H83" s="29">
        <f t="shared" si="6"/>
        <v>164.05</v>
      </c>
      <c r="I83" s="29">
        <f t="shared" si="4"/>
        <v>3504.58</v>
      </c>
      <c r="J83" s="30">
        <f t="shared" si="5"/>
        <v>3.6378356666297686E-3</v>
      </c>
      <c r="K83" s="31"/>
      <c r="L83" s="32"/>
      <c r="M83" s="9"/>
      <c r="N83" s="9"/>
    </row>
    <row r="84" spans="1:14" ht="39" customHeight="1" x14ac:dyDescent="0.25">
      <c r="A84" s="23" t="s">
        <v>244</v>
      </c>
      <c r="B84" s="24" t="s">
        <v>245</v>
      </c>
      <c r="C84" s="25" t="s">
        <v>22</v>
      </c>
      <c r="D84" s="25" t="s">
        <v>246</v>
      </c>
      <c r="E84" s="26" t="s">
        <v>35</v>
      </c>
      <c r="F84" s="27">
        <v>8.678677110104644</v>
      </c>
      <c r="G84" s="29">
        <v>146</v>
      </c>
      <c r="H84" s="29">
        <f t="shared" si="6"/>
        <v>185.31</v>
      </c>
      <c r="I84" s="29">
        <f t="shared" si="4"/>
        <v>1608.24</v>
      </c>
      <c r="J84" s="30">
        <f t="shared" si="5"/>
        <v>1.6693905781864473E-3</v>
      </c>
      <c r="K84" s="31"/>
      <c r="L84" s="32"/>
      <c r="M84" s="9"/>
      <c r="N84" s="9"/>
    </row>
    <row r="85" spans="1:14" ht="39" customHeight="1" x14ac:dyDescent="0.25">
      <c r="A85" s="23" t="s">
        <v>247</v>
      </c>
      <c r="B85" s="24" t="s">
        <v>248</v>
      </c>
      <c r="C85" s="25" t="s">
        <v>22</v>
      </c>
      <c r="D85" s="25" t="s">
        <v>249</v>
      </c>
      <c r="E85" s="26" t="s">
        <v>35</v>
      </c>
      <c r="F85" s="27">
        <v>15.087546360643458</v>
      </c>
      <c r="G85" s="29">
        <v>628.79</v>
      </c>
      <c r="H85" s="29">
        <f t="shared" si="6"/>
        <v>798.12</v>
      </c>
      <c r="I85" s="29">
        <f t="shared" si="4"/>
        <v>12041.67</v>
      </c>
      <c r="J85" s="30">
        <f t="shared" si="5"/>
        <v>1.2499533927542156E-2</v>
      </c>
      <c r="K85" s="31"/>
      <c r="L85" s="32"/>
      <c r="M85" s="9"/>
      <c r="N85" s="9"/>
    </row>
    <row r="86" spans="1:14" ht="39" customHeight="1" x14ac:dyDescent="0.25">
      <c r="A86" s="23" t="s">
        <v>250</v>
      </c>
      <c r="B86" s="24" t="s">
        <v>251</v>
      </c>
      <c r="C86" s="25" t="s">
        <v>22</v>
      </c>
      <c r="D86" s="25" t="s">
        <v>252</v>
      </c>
      <c r="E86" s="26" t="s">
        <v>40</v>
      </c>
      <c r="F86" s="27">
        <v>48.333555597813572</v>
      </c>
      <c r="G86" s="29">
        <v>22.96</v>
      </c>
      <c r="H86" s="29">
        <f t="shared" si="6"/>
        <v>29.14</v>
      </c>
      <c r="I86" s="29">
        <f t="shared" si="4"/>
        <v>1408.43</v>
      </c>
      <c r="J86" s="30">
        <f t="shared" si="5"/>
        <v>1.4619831443286686E-3</v>
      </c>
      <c r="K86" s="31"/>
      <c r="L86" s="32"/>
      <c r="M86" s="9"/>
      <c r="N86" s="9"/>
    </row>
    <row r="87" spans="1:14" ht="39" customHeight="1" x14ac:dyDescent="0.25">
      <c r="A87" s="23" t="s">
        <v>253</v>
      </c>
      <c r="B87" s="24" t="s">
        <v>254</v>
      </c>
      <c r="C87" s="25" t="s">
        <v>22</v>
      </c>
      <c r="D87" s="25" t="s">
        <v>255</v>
      </c>
      <c r="E87" s="26" t="s">
        <v>40</v>
      </c>
      <c r="F87" s="27">
        <v>60.083149223801378</v>
      </c>
      <c r="G87" s="29">
        <v>26.49</v>
      </c>
      <c r="H87" s="29">
        <f t="shared" si="6"/>
        <v>33.619999999999997</v>
      </c>
      <c r="I87" s="29">
        <f t="shared" si="4"/>
        <v>2019.99</v>
      </c>
      <c r="J87" s="30">
        <f t="shared" si="5"/>
        <v>2.0967966684268774E-3</v>
      </c>
      <c r="K87" s="31"/>
      <c r="L87" s="32"/>
      <c r="M87" s="9"/>
      <c r="N87" s="9"/>
    </row>
    <row r="88" spans="1:14" ht="39" customHeight="1" x14ac:dyDescent="0.25">
      <c r="A88" s="23" t="s">
        <v>256</v>
      </c>
      <c r="B88" s="24" t="s">
        <v>257</v>
      </c>
      <c r="C88" s="25" t="s">
        <v>22</v>
      </c>
      <c r="D88" s="25" t="s">
        <v>258</v>
      </c>
      <c r="E88" s="26" t="s">
        <v>40</v>
      </c>
      <c r="F88" s="27">
        <v>38.45321550323289</v>
      </c>
      <c r="G88" s="29">
        <v>36.18</v>
      </c>
      <c r="H88" s="29">
        <f t="shared" si="6"/>
        <v>45.92</v>
      </c>
      <c r="I88" s="29">
        <f t="shared" si="4"/>
        <v>1765.77</v>
      </c>
      <c r="J88" s="30">
        <f t="shared" si="5"/>
        <v>1.8329103872831685E-3</v>
      </c>
      <c r="K88" s="31"/>
      <c r="L88" s="32"/>
      <c r="M88" s="9"/>
      <c r="N88" s="9"/>
    </row>
    <row r="89" spans="1:14" ht="39" customHeight="1" x14ac:dyDescent="0.25">
      <c r="A89" s="23" t="s">
        <v>259</v>
      </c>
      <c r="B89" s="24" t="s">
        <v>260</v>
      </c>
      <c r="C89" s="25" t="s">
        <v>22</v>
      </c>
      <c r="D89" s="25" t="s">
        <v>261</v>
      </c>
      <c r="E89" s="26" t="s">
        <v>40</v>
      </c>
      <c r="F89" s="27">
        <v>15.354582579415908</v>
      </c>
      <c r="G89" s="29">
        <v>32.89</v>
      </c>
      <c r="H89" s="29">
        <f t="shared" si="6"/>
        <v>41.74</v>
      </c>
      <c r="I89" s="29">
        <f t="shared" si="4"/>
        <v>640.9</v>
      </c>
      <c r="J89" s="30">
        <f t="shared" si="5"/>
        <v>6.6526912746834677E-4</v>
      </c>
      <c r="K89" s="31"/>
      <c r="L89" s="32"/>
      <c r="M89" s="9"/>
      <c r="N89" s="9"/>
    </row>
    <row r="90" spans="1:14" ht="26.1" customHeight="1" x14ac:dyDescent="0.25">
      <c r="A90" s="23" t="s">
        <v>262</v>
      </c>
      <c r="B90" s="24" t="s">
        <v>263</v>
      </c>
      <c r="C90" s="25" t="s">
        <v>22</v>
      </c>
      <c r="D90" s="25" t="s">
        <v>264</v>
      </c>
      <c r="E90" s="26" t="s">
        <v>40</v>
      </c>
      <c r="F90" s="27">
        <v>11.349039297829149</v>
      </c>
      <c r="G90" s="29">
        <v>31.34</v>
      </c>
      <c r="H90" s="29">
        <f t="shared" si="6"/>
        <v>39.770000000000003</v>
      </c>
      <c r="I90" s="29">
        <f t="shared" si="4"/>
        <v>451.35</v>
      </c>
      <c r="J90" s="30">
        <f t="shared" si="5"/>
        <v>4.6851181258049357E-4</v>
      </c>
      <c r="K90" s="31"/>
      <c r="L90" s="32"/>
      <c r="M90" s="9"/>
      <c r="N90" s="9"/>
    </row>
    <row r="91" spans="1:14" ht="39" customHeight="1" x14ac:dyDescent="0.25">
      <c r="A91" s="23" t="s">
        <v>265</v>
      </c>
      <c r="B91" s="24" t="s">
        <v>266</v>
      </c>
      <c r="C91" s="25" t="s">
        <v>22</v>
      </c>
      <c r="D91" s="25" t="s">
        <v>267</v>
      </c>
      <c r="E91" s="26" t="s">
        <v>40</v>
      </c>
      <c r="F91" s="27">
        <v>36.049889534280837</v>
      </c>
      <c r="G91" s="29">
        <v>23.63</v>
      </c>
      <c r="H91" s="29">
        <f t="shared" si="6"/>
        <v>29.99</v>
      </c>
      <c r="I91" s="29">
        <f t="shared" si="4"/>
        <v>1081.1300000000001</v>
      </c>
      <c r="J91" s="30">
        <f t="shared" si="5"/>
        <v>1.1222381210482975E-3</v>
      </c>
      <c r="K91" s="31"/>
      <c r="L91" s="32"/>
      <c r="M91" s="9"/>
      <c r="N91" s="9"/>
    </row>
    <row r="92" spans="1:14" ht="26.1" customHeight="1" x14ac:dyDescent="0.25">
      <c r="A92" s="16" t="s">
        <v>268</v>
      </c>
      <c r="B92" s="17"/>
      <c r="C92" s="17"/>
      <c r="D92" s="17" t="s">
        <v>269</v>
      </c>
      <c r="E92" s="17"/>
      <c r="F92" s="17"/>
      <c r="G92" s="17"/>
      <c r="H92" s="17"/>
      <c r="I92" s="20">
        <f>SUM(I93:I133)</f>
        <v>103886.04000000001</v>
      </c>
      <c r="J92" s="21">
        <f t="shared" si="5"/>
        <v>0.10783612917294708</v>
      </c>
      <c r="K92" s="9"/>
      <c r="L92" s="9"/>
      <c r="M92" s="9"/>
      <c r="N92" s="9"/>
    </row>
    <row r="93" spans="1:14" ht="39" customHeight="1" x14ac:dyDescent="0.25">
      <c r="A93" s="23" t="s">
        <v>270</v>
      </c>
      <c r="B93" s="24" t="s">
        <v>271</v>
      </c>
      <c r="C93" s="25" t="s">
        <v>22</v>
      </c>
      <c r="D93" s="25" t="s">
        <v>272</v>
      </c>
      <c r="E93" s="26" t="s">
        <v>40</v>
      </c>
      <c r="F93" s="27">
        <v>490.4120157756056</v>
      </c>
      <c r="G93" s="29">
        <v>10.62</v>
      </c>
      <c r="H93" s="29">
        <f t="shared" si="6"/>
        <v>13.47</v>
      </c>
      <c r="I93" s="29">
        <f t="shared" ref="I93:I133" si="7">TRUNC(H93*F93,2)</f>
        <v>6605.84</v>
      </c>
      <c r="J93" s="30">
        <f t="shared" si="5"/>
        <v>6.8570157793657422E-3</v>
      </c>
      <c r="K93" s="31"/>
      <c r="L93" s="32"/>
      <c r="M93" s="9"/>
      <c r="N93" s="9"/>
    </row>
    <row r="94" spans="1:14" ht="39" customHeight="1" x14ac:dyDescent="0.25">
      <c r="A94" s="23" t="s">
        <v>273</v>
      </c>
      <c r="B94" s="24" t="s">
        <v>274</v>
      </c>
      <c r="C94" s="25" t="s">
        <v>22</v>
      </c>
      <c r="D94" s="25" t="s">
        <v>275</v>
      </c>
      <c r="E94" s="26" t="s">
        <v>40</v>
      </c>
      <c r="F94" s="27">
        <v>316.8384735735126</v>
      </c>
      <c r="G94" s="29">
        <v>16.86</v>
      </c>
      <c r="H94" s="29">
        <f t="shared" si="6"/>
        <v>21.4</v>
      </c>
      <c r="I94" s="29">
        <f t="shared" si="7"/>
        <v>6780.34</v>
      </c>
      <c r="J94" s="30">
        <f t="shared" si="5"/>
        <v>7.0381508437177883E-3</v>
      </c>
      <c r="K94" s="31"/>
      <c r="L94" s="32"/>
      <c r="M94" s="9"/>
      <c r="N94" s="9"/>
    </row>
    <row r="95" spans="1:14" ht="39" customHeight="1" x14ac:dyDescent="0.25">
      <c r="A95" s="23" t="s">
        <v>276</v>
      </c>
      <c r="B95" s="24" t="s">
        <v>277</v>
      </c>
      <c r="C95" s="25" t="s">
        <v>22</v>
      </c>
      <c r="D95" s="25" t="s">
        <v>278</v>
      </c>
      <c r="E95" s="26" t="s">
        <v>40</v>
      </c>
      <c r="F95" s="27">
        <v>1311.0143160633463</v>
      </c>
      <c r="G95" s="29">
        <v>4.97</v>
      </c>
      <c r="H95" s="29">
        <f t="shared" si="6"/>
        <v>6.3</v>
      </c>
      <c r="I95" s="29">
        <f t="shared" si="7"/>
        <v>8259.39</v>
      </c>
      <c r="J95" s="30">
        <f t="shared" si="5"/>
        <v>8.5734391928862352E-3</v>
      </c>
      <c r="K95" s="31"/>
      <c r="L95" s="32"/>
      <c r="M95" s="9"/>
      <c r="N95" s="9"/>
    </row>
    <row r="96" spans="1:14" ht="39" customHeight="1" x14ac:dyDescent="0.25">
      <c r="A96" s="23" t="s">
        <v>279</v>
      </c>
      <c r="B96" s="24" t="s">
        <v>280</v>
      </c>
      <c r="C96" s="25" t="s">
        <v>22</v>
      </c>
      <c r="D96" s="25" t="s">
        <v>281</v>
      </c>
      <c r="E96" s="26" t="s">
        <v>40</v>
      </c>
      <c r="F96" s="27">
        <v>656.9090981802284</v>
      </c>
      <c r="G96" s="29">
        <v>10.72</v>
      </c>
      <c r="H96" s="29">
        <f t="shared" si="6"/>
        <v>13.6</v>
      </c>
      <c r="I96" s="29">
        <f t="shared" si="7"/>
        <v>8933.9599999999991</v>
      </c>
      <c r="J96" s="30">
        <f t="shared" si="5"/>
        <v>9.2736585645765493E-3</v>
      </c>
      <c r="K96" s="31"/>
      <c r="L96" s="32"/>
      <c r="M96" s="9"/>
      <c r="N96" s="9"/>
    </row>
    <row r="97" spans="1:14" ht="39" customHeight="1" x14ac:dyDescent="0.25">
      <c r="A97" s="23" t="s">
        <v>282</v>
      </c>
      <c r="B97" s="24" t="s">
        <v>283</v>
      </c>
      <c r="C97" s="25" t="s">
        <v>22</v>
      </c>
      <c r="D97" s="25" t="s">
        <v>284</v>
      </c>
      <c r="E97" s="26" t="s">
        <v>40</v>
      </c>
      <c r="F97" s="27">
        <v>994.70991492737846</v>
      </c>
      <c r="G97" s="29">
        <v>3.42</v>
      </c>
      <c r="H97" s="29">
        <f t="shared" si="6"/>
        <v>4.34</v>
      </c>
      <c r="I97" s="29">
        <f t="shared" si="7"/>
        <v>4317.04</v>
      </c>
      <c r="J97" s="30">
        <f t="shared" si="5"/>
        <v>4.4811880699734E-3</v>
      </c>
      <c r="K97" s="31"/>
      <c r="L97" s="32"/>
      <c r="M97" s="9"/>
      <c r="N97" s="9"/>
    </row>
    <row r="98" spans="1:14" ht="39" customHeight="1" x14ac:dyDescent="0.25">
      <c r="A98" s="23" t="s">
        <v>285</v>
      </c>
      <c r="B98" s="24" t="s">
        <v>286</v>
      </c>
      <c r="C98" s="25" t="s">
        <v>22</v>
      </c>
      <c r="D98" s="25" t="s">
        <v>287</v>
      </c>
      <c r="E98" s="26" t="s">
        <v>40</v>
      </c>
      <c r="F98" s="27">
        <v>176.24390438981746</v>
      </c>
      <c r="G98" s="29">
        <v>18.510000000000002</v>
      </c>
      <c r="H98" s="29">
        <f t="shared" si="6"/>
        <v>23.49</v>
      </c>
      <c r="I98" s="29">
        <f t="shared" si="7"/>
        <v>4139.96</v>
      </c>
      <c r="J98" s="30">
        <f t="shared" si="5"/>
        <v>4.2973749055295008E-3</v>
      </c>
      <c r="K98" s="31"/>
      <c r="L98" s="32"/>
      <c r="M98" s="9"/>
      <c r="N98" s="9"/>
    </row>
    <row r="99" spans="1:14" ht="39" customHeight="1" x14ac:dyDescent="0.25">
      <c r="A99" s="23" t="s">
        <v>288</v>
      </c>
      <c r="B99" s="24" t="s">
        <v>289</v>
      </c>
      <c r="C99" s="25" t="s">
        <v>22</v>
      </c>
      <c r="D99" s="25" t="s">
        <v>290</v>
      </c>
      <c r="E99" s="26" t="s">
        <v>35</v>
      </c>
      <c r="F99" s="27">
        <v>110.15244024363591</v>
      </c>
      <c r="G99" s="29">
        <v>35.82</v>
      </c>
      <c r="H99" s="29">
        <f t="shared" si="6"/>
        <v>45.46</v>
      </c>
      <c r="I99" s="29">
        <f t="shared" si="7"/>
        <v>5007.5200000000004</v>
      </c>
      <c r="J99" s="30">
        <f t="shared" si="5"/>
        <v>5.1979223922301396E-3</v>
      </c>
      <c r="K99" s="31"/>
      <c r="L99" s="32"/>
      <c r="M99" s="9"/>
      <c r="N99" s="9"/>
    </row>
    <row r="100" spans="1:14" ht="39" customHeight="1" x14ac:dyDescent="0.25">
      <c r="A100" s="23" t="s">
        <v>291</v>
      </c>
      <c r="B100" s="24" t="s">
        <v>292</v>
      </c>
      <c r="C100" s="25" t="s">
        <v>22</v>
      </c>
      <c r="D100" s="25" t="s">
        <v>293</v>
      </c>
      <c r="E100" s="26" t="s">
        <v>35</v>
      </c>
      <c r="F100" s="27">
        <v>66.091464146181522</v>
      </c>
      <c r="G100" s="29">
        <v>20.62</v>
      </c>
      <c r="H100" s="29">
        <f t="shared" si="6"/>
        <v>26.17</v>
      </c>
      <c r="I100" s="29">
        <f t="shared" si="7"/>
        <v>1729.61</v>
      </c>
      <c r="J100" s="30">
        <f t="shared" si="5"/>
        <v>1.7953754650655753E-3</v>
      </c>
      <c r="K100" s="31"/>
      <c r="L100" s="32"/>
      <c r="M100" s="9"/>
      <c r="N100" s="9"/>
    </row>
    <row r="101" spans="1:14" ht="39" customHeight="1" x14ac:dyDescent="0.25">
      <c r="A101" s="23" t="s">
        <v>294</v>
      </c>
      <c r="B101" s="24" t="s">
        <v>295</v>
      </c>
      <c r="C101" s="25" t="s">
        <v>22</v>
      </c>
      <c r="D101" s="25" t="s">
        <v>296</v>
      </c>
      <c r="E101" s="26" t="s">
        <v>35</v>
      </c>
      <c r="F101" s="27">
        <v>139.3929061992192</v>
      </c>
      <c r="G101" s="29">
        <v>13.17</v>
      </c>
      <c r="H101" s="29">
        <f t="shared" si="6"/>
        <v>16.71</v>
      </c>
      <c r="I101" s="29">
        <f t="shared" si="7"/>
        <v>2329.25</v>
      </c>
      <c r="J101" s="30">
        <f t="shared" si="5"/>
        <v>2.4178157515301088E-3</v>
      </c>
      <c r="K101" s="31"/>
      <c r="L101" s="32"/>
      <c r="M101" s="9"/>
      <c r="N101" s="9"/>
    </row>
    <row r="102" spans="1:14" ht="39" customHeight="1" x14ac:dyDescent="0.25">
      <c r="A102" s="23" t="s">
        <v>297</v>
      </c>
      <c r="B102" s="24" t="s">
        <v>298</v>
      </c>
      <c r="C102" s="25" t="s">
        <v>22</v>
      </c>
      <c r="D102" s="25" t="s">
        <v>299</v>
      </c>
      <c r="E102" s="26" t="s">
        <v>35</v>
      </c>
      <c r="F102" s="27">
        <v>22.164006158113402</v>
      </c>
      <c r="G102" s="29">
        <v>40.01</v>
      </c>
      <c r="H102" s="29">
        <f t="shared" si="6"/>
        <v>50.78</v>
      </c>
      <c r="I102" s="29">
        <f t="shared" si="7"/>
        <v>1125.48</v>
      </c>
      <c r="J102" s="30">
        <f t="shared" si="5"/>
        <v>1.1682744540225853E-3</v>
      </c>
      <c r="K102" s="31"/>
      <c r="L102" s="32"/>
      <c r="M102" s="9"/>
      <c r="N102" s="9"/>
    </row>
    <row r="103" spans="1:14" ht="26.1" customHeight="1" x14ac:dyDescent="0.25">
      <c r="A103" s="23" t="s">
        <v>300</v>
      </c>
      <c r="B103" s="24" t="s">
        <v>301</v>
      </c>
      <c r="C103" s="25" t="s">
        <v>22</v>
      </c>
      <c r="D103" s="25" t="s">
        <v>302</v>
      </c>
      <c r="E103" s="26" t="s">
        <v>35</v>
      </c>
      <c r="F103" s="27">
        <v>110.15244024363591</v>
      </c>
      <c r="G103" s="29">
        <v>18.190000000000001</v>
      </c>
      <c r="H103" s="29">
        <f t="shared" si="6"/>
        <v>23.08</v>
      </c>
      <c r="I103" s="29">
        <f t="shared" si="7"/>
        <v>2542.31</v>
      </c>
      <c r="J103" s="30">
        <f t="shared" si="5"/>
        <v>2.6389769939991459E-3</v>
      </c>
      <c r="K103" s="31"/>
      <c r="L103" s="32"/>
      <c r="M103" s="9"/>
      <c r="N103" s="9"/>
    </row>
    <row r="104" spans="1:14" ht="39" customHeight="1" x14ac:dyDescent="0.25">
      <c r="A104" s="23" t="s">
        <v>303</v>
      </c>
      <c r="B104" s="24" t="s">
        <v>289</v>
      </c>
      <c r="C104" s="25" t="s">
        <v>22</v>
      </c>
      <c r="D104" s="25" t="s">
        <v>290</v>
      </c>
      <c r="E104" s="26" t="s">
        <v>35</v>
      </c>
      <c r="F104" s="27">
        <v>51.537990223082971</v>
      </c>
      <c r="G104" s="29">
        <v>35.82</v>
      </c>
      <c r="H104" s="29">
        <f t="shared" si="6"/>
        <v>45.46</v>
      </c>
      <c r="I104" s="29">
        <f t="shared" si="7"/>
        <v>2342.91</v>
      </c>
      <c r="J104" s="30">
        <f t="shared" si="5"/>
        <v>2.4319951496908476E-3</v>
      </c>
      <c r="K104" s="31"/>
      <c r="L104" s="32"/>
      <c r="M104" s="9"/>
      <c r="N104" s="9"/>
    </row>
    <row r="105" spans="1:14" ht="39" customHeight="1" x14ac:dyDescent="0.25">
      <c r="A105" s="23" t="s">
        <v>304</v>
      </c>
      <c r="B105" s="24" t="s">
        <v>305</v>
      </c>
      <c r="C105" s="25" t="s">
        <v>22</v>
      </c>
      <c r="D105" s="25" t="s">
        <v>306</v>
      </c>
      <c r="E105" s="26" t="s">
        <v>35</v>
      </c>
      <c r="F105" s="27">
        <v>22.164006158113402</v>
      </c>
      <c r="G105" s="29">
        <v>24.29</v>
      </c>
      <c r="H105" s="29">
        <f t="shared" si="6"/>
        <v>30.83</v>
      </c>
      <c r="I105" s="29">
        <f t="shared" si="7"/>
        <v>683.31</v>
      </c>
      <c r="J105" s="30">
        <f t="shared" si="5"/>
        <v>7.0929169525728818E-4</v>
      </c>
      <c r="K105" s="31"/>
      <c r="L105" s="32"/>
      <c r="M105" s="9"/>
      <c r="N105" s="9"/>
    </row>
    <row r="106" spans="1:14" ht="39" customHeight="1" x14ac:dyDescent="0.25">
      <c r="A106" s="23" t="s">
        <v>307</v>
      </c>
      <c r="B106" s="24" t="s">
        <v>308</v>
      </c>
      <c r="C106" s="25" t="s">
        <v>22</v>
      </c>
      <c r="D106" s="25" t="s">
        <v>309</v>
      </c>
      <c r="E106" s="26" t="s">
        <v>35</v>
      </c>
      <c r="F106" s="27">
        <v>86.78677110104644</v>
      </c>
      <c r="G106" s="29">
        <v>32.299999999999997</v>
      </c>
      <c r="H106" s="29">
        <f t="shared" si="6"/>
        <v>40.99</v>
      </c>
      <c r="I106" s="29">
        <f t="shared" si="7"/>
        <v>3557.38</v>
      </c>
      <c r="J106" s="30">
        <f t="shared" si="5"/>
        <v>3.69264329641652E-3</v>
      </c>
      <c r="K106" s="31"/>
      <c r="L106" s="32"/>
      <c r="M106" s="9"/>
      <c r="N106" s="9"/>
    </row>
    <row r="107" spans="1:14" ht="39" customHeight="1" x14ac:dyDescent="0.25">
      <c r="A107" s="23" t="s">
        <v>310</v>
      </c>
      <c r="B107" s="24" t="s">
        <v>311</v>
      </c>
      <c r="C107" s="25" t="s">
        <v>22</v>
      </c>
      <c r="D107" s="25" t="s">
        <v>312</v>
      </c>
      <c r="E107" s="26" t="s">
        <v>35</v>
      </c>
      <c r="F107" s="27">
        <v>7.4770141256286182</v>
      </c>
      <c r="G107" s="29">
        <v>39.340000000000003</v>
      </c>
      <c r="H107" s="29">
        <f t="shared" si="6"/>
        <v>49.93</v>
      </c>
      <c r="I107" s="29">
        <f t="shared" si="7"/>
        <v>373.32</v>
      </c>
      <c r="J107" s="30">
        <f t="shared" si="5"/>
        <v>3.875148551513235E-4</v>
      </c>
      <c r="K107" s="31"/>
      <c r="L107" s="32"/>
      <c r="M107" s="9"/>
      <c r="N107" s="9"/>
    </row>
    <row r="108" spans="1:14" ht="39" customHeight="1" x14ac:dyDescent="0.25">
      <c r="A108" s="23" t="s">
        <v>313</v>
      </c>
      <c r="B108" s="24" t="s">
        <v>314</v>
      </c>
      <c r="C108" s="25" t="s">
        <v>22</v>
      </c>
      <c r="D108" s="25" t="s">
        <v>315</v>
      </c>
      <c r="E108" s="26" t="s">
        <v>35</v>
      </c>
      <c r="F108" s="27">
        <v>22.164006158113402</v>
      </c>
      <c r="G108" s="29">
        <v>54.94</v>
      </c>
      <c r="H108" s="29">
        <f t="shared" si="6"/>
        <v>69.73</v>
      </c>
      <c r="I108" s="29">
        <f t="shared" si="7"/>
        <v>1545.49</v>
      </c>
      <c r="J108" s="30">
        <f t="shared" si="5"/>
        <v>1.6042546166501097E-3</v>
      </c>
      <c r="K108" s="31"/>
      <c r="L108" s="32"/>
      <c r="M108" s="9"/>
      <c r="N108" s="9"/>
    </row>
    <row r="109" spans="1:14" ht="39" customHeight="1" x14ac:dyDescent="0.25">
      <c r="A109" s="23" t="s">
        <v>316</v>
      </c>
      <c r="B109" s="24" t="s">
        <v>317</v>
      </c>
      <c r="C109" s="25" t="s">
        <v>22</v>
      </c>
      <c r="D109" s="25" t="s">
        <v>318</v>
      </c>
      <c r="E109" s="26" t="s">
        <v>35</v>
      </c>
      <c r="F109" s="27">
        <v>15.087546360643458</v>
      </c>
      <c r="G109" s="29">
        <v>35.21</v>
      </c>
      <c r="H109" s="29">
        <f t="shared" si="6"/>
        <v>44.69</v>
      </c>
      <c r="I109" s="29">
        <f t="shared" si="7"/>
        <v>674.26</v>
      </c>
      <c r="J109" s="30">
        <f t="shared" si="5"/>
        <v>6.9989758446997578E-4</v>
      </c>
      <c r="K109" s="31"/>
      <c r="L109" s="32"/>
      <c r="M109" s="9"/>
      <c r="N109" s="9"/>
    </row>
    <row r="110" spans="1:14" ht="39" customHeight="1" x14ac:dyDescent="0.25">
      <c r="A110" s="23" t="s">
        <v>319</v>
      </c>
      <c r="B110" s="24" t="s">
        <v>320</v>
      </c>
      <c r="C110" s="25" t="s">
        <v>22</v>
      </c>
      <c r="D110" s="25" t="s">
        <v>321</v>
      </c>
      <c r="E110" s="26" t="s">
        <v>35</v>
      </c>
      <c r="F110" s="27">
        <v>73.701996381196366</v>
      </c>
      <c r="G110" s="29">
        <v>62.04</v>
      </c>
      <c r="H110" s="29">
        <f t="shared" si="6"/>
        <v>78.739999999999995</v>
      </c>
      <c r="I110" s="29">
        <f t="shared" si="7"/>
        <v>5803.29</v>
      </c>
      <c r="J110" s="30">
        <f t="shared" si="5"/>
        <v>6.023950186840041E-3</v>
      </c>
      <c r="K110" s="31"/>
      <c r="L110" s="32"/>
      <c r="M110" s="9"/>
      <c r="N110" s="9"/>
    </row>
    <row r="111" spans="1:14" ht="39" customHeight="1" x14ac:dyDescent="0.25">
      <c r="A111" s="23" t="s">
        <v>322</v>
      </c>
      <c r="B111" s="24" t="s">
        <v>323</v>
      </c>
      <c r="C111" s="25" t="s">
        <v>22</v>
      </c>
      <c r="D111" s="25" t="s">
        <v>324</v>
      </c>
      <c r="E111" s="26" t="s">
        <v>35</v>
      </c>
      <c r="F111" s="27">
        <v>7.4770141256286182</v>
      </c>
      <c r="G111" s="29">
        <v>85.8</v>
      </c>
      <c r="H111" s="29">
        <f t="shared" si="6"/>
        <v>108.9</v>
      </c>
      <c r="I111" s="29">
        <f t="shared" si="7"/>
        <v>814.24</v>
      </c>
      <c r="J111" s="30">
        <f t="shared" si="5"/>
        <v>8.4520008480235096E-4</v>
      </c>
      <c r="K111" s="31"/>
      <c r="L111" s="32"/>
      <c r="M111" s="9"/>
      <c r="N111" s="9"/>
    </row>
    <row r="112" spans="1:14" ht="39" customHeight="1" x14ac:dyDescent="0.25">
      <c r="A112" s="23" t="s">
        <v>325</v>
      </c>
      <c r="B112" s="24" t="s">
        <v>326</v>
      </c>
      <c r="C112" s="25" t="s">
        <v>22</v>
      </c>
      <c r="D112" s="25" t="s">
        <v>327</v>
      </c>
      <c r="E112" s="26" t="s">
        <v>35</v>
      </c>
      <c r="F112" s="27">
        <v>104.81171586818689</v>
      </c>
      <c r="G112" s="29">
        <v>33.82</v>
      </c>
      <c r="H112" s="29">
        <f t="shared" si="6"/>
        <v>42.92</v>
      </c>
      <c r="I112" s="29">
        <f t="shared" si="7"/>
        <v>4498.51</v>
      </c>
      <c r="J112" s="30">
        <f t="shared" si="5"/>
        <v>4.6695581566666136E-3</v>
      </c>
      <c r="K112" s="31"/>
      <c r="L112" s="32"/>
      <c r="M112" s="9"/>
      <c r="N112" s="9"/>
    </row>
    <row r="113" spans="1:14" ht="26.1" customHeight="1" x14ac:dyDescent="0.25">
      <c r="A113" s="23" t="s">
        <v>328</v>
      </c>
      <c r="B113" s="24" t="s">
        <v>329</v>
      </c>
      <c r="C113" s="25" t="s">
        <v>22</v>
      </c>
      <c r="D113" s="25" t="s">
        <v>330</v>
      </c>
      <c r="E113" s="26" t="s">
        <v>35</v>
      </c>
      <c r="F113" s="27">
        <v>8.678677110104644</v>
      </c>
      <c r="G113" s="29">
        <v>42.53</v>
      </c>
      <c r="H113" s="29">
        <f t="shared" si="6"/>
        <v>53.98</v>
      </c>
      <c r="I113" s="29">
        <f t="shared" si="7"/>
        <v>468.47</v>
      </c>
      <c r="J113" s="30">
        <f t="shared" si="5"/>
        <v>4.8628277132953105E-4</v>
      </c>
      <c r="K113" s="31"/>
      <c r="L113" s="32"/>
      <c r="M113" s="9"/>
      <c r="N113" s="9"/>
    </row>
    <row r="114" spans="1:14" ht="26.1" customHeight="1" x14ac:dyDescent="0.25">
      <c r="A114" s="23" t="s">
        <v>331</v>
      </c>
      <c r="B114" s="24" t="s">
        <v>332</v>
      </c>
      <c r="C114" s="25" t="s">
        <v>22</v>
      </c>
      <c r="D114" s="25" t="s">
        <v>333</v>
      </c>
      <c r="E114" s="26" t="s">
        <v>35</v>
      </c>
      <c r="F114" s="27">
        <v>14.019401485553656</v>
      </c>
      <c r="G114" s="29">
        <v>57.88</v>
      </c>
      <c r="H114" s="29">
        <f t="shared" si="6"/>
        <v>73.459999999999994</v>
      </c>
      <c r="I114" s="29">
        <f t="shared" si="7"/>
        <v>1029.8599999999999</v>
      </c>
      <c r="J114" s="30">
        <f t="shared" si="5"/>
        <v>1.0690186668974124E-3</v>
      </c>
      <c r="K114" s="31"/>
      <c r="L114" s="32"/>
      <c r="M114" s="9"/>
      <c r="N114" s="9"/>
    </row>
    <row r="115" spans="1:14" ht="39" customHeight="1" x14ac:dyDescent="0.25">
      <c r="A115" s="23" t="s">
        <v>334</v>
      </c>
      <c r="B115" s="24" t="s">
        <v>335</v>
      </c>
      <c r="C115" s="25" t="s">
        <v>22</v>
      </c>
      <c r="D115" s="25" t="s">
        <v>336</v>
      </c>
      <c r="E115" s="26" t="s">
        <v>35</v>
      </c>
      <c r="F115" s="27">
        <v>7.4770141256286182</v>
      </c>
      <c r="G115" s="29">
        <v>38.22</v>
      </c>
      <c r="H115" s="29">
        <f t="shared" si="6"/>
        <v>48.51</v>
      </c>
      <c r="I115" s="29">
        <f t="shared" si="7"/>
        <v>362.7</v>
      </c>
      <c r="J115" s="30">
        <f t="shared" si="5"/>
        <v>3.7649104779648835E-4</v>
      </c>
      <c r="K115" s="31"/>
      <c r="L115" s="32"/>
      <c r="M115" s="9"/>
      <c r="N115" s="9"/>
    </row>
    <row r="116" spans="1:14" ht="39" customHeight="1" x14ac:dyDescent="0.25">
      <c r="A116" s="23" t="s">
        <v>337</v>
      </c>
      <c r="B116" s="24" t="s">
        <v>338</v>
      </c>
      <c r="C116" s="25" t="s">
        <v>22</v>
      </c>
      <c r="D116" s="25" t="s">
        <v>339</v>
      </c>
      <c r="E116" s="26" t="s">
        <v>35</v>
      </c>
      <c r="F116" s="27">
        <v>17.624390438981742</v>
      </c>
      <c r="G116" s="29">
        <v>49.59</v>
      </c>
      <c r="H116" s="29">
        <f t="shared" si="6"/>
        <v>62.94</v>
      </c>
      <c r="I116" s="29">
        <f t="shared" si="7"/>
        <v>1109.27</v>
      </c>
      <c r="J116" s="30">
        <f t="shared" si="5"/>
        <v>1.1514480964687362E-3</v>
      </c>
      <c r="K116" s="31"/>
      <c r="L116" s="32"/>
      <c r="M116" s="9"/>
      <c r="N116" s="9"/>
    </row>
    <row r="117" spans="1:14" ht="39" customHeight="1" x14ac:dyDescent="0.25">
      <c r="A117" s="23" t="s">
        <v>340</v>
      </c>
      <c r="B117" s="24" t="s">
        <v>341</v>
      </c>
      <c r="C117" s="25" t="s">
        <v>22</v>
      </c>
      <c r="D117" s="25" t="s">
        <v>342</v>
      </c>
      <c r="E117" s="26" t="s">
        <v>35</v>
      </c>
      <c r="F117" s="27">
        <v>32.044346252694076</v>
      </c>
      <c r="G117" s="29">
        <v>60.92</v>
      </c>
      <c r="H117" s="29">
        <f t="shared" si="6"/>
        <v>77.319999999999993</v>
      </c>
      <c r="I117" s="29">
        <f t="shared" si="7"/>
        <v>2477.66</v>
      </c>
      <c r="J117" s="30">
        <f t="shared" si="5"/>
        <v>2.5718687882091184E-3</v>
      </c>
      <c r="K117" s="31"/>
      <c r="L117" s="32"/>
      <c r="M117" s="9"/>
      <c r="N117" s="9"/>
    </row>
    <row r="118" spans="1:14" ht="39" customHeight="1" x14ac:dyDescent="0.25">
      <c r="A118" s="23" t="s">
        <v>343</v>
      </c>
      <c r="B118" s="24" t="s">
        <v>344</v>
      </c>
      <c r="C118" s="25" t="s">
        <v>22</v>
      </c>
      <c r="D118" s="25" t="s">
        <v>345</v>
      </c>
      <c r="E118" s="26" t="s">
        <v>35</v>
      </c>
      <c r="F118" s="27">
        <v>7.4770141256286182</v>
      </c>
      <c r="G118" s="29">
        <v>51.3</v>
      </c>
      <c r="H118" s="29">
        <f t="shared" si="6"/>
        <v>65.11</v>
      </c>
      <c r="I118" s="29">
        <f t="shared" si="7"/>
        <v>486.82</v>
      </c>
      <c r="J118" s="30">
        <f t="shared" si="5"/>
        <v>5.0533049872700979E-4</v>
      </c>
      <c r="K118" s="31"/>
      <c r="L118" s="32"/>
      <c r="M118" s="9"/>
      <c r="N118" s="9"/>
    </row>
    <row r="119" spans="1:14" ht="39" customHeight="1" x14ac:dyDescent="0.25">
      <c r="A119" s="23" t="s">
        <v>346</v>
      </c>
      <c r="B119" s="24" t="s">
        <v>347</v>
      </c>
      <c r="C119" s="25" t="s">
        <v>22</v>
      </c>
      <c r="D119" s="25" t="s">
        <v>348</v>
      </c>
      <c r="E119" s="26" t="s">
        <v>35</v>
      </c>
      <c r="F119" s="27">
        <v>22.164006158113402</v>
      </c>
      <c r="G119" s="29">
        <v>72.84</v>
      </c>
      <c r="H119" s="29">
        <f t="shared" si="6"/>
        <v>92.45</v>
      </c>
      <c r="I119" s="29">
        <f t="shared" si="7"/>
        <v>2049.06</v>
      </c>
      <c r="J119" s="30">
        <f t="shared" si="5"/>
        <v>2.1269720055083329E-3</v>
      </c>
      <c r="K119" s="31"/>
      <c r="L119" s="32"/>
      <c r="M119" s="9"/>
      <c r="N119" s="9"/>
    </row>
    <row r="120" spans="1:14" ht="39" customHeight="1" x14ac:dyDescent="0.25">
      <c r="A120" s="23" t="s">
        <v>349</v>
      </c>
      <c r="B120" s="24" t="s">
        <v>350</v>
      </c>
      <c r="C120" s="25" t="s">
        <v>22</v>
      </c>
      <c r="D120" s="25" t="s">
        <v>351</v>
      </c>
      <c r="E120" s="26" t="s">
        <v>35</v>
      </c>
      <c r="F120" s="27">
        <v>22.164006158113402</v>
      </c>
      <c r="G120" s="29">
        <v>94.96</v>
      </c>
      <c r="H120" s="29">
        <f t="shared" si="6"/>
        <v>120.53</v>
      </c>
      <c r="I120" s="29">
        <f t="shared" si="7"/>
        <v>2671.42</v>
      </c>
      <c r="J120" s="30">
        <f t="shared" si="5"/>
        <v>2.7729961811538322E-3</v>
      </c>
      <c r="K120" s="31"/>
      <c r="L120" s="32"/>
      <c r="M120" s="9"/>
      <c r="N120" s="9"/>
    </row>
    <row r="121" spans="1:14" ht="39" customHeight="1" x14ac:dyDescent="0.25">
      <c r="A121" s="23" t="s">
        <v>352</v>
      </c>
      <c r="B121" s="24" t="s">
        <v>353</v>
      </c>
      <c r="C121" s="25" t="s">
        <v>22</v>
      </c>
      <c r="D121" s="25" t="s">
        <v>354</v>
      </c>
      <c r="E121" s="26" t="s">
        <v>35</v>
      </c>
      <c r="F121" s="27">
        <v>86.78677110104644</v>
      </c>
      <c r="G121" s="29">
        <v>30.88</v>
      </c>
      <c r="H121" s="29">
        <f t="shared" si="6"/>
        <v>39.19</v>
      </c>
      <c r="I121" s="29">
        <f t="shared" si="7"/>
        <v>3401.17</v>
      </c>
      <c r="J121" s="30">
        <f t="shared" si="5"/>
        <v>3.5304936780644674E-3</v>
      </c>
      <c r="K121" s="31"/>
      <c r="L121" s="32"/>
      <c r="M121" s="9"/>
      <c r="N121" s="9"/>
    </row>
    <row r="122" spans="1:14" ht="26.1" customHeight="1" x14ac:dyDescent="0.25">
      <c r="A122" s="23" t="s">
        <v>355</v>
      </c>
      <c r="B122" s="24" t="s">
        <v>356</v>
      </c>
      <c r="C122" s="25" t="s">
        <v>22</v>
      </c>
      <c r="D122" s="25" t="s">
        <v>357</v>
      </c>
      <c r="E122" s="26" t="s">
        <v>35</v>
      </c>
      <c r="F122" s="27">
        <v>60.083149223801378</v>
      </c>
      <c r="G122" s="29">
        <v>14.1</v>
      </c>
      <c r="H122" s="29">
        <f t="shared" si="6"/>
        <v>17.89</v>
      </c>
      <c r="I122" s="29">
        <f t="shared" si="7"/>
        <v>1074.8800000000001</v>
      </c>
      <c r="J122" s="30">
        <f t="shared" si="5"/>
        <v>1.115750475476949E-3</v>
      </c>
      <c r="K122" s="31"/>
      <c r="L122" s="32"/>
      <c r="M122" s="9"/>
      <c r="N122" s="9"/>
    </row>
    <row r="123" spans="1:14" ht="26.1" customHeight="1" x14ac:dyDescent="0.25">
      <c r="A123" s="23" t="s">
        <v>358</v>
      </c>
      <c r="B123" s="24" t="s">
        <v>359</v>
      </c>
      <c r="C123" s="25" t="s">
        <v>22</v>
      </c>
      <c r="D123" s="25" t="s">
        <v>360</v>
      </c>
      <c r="E123" s="26" t="s">
        <v>35</v>
      </c>
      <c r="F123" s="27">
        <v>46.330783957020181</v>
      </c>
      <c r="G123" s="29">
        <v>17.96</v>
      </c>
      <c r="H123" s="29">
        <f t="shared" si="6"/>
        <v>22.79</v>
      </c>
      <c r="I123" s="29">
        <f t="shared" si="7"/>
        <v>1055.8699999999999</v>
      </c>
      <c r="J123" s="30">
        <f t="shared" si="5"/>
        <v>1.0960176527071356E-3</v>
      </c>
      <c r="K123" s="31"/>
      <c r="L123" s="32"/>
      <c r="M123" s="9"/>
      <c r="N123" s="9"/>
    </row>
    <row r="124" spans="1:14" ht="26.1" customHeight="1" x14ac:dyDescent="0.25">
      <c r="A124" s="23" t="s">
        <v>361</v>
      </c>
      <c r="B124" s="24" t="s">
        <v>362</v>
      </c>
      <c r="C124" s="25" t="s">
        <v>22</v>
      </c>
      <c r="D124" s="25" t="s">
        <v>363</v>
      </c>
      <c r="E124" s="26" t="s">
        <v>35</v>
      </c>
      <c r="F124" s="27">
        <v>7.4770141256286182</v>
      </c>
      <c r="G124" s="29">
        <v>104.09</v>
      </c>
      <c r="H124" s="29">
        <f t="shared" si="6"/>
        <v>132.12</v>
      </c>
      <c r="I124" s="29">
        <f t="shared" si="7"/>
        <v>987.86</v>
      </c>
      <c r="J124" s="30">
        <f t="shared" si="5"/>
        <v>1.0254216886579515E-3</v>
      </c>
      <c r="K124" s="31"/>
      <c r="L124" s="32"/>
      <c r="M124" s="9"/>
      <c r="N124" s="9"/>
    </row>
    <row r="125" spans="1:14" ht="26.1" customHeight="1" x14ac:dyDescent="0.25">
      <c r="A125" s="23" t="s">
        <v>364</v>
      </c>
      <c r="B125" s="24" t="s">
        <v>365</v>
      </c>
      <c r="C125" s="25" t="s">
        <v>22</v>
      </c>
      <c r="D125" s="25" t="s">
        <v>366</v>
      </c>
      <c r="E125" s="26" t="s">
        <v>35</v>
      </c>
      <c r="F125" s="27">
        <v>15.087546360643458</v>
      </c>
      <c r="G125" s="29">
        <v>14.1</v>
      </c>
      <c r="H125" s="29">
        <f t="shared" si="6"/>
        <v>17.89</v>
      </c>
      <c r="I125" s="29">
        <f t="shared" si="7"/>
        <v>269.91000000000003</v>
      </c>
      <c r="J125" s="30">
        <f t="shared" si="5"/>
        <v>2.8017286658602199E-4</v>
      </c>
      <c r="K125" s="31"/>
      <c r="L125" s="32"/>
      <c r="M125" s="9"/>
      <c r="N125" s="9"/>
    </row>
    <row r="126" spans="1:14" ht="51.95" customHeight="1" x14ac:dyDescent="0.25">
      <c r="A126" s="23" t="s">
        <v>367</v>
      </c>
      <c r="B126" s="24" t="s">
        <v>368</v>
      </c>
      <c r="C126" s="25" t="s">
        <v>22</v>
      </c>
      <c r="D126" s="25" t="s">
        <v>369</v>
      </c>
      <c r="E126" s="26" t="s">
        <v>35</v>
      </c>
      <c r="F126" s="27">
        <v>4.6731338285178863</v>
      </c>
      <c r="G126" s="29">
        <v>441.58</v>
      </c>
      <c r="H126" s="29">
        <f t="shared" si="6"/>
        <v>560.49</v>
      </c>
      <c r="I126" s="29">
        <f t="shared" si="7"/>
        <v>2619.2399999999998</v>
      </c>
      <c r="J126" s="30">
        <f t="shared" si="5"/>
        <v>2.7188321258077588E-3</v>
      </c>
      <c r="K126" s="31"/>
      <c r="L126" s="32"/>
      <c r="M126" s="9"/>
      <c r="N126" s="9"/>
    </row>
    <row r="127" spans="1:14" ht="51.95" customHeight="1" x14ac:dyDescent="0.25">
      <c r="A127" s="23" t="s">
        <v>370</v>
      </c>
      <c r="B127" s="24" t="s">
        <v>371</v>
      </c>
      <c r="C127" s="25" t="s">
        <v>22</v>
      </c>
      <c r="D127" s="25" t="s">
        <v>372</v>
      </c>
      <c r="E127" s="26" t="s">
        <v>35</v>
      </c>
      <c r="F127" s="27">
        <v>4.0055432815867595</v>
      </c>
      <c r="G127" s="29">
        <v>594.04</v>
      </c>
      <c r="H127" s="29">
        <f t="shared" si="6"/>
        <v>754.01</v>
      </c>
      <c r="I127" s="29">
        <f t="shared" si="7"/>
        <v>3020.21</v>
      </c>
      <c r="J127" s="30">
        <f t="shared" si="5"/>
        <v>3.1350483249667277E-3</v>
      </c>
      <c r="K127" s="31"/>
      <c r="L127" s="32"/>
      <c r="M127" s="9"/>
      <c r="N127" s="9"/>
    </row>
    <row r="128" spans="1:14" ht="51.95" customHeight="1" x14ac:dyDescent="0.25">
      <c r="A128" s="23" t="s">
        <v>373</v>
      </c>
      <c r="B128" s="24" t="s">
        <v>374</v>
      </c>
      <c r="C128" s="25" t="s">
        <v>22</v>
      </c>
      <c r="D128" s="25" t="s">
        <v>375</v>
      </c>
      <c r="E128" s="26" t="s">
        <v>35</v>
      </c>
      <c r="F128" s="27">
        <v>6.0083149223801398</v>
      </c>
      <c r="G128" s="29">
        <v>619.82000000000005</v>
      </c>
      <c r="H128" s="29">
        <f t="shared" si="6"/>
        <v>786.73</v>
      </c>
      <c r="I128" s="29">
        <f t="shared" si="7"/>
        <v>4726.92</v>
      </c>
      <c r="J128" s="30">
        <f t="shared" si="5"/>
        <v>4.9066530566588828E-3</v>
      </c>
      <c r="K128" s="31"/>
      <c r="L128" s="32"/>
      <c r="M128" s="9"/>
      <c r="N128" s="9"/>
    </row>
    <row r="129" spans="1:14" ht="26.1" customHeight="1" x14ac:dyDescent="0.25">
      <c r="A129" s="23" t="s">
        <v>376</v>
      </c>
      <c r="B129" s="24" t="s">
        <v>377</v>
      </c>
      <c r="C129" s="25" t="s">
        <v>22</v>
      </c>
      <c r="D129" s="25" t="s">
        <v>378</v>
      </c>
      <c r="E129" s="26" t="s">
        <v>35</v>
      </c>
      <c r="F129" s="27">
        <v>7.4770141256286182</v>
      </c>
      <c r="G129" s="29">
        <v>114.14</v>
      </c>
      <c r="H129" s="29">
        <f t="shared" si="6"/>
        <v>144.87</v>
      </c>
      <c r="I129" s="29">
        <f t="shared" si="7"/>
        <v>1083.19</v>
      </c>
      <c r="J129" s="30">
        <f t="shared" si="5"/>
        <v>1.1243764490286138E-3</v>
      </c>
      <c r="K129" s="31"/>
      <c r="L129" s="32"/>
      <c r="M129" s="9"/>
      <c r="N129" s="9"/>
    </row>
    <row r="130" spans="1:14" ht="26.1" customHeight="1" x14ac:dyDescent="0.25">
      <c r="A130" s="23" t="s">
        <v>379</v>
      </c>
      <c r="B130" s="24" t="s">
        <v>380</v>
      </c>
      <c r="C130" s="25" t="s">
        <v>22</v>
      </c>
      <c r="D130" s="25" t="s">
        <v>381</v>
      </c>
      <c r="E130" s="26" t="s">
        <v>35</v>
      </c>
      <c r="F130" s="27">
        <v>7.4770141256286182</v>
      </c>
      <c r="G130" s="29">
        <v>86.3</v>
      </c>
      <c r="H130" s="29">
        <f t="shared" si="6"/>
        <v>109.54</v>
      </c>
      <c r="I130" s="29">
        <f t="shared" si="7"/>
        <v>819.03</v>
      </c>
      <c r="J130" s="30">
        <f t="shared" si="5"/>
        <v>8.5017221636823231E-4</v>
      </c>
      <c r="K130" s="31"/>
      <c r="L130" s="32"/>
      <c r="M130" s="9"/>
      <c r="N130" s="9"/>
    </row>
    <row r="131" spans="1:14" ht="26.1" customHeight="1" x14ac:dyDescent="0.25">
      <c r="A131" s="23" t="s">
        <v>382</v>
      </c>
      <c r="B131" s="24" t="s">
        <v>383</v>
      </c>
      <c r="C131" s="25" t="s">
        <v>22</v>
      </c>
      <c r="D131" s="25" t="s">
        <v>384</v>
      </c>
      <c r="E131" s="26" t="s">
        <v>35</v>
      </c>
      <c r="F131" s="27">
        <v>4.6731338285178863</v>
      </c>
      <c r="G131" s="29">
        <v>57.98</v>
      </c>
      <c r="H131" s="29">
        <f t="shared" si="6"/>
        <v>73.59</v>
      </c>
      <c r="I131" s="29">
        <f t="shared" si="7"/>
        <v>343.89</v>
      </c>
      <c r="J131" s="30">
        <f t="shared" si="5"/>
        <v>3.5696582968495832E-4</v>
      </c>
      <c r="K131" s="31"/>
      <c r="L131" s="32"/>
      <c r="M131" s="9"/>
      <c r="N131" s="9"/>
    </row>
    <row r="132" spans="1:14" ht="26.1" customHeight="1" x14ac:dyDescent="0.25">
      <c r="A132" s="23" t="s">
        <v>385</v>
      </c>
      <c r="B132" s="24" t="s">
        <v>386</v>
      </c>
      <c r="C132" s="25" t="s">
        <v>22</v>
      </c>
      <c r="D132" s="25" t="s">
        <v>387</v>
      </c>
      <c r="E132" s="26" t="s">
        <v>35</v>
      </c>
      <c r="F132" s="27">
        <v>4.6731338285178863</v>
      </c>
      <c r="G132" s="29">
        <v>96.77</v>
      </c>
      <c r="H132" s="29">
        <f t="shared" si="6"/>
        <v>122.83</v>
      </c>
      <c r="I132" s="29">
        <f t="shared" si="7"/>
        <v>574</v>
      </c>
      <c r="J132" s="30">
        <f t="shared" si="5"/>
        <v>5.9582536927263387E-4</v>
      </c>
      <c r="K132" s="31"/>
      <c r="L132" s="32"/>
      <c r="M132" s="9"/>
      <c r="N132" s="9"/>
    </row>
    <row r="133" spans="1:14" ht="26.1" customHeight="1" x14ac:dyDescent="0.25">
      <c r="A133" s="23" t="s">
        <v>388</v>
      </c>
      <c r="B133" s="24" t="s">
        <v>389</v>
      </c>
      <c r="C133" s="25" t="s">
        <v>22</v>
      </c>
      <c r="D133" s="25" t="s">
        <v>390</v>
      </c>
      <c r="E133" s="26" t="s">
        <v>40</v>
      </c>
      <c r="F133" s="27">
        <v>12.01662984476028</v>
      </c>
      <c r="G133" s="29">
        <v>78.099999999999994</v>
      </c>
      <c r="H133" s="29">
        <f t="shared" si="6"/>
        <v>99.13</v>
      </c>
      <c r="I133" s="29">
        <f t="shared" si="7"/>
        <v>1191.2</v>
      </c>
      <c r="J133" s="30">
        <f t="shared" ref="J133:J196" si="8">I133/$I$251</f>
        <v>1.2364933447344278E-3</v>
      </c>
      <c r="K133" s="31"/>
      <c r="L133" s="32"/>
      <c r="M133" s="9"/>
      <c r="N133" s="9"/>
    </row>
    <row r="134" spans="1:14" ht="24" customHeight="1" x14ac:dyDescent="0.25">
      <c r="A134" s="16" t="s">
        <v>391</v>
      </c>
      <c r="B134" s="17"/>
      <c r="C134" s="17"/>
      <c r="D134" s="17" t="s">
        <v>392</v>
      </c>
      <c r="E134" s="17"/>
      <c r="F134" s="17"/>
      <c r="G134" s="17"/>
      <c r="H134" s="17"/>
      <c r="I134" s="20">
        <f>SUM(I135:I141)</f>
        <v>69560.66</v>
      </c>
      <c r="J134" s="21">
        <f t="shared" si="8"/>
        <v>7.2205585246251106E-2</v>
      </c>
      <c r="K134" s="9"/>
      <c r="L134" s="9"/>
      <c r="M134" s="9"/>
      <c r="N134" s="9"/>
    </row>
    <row r="135" spans="1:14" ht="65.099999999999994" customHeight="1" x14ac:dyDescent="0.25">
      <c r="A135" s="23" t="s">
        <v>393</v>
      </c>
      <c r="B135" s="24" t="s">
        <v>394</v>
      </c>
      <c r="C135" s="25" t="s">
        <v>22</v>
      </c>
      <c r="D135" s="25" t="s">
        <v>395</v>
      </c>
      <c r="E135" s="26" t="s">
        <v>31</v>
      </c>
      <c r="F135" s="27">
        <v>88.121952194908729</v>
      </c>
      <c r="G135" s="29">
        <v>108.09</v>
      </c>
      <c r="H135" s="29">
        <f t="shared" si="6"/>
        <v>137.19</v>
      </c>
      <c r="I135" s="29">
        <f t="shared" ref="I135:I141" si="9">TRUNC(H135*F135,2)</f>
        <v>12089.45</v>
      </c>
      <c r="J135" s="30">
        <f t="shared" si="8"/>
        <v>1.2549130680406001E-2</v>
      </c>
      <c r="K135" s="31"/>
      <c r="L135" s="32"/>
      <c r="M135" s="9"/>
      <c r="N135" s="9"/>
    </row>
    <row r="136" spans="1:14" ht="51.95" customHeight="1" x14ac:dyDescent="0.25">
      <c r="A136" s="23" t="s">
        <v>396</v>
      </c>
      <c r="B136" s="24" t="s">
        <v>397</v>
      </c>
      <c r="C136" s="25" t="s">
        <v>22</v>
      </c>
      <c r="D136" s="25" t="s">
        <v>398</v>
      </c>
      <c r="E136" s="26" t="s">
        <v>31</v>
      </c>
      <c r="F136" s="27">
        <v>176.24390438981746</v>
      </c>
      <c r="G136" s="29">
        <v>5.04</v>
      </c>
      <c r="H136" s="29">
        <f t="shared" si="6"/>
        <v>6.39</v>
      </c>
      <c r="I136" s="29">
        <f t="shared" si="9"/>
        <v>1126.19</v>
      </c>
      <c r="J136" s="30">
        <f t="shared" si="8"/>
        <v>1.1690114505594905E-3</v>
      </c>
      <c r="K136" s="31"/>
      <c r="L136" s="32"/>
      <c r="M136" s="9"/>
      <c r="N136" s="9"/>
    </row>
    <row r="137" spans="1:14" ht="51.95" customHeight="1" x14ac:dyDescent="0.25">
      <c r="A137" s="23" t="s">
        <v>399</v>
      </c>
      <c r="B137" s="24" t="s">
        <v>400</v>
      </c>
      <c r="C137" s="25" t="s">
        <v>22</v>
      </c>
      <c r="D137" s="25" t="s">
        <v>401</v>
      </c>
      <c r="E137" s="26" t="s">
        <v>31</v>
      </c>
      <c r="F137" s="27">
        <v>148.33619999999999</v>
      </c>
      <c r="G137" s="29">
        <v>63.87</v>
      </c>
      <c r="H137" s="29">
        <f t="shared" ref="H137:H200" si="10">TRUNC((G137*$G$2)+(G137),2)</f>
        <v>81.069999999999993</v>
      </c>
      <c r="I137" s="29">
        <f t="shared" si="9"/>
        <v>12025.61</v>
      </c>
      <c r="J137" s="30">
        <f t="shared" si="8"/>
        <v>1.248286327348202E-2</v>
      </c>
      <c r="K137" s="31"/>
      <c r="L137" s="32"/>
      <c r="M137" s="9"/>
      <c r="N137" s="9"/>
    </row>
    <row r="138" spans="1:14" ht="39" customHeight="1" x14ac:dyDescent="0.25">
      <c r="A138" s="23" t="s">
        <v>402</v>
      </c>
      <c r="B138" s="24" t="s">
        <v>403</v>
      </c>
      <c r="C138" s="25" t="s">
        <v>22</v>
      </c>
      <c r="D138" s="25" t="s">
        <v>404</v>
      </c>
      <c r="E138" s="26" t="s">
        <v>31</v>
      </c>
      <c r="F138" s="27">
        <v>43.059590277057673</v>
      </c>
      <c r="G138" s="29">
        <v>94.27</v>
      </c>
      <c r="H138" s="29">
        <f t="shared" si="10"/>
        <v>119.65</v>
      </c>
      <c r="I138" s="29">
        <f t="shared" si="9"/>
        <v>5152.07</v>
      </c>
      <c r="J138" s="30">
        <f t="shared" si="8"/>
        <v>5.3479686590042833E-3</v>
      </c>
      <c r="K138" s="31"/>
      <c r="L138" s="32"/>
      <c r="M138" s="9"/>
      <c r="N138" s="9"/>
    </row>
    <row r="139" spans="1:14" ht="51.95" customHeight="1" x14ac:dyDescent="0.25">
      <c r="A139" s="23" t="s">
        <v>405</v>
      </c>
      <c r="B139" s="24" t="s">
        <v>406</v>
      </c>
      <c r="C139" s="25" t="s">
        <v>22</v>
      </c>
      <c r="D139" s="25" t="s">
        <v>407</v>
      </c>
      <c r="E139" s="26" t="s">
        <v>31</v>
      </c>
      <c r="F139" s="27">
        <v>42.296999999999997</v>
      </c>
      <c r="G139" s="29">
        <v>360.86</v>
      </c>
      <c r="H139" s="29">
        <f t="shared" si="10"/>
        <v>458.03</v>
      </c>
      <c r="I139" s="29">
        <f t="shared" si="9"/>
        <v>19373.29</v>
      </c>
      <c r="J139" s="30">
        <f t="shared" si="8"/>
        <v>2.0109926251351613E-2</v>
      </c>
      <c r="K139" s="31"/>
      <c r="L139" s="32"/>
      <c r="M139" s="9"/>
      <c r="N139" s="9"/>
    </row>
    <row r="140" spans="1:14" ht="51.95" customHeight="1" x14ac:dyDescent="0.25">
      <c r="A140" s="23" t="s">
        <v>408</v>
      </c>
      <c r="B140" s="24" t="s">
        <v>409</v>
      </c>
      <c r="C140" s="25" t="s">
        <v>22</v>
      </c>
      <c r="D140" s="25" t="s">
        <v>410</v>
      </c>
      <c r="E140" s="26" t="s">
        <v>31</v>
      </c>
      <c r="F140" s="27">
        <v>71.765983795096119</v>
      </c>
      <c r="G140" s="29">
        <v>140.96</v>
      </c>
      <c r="H140" s="29">
        <f t="shared" si="10"/>
        <v>178.92</v>
      </c>
      <c r="I140" s="29">
        <f t="shared" si="9"/>
        <v>12840.36</v>
      </c>
      <c r="J140" s="30">
        <f t="shared" si="8"/>
        <v>1.3328592750162993E-2</v>
      </c>
      <c r="K140" s="31"/>
      <c r="L140" s="32"/>
      <c r="M140" s="9"/>
      <c r="N140" s="9"/>
    </row>
    <row r="141" spans="1:14" ht="39" customHeight="1" x14ac:dyDescent="0.25">
      <c r="A141" s="23" t="s">
        <v>411</v>
      </c>
      <c r="B141" s="24" t="s">
        <v>412</v>
      </c>
      <c r="C141" s="25" t="s">
        <v>22</v>
      </c>
      <c r="D141" s="25" t="s">
        <v>413</v>
      </c>
      <c r="E141" s="26" t="s">
        <v>31</v>
      </c>
      <c r="F141" s="27">
        <v>7.4770141256286182</v>
      </c>
      <c r="G141" s="29">
        <v>732.7</v>
      </c>
      <c r="H141" s="29">
        <f t="shared" si="10"/>
        <v>930.01</v>
      </c>
      <c r="I141" s="29">
        <f t="shared" si="9"/>
        <v>6953.69</v>
      </c>
      <c r="J141" s="30">
        <f t="shared" si="8"/>
        <v>7.2180921812847057E-3</v>
      </c>
      <c r="K141" s="31"/>
      <c r="L141" s="32"/>
      <c r="M141" s="9"/>
      <c r="N141" s="9"/>
    </row>
    <row r="142" spans="1:14" ht="26.1" customHeight="1" x14ac:dyDescent="0.25">
      <c r="A142" s="16" t="s">
        <v>414</v>
      </c>
      <c r="B142" s="17"/>
      <c r="C142" s="17"/>
      <c r="D142" s="17" t="s">
        <v>415</v>
      </c>
      <c r="E142" s="17"/>
      <c r="F142" s="17"/>
      <c r="G142" s="17"/>
      <c r="H142" s="17"/>
      <c r="I142" s="20">
        <f>SUM(I143:I146)</f>
        <v>30094.050000000003</v>
      </c>
      <c r="J142" s="21">
        <f t="shared" si="8"/>
        <v>3.1238324833029806E-2</v>
      </c>
      <c r="K142" s="9"/>
      <c r="L142" s="9"/>
      <c r="M142" s="9"/>
      <c r="N142" s="9"/>
    </row>
    <row r="143" spans="1:14" ht="26.1" customHeight="1" x14ac:dyDescent="0.25">
      <c r="A143" s="23" t="s">
        <v>416</v>
      </c>
      <c r="B143" s="24" t="s">
        <v>417</v>
      </c>
      <c r="C143" s="25" t="s">
        <v>22</v>
      </c>
      <c r="D143" s="25" t="s">
        <v>418</v>
      </c>
      <c r="E143" s="26" t="s">
        <v>31</v>
      </c>
      <c r="F143" s="27">
        <v>127.50979446384515</v>
      </c>
      <c r="G143" s="29">
        <v>33.07</v>
      </c>
      <c r="H143" s="29">
        <f t="shared" si="10"/>
        <v>41.97</v>
      </c>
      <c r="I143" s="29">
        <f t="shared" ref="I143:I146" si="11">TRUNC(H143*F143,2)</f>
        <v>5351.58</v>
      </c>
      <c r="J143" s="30">
        <f t="shared" si="8"/>
        <v>5.5550646858746376E-3</v>
      </c>
      <c r="K143" s="31"/>
      <c r="L143" s="32"/>
      <c r="M143" s="9"/>
      <c r="N143" s="9"/>
    </row>
    <row r="144" spans="1:14" ht="39" customHeight="1" x14ac:dyDescent="0.25">
      <c r="A144" s="23" t="s">
        <v>419</v>
      </c>
      <c r="B144" s="24" t="s">
        <v>420</v>
      </c>
      <c r="C144" s="25" t="s">
        <v>22</v>
      </c>
      <c r="D144" s="25" t="s">
        <v>421</v>
      </c>
      <c r="E144" s="26" t="s">
        <v>31</v>
      </c>
      <c r="F144" s="27">
        <v>49.403999999999996</v>
      </c>
      <c r="G144" s="29">
        <v>194</v>
      </c>
      <c r="H144" s="29">
        <f t="shared" si="10"/>
        <v>246.24</v>
      </c>
      <c r="I144" s="29">
        <f t="shared" si="11"/>
        <v>12165.24</v>
      </c>
      <c r="J144" s="30">
        <f t="shared" si="8"/>
        <v>1.2627802465662398E-2</v>
      </c>
      <c r="K144" s="31"/>
      <c r="L144" s="32"/>
      <c r="M144" s="9"/>
      <c r="N144" s="9"/>
    </row>
    <row r="145" spans="1:14" ht="39" customHeight="1" x14ac:dyDescent="0.25">
      <c r="A145" s="23" t="s">
        <v>422</v>
      </c>
      <c r="B145" s="24" t="s">
        <v>423</v>
      </c>
      <c r="C145" s="25" t="s">
        <v>22</v>
      </c>
      <c r="D145" s="25" t="s">
        <v>424</v>
      </c>
      <c r="E145" s="26" t="s">
        <v>40</v>
      </c>
      <c r="F145" s="27">
        <v>61.418330317663631</v>
      </c>
      <c r="G145" s="29">
        <v>72.28</v>
      </c>
      <c r="H145" s="29">
        <f t="shared" si="10"/>
        <v>91.74</v>
      </c>
      <c r="I145" s="29">
        <f t="shared" si="11"/>
        <v>5634.51</v>
      </c>
      <c r="J145" s="30">
        <f t="shared" si="8"/>
        <v>5.8487526157148927E-3</v>
      </c>
      <c r="K145" s="31"/>
      <c r="L145" s="32"/>
      <c r="M145" s="9"/>
      <c r="N145" s="9"/>
    </row>
    <row r="146" spans="1:14" ht="39" customHeight="1" x14ac:dyDescent="0.25">
      <c r="A146" s="23" t="s">
        <v>425</v>
      </c>
      <c r="B146" s="24" t="s">
        <v>426</v>
      </c>
      <c r="C146" s="25" t="s">
        <v>22</v>
      </c>
      <c r="D146" s="25" t="s">
        <v>427</v>
      </c>
      <c r="E146" s="26" t="s">
        <v>31</v>
      </c>
      <c r="F146" s="27">
        <v>91.459904929564345</v>
      </c>
      <c r="G146" s="29">
        <v>59.81</v>
      </c>
      <c r="H146" s="29">
        <f t="shared" si="10"/>
        <v>75.91</v>
      </c>
      <c r="I146" s="29">
        <f t="shared" si="11"/>
        <v>6942.72</v>
      </c>
      <c r="J146" s="30">
        <f t="shared" si="8"/>
        <v>7.2067050657778761E-3</v>
      </c>
      <c r="K146" s="31"/>
      <c r="L146" s="32"/>
      <c r="M146" s="9"/>
      <c r="N146" s="9"/>
    </row>
    <row r="147" spans="1:14" ht="24" customHeight="1" x14ac:dyDescent="0.25">
      <c r="A147" s="16" t="s">
        <v>428</v>
      </c>
      <c r="B147" s="17"/>
      <c r="C147" s="17"/>
      <c r="D147" s="17" t="s">
        <v>429</v>
      </c>
      <c r="E147" s="17"/>
      <c r="F147" s="17"/>
      <c r="G147" s="17"/>
      <c r="H147" s="17"/>
      <c r="I147" s="20">
        <f>SUM(I148:I167)</f>
        <v>128586.85999999999</v>
      </c>
      <c r="J147" s="21">
        <f t="shared" si="8"/>
        <v>0.13347615565001475</v>
      </c>
      <c r="K147" s="9"/>
      <c r="L147" s="9"/>
      <c r="M147" s="9"/>
      <c r="N147" s="9"/>
    </row>
    <row r="148" spans="1:14" ht="65.099999999999994" customHeight="1" x14ac:dyDescent="0.25">
      <c r="A148" s="23" t="s">
        <v>430</v>
      </c>
      <c r="B148" s="24" t="s">
        <v>431</v>
      </c>
      <c r="C148" s="25" t="s">
        <v>22</v>
      </c>
      <c r="D148" s="25" t="s">
        <v>432</v>
      </c>
      <c r="E148" s="26" t="s">
        <v>35</v>
      </c>
      <c r="F148" s="27">
        <v>8.678677110104644</v>
      </c>
      <c r="G148" s="29">
        <v>1111.7</v>
      </c>
      <c r="H148" s="29">
        <f t="shared" si="10"/>
        <v>1411.08</v>
      </c>
      <c r="I148" s="29">
        <f t="shared" ref="I148:I167" si="12">TRUNC(H148*F148,2)</f>
        <v>12246.3</v>
      </c>
      <c r="J148" s="30">
        <f t="shared" si="8"/>
        <v>1.2711944633664558E-2</v>
      </c>
      <c r="K148" s="31"/>
      <c r="L148" s="32"/>
      <c r="M148" s="9"/>
      <c r="N148" s="9"/>
    </row>
    <row r="149" spans="1:14" ht="65.099999999999994" customHeight="1" x14ac:dyDescent="0.25">
      <c r="A149" s="23" t="s">
        <v>733</v>
      </c>
      <c r="B149" s="24" t="s">
        <v>434</v>
      </c>
      <c r="C149" s="25" t="s">
        <v>22</v>
      </c>
      <c r="D149" s="25" t="s">
        <v>435</v>
      </c>
      <c r="E149" s="26" t="s">
        <v>35</v>
      </c>
      <c r="F149" s="27">
        <v>8.678677110104644</v>
      </c>
      <c r="G149" s="29">
        <v>1123.71</v>
      </c>
      <c r="H149" s="29">
        <f t="shared" si="10"/>
        <v>1426.32</v>
      </c>
      <c r="I149" s="29">
        <f t="shared" si="12"/>
        <v>12378.57</v>
      </c>
      <c r="J149" s="30">
        <f t="shared" si="8"/>
        <v>1.2849243974420117E-2</v>
      </c>
      <c r="K149" s="31"/>
      <c r="L149" s="32"/>
      <c r="M149" s="9"/>
      <c r="N149" s="9"/>
    </row>
    <row r="150" spans="1:14" ht="65.099999999999994" customHeight="1" x14ac:dyDescent="0.25">
      <c r="A150" s="23" t="s">
        <v>734</v>
      </c>
      <c r="B150" s="24" t="s">
        <v>437</v>
      </c>
      <c r="C150" s="25" t="s">
        <v>22</v>
      </c>
      <c r="D150" s="25" t="s">
        <v>438</v>
      </c>
      <c r="E150" s="26" t="s">
        <v>35</v>
      </c>
      <c r="F150" s="27">
        <v>8.678677110104644</v>
      </c>
      <c r="G150" s="29">
        <v>1177.8599999999999</v>
      </c>
      <c r="H150" s="29">
        <f t="shared" si="10"/>
        <v>1495.05</v>
      </c>
      <c r="I150" s="29">
        <f t="shared" si="12"/>
        <v>12975.05</v>
      </c>
      <c r="J150" s="30">
        <f t="shared" si="8"/>
        <v>1.3468404107283777E-2</v>
      </c>
      <c r="K150" s="31"/>
      <c r="L150" s="32"/>
      <c r="M150" s="9"/>
      <c r="N150" s="9"/>
    </row>
    <row r="151" spans="1:14" ht="65.099999999999994" customHeight="1" x14ac:dyDescent="0.25">
      <c r="A151" s="23" t="s">
        <v>735</v>
      </c>
      <c r="B151" s="24" t="s">
        <v>440</v>
      </c>
      <c r="C151" s="25" t="s">
        <v>22</v>
      </c>
      <c r="D151" s="25" t="s">
        <v>441</v>
      </c>
      <c r="E151" s="26" t="s">
        <v>35</v>
      </c>
      <c r="F151" s="27">
        <v>8.678677110104644</v>
      </c>
      <c r="G151" s="29">
        <v>1256.25</v>
      </c>
      <c r="H151" s="29">
        <f t="shared" si="10"/>
        <v>1594.55</v>
      </c>
      <c r="I151" s="29">
        <f t="shared" si="12"/>
        <v>13838.58</v>
      </c>
      <c r="J151" s="30">
        <f t="shared" si="8"/>
        <v>1.436476836012001E-2</v>
      </c>
      <c r="K151" s="31"/>
      <c r="L151" s="32"/>
      <c r="M151" s="9"/>
      <c r="N151" s="9"/>
    </row>
    <row r="152" spans="1:14" ht="51.95" customHeight="1" x14ac:dyDescent="0.25">
      <c r="A152" s="23" t="s">
        <v>736</v>
      </c>
      <c r="B152" s="24" t="s">
        <v>443</v>
      </c>
      <c r="C152" s="25" t="s">
        <v>22</v>
      </c>
      <c r="D152" s="25" t="s">
        <v>444</v>
      </c>
      <c r="E152" s="26" t="s">
        <v>35</v>
      </c>
      <c r="F152" s="27">
        <v>9.4797857664219976</v>
      </c>
      <c r="G152" s="29">
        <v>167.16</v>
      </c>
      <c r="H152" s="29">
        <f t="shared" si="10"/>
        <v>212.17</v>
      </c>
      <c r="I152" s="29">
        <f t="shared" si="12"/>
        <v>2011.32</v>
      </c>
      <c r="J152" s="30">
        <f t="shared" si="8"/>
        <v>2.0877970064903033E-3</v>
      </c>
      <c r="K152" s="31"/>
      <c r="L152" s="32"/>
      <c r="M152" s="9"/>
      <c r="N152" s="9"/>
    </row>
    <row r="153" spans="1:14" ht="51.95" customHeight="1" x14ac:dyDescent="0.25">
      <c r="A153" s="23" t="s">
        <v>737</v>
      </c>
      <c r="B153" s="24" t="s">
        <v>446</v>
      </c>
      <c r="C153" s="25" t="s">
        <v>22</v>
      </c>
      <c r="D153" s="25" t="s">
        <v>447</v>
      </c>
      <c r="E153" s="26" t="s">
        <v>35</v>
      </c>
      <c r="F153" s="27">
        <v>11.749593625987828</v>
      </c>
      <c r="G153" s="29">
        <v>106.44</v>
      </c>
      <c r="H153" s="29">
        <f t="shared" si="10"/>
        <v>135.1</v>
      </c>
      <c r="I153" s="29">
        <f t="shared" si="12"/>
        <v>1587.37</v>
      </c>
      <c r="J153" s="30">
        <f t="shared" si="8"/>
        <v>1.6477270320946007E-3</v>
      </c>
      <c r="K153" s="31"/>
      <c r="L153" s="32"/>
      <c r="M153" s="9"/>
      <c r="N153" s="9"/>
    </row>
    <row r="154" spans="1:14" ht="39" customHeight="1" x14ac:dyDescent="0.25">
      <c r="A154" s="23" t="s">
        <v>738</v>
      </c>
      <c r="B154" s="24" t="s">
        <v>449</v>
      </c>
      <c r="C154" s="25" t="s">
        <v>22</v>
      </c>
      <c r="D154" s="25" t="s">
        <v>450</v>
      </c>
      <c r="E154" s="26" t="s">
        <v>35</v>
      </c>
      <c r="F154" s="27">
        <v>6.4088692505388156</v>
      </c>
      <c r="G154" s="29">
        <v>193.83</v>
      </c>
      <c r="H154" s="29">
        <f t="shared" si="10"/>
        <v>246.02</v>
      </c>
      <c r="I154" s="29">
        <f t="shared" si="12"/>
        <v>1576.71</v>
      </c>
      <c r="J154" s="30">
        <f t="shared" si="8"/>
        <v>1.636661703808109E-3</v>
      </c>
      <c r="K154" s="31"/>
      <c r="L154" s="32"/>
      <c r="M154" s="9"/>
      <c r="N154" s="9"/>
    </row>
    <row r="155" spans="1:14" ht="26.1" customHeight="1" x14ac:dyDescent="0.25">
      <c r="A155" s="23" t="s">
        <v>739</v>
      </c>
      <c r="B155" s="24" t="s">
        <v>452</v>
      </c>
      <c r="C155" s="25" t="s">
        <v>22</v>
      </c>
      <c r="D155" s="25" t="s">
        <v>453</v>
      </c>
      <c r="E155" s="26" t="s">
        <v>31</v>
      </c>
      <c r="F155" s="27">
        <v>11.749593625987828</v>
      </c>
      <c r="G155" s="29">
        <v>571.26</v>
      </c>
      <c r="H155" s="29">
        <f t="shared" si="10"/>
        <v>725.1</v>
      </c>
      <c r="I155" s="29">
        <f t="shared" si="12"/>
        <v>8519.6299999999992</v>
      </c>
      <c r="J155" s="30">
        <f t="shared" si="8"/>
        <v>8.8435743742442674E-3</v>
      </c>
      <c r="K155" s="31"/>
      <c r="L155" s="32"/>
      <c r="M155" s="9"/>
      <c r="N155" s="9"/>
    </row>
    <row r="156" spans="1:14" ht="65.099999999999994" customHeight="1" x14ac:dyDescent="0.25">
      <c r="A156" s="23" t="s">
        <v>740</v>
      </c>
      <c r="B156" s="24" t="s">
        <v>455</v>
      </c>
      <c r="C156" s="25" t="s">
        <v>22</v>
      </c>
      <c r="D156" s="25" t="s">
        <v>456</v>
      </c>
      <c r="E156" s="26" t="s">
        <v>31</v>
      </c>
      <c r="F156" s="27">
        <v>6.0083149223801398</v>
      </c>
      <c r="G156" s="29">
        <v>932.69</v>
      </c>
      <c r="H156" s="29">
        <f t="shared" si="10"/>
        <v>1183.8599999999999</v>
      </c>
      <c r="I156" s="29">
        <f t="shared" si="12"/>
        <v>7113</v>
      </c>
      <c r="J156" s="30">
        <f t="shared" si="8"/>
        <v>7.383459671840148E-3</v>
      </c>
      <c r="K156" s="31"/>
      <c r="L156" s="32"/>
      <c r="M156" s="9"/>
      <c r="N156" s="9"/>
    </row>
    <row r="157" spans="1:14" ht="78" customHeight="1" x14ac:dyDescent="0.25">
      <c r="A157" s="23" t="s">
        <v>741</v>
      </c>
      <c r="B157" s="24" t="s">
        <v>458</v>
      </c>
      <c r="C157" s="25" t="s">
        <v>22</v>
      </c>
      <c r="D157" s="25" t="s">
        <v>459</v>
      </c>
      <c r="E157" s="26" t="s">
        <v>31</v>
      </c>
      <c r="F157" s="27">
        <v>8.2781227819459708</v>
      </c>
      <c r="G157" s="29">
        <v>664.41</v>
      </c>
      <c r="H157" s="29">
        <f t="shared" si="10"/>
        <v>843.33</v>
      </c>
      <c r="I157" s="29">
        <f t="shared" si="12"/>
        <v>6981.18</v>
      </c>
      <c r="J157" s="30">
        <f t="shared" si="8"/>
        <v>7.2466274415657252E-3</v>
      </c>
      <c r="K157" s="31"/>
      <c r="L157" s="32"/>
      <c r="M157" s="9"/>
      <c r="N157" s="9"/>
    </row>
    <row r="158" spans="1:14" ht="39" customHeight="1" x14ac:dyDescent="0.25">
      <c r="A158" s="23" t="s">
        <v>742</v>
      </c>
      <c r="B158" s="24" t="s">
        <v>461</v>
      </c>
      <c r="C158" s="25" t="s">
        <v>22</v>
      </c>
      <c r="D158" s="25" t="s">
        <v>462</v>
      </c>
      <c r="E158" s="26" t="s">
        <v>35</v>
      </c>
      <c r="F158" s="27">
        <v>8.2781227819459708</v>
      </c>
      <c r="G158" s="29">
        <v>902.84</v>
      </c>
      <c r="H158" s="29">
        <f t="shared" si="10"/>
        <v>1145.97</v>
      </c>
      <c r="I158" s="29">
        <f t="shared" si="12"/>
        <v>9486.48</v>
      </c>
      <c r="J158" s="30">
        <f t="shared" si="8"/>
        <v>9.8471871935495742E-3</v>
      </c>
      <c r="K158" s="31"/>
      <c r="L158" s="32"/>
      <c r="M158" s="9"/>
      <c r="N158" s="9"/>
    </row>
    <row r="159" spans="1:14" ht="39" customHeight="1" x14ac:dyDescent="0.25">
      <c r="A159" s="23" t="s">
        <v>743</v>
      </c>
      <c r="B159" s="24" t="s">
        <v>464</v>
      </c>
      <c r="C159" s="25" t="s">
        <v>22</v>
      </c>
      <c r="D159" s="25" t="s">
        <v>465</v>
      </c>
      <c r="E159" s="26" t="s">
        <v>31</v>
      </c>
      <c r="F159" s="27">
        <v>6.0083149223801398</v>
      </c>
      <c r="G159" s="29">
        <v>874.09</v>
      </c>
      <c r="H159" s="29">
        <f t="shared" si="10"/>
        <v>1109.48</v>
      </c>
      <c r="I159" s="29">
        <f t="shared" si="12"/>
        <v>6666.1</v>
      </c>
      <c r="J159" s="30">
        <f t="shared" si="8"/>
        <v>6.919567062906455E-3</v>
      </c>
      <c r="K159" s="31"/>
      <c r="L159" s="32"/>
      <c r="M159" s="9"/>
      <c r="N159" s="9"/>
    </row>
    <row r="160" spans="1:14" ht="78" customHeight="1" x14ac:dyDescent="0.25">
      <c r="A160" s="23" t="s">
        <v>744</v>
      </c>
      <c r="B160" s="24" t="s">
        <v>467</v>
      </c>
      <c r="C160" s="25" t="s">
        <v>22</v>
      </c>
      <c r="D160" s="25" t="s">
        <v>468</v>
      </c>
      <c r="E160" s="26" t="s">
        <v>31</v>
      </c>
      <c r="F160" s="27">
        <v>8.678677110104644</v>
      </c>
      <c r="G160" s="29">
        <v>446.91</v>
      </c>
      <c r="H160" s="29">
        <f t="shared" si="10"/>
        <v>567.26</v>
      </c>
      <c r="I160" s="29">
        <f t="shared" si="12"/>
        <v>4923.0600000000004</v>
      </c>
      <c r="J160" s="30">
        <f t="shared" si="8"/>
        <v>5.1102509450371659E-3</v>
      </c>
      <c r="K160" s="31"/>
      <c r="L160" s="32"/>
      <c r="M160" s="9"/>
      <c r="N160" s="9"/>
    </row>
    <row r="161" spans="1:14" ht="78" customHeight="1" x14ac:dyDescent="0.25">
      <c r="A161" s="23" t="s">
        <v>745</v>
      </c>
      <c r="B161" s="24" t="s">
        <v>467</v>
      </c>
      <c r="C161" s="25" t="s">
        <v>22</v>
      </c>
      <c r="D161" s="25" t="s">
        <v>468</v>
      </c>
      <c r="E161" s="26" t="s">
        <v>31</v>
      </c>
      <c r="F161" s="27">
        <v>8.678677110104644</v>
      </c>
      <c r="G161" s="29">
        <v>446.91</v>
      </c>
      <c r="H161" s="29">
        <f t="shared" si="10"/>
        <v>567.26</v>
      </c>
      <c r="I161" s="29">
        <f t="shared" si="12"/>
        <v>4923.0600000000004</v>
      </c>
      <c r="J161" s="30">
        <f t="shared" si="8"/>
        <v>5.1102509450371659E-3</v>
      </c>
      <c r="K161" s="31"/>
      <c r="L161" s="32"/>
      <c r="M161" s="9"/>
      <c r="N161" s="9"/>
    </row>
    <row r="162" spans="1:14" ht="39" customHeight="1" x14ac:dyDescent="0.25">
      <c r="A162" s="23" t="s">
        <v>746</v>
      </c>
      <c r="B162" s="24" t="s">
        <v>471</v>
      </c>
      <c r="C162" s="25" t="s">
        <v>22</v>
      </c>
      <c r="D162" s="25" t="s">
        <v>472</v>
      </c>
      <c r="E162" s="26" t="s">
        <v>31</v>
      </c>
      <c r="F162" s="27">
        <v>7.3434960162423915</v>
      </c>
      <c r="G162" s="29">
        <v>104.25</v>
      </c>
      <c r="H162" s="29">
        <f t="shared" si="10"/>
        <v>132.32</v>
      </c>
      <c r="I162" s="29">
        <f t="shared" si="12"/>
        <v>971.69</v>
      </c>
      <c r="J162" s="30">
        <f t="shared" si="8"/>
        <v>1.008636852035759E-3</v>
      </c>
      <c r="K162" s="31"/>
      <c r="L162" s="32"/>
      <c r="M162" s="9"/>
      <c r="N162" s="9"/>
    </row>
    <row r="163" spans="1:14" ht="26.1" customHeight="1" x14ac:dyDescent="0.25">
      <c r="A163" s="23" t="s">
        <v>747</v>
      </c>
      <c r="B163" s="24" t="s">
        <v>474</v>
      </c>
      <c r="C163" s="25" t="s">
        <v>22</v>
      </c>
      <c r="D163" s="25" t="s">
        <v>475</v>
      </c>
      <c r="E163" s="26" t="s">
        <v>31</v>
      </c>
      <c r="F163" s="27">
        <v>3.3379527346556328</v>
      </c>
      <c r="G163" s="29">
        <v>314.14999999999998</v>
      </c>
      <c r="H163" s="29">
        <f t="shared" si="10"/>
        <v>398.75</v>
      </c>
      <c r="I163" s="29">
        <f t="shared" si="12"/>
        <v>1331</v>
      </c>
      <c r="J163" s="30">
        <f t="shared" si="8"/>
        <v>1.3816090008743479E-3</v>
      </c>
      <c r="K163" s="31"/>
      <c r="L163" s="32"/>
      <c r="M163" s="9"/>
      <c r="N163" s="9"/>
    </row>
    <row r="164" spans="1:14" ht="26.1" customHeight="1" x14ac:dyDescent="0.25">
      <c r="A164" s="23" t="s">
        <v>748</v>
      </c>
      <c r="B164" s="24" t="s">
        <v>477</v>
      </c>
      <c r="C164" s="25" t="s">
        <v>22</v>
      </c>
      <c r="D164" s="25" t="s">
        <v>478</v>
      </c>
      <c r="E164" s="26" t="s">
        <v>31</v>
      </c>
      <c r="F164" s="27">
        <v>18.158462876526645</v>
      </c>
      <c r="G164" s="29">
        <v>301.94</v>
      </c>
      <c r="H164" s="29">
        <f t="shared" si="10"/>
        <v>383.25</v>
      </c>
      <c r="I164" s="29">
        <f t="shared" si="12"/>
        <v>6959.23</v>
      </c>
      <c r="J164" s="30">
        <f t="shared" si="8"/>
        <v>7.2238428303191497E-3</v>
      </c>
      <c r="K164" s="31"/>
      <c r="L164" s="32"/>
      <c r="M164" s="9"/>
      <c r="N164" s="9"/>
    </row>
    <row r="165" spans="1:14" ht="26.1" customHeight="1" x14ac:dyDescent="0.25">
      <c r="A165" s="23" t="s">
        <v>750</v>
      </c>
      <c r="B165" s="24" t="s">
        <v>480</v>
      </c>
      <c r="C165" s="25" t="s">
        <v>22</v>
      </c>
      <c r="D165" s="25" t="s">
        <v>481</v>
      </c>
      <c r="E165" s="26" t="s">
        <v>31</v>
      </c>
      <c r="F165" s="27">
        <v>16.689763673278158</v>
      </c>
      <c r="G165" s="29">
        <v>341.05</v>
      </c>
      <c r="H165" s="29">
        <f t="shared" si="10"/>
        <v>432.89</v>
      </c>
      <c r="I165" s="29">
        <f t="shared" si="12"/>
        <v>7224.83</v>
      </c>
      <c r="J165" s="30">
        <f t="shared" si="8"/>
        <v>7.4995418165191702E-3</v>
      </c>
      <c r="K165" s="31"/>
      <c r="L165" s="32"/>
      <c r="M165" s="9"/>
      <c r="N165" s="9"/>
    </row>
    <row r="166" spans="1:14" ht="51.95" customHeight="1" x14ac:dyDescent="0.25">
      <c r="A166" s="23" t="s">
        <v>751</v>
      </c>
      <c r="B166" s="24" t="s">
        <v>483</v>
      </c>
      <c r="C166" s="25" t="s">
        <v>22</v>
      </c>
      <c r="D166" s="25" t="s">
        <v>484</v>
      </c>
      <c r="E166" s="26" t="s">
        <v>35</v>
      </c>
      <c r="F166" s="27">
        <v>4.6731338285178863</v>
      </c>
      <c r="G166" s="29">
        <v>239.55</v>
      </c>
      <c r="H166" s="29">
        <f t="shared" si="10"/>
        <v>304.06</v>
      </c>
      <c r="I166" s="29">
        <f t="shared" si="12"/>
        <v>1420.91</v>
      </c>
      <c r="J166" s="30">
        <f t="shared" si="8"/>
        <v>1.4749376750055371E-3</v>
      </c>
      <c r="K166" s="31"/>
      <c r="L166" s="32"/>
      <c r="M166" s="9"/>
      <c r="N166" s="9"/>
    </row>
    <row r="167" spans="1:14" ht="26.1" customHeight="1" x14ac:dyDescent="0.25">
      <c r="A167" s="23" t="s">
        <v>752</v>
      </c>
      <c r="B167" s="24" t="s">
        <v>486</v>
      </c>
      <c r="C167" s="25" t="s">
        <v>22</v>
      </c>
      <c r="D167" s="25" t="s">
        <v>487</v>
      </c>
      <c r="E167" s="26" t="s">
        <v>35</v>
      </c>
      <c r="F167" s="27">
        <v>4.6731338285178863</v>
      </c>
      <c r="G167" s="29">
        <v>919.28</v>
      </c>
      <c r="H167" s="29">
        <f t="shared" si="10"/>
        <v>1166.8399999999999</v>
      </c>
      <c r="I167" s="29">
        <f t="shared" si="12"/>
        <v>5452.79</v>
      </c>
      <c r="J167" s="30">
        <f t="shared" si="8"/>
        <v>5.6601230231988243E-3</v>
      </c>
      <c r="K167" s="31"/>
      <c r="L167" s="32"/>
      <c r="M167" s="9"/>
      <c r="N167" s="9"/>
    </row>
    <row r="168" spans="1:14" ht="24" customHeight="1" x14ac:dyDescent="0.25">
      <c r="A168" s="16" t="s">
        <v>488</v>
      </c>
      <c r="B168" s="17"/>
      <c r="C168" s="17"/>
      <c r="D168" s="17" t="s">
        <v>489</v>
      </c>
      <c r="E168" s="17"/>
      <c r="F168" s="17"/>
      <c r="G168" s="17"/>
      <c r="H168" s="17"/>
      <c r="I168" s="20">
        <f>SUM(I169:I174)</f>
        <v>43982.33</v>
      </c>
      <c r="J168" s="21">
        <f t="shared" si="8"/>
        <v>4.5654682950733182E-2</v>
      </c>
      <c r="K168" s="9"/>
      <c r="L168" s="9"/>
      <c r="M168" s="9"/>
      <c r="N168" s="9"/>
    </row>
    <row r="169" spans="1:14" ht="51.95" customHeight="1" x14ac:dyDescent="0.25">
      <c r="A169" s="23" t="s">
        <v>490</v>
      </c>
      <c r="B169" s="24" t="s">
        <v>491</v>
      </c>
      <c r="C169" s="25" t="s">
        <v>22</v>
      </c>
      <c r="D169" s="25" t="s">
        <v>492</v>
      </c>
      <c r="E169" s="26" t="s">
        <v>31</v>
      </c>
      <c r="F169" s="27">
        <v>144.9</v>
      </c>
      <c r="G169" s="29">
        <v>65.77</v>
      </c>
      <c r="H169" s="29">
        <f t="shared" si="10"/>
        <v>83.48</v>
      </c>
      <c r="I169" s="29">
        <f t="shared" ref="I169:I174" si="13">TRUNC(H169*F169,2)</f>
        <v>12096.25</v>
      </c>
      <c r="J169" s="30">
        <f t="shared" si="8"/>
        <v>1.2556189238787627E-2</v>
      </c>
      <c r="K169" s="31"/>
      <c r="L169" s="32"/>
      <c r="M169" s="9"/>
      <c r="N169" s="9"/>
    </row>
    <row r="170" spans="1:14" ht="39" customHeight="1" x14ac:dyDescent="0.25">
      <c r="A170" s="23" t="s">
        <v>493</v>
      </c>
      <c r="B170" s="24" t="s">
        <v>494</v>
      </c>
      <c r="C170" s="25" t="s">
        <v>22</v>
      </c>
      <c r="D170" s="25" t="s">
        <v>495</v>
      </c>
      <c r="E170" s="26" t="s">
        <v>31</v>
      </c>
      <c r="F170" s="27">
        <v>78.274991627674595</v>
      </c>
      <c r="G170" s="29">
        <v>110.52</v>
      </c>
      <c r="H170" s="29">
        <f t="shared" si="10"/>
        <v>140.28</v>
      </c>
      <c r="I170" s="29">
        <f t="shared" si="13"/>
        <v>10980.41</v>
      </c>
      <c r="J170" s="30">
        <f t="shared" si="8"/>
        <v>1.1397921329294288E-2</v>
      </c>
      <c r="K170" s="31"/>
      <c r="L170" s="32"/>
      <c r="M170" s="9"/>
      <c r="N170" s="9"/>
    </row>
    <row r="171" spans="1:14" ht="51.95" customHeight="1" x14ac:dyDescent="0.25">
      <c r="A171" s="23" t="s">
        <v>496</v>
      </c>
      <c r="B171" s="24" t="s">
        <v>497</v>
      </c>
      <c r="C171" s="25" t="s">
        <v>22</v>
      </c>
      <c r="D171" s="25" t="s">
        <v>498</v>
      </c>
      <c r="E171" s="26" t="s">
        <v>31</v>
      </c>
      <c r="F171" s="27">
        <v>117.28619999999999</v>
      </c>
      <c r="G171" s="29">
        <v>105.54</v>
      </c>
      <c r="H171" s="29">
        <f t="shared" si="10"/>
        <v>133.96</v>
      </c>
      <c r="I171" s="29">
        <f t="shared" si="13"/>
        <v>15711.65</v>
      </c>
      <c r="J171" s="30">
        <f t="shared" si="8"/>
        <v>1.6309058646572089E-2</v>
      </c>
      <c r="K171" s="31"/>
      <c r="L171" s="32"/>
      <c r="M171" s="9"/>
      <c r="N171" s="9"/>
    </row>
    <row r="172" spans="1:14" ht="26.1" customHeight="1" x14ac:dyDescent="0.25">
      <c r="A172" s="23" t="s">
        <v>499</v>
      </c>
      <c r="B172" s="24" t="s">
        <v>500</v>
      </c>
      <c r="C172" s="25" t="s">
        <v>22</v>
      </c>
      <c r="D172" s="25" t="s">
        <v>501</v>
      </c>
      <c r="E172" s="26" t="s">
        <v>40</v>
      </c>
      <c r="F172" s="27">
        <v>108.81725914977363</v>
      </c>
      <c r="G172" s="29">
        <v>11.84</v>
      </c>
      <c r="H172" s="29">
        <f t="shared" si="10"/>
        <v>15.02</v>
      </c>
      <c r="I172" s="29">
        <f t="shared" si="13"/>
        <v>1634.43</v>
      </c>
      <c r="J172" s="30">
        <f t="shared" si="8"/>
        <v>1.6965764081886255E-3</v>
      </c>
      <c r="K172" s="31"/>
      <c r="L172" s="32"/>
      <c r="M172" s="9"/>
      <c r="N172" s="9"/>
    </row>
    <row r="173" spans="1:14" ht="26.1" customHeight="1" x14ac:dyDescent="0.25">
      <c r="A173" s="23" t="s">
        <v>502</v>
      </c>
      <c r="B173" s="24" t="s">
        <v>503</v>
      </c>
      <c r="C173" s="25" t="s">
        <v>22</v>
      </c>
      <c r="D173" s="25" t="s">
        <v>504</v>
      </c>
      <c r="E173" s="26" t="s">
        <v>40</v>
      </c>
      <c r="F173" s="27">
        <v>11.749593625987828</v>
      </c>
      <c r="G173" s="29">
        <v>108.35</v>
      </c>
      <c r="H173" s="29">
        <f t="shared" si="10"/>
        <v>137.52000000000001</v>
      </c>
      <c r="I173" s="29">
        <f t="shared" si="13"/>
        <v>1615.8</v>
      </c>
      <c r="J173" s="30">
        <f t="shared" si="8"/>
        <v>1.6772380342695503E-3</v>
      </c>
      <c r="K173" s="31"/>
      <c r="L173" s="32"/>
      <c r="M173" s="9"/>
      <c r="N173" s="9"/>
    </row>
    <row r="174" spans="1:14" ht="39" customHeight="1" x14ac:dyDescent="0.25">
      <c r="A174" s="23" t="s">
        <v>505</v>
      </c>
      <c r="B174" s="24" t="s">
        <v>506</v>
      </c>
      <c r="C174" s="25" t="s">
        <v>22</v>
      </c>
      <c r="D174" s="25" t="s">
        <v>507</v>
      </c>
      <c r="E174" s="26" t="s">
        <v>40</v>
      </c>
      <c r="F174" s="27">
        <v>14.019401485553656</v>
      </c>
      <c r="G174" s="29">
        <v>109.24</v>
      </c>
      <c r="H174" s="29">
        <f t="shared" si="10"/>
        <v>138.65</v>
      </c>
      <c r="I174" s="29">
        <f t="shared" si="13"/>
        <v>1943.79</v>
      </c>
      <c r="J174" s="30">
        <f t="shared" si="8"/>
        <v>2.0176992936209981E-3</v>
      </c>
      <c r="K174" s="31"/>
      <c r="L174" s="32"/>
      <c r="M174" s="9"/>
      <c r="N174" s="9"/>
    </row>
    <row r="175" spans="1:14" ht="24" customHeight="1" x14ac:dyDescent="0.25">
      <c r="A175" s="16" t="s">
        <v>508</v>
      </c>
      <c r="B175" s="17"/>
      <c r="C175" s="17"/>
      <c r="D175" s="17" t="s">
        <v>509</v>
      </c>
      <c r="E175" s="17"/>
      <c r="F175" s="17"/>
      <c r="G175" s="17"/>
      <c r="H175" s="17"/>
      <c r="I175" s="20">
        <f>SUM(I176:I189)</f>
        <v>95733.049999999988</v>
      </c>
      <c r="J175" s="21">
        <f t="shared" si="8"/>
        <v>9.9373135658267456E-2</v>
      </c>
      <c r="K175" s="9"/>
      <c r="L175" s="9"/>
      <c r="M175" s="9"/>
      <c r="N175" s="9"/>
    </row>
    <row r="176" spans="1:14" ht="26.1" customHeight="1" x14ac:dyDescent="0.25">
      <c r="A176" s="23" t="s">
        <v>510</v>
      </c>
      <c r="B176" s="24" t="s">
        <v>511</v>
      </c>
      <c r="C176" s="25" t="s">
        <v>22</v>
      </c>
      <c r="D176" s="25" t="s">
        <v>512</v>
      </c>
      <c r="E176" s="26" t="s">
        <v>31</v>
      </c>
      <c r="F176" s="27">
        <v>490.2312</v>
      </c>
      <c r="G176" s="29">
        <v>13.06</v>
      </c>
      <c r="H176" s="29">
        <f t="shared" si="10"/>
        <v>16.57</v>
      </c>
      <c r="I176" s="29">
        <f t="shared" ref="I176:I189" si="14">TRUNC(H176*F176,2)</f>
        <v>8123.13</v>
      </c>
      <c r="J176" s="30">
        <f t="shared" si="8"/>
        <v>8.4319981391979271E-3</v>
      </c>
      <c r="K176" s="31"/>
      <c r="L176" s="32"/>
      <c r="M176" s="9"/>
      <c r="N176" s="9"/>
    </row>
    <row r="177" spans="1:14" ht="26.1" customHeight="1" x14ac:dyDescent="0.25">
      <c r="A177" s="23" t="s">
        <v>513</v>
      </c>
      <c r="B177" s="24" t="s">
        <v>514</v>
      </c>
      <c r="C177" s="25" t="s">
        <v>22</v>
      </c>
      <c r="D177" s="25" t="s">
        <v>515</v>
      </c>
      <c r="E177" s="26" t="s">
        <v>31</v>
      </c>
      <c r="F177" s="27">
        <v>1654.6614</v>
      </c>
      <c r="G177" s="29">
        <v>14.38</v>
      </c>
      <c r="H177" s="29">
        <f t="shared" si="10"/>
        <v>18.25</v>
      </c>
      <c r="I177" s="29">
        <f t="shared" si="14"/>
        <v>30197.57</v>
      </c>
      <c r="J177" s="30">
        <f t="shared" si="8"/>
        <v>3.1345781004157164E-2</v>
      </c>
      <c r="K177" s="31"/>
      <c r="L177" s="32"/>
      <c r="M177" s="9"/>
      <c r="N177" s="9"/>
    </row>
    <row r="178" spans="1:14" ht="26.1" customHeight="1" x14ac:dyDescent="0.25">
      <c r="A178" s="23" t="s">
        <v>516</v>
      </c>
      <c r="B178" s="24" t="s">
        <v>517</v>
      </c>
      <c r="C178" s="25" t="s">
        <v>22</v>
      </c>
      <c r="D178" s="25" t="s">
        <v>518</v>
      </c>
      <c r="E178" s="26" t="s">
        <v>31</v>
      </c>
      <c r="F178" s="27">
        <v>1654.6614</v>
      </c>
      <c r="G178" s="29">
        <v>4.87</v>
      </c>
      <c r="H178" s="29">
        <f t="shared" si="10"/>
        <v>6.18</v>
      </c>
      <c r="I178" s="29">
        <f t="shared" si="14"/>
        <v>10225.799999999999</v>
      </c>
      <c r="J178" s="30">
        <f t="shared" si="8"/>
        <v>1.0614618573359057E-2</v>
      </c>
      <c r="K178" s="31"/>
      <c r="L178" s="32"/>
      <c r="M178" s="9"/>
      <c r="N178" s="9"/>
    </row>
    <row r="179" spans="1:14" ht="26.1" customHeight="1" x14ac:dyDescent="0.25">
      <c r="A179" s="23" t="s">
        <v>519</v>
      </c>
      <c r="B179" s="24" t="s">
        <v>520</v>
      </c>
      <c r="C179" s="25" t="s">
        <v>22</v>
      </c>
      <c r="D179" s="25" t="s">
        <v>521</v>
      </c>
      <c r="E179" s="26" t="s">
        <v>31</v>
      </c>
      <c r="F179" s="27">
        <v>137.21340000000001</v>
      </c>
      <c r="G179" s="29">
        <v>35.99</v>
      </c>
      <c r="H179" s="29">
        <f t="shared" si="10"/>
        <v>45.68</v>
      </c>
      <c r="I179" s="29">
        <f t="shared" si="14"/>
        <v>6267.9</v>
      </c>
      <c r="J179" s="30">
        <f t="shared" si="8"/>
        <v>6.5062261882647071E-3</v>
      </c>
      <c r="K179" s="31"/>
      <c r="L179" s="32"/>
      <c r="M179" s="9"/>
      <c r="N179" s="9"/>
    </row>
    <row r="180" spans="1:14" ht="26.1" customHeight="1" x14ac:dyDescent="0.25">
      <c r="A180" s="23" t="s">
        <v>522</v>
      </c>
      <c r="B180" s="24" t="s">
        <v>523</v>
      </c>
      <c r="C180" s="25" t="s">
        <v>22</v>
      </c>
      <c r="D180" s="25" t="s">
        <v>524</v>
      </c>
      <c r="E180" s="26" t="s">
        <v>31</v>
      </c>
      <c r="F180" s="27">
        <v>433.55459999999999</v>
      </c>
      <c r="G180" s="29">
        <v>17.010000000000002</v>
      </c>
      <c r="H180" s="29">
        <f t="shared" si="10"/>
        <v>21.59</v>
      </c>
      <c r="I180" s="29">
        <f t="shared" si="14"/>
        <v>9360.44</v>
      </c>
      <c r="J180" s="30">
        <f t="shared" si="8"/>
        <v>9.7163547378995348E-3</v>
      </c>
      <c r="K180" s="31"/>
      <c r="L180" s="32"/>
      <c r="M180" s="9"/>
      <c r="N180" s="9"/>
    </row>
    <row r="181" spans="1:14" ht="26.1" customHeight="1" x14ac:dyDescent="0.25">
      <c r="A181" s="23" t="s">
        <v>525</v>
      </c>
      <c r="B181" s="24" t="s">
        <v>526</v>
      </c>
      <c r="C181" s="25" t="s">
        <v>22</v>
      </c>
      <c r="D181" s="25" t="s">
        <v>527</v>
      </c>
      <c r="E181" s="26" t="s">
        <v>31</v>
      </c>
      <c r="F181" s="27">
        <v>433.55459999999999</v>
      </c>
      <c r="G181" s="29">
        <v>5.94</v>
      </c>
      <c r="H181" s="29">
        <f t="shared" si="10"/>
        <v>7.53</v>
      </c>
      <c r="I181" s="29">
        <f t="shared" si="14"/>
        <v>3264.66</v>
      </c>
      <c r="J181" s="30">
        <f t="shared" si="8"/>
        <v>3.3887931185533045E-3</v>
      </c>
      <c r="K181" s="31"/>
      <c r="L181" s="32"/>
      <c r="M181" s="9"/>
      <c r="N181" s="9"/>
    </row>
    <row r="182" spans="1:14" ht="26.1" customHeight="1" x14ac:dyDescent="0.25">
      <c r="A182" s="23" t="s">
        <v>528</v>
      </c>
      <c r="B182" s="24" t="s">
        <v>529</v>
      </c>
      <c r="C182" s="25" t="s">
        <v>22</v>
      </c>
      <c r="D182" s="25" t="s">
        <v>530</v>
      </c>
      <c r="E182" s="26" t="s">
        <v>31</v>
      </c>
      <c r="F182" s="27">
        <v>128.9784936670936</v>
      </c>
      <c r="G182" s="29">
        <v>2.33</v>
      </c>
      <c r="H182" s="29">
        <f t="shared" si="10"/>
        <v>2.95</v>
      </c>
      <c r="I182" s="29">
        <f t="shared" si="14"/>
        <v>380.48</v>
      </c>
      <c r="J182" s="30">
        <f t="shared" si="8"/>
        <v>3.949471019178602E-4</v>
      </c>
      <c r="K182" s="31"/>
      <c r="L182" s="32"/>
      <c r="M182" s="9"/>
      <c r="N182" s="9"/>
    </row>
    <row r="183" spans="1:14" ht="26.1" customHeight="1" x14ac:dyDescent="0.25">
      <c r="A183" s="23" t="s">
        <v>531</v>
      </c>
      <c r="B183" s="24" t="s">
        <v>532</v>
      </c>
      <c r="C183" s="25" t="s">
        <v>22</v>
      </c>
      <c r="D183" s="25" t="s">
        <v>533</v>
      </c>
      <c r="E183" s="26" t="s">
        <v>31</v>
      </c>
      <c r="F183" s="27">
        <v>128.9784936670936</v>
      </c>
      <c r="G183" s="29">
        <v>20.59</v>
      </c>
      <c r="H183" s="29">
        <f t="shared" si="10"/>
        <v>26.13</v>
      </c>
      <c r="I183" s="29">
        <f t="shared" si="14"/>
        <v>3370.2</v>
      </c>
      <c r="J183" s="30">
        <f t="shared" si="8"/>
        <v>3.4983460967293214E-3</v>
      </c>
      <c r="K183" s="31"/>
      <c r="L183" s="32"/>
      <c r="M183" s="9"/>
      <c r="N183" s="9"/>
    </row>
    <row r="184" spans="1:14" ht="39" customHeight="1" x14ac:dyDescent="0.25">
      <c r="A184" s="23" t="s">
        <v>534</v>
      </c>
      <c r="B184" s="24" t="s">
        <v>535</v>
      </c>
      <c r="C184" s="25" t="s">
        <v>22</v>
      </c>
      <c r="D184" s="25" t="s">
        <v>536</v>
      </c>
      <c r="E184" s="26" t="s">
        <v>31</v>
      </c>
      <c r="F184" s="27">
        <v>128.9784936670936</v>
      </c>
      <c r="G184" s="29">
        <v>22.11</v>
      </c>
      <c r="H184" s="29">
        <f t="shared" si="10"/>
        <v>28.06</v>
      </c>
      <c r="I184" s="29">
        <f t="shared" si="14"/>
        <v>3619.13</v>
      </c>
      <c r="J184" s="30">
        <f t="shared" si="8"/>
        <v>3.7567412346614418E-3</v>
      </c>
      <c r="K184" s="31"/>
      <c r="L184" s="32"/>
      <c r="M184" s="9"/>
      <c r="N184" s="9"/>
    </row>
    <row r="185" spans="1:14" ht="26.1" customHeight="1" x14ac:dyDescent="0.25">
      <c r="A185" s="23" t="s">
        <v>537</v>
      </c>
      <c r="B185" s="24" t="s">
        <v>538</v>
      </c>
      <c r="C185" s="25" t="s">
        <v>22</v>
      </c>
      <c r="D185" s="25" t="s">
        <v>539</v>
      </c>
      <c r="E185" s="26" t="s">
        <v>31</v>
      </c>
      <c r="F185" s="27">
        <v>203.90879999999999</v>
      </c>
      <c r="G185" s="29">
        <v>23.33</v>
      </c>
      <c r="H185" s="29">
        <f t="shared" si="10"/>
        <v>29.61</v>
      </c>
      <c r="I185" s="29">
        <f t="shared" si="14"/>
        <v>6037.73</v>
      </c>
      <c r="J185" s="30">
        <f t="shared" si="8"/>
        <v>6.2673043672795466E-3</v>
      </c>
      <c r="K185" s="31"/>
      <c r="L185" s="32"/>
      <c r="M185" s="9"/>
      <c r="N185" s="9"/>
    </row>
    <row r="186" spans="1:14" ht="26.1" customHeight="1" x14ac:dyDescent="0.25">
      <c r="A186" s="23" t="s">
        <v>540</v>
      </c>
      <c r="B186" s="24" t="s">
        <v>541</v>
      </c>
      <c r="C186" s="25" t="s">
        <v>22</v>
      </c>
      <c r="D186" s="25" t="s">
        <v>542</v>
      </c>
      <c r="E186" s="26" t="s">
        <v>31</v>
      </c>
      <c r="F186" s="27">
        <v>166.89763673278162</v>
      </c>
      <c r="G186" s="29">
        <v>11.16</v>
      </c>
      <c r="H186" s="29">
        <f t="shared" si="10"/>
        <v>14.16</v>
      </c>
      <c r="I186" s="29">
        <f t="shared" si="14"/>
        <v>2363.27</v>
      </c>
      <c r="J186" s="30">
        <f t="shared" si="8"/>
        <v>2.4531293039040721E-3</v>
      </c>
      <c r="K186" s="31"/>
      <c r="L186" s="32"/>
      <c r="M186" s="9"/>
      <c r="N186" s="9"/>
    </row>
    <row r="187" spans="1:14" ht="39" customHeight="1" x14ac:dyDescent="0.25">
      <c r="A187" s="23" t="s">
        <v>543</v>
      </c>
      <c r="B187" s="24" t="s">
        <v>544</v>
      </c>
      <c r="C187" s="25" t="s">
        <v>22</v>
      </c>
      <c r="D187" s="25" t="s">
        <v>545</v>
      </c>
      <c r="E187" s="26" t="s">
        <v>31</v>
      </c>
      <c r="F187" s="27">
        <v>166.89763673278162</v>
      </c>
      <c r="G187" s="29">
        <v>13.08</v>
      </c>
      <c r="H187" s="29">
        <f t="shared" si="10"/>
        <v>16.600000000000001</v>
      </c>
      <c r="I187" s="29">
        <f t="shared" si="14"/>
        <v>2770.5</v>
      </c>
      <c r="J187" s="30">
        <f t="shared" si="8"/>
        <v>2.8758435288673036E-3</v>
      </c>
      <c r="K187" s="31"/>
      <c r="L187" s="32"/>
      <c r="M187" s="9"/>
      <c r="N187" s="9"/>
    </row>
    <row r="188" spans="1:14" ht="51.95" customHeight="1" x14ac:dyDescent="0.25">
      <c r="A188" s="23" t="s">
        <v>546</v>
      </c>
      <c r="B188" s="24" t="s">
        <v>547</v>
      </c>
      <c r="C188" s="25" t="s">
        <v>22</v>
      </c>
      <c r="D188" s="25" t="s">
        <v>548</v>
      </c>
      <c r="E188" s="26" t="s">
        <v>31</v>
      </c>
      <c r="F188" s="27">
        <v>166.89763673278162</v>
      </c>
      <c r="G188" s="29">
        <v>29.6</v>
      </c>
      <c r="H188" s="29">
        <f t="shared" si="10"/>
        <v>37.57</v>
      </c>
      <c r="I188" s="29">
        <f t="shared" si="14"/>
        <v>6270.34</v>
      </c>
      <c r="J188" s="30">
        <f t="shared" si="8"/>
        <v>6.5087589650957619E-3</v>
      </c>
      <c r="K188" s="31"/>
      <c r="L188" s="32"/>
      <c r="M188" s="9"/>
      <c r="N188" s="9"/>
    </row>
    <row r="189" spans="1:14" ht="39" customHeight="1" x14ac:dyDescent="0.25">
      <c r="A189" s="23" t="s">
        <v>549</v>
      </c>
      <c r="B189" s="24" t="s">
        <v>550</v>
      </c>
      <c r="C189" s="25" t="s">
        <v>22</v>
      </c>
      <c r="D189" s="25" t="s">
        <v>551</v>
      </c>
      <c r="E189" s="26" t="s">
        <v>31</v>
      </c>
      <c r="F189" s="27">
        <v>145.07939999999999</v>
      </c>
      <c r="G189" s="29">
        <v>18.91</v>
      </c>
      <c r="H189" s="29">
        <f t="shared" si="10"/>
        <v>24</v>
      </c>
      <c r="I189" s="29">
        <f t="shared" si="14"/>
        <v>3481.9</v>
      </c>
      <c r="J189" s="30">
        <f t="shared" si="8"/>
        <v>3.6142932983804599E-3</v>
      </c>
      <c r="K189" s="31"/>
      <c r="L189" s="32"/>
      <c r="M189" s="9"/>
      <c r="N189" s="9"/>
    </row>
    <row r="190" spans="1:14" ht="24" customHeight="1" x14ac:dyDescent="0.25">
      <c r="A190" s="16" t="s">
        <v>552</v>
      </c>
      <c r="B190" s="17"/>
      <c r="C190" s="17"/>
      <c r="D190" s="17" t="s">
        <v>553</v>
      </c>
      <c r="E190" s="17"/>
      <c r="F190" s="17"/>
      <c r="G190" s="17"/>
      <c r="H190" s="17"/>
      <c r="I190" s="20">
        <f>SUM(I191:I205)</f>
        <v>97832.8</v>
      </c>
      <c r="J190" s="21">
        <f t="shared" si="8"/>
        <v>0.10155272506441766</v>
      </c>
      <c r="K190" s="9"/>
      <c r="L190" s="9"/>
      <c r="M190" s="9"/>
      <c r="N190" s="9"/>
    </row>
    <row r="191" spans="1:14" ht="51.95" customHeight="1" x14ac:dyDescent="0.25">
      <c r="A191" s="23" t="s">
        <v>554</v>
      </c>
      <c r="B191" s="24" t="s">
        <v>555</v>
      </c>
      <c r="C191" s="25" t="s">
        <v>22</v>
      </c>
      <c r="D191" s="25" t="s">
        <v>556</v>
      </c>
      <c r="E191" s="26" t="s">
        <v>31</v>
      </c>
      <c r="F191" s="27">
        <v>190.44</v>
      </c>
      <c r="G191" s="29">
        <v>49.71</v>
      </c>
      <c r="H191" s="29">
        <f t="shared" si="10"/>
        <v>63.09</v>
      </c>
      <c r="I191" s="29">
        <f t="shared" ref="I191:I205" si="15">TRUNC(H191*F191,2)</f>
        <v>12014.85</v>
      </c>
      <c r="J191" s="30">
        <f t="shared" si="8"/>
        <v>1.2471694142866386E-2</v>
      </c>
      <c r="K191" s="31"/>
      <c r="L191" s="32"/>
      <c r="M191" s="9"/>
      <c r="N191" s="9"/>
    </row>
    <row r="192" spans="1:14" ht="51.95" customHeight="1" x14ac:dyDescent="0.25">
      <c r="A192" s="23" t="s">
        <v>557</v>
      </c>
      <c r="B192" s="24" t="s">
        <v>558</v>
      </c>
      <c r="C192" s="25" t="s">
        <v>22</v>
      </c>
      <c r="D192" s="25" t="s">
        <v>559</v>
      </c>
      <c r="E192" s="26" t="s">
        <v>31</v>
      </c>
      <c r="F192" s="27">
        <v>231.0258</v>
      </c>
      <c r="G192" s="29">
        <v>34.96</v>
      </c>
      <c r="H192" s="29">
        <f t="shared" si="10"/>
        <v>44.37</v>
      </c>
      <c r="I192" s="29">
        <f t="shared" si="15"/>
        <v>10250.61</v>
      </c>
      <c r="J192" s="30">
        <f t="shared" si="8"/>
        <v>1.0640371931219084E-2</v>
      </c>
      <c r="K192" s="31"/>
      <c r="L192" s="32"/>
      <c r="M192" s="9"/>
      <c r="N192" s="9"/>
    </row>
    <row r="193" spans="1:14" ht="51.95" customHeight="1" x14ac:dyDescent="0.25">
      <c r="A193" s="23" t="s">
        <v>560</v>
      </c>
      <c r="B193" s="24" t="s">
        <v>561</v>
      </c>
      <c r="C193" s="25" t="s">
        <v>22</v>
      </c>
      <c r="D193" s="25" t="s">
        <v>562</v>
      </c>
      <c r="E193" s="26" t="s">
        <v>31</v>
      </c>
      <c r="F193" s="27">
        <v>157.251</v>
      </c>
      <c r="G193" s="29">
        <v>46.05</v>
      </c>
      <c r="H193" s="29">
        <f t="shared" si="10"/>
        <v>58.45</v>
      </c>
      <c r="I193" s="29">
        <f t="shared" si="15"/>
        <v>9191.32</v>
      </c>
      <c r="J193" s="30">
        <f t="shared" si="8"/>
        <v>9.5408042388553053E-3</v>
      </c>
      <c r="K193" s="31"/>
      <c r="L193" s="32"/>
      <c r="M193" s="9"/>
      <c r="N193" s="9"/>
    </row>
    <row r="194" spans="1:14" ht="39" customHeight="1" x14ac:dyDescent="0.25">
      <c r="A194" s="23" t="s">
        <v>563</v>
      </c>
      <c r="B194" s="24" t="s">
        <v>564</v>
      </c>
      <c r="C194" s="25" t="s">
        <v>22</v>
      </c>
      <c r="D194" s="25" t="s">
        <v>565</v>
      </c>
      <c r="E194" s="26" t="s">
        <v>40</v>
      </c>
      <c r="F194" s="27">
        <v>118.128</v>
      </c>
      <c r="G194" s="29">
        <v>73.02</v>
      </c>
      <c r="H194" s="29">
        <f t="shared" si="10"/>
        <v>92.68</v>
      </c>
      <c r="I194" s="29">
        <f t="shared" si="15"/>
        <v>10948.1</v>
      </c>
      <c r="J194" s="30">
        <f t="shared" si="8"/>
        <v>1.1364382796748647E-2</v>
      </c>
      <c r="K194" s="31"/>
      <c r="L194" s="32"/>
      <c r="M194" s="9"/>
      <c r="N194" s="9"/>
    </row>
    <row r="195" spans="1:14" ht="39" customHeight="1" x14ac:dyDescent="0.25">
      <c r="A195" s="23" t="s">
        <v>566</v>
      </c>
      <c r="B195" s="24" t="s">
        <v>567</v>
      </c>
      <c r="C195" s="25" t="s">
        <v>22</v>
      </c>
      <c r="D195" s="25" t="s">
        <v>568</v>
      </c>
      <c r="E195" s="26" t="s">
        <v>31</v>
      </c>
      <c r="F195" s="27">
        <v>160.59059999999999</v>
      </c>
      <c r="G195" s="29">
        <v>108.64</v>
      </c>
      <c r="H195" s="29">
        <f t="shared" si="10"/>
        <v>137.88999999999999</v>
      </c>
      <c r="I195" s="29">
        <f t="shared" si="15"/>
        <v>22143.83</v>
      </c>
      <c r="J195" s="30">
        <f t="shared" si="8"/>
        <v>2.2985811301150575E-2</v>
      </c>
      <c r="K195" s="31"/>
      <c r="L195" s="32"/>
      <c r="M195" s="9"/>
      <c r="N195" s="9"/>
    </row>
    <row r="196" spans="1:14" ht="26.1" customHeight="1" x14ac:dyDescent="0.25">
      <c r="A196" s="23" t="s">
        <v>569</v>
      </c>
      <c r="B196" s="24" t="s">
        <v>570</v>
      </c>
      <c r="C196" s="25" t="s">
        <v>22</v>
      </c>
      <c r="D196" s="25" t="s">
        <v>571</v>
      </c>
      <c r="E196" s="26" t="s">
        <v>31</v>
      </c>
      <c r="F196" s="27">
        <v>54.993000000000002</v>
      </c>
      <c r="G196" s="29">
        <v>55.84</v>
      </c>
      <c r="H196" s="29">
        <f t="shared" si="10"/>
        <v>70.87</v>
      </c>
      <c r="I196" s="29">
        <f t="shared" si="15"/>
        <v>3897.35</v>
      </c>
      <c r="J196" s="30">
        <f t="shared" si="8"/>
        <v>4.0455400747991281E-3</v>
      </c>
      <c r="K196" s="31"/>
      <c r="L196" s="32"/>
      <c r="M196" s="9"/>
      <c r="N196" s="9"/>
    </row>
    <row r="197" spans="1:14" ht="39" customHeight="1" x14ac:dyDescent="0.25">
      <c r="A197" s="23" t="s">
        <v>572</v>
      </c>
      <c r="B197" s="24" t="s">
        <v>573</v>
      </c>
      <c r="C197" s="25" t="s">
        <v>22</v>
      </c>
      <c r="D197" s="25" t="s">
        <v>574</v>
      </c>
      <c r="E197" s="26" t="s">
        <v>31</v>
      </c>
      <c r="F197" s="27">
        <v>54.993000000000002</v>
      </c>
      <c r="G197" s="29">
        <v>152.58000000000001</v>
      </c>
      <c r="H197" s="29">
        <f t="shared" si="10"/>
        <v>193.66</v>
      </c>
      <c r="I197" s="29">
        <f t="shared" si="15"/>
        <v>10649.94</v>
      </c>
      <c r="J197" s="30">
        <f t="shared" ref="J197:J247" si="16">I197/$I$251</f>
        <v>1.1054885772180131E-2</v>
      </c>
      <c r="K197" s="31"/>
      <c r="L197" s="32"/>
      <c r="M197" s="9"/>
      <c r="N197" s="9"/>
    </row>
    <row r="198" spans="1:14" ht="39" customHeight="1" x14ac:dyDescent="0.25">
      <c r="A198" s="23" t="s">
        <v>575</v>
      </c>
      <c r="B198" s="24" t="s">
        <v>576</v>
      </c>
      <c r="C198" s="25" t="s">
        <v>22</v>
      </c>
      <c r="D198" s="25" t="s">
        <v>577</v>
      </c>
      <c r="E198" s="26" t="s">
        <v>31</v>
      </c>
      <c r="F198" s="27">
        <v>12.6684</v>
      </c>
      <c r="G198" s="29">
        <v>93.6</v>
      </c>
      <c r="H198" s="29">
        <f t="shared" si="10"/>
        <v>118.8</v>
      </c>
      <c r="I198" s="29">
        <f t="shared" si="15"/>
        <v>1505</v>
      </c>
      <c r="J198" s="30">
        <f t="shared" si="16"/>
        <v>1.5622250535806863E-3</v>
      </c>
      <c r="K198" s="31"/>
      <c r="L198" s="32"/>
      <c r="M198" s="9"/>
      <c r="N198" s="9"/>
    </row>
    <row r="199" spans="1:14" ht="39" customHeight="1" x14ac:dyDescent="0.25">
      <c r="A199" s="23" t="s">
        <v>578</v>
      </c>
      <c r="B199" s="24" t="s">
        <v>579</v>
      </c>
      <c r="C199" s="25" t="s">
        <v>22</v>
      </c>
      <c r="D199" s="25" t="s">
        <v>580</v>
      </c>
      <c r="E199" s="26" t="s">
        <v>31</v>
      </c>
      <c r="F199" s="27">
        <v>12.6684</v>
      </c>
      <c r="G199" s="29">
        <v>100.19</v>
      </c>
      <c r="H199" s="29">
        <f t="shared" si="10"/>
        <v>127.17</v>
      </c>
      <c r="I199" s="29">
        <f t="shared" si="15"/>
        <v>1611.04</v>
      </c>
      <c r="J199" s="30">
        <f t="shared" si="16"/>
        <v>1.6722970434024113E-3</v>
      </c>
      <c r="K199" s="31"/>
      <c r="L199" s="32"/>
      <c r="M199" s="9"/>
      <c r="N199" s="9"/>
    </row>
    <row r="200" spans="1:14" ht="39" customHeight="1" x14ac:dyDescent="0.25">
      <c r="A200" s="23" t="s">
        <v>581</v>
      </c>
      <c r="B200" s="24" t="s">
        <v>582</v>
      </c>
      <c r="C200" s="25" t="s">
        <v>22</v>
      </c>
      <c r="D200" s="25" t="s">
        <v>583</v>
      </c>
      <c r="E200" s="26" t="s">
        <v>31</v>
      </c>
      <c r="F200" s="27">
        <v>12.6684</v>
      </c>
      <c r="G200" s="29">
        <v>28.35</v>
      </c>
      <c r="H200" s="29">
        <f t="shared" si="10"/>
        <v>35.979999999999997</v>
      </c>
      <c r="I200" s="29">
        <f t="shared" si="15"/>
        <v>455.8</v>
      </c>
      <c r="J200" s="30">
        <f t="shared" si="16"/>
        <v>4.731310162272936E-4</v>
      </c>
      <c r="K200" s="31"/>
      <c r="L200" s="32"/>
      <c r="M200" s="9"/>
      <c r="N200" s="9"/>
    </row>
    <row r="201" spans="1:14" ht="51.95" customHeight="1" x14ac:dyDescent="0.25">
      <c r="A201" s="23" t="s">
        <v>584</v>
      </c>
      <c r="B201" s="24" t="s">
        <v>585</v>
      </c>
      <c r="C201" s="25" t="s">
        <v>22</v>
      </c>
      <c r="D201" s="25" t="s">
        <v>586</v>
      </c>
      <c r="E201" s="26" t="s">
        <v>31</v>
      </c>
      <c r="F201" s="27">
        <v>12.6684</v>
      </c>
      <c r="G201" s="29">
        <v>20.23</v>
      </c>
      <c r="H201" s="29">
        <f t="shared" ref="H201:H205" si="17">TRUNC((G201*$G$2)+(G201),2)</f>
        <v>25.67</v>
      </c>
      <c r="I201" s="29">
        <f t="shared" si="15"/>
        <v>325.19</v>
      </c>
      <c r="J201" s="30">
        <f t="shared" si="16"/>
        <v>3.3755479413548399E-4</v>
      </c>
      <c r="K201" s="31"/>
      <c r="L201" s="32"/>
      <c r="M201" s="9"/>
      <c r="N201" s="9"/>
    </row>
    <row r="202" spans="1:14" ht="39" customHeight="1" x14ac:dyDescent="0.25">
      <c r="A202" s="23" t="s">
        <v>587</v>
      </c>
      <c r="B202" s="24" t="s">
        <v>588</v>
      </c>
      <c r="C202" s="25" t="s">
        <v>22</v>
      </c>
      <c r="D202" s="25" t="s">
        <v>589</v>
      </c>
      <c r="E202" s="26" t="s">
        <v>31</v>
      </c>
      <c r="F202" s="27">
        <v>12.6684</v>
      </c>
      <c r="G202" s="29">
        <v>20.2</v>
      </c>
      <c r="H202" s="29">
        <f t="shared" si="17"/>
        <v>25.63</v>
      </c>
      <c r="I202" s="29">
        <f t="shared" si="15"/>
        <v>324.69</v>
      </c>
      <c r="J202" s="30">
        <f t="shared" si="16"/>
        <v>3.3703578248977611E-4</v>
      </c>
      <c r="K202" s="31"/>
      <c r="L202" s="32"/>
      <c r="M202" s="9"/>
      <c r="N202" s="9"/>
    </row>
    <row r="203" spans="1:14" ht="39" customHeight="1" x14ac:dyDescent="0.25">
      <c r="A203" s="23" t="s">
        <v>590</v>
      </c>
      <c r="B203" s="24" t="s">
        <v>591</v>
      </c>
      <c r="C203" s="25" t="s">
        <v>22</v>
      </c>
      <c r="D203" s="25" t="s">
        <v>592</v>
      </c>
      <c r="E203" s="26" t="s">
        <v>40</v>
      </c>
      <c r="F203" s="27">
        <v>58.65</v>
      </c>
      <c r="G203" s="29">
        <v>97.87</v>
      </c>
      <c r="H203" s="29">
        <f t="shared" si="17"/>
        <v>124.22</v>
      </c>
      <c r="I203" s="29">
        <f t="shared" si="15"/>
        <v>7285.5</v>
      </c>
      <c r="J203" s="30">
        <f t="shared" si="16"/>
        <v>7.5625186896093625E-3</v>
      </c>
      <c r="K203" s="31"/>
      <c r="L203" s="32"/>
      <c r="M203" s="9"/>
      <c r="N203" s="9"/>
    </row>
    <row r="204" spans="1:14" ht="39" customHeight="1" x14ac:dyDescent="0.25">
      <c r="A204" s="23" t="s">
        <v>593</v>
      </c>
      <c r="B204" s="24" t="s">
        <v>594</v>
      </c>
      <c r="C204" s="25" t="s">
        <v>22</v>
      </c>
      <c r="D204" s="25" t="s">
        <v>595</v>
      </c>
      <c r="E204" s="26" t="s">
        <v>40</v>
      </c>
      <c r="F204" s="27">
        <v>53.405999999999999</v>
      </c>
      <c r="G204" s="29">
        <v>65.150000000000006</v>
      </c>
      <c r="H204" s="29">
        <f t="shared" si="17"/>
        <v>82.69</v>
      </c>
      <c r="I204" s="29">
        <f t="shared" si="15"/>
        <v>4416.1400000000003</v>
      </c>
      <c r="J204" s="30">
        <f t="shared" si="16"/>
        <v>4.5840561781526996E-3</v>
      </c>
      <c r="K204" s="31"/>
      <c r="L204" s="32"/>
      <c r="M204" s="9"/>
      <c r="N204" s="9"/>
    </row>
    <row r="205" spans="1:14" ht="51.95" customHeight="1" x14ac:dyDescent="0.25">
      <c r="A205" s="23" t="s">
        <v>596</v>
      </c>
      <c r="B205" s="24" t="s">
        <v>597</v>
      </c>
      <c r="C205" s="25" t="s">
        <v>22</v>
      </c>
      <c r="D205" s="25" t="s">
        <v>598</v>
      </c>
      <c r="E205" s="26" t="s">
        <v>40</v>
      </c>
      <c r="F205" s="27">
        <v>54.993000000000002</v>
      </c>
      <c r="G205" s="29">
        <v>40.31</v>
      </c>
      <c r="H205" s="29">
        <f t="shared" si="17"/>
        <v>51.16</v>
      </c>
      <c r="I205" s="29">
        <f t="shared" si="15"/>
        <v>2813.44</v>
      </c>
      <c r="J205" s="30">
        <f t="shared" si="16"/>
        <v>2.9204162490006954E-3</v>
      </c>
      <c r="K205" s="31"/>
      <c r="L205" s="32"/>
      <c r="M205" s="9"/>
      <c r="N205" s="9"/>
    </row>
    <row r="206" spans="1:14" ht="24" customHeight="1" x14ac:dyDescent="0.25">
      <c r="A206" s="16" t="s">
        <v>599</v>
      </c>
      <c r="B206" s="17"/>
      <c r="C206" s="17"/>
      <c r="D206" s="17" t="s">
        <v>600</v>
      </c>
      <c r="E206" s="17"/>
      <c r="F206" s="17"/>
      <c r="G206" s="17"/>
      <c r="H206" s="17"/>
      <c r="I206" s="20">
        <f>I207+I221+I234+I240</f>
        <v>61881.9</v>
      </c>
      <c r="J206" s="21">
        <f t="shared" si="16"/>
        <v>6.4234853517059584E-2</v>
      </c>
      <c r="K206" s="9"/>
      <c r="L206" s="9"/>
      <c r="M206" s="9"/>
      <c r="N206" s="9"/>
    </row>
    <row r="207" spans="1:14" ht="26.1" customHeight="1" x14ac:dyDescent="0.25">
      <c r="A207" s="16" t="s">
        <v>601</v>
      </c>
      <c r="B207" s="17"/>
      <c r="C207" s="17"/>
      <c r="D207" s="17" t="s">
        <v>602</v>
      </c>
      <c r="E207" s="17"/>
      <c r="F207" s="17"/>
      <c r="G207" s="17"/>
      <c r="H207" s="17"/>
      <c r="I207" s="20">
        <f>SUM(I208:I220)</f>
        <v>31785.43</v>
      </c>
      <c r="J207" s="21">
        <f t="shared" si="16"/>
        <v>3.2994016667664557E-2</v>
      </c>
      <c r="K207" s="9"/>
      <c r="L207" s="9"/>
      <c r="M207" s="9"/>
      <c r="N207" s="9"/>
    </row>
    <row r="208" spans="1:14" ht="26.1" customHeight="1" x14ac:dyDescent="0.25">
      <c r="A208" s="23" t="s">
        <v>603</v>
      </c>
      <c r="B208" s="24" t="s">
        <v>604</v>
      </c>
      <c r="C208" s="25" t="s">
        <v>22</v>
      </c>
      <c r="D208" s="25" t="s">
        <v>605</v>
      </c>
      <c r="E208" s="26" t="s">
        <v>35</v>
      </c>
      <c r="F208" s="27">
        <v>13.084774719850079</v>
      </c>
      <c r="G208" s="29">
        <v>196.62</v>
      </c>
      <c r="H208" s="29">
        <f t="shared" ref="H208:H247" si="18">TRUNC((G208*$G$2)+(G208),2)</f>
        <v>249.56</v>
      </c>
      <c r="I208" s="29">
        <f t="shared" ref="I208:I220" si="19">TRUNC(H208*F208,2)</f>
        <v>3265.43</v>
      </c>
      <c r="J208" s="30">
        <f t="shared" si="16"/>
        <v>3.3895923964876945E-3</v>
      </c>
      <c r="K208" s="31"/>
      <c r="L208" s="32"/>
      <c r="M208" s="9"/>
      <c r="N208" s="9"/>
    </row>
    <row r="209" spans="1:14" ht="24" customHeight="1" x14ac:dyDescent="0.25">
      <c r="A209" s="23" t="s">
        <v>606</v>
      </c>
      <c r="B209" s="24" t="s">
        <v>607</v>
      </c>
      <c r="C209" s="25" t="s">
        <v>22</v>
      </c>
      <c r="D209" s="25" t="s">
        <v>608</v>
      </c>
      <c r="E209" s="26" t="s">
        <v>35</v>
      </c>
      <c r="F209" s="27">
        <v>2.6703621877245056</v>
      </c>
      <c r="G209" s="29">
        <v>524.13</v>
      </c>
      <c r="H209" s="29">
        <f t="shared" si="18"/>
        <v>665.27</v>
      </c>
      <c r="I209" s="29">
        <f t="shared" si="19"/>
        <v>1776.51</v>
      </c>
      <c r="J209" s="30">
        <f t="shared" si="16"/>
        <v>1.8440587574329735E-3</v>
      </c>
      <c r="K209" s="31"/>
      <c r="L209" s="32"/>
      <c r="M209" s="9"/>
      <c r="N209" s="9"/>
    </row>
    <row r="210" spans="1:14" ht="51.95" customHeight="1" x14ac:dyDescent="0.25">
      <c r="A210" s="23" t="s">
        <v>609</v>
      </c>
      <c r="B210" s="24" t="s">
        <v>610</v>
      </c>
      <c r="C210" s="25" t="s">
        <v>22</v>
      </c>
      <c r="D210" s="25" t="s">
        <v>611</v>
      </c>
      <c r="E210" s="26" t="s">
        <v>40</v>
      </c>
      <c r="F210" s="27">
        <v>19.360125861002668</v>
      </c>
      <c r="G210" s="29">
        <v>130.37</v>
      </c>
      <c r="H210" s="29">
        <f t="shared" si="18"/>
        <v>165.47</v>
      </c>
      <c r="I210" s="29">
        <f t="shared" si="19"/>
        <v>3203.52</v>
      </c>
      <c r="J210" s="30">
        <f t="shared" si="16"/>
        <v>3.3253283745161466E-3</v>
      </c>
      <c r="K210" s="31"/>
      <c r="L210" s="32"/>
      <c r="M210" s="9"/>
      <c r="N210" s="9"/>
    </row>
    <row r="211" spans="1:14" ht="39" customHeight="1" x14ac:dyDescent="0.25">
      <c r="A211" s="23" t="s">
        <v>612</v>
      </c>
      <c r="B211" s="24" t="s">
        <v>613</v>
      </c>
      <c r="C211" s="25" t="s">
        <v>22</v>
      </c>
      <c r="D211" s="25" t="s">
        <v>614</v>
      </c>
      <c r="E211" s="26" t="s">
        <v>35</v>
      </c>
      <c r="F211" s="27">
        <v>8.678677110104644</v>
      </c>
      <c r="G211" s="29">
        <v>208.2</v>
      </c>
      <c r="H211" s="29">
        <f t="shared" si="18"/>
        <v>264.26</v>
      </c>
      <c r="I211" s="29">
        <f t="shared" si="19"/>
        <v>2293.42</v>
      </c>
      <c r="J211" s="30">
        <f t="shared" si="16"/>
        <v>2.3806233769986828E-3</v>
      </c>
      <c r="K211" s="31"/>
      <c r="L211" s="32"/>
      <c r="M211" s="9"/>
      <c r="N211" s="9"/>
    </row>
    <row r="212" spans="1:14" ht="51.95" customHeight="1" x14ac:dyDescent="0.25">
      <c r="A212" s="23" t="s">
        <v>615</v>
      </c>
      <c r="B212" s="24" t="s">
        <v>616</v>
      </c>
      <c r="C212" s="25" t="s">
        <v>22</v>
      </c>
      <c r="D212" s="25" t="s">
        <v>617</v>
      </c>
      <c r="E212" s="26" t="s">
        <v>35</v>
      </c>
      <c r="F212" s="27">
        <v>8.678677110104644</v>
      </c>
      <c r="G212" s="29">
        <v>152.37</v>
      </c>
      <c r="H212" s="29">
        <f t="shared" si="18"/>
        <v>193.4</v>
      </c>
      <c r="I212" s="29">
        <f t="shared" si="19"/>
        <v>1678.45</v>
      </c>
      <c r="J212" s="30">
        <f t="shared" si="16"/>
        <v>1.7422701934767463E-3</v>
      </c>
      <c r="K212" s="31"/>
      <c r="L212" s="32"/>
      <c r="M212" s="9"/>
      <c r="N212" s="9"/>
    </row>
    <row r="213" spans="1:14" ht="51.95" customHeight="1" x14ac:dyDescent="0.25">
      <c r="A213" s="23" t="s">
        <v>618</v>
      </c>
      <c r="B213" s="24" t="s">
        <v>619</v>
      </c>
      <c r="C213" s="25" t="s">
        <v>22</v>
      </c>
      <c r="D213" s="25" t="s">
        <v>620</v>
      </c>
      <c r="E213" s="26" t="s">
        <v>35</v>
      </c>
      <c r="F213" s="27">
        <v>3.3379527346556328</v>
      </c>
      <c r="G213" s="29">
        <v>95.13</v>
      </c>
      <c r="H213" s="29">
        <f t="shared" si="18"/>
        <v>120.74</v>
      </c>
      <c r="I213" s="29">
        <f t="shared" si="19"/>
        <v>403.02</v>
      </c>
      <c r="J213" s="30">
        <f t="shared" si="16"/>
        <v>4.1834414690637093E-4</v>
      </c>
      <c r="K213" s="31"/>
      <c r="L213" s="32"/>
      <c r="M213" s="9"/>
      <c r="N213" s="9"/>
    </row>
    <row r="214" spans="1:14" ht="51.95" customHeight="1" x14ac:dyDescent="0.25">
      <c r="A214" s="23" t="s">
        <v>621</v>
      </c>
      <c r="B214" s="24" t="s">
        <v>622</v>
      </c>
      <c r="C214" s="25" t="s">
        <v>22</v>
      </c>
      <c r="D214" s="25" t="s">
        <v>623</v>
      </c>
      <c r="E214" s="26" t="s">
        <v>35</v>
      </c>
      <c r="F214" s="27">
        <v>3.3379527346556328</v>
      </c>
      <c r="G214" s="29">
        <v>209.78</v>
      </c>
      <c r="H214" s="29">
        <f t="shared" si="18"/>
        <v>266.27</v>
      </c>
      <c r="I214" s="29">
        <f t="shared" si="19"/>
        <v>888.79</v>
      </c>
      <c r="J214" s="30">
        <f t="shared" si="16"/>
        <v>9.2258472117739412E-4</v>
      </c>
      <c r="K214" s="31"/>
      <c r="L214" s="32"/>
      <c r="M214" s="9"/>
      <c r="N214" s="9"/>
    </row>
    <row r="215" spans="1:14" ht="39" customHeight="1" x14ac:dyDescent="0.25">
      <c r="A215" s="23" t="s">
        <v>624</v>
      </c>
      <c r="B215" s="24" t="s">
        <v>625</v>
      </c>
      <c r="C215" s="25" t="s">
        <v>22</v>
      </c>
      <c r="D215" s="25" t="s">
        <v>626</v>
      </c>
      <c r="E215" s="26" t="s">
        <v>35</v>
      </c>
      <c r="F215" s="27">
        <v>2.6703621877245056</v>
      </c>
      <c r="G215" s="29">
        <v>251.47</v>
      </c>
      <c r="H215" s="29">
        <f t="shared" si="18"/>
        <v>319.19</v>
      </c>
      <c r="I215" s="29">
        <f t="shared" si="19"/>
        <v>852.35</v>
      </c>
      <c r="J215" s="30">
        <f t="shared" si="16"/>
        <v>8.8475915243820468E-4</v>
      </c>
      <c r="K215" s="31"/>
      <c r="L215" s="32"/>
      <c r="M215" s="9"/>
      <c r="N215" s="9"/>
    </row>
    <row r="216" spans="1:14" ht="26.1" customHeight="1" x14ac:dyDescent="0.25">
      <c r="A216" s="23" t="s">
        <v>627</v>
      </c>
      <c r="B216" s="24" t="s">
        <v>628</v>
      </c>
      <c r="C216" s="25" t="s">
        <v>22</v>
      </c>
      <c r="D216" s="25" t="s">
        <v>629</v>
      </c>
      <c r="E216" s="26" t="s">
        <v>35</v>
      </c>
      <c r="F216" s="27">
        <v>2.0027716407933798</v>
      </c>
      <c r="G216" s="29">
        <v>454.96</v>
      </c>
      <c r="H216" s="29">
        <f t="shared" si="18"/>
        <v>577.48</v>
      </c>
      <c r="I216" s="29">
        <f t="shared" si="19"/>
        <v>1156.56</v>
      </c>
      <c r="J216" s="30">
        <f t="shared" si="16"/>
        <v>1.2005362179197865E-3</v>
      </c>
      <c r="K216" s="31"/>
      <c r="L216" s="32"/>
      <c r="M216" s="9"/>
      <c r="N216" s="9"/>
    </row>
    <row r="217" spans="1:14" ht="26.1" customHeight="1" x14ac:dyDescent="0.25">
      <c r="A217" s="23" t="s">
        <v>630</v>
      </c>
      <c r="B217" s="24" t="s">
        <v>631</v>
      </c>
      <c r="C217" s="25" t="s">
        <v>22</v>
      </c>
      <c r="D217" s="25" t="s">
        <v>632</v>
      </c>
      <c r="E217" s="26" t="s">
        <v>35</v>
      </c>
      <c r="F217" s="27">
        <v>2.0027716407933798</v>
      </c>
      <c r="G217" s="29">
        <v>681.53</v>
      </c>
      <c r="H217" s="29">
        <f t="shared" si="18"/>
        <v>865.06</v>
      </c>
      <c r="I217" s="29">
        <f t="shared" si="19"/>
        <v>1732.51</v>
      </c>
      <c r="J217" s="30">
        <f t="shared" si="16"/>
        <v>1.7983857326106811E-3</v>
      </c>
      <c r="K217" s="31"/>
      <c r="L217" s="32"/>
      <c r="M217" s="9"/>
      <c r="N217" s="9"/>
    </row>
    <row r="218" spans="1:14" ht="65.099999999999994" customHeight="1" x14ac:dyDescent="0.25">
      <c r="A218" s="23" t="s">
        <v>633</v>
      </c>
      <c r="B218" s="24" t="s">
        <v>634</v>
      </c>
      <c r="C218" s="25" t="s">
        <v>22</v>
      </c>
      <c r="D218" s="25" t="s">
        <v>635</v>
      </c>
      <c r="E218" s="26" t="s">
        <v>35</v>
      </c>
      <c r="F218" s="27">
        <v>6.0083149223801398</v>
      </c>
      <c r="G218" s="29">
        <v>1353.16</v>
      </c>
      <c r="H218" s="29">
        <f t="shared" si="18"/>
        <v>1717.56</v>
      </c>
      <c r="I218" s="29">
        <f t="shared" si="19"/>
        <v>10319.64</v>
      </c>
      <c r="J218" s="30">
        <f t="shared" si="16"/>
        <v>1.0712026679025511E-2</v>
      </c>
      <c r="K218" s="31"/>
      <c r="L218" s="32"/>
      <c r="M218" s="9"/>
      <c r="N218" s="9"/>
    </row>
    <row r="219" spans="1:14" ht="39" customHeight="1" x14ac:dyDescent="0.25">
      <c r="A219" s="23" t="s">
        <v>636</v>
      </c>
      <c r="B219" s="24" t="s">
        <v>637</v>
      </c>
      <c r="C219" s="25" t="s">
        <v>22</v>
      </c>
      <c r="D219" s="25" t="s">
        <v>638</v>
      </c>
      <c r="E219" s="26" t="s">
        <v>35</v>
      </c>
      <c r="F219" s="27">
        <v>0.80110865631735195</v>
      </c>
      <c r="G219" s="29">
        <v>3933.57</v>
      </c>
      <c r="H219" s="29">
        <f t="shared" si="18"/>
        <v>4992.88</v>
      </c>
      <c r="I219" s="29">
        <f t="shared" si="19"/>
        <v>3999.83</v>
      </c>
      <c r="J219" s="30">
        <f t="shared" si="16"/>
        <v>4.1519167017034135E-3</v>
      </c>
      <c r="K219" s="31"/>
      <c r="L219" s="32"/>
      <c r="M219" s="9"/>
      <c r="N219" s="9"/>
    </row>
    <row r="220" spans="1:14" ht="39" customHeight="1" x14ac:dyDescent="0.25">
      <c r="A220" s="23" t="s">
        <v>639</v>
      </c>
      <c r="B220" s="24" t="s">
        <v>640</v>
      </c>
      <c r="C220" s="25" t="s">
        <v>22</v>
      </c>
      <c r="D220" s="25" t="s">
        <v>641</v>
      </c>
      <c r="E220" s="26" t="s">
        <v>35</v>
      </c>
      <c r="F220" s="27">
        <v>8.678677110104644</v>
      </c>
      <c r="G220" s="29">
        <v>19.559999999999999</v>
      </c>
      <c r="H220" s="29">
        <f t="shared" si="18"/>
        <v>24.82</v>
      </c>
      <c r="I220" s="29">
        <f t="shared" si="19"/>
        <v>215.4</v>
      </c>
      <c r="J220" s="30">
        <f t="shared" si="16"/>
        <v>2.2359021697095007E-4</v>
      </c>
      <c r="K220" s="31"/>
      <c r="L220" s="32"/>
      <c r="M220" s="9"/>
      <c r="N220" s="9"/>
    </row>
    <row r="221" spans="1:14" ht="26.1" customHeight="1" x14ac:dyDescent="0.25">
      <c r="A221" s="16" t="s">
        <v>642</v>
      </c>
      <c r="B221" s="17"/>
      <c r="C221" s="17"/>
      <c r="D221" s="17" t="s">
        <v>643</v>
      </c>
      <c r="E221" s="17"/>
      <c r="F221" s="17"/>
      <c r="G221" s="17"/>
      <c r="H221" s="17"/>
      <c r="I221" s="20">
        <f>SUM(I222:I233)</f>
        <v>22728.739999999998</v>
      </c>
      <c r="J221" s="21">
        <f t="shared" si="16"/>
        <v>2.359296150453255E-2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2.5986913100593015E-4</v>
      </c>
      <c r="K222" s="31"/>
      <c r="L222" s="32"/>
      <c r="M222" s="9"/>
      <c r="N222" s="9"/>
    </row>
    <row r="223" spans="1:14" ht="26.1" customHeight="1" x14ac:dyDescent="0.25">
      <c r="A223" s="23" t="s">
        <v>647</v>
      </c>
      <c r="B223" s="24" t="s">
        <v>648</v>
      </c>
      <c r="C223" s="25" t="s">
        <v>22</v>
      </c>
      <c r="D223" s="25" t="s">
        <v>649</v>
      </c>
      <c r="E223" s="26" t="s">
        <v>35</v>
      </c>
      <c r="F223" s="27">
        <v>8.2781227819459708</v>
      </c>
      <c r="G223" s="29">
        <v>27.91</v>
      </c>
      <c r="H223" s="29">
        <f t="shared" si="18"/>
        <v>35.42</v>
      </c>
      <c r="I223" s="29">
        <f t="shared" si="20"/>
        <v>293.20999999999998</v>
      </c>
      <c r="J223" s="30">
        <f t="shared" si="16"/>
        <v>3.0435880927600864E-4</v>
      </c>
      <c r="K223" s="31"/>
      <c r="L223" s="32"/>
      <c r="M223" s="9"/>
      <c r="N223" s="9"/>
    </row>
    <row r="224" spans="1:14" ht="26.1" customHeight="1" x14ac:dyDescent="0.25">
      <c r="A224" s="23" t="s">
        <v>650</v>
      </c>
      <c r="B224" s="24" t="s">
        <v>651</v>
      </c>
      <c r="C224" s="25" t="s">
        <v>22</v>
      </c>
      <c r="D224" s="25" t="s">
        <v>652</v>
      </c>
      <c r="E224" s="26" t="s">
        <v>35</v>
      </c>
      <c r="F224" s="27">
        <v>8.0110865631735191</v>
      </c>
      <c r="G224" s="29">
        <v>25.44</v>
      </c>
      <c r="H224" s="29">
        <f t="shared" si="18"/>
        <v>32.29</v>
      </c>
      <c r="I224" s="29">
        <f t="shared" si="20"/>
        <v>258.67</v>
      </c>
      <c r="J224" s="30">
        <f t="shared" si="16"/>
        <v>2.6850548479050911E-4</v>
      </c>
      <c r="K224" s="31"/>
      <c r="L224" s="32"/>
      <c r="M224" s="9"/>
      <c r="N224" s="9"/>
    </row>
    <row r="225" spans="1:14" ht="26.1" customHeight="1" x14ac:dyDescent="0.25">
      <c r="A225" s="23" t="s">
        <v>653</v>
      </c>
      <c r="B225" s="24" t="s">
        <v>654</v>
      </c>
      <c r="C225" s="25" t="s">
        <v>22</v>
      </c>
      <c r="D225" s="25" t="s">
        <v>655</v>
      </c>
      <c r="E225" s="26" t="s">
        <v>35</v>
      </c>
      <c r="F225" s="27">
        <v>8.0110865631735191</v>
      </c>
      <c r="G225" s="29">
        <v>31.29</v>
      </c>
      <c r="H225" s="29">
        <f t="shared" si="18"/>
        <v>39.71</v>
      </c>
      <c r="I225" s="29">
        <f t="shared" si="20"/>
        <v>318.12</v>
      </c>
      <c r="J225" s="30">
        <f t="shared" si="16"/>
        <v>3.3021596946517472E-4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3.1053504785993235E-4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2.4547174795399381E-4</v>
      </c>
      <c r="K227" s="31"/>
      <c r="L227" s="32"/>
      <c r="M227" s="9"/>
      <c r="N227" s="9"/>
    </row>
    <row r="228" spans="1:14" ht="39" customHeight="1" x14ac:dyDescent="0.25">
      <c r="A228" s="23" t="s">
        <v>662</v>
      </c>
      <c r="B228" s="24" t="s">
        <v>663</v>
      </c>
      <c r="C228" s="25" t="s">
        <v>22</v>
      </c>
      <c r="D228" s="25" t="s">
        <v>664</v>
      </c>
      <c r="E228" s="26" t="s">
        <v>35</v>
      </c>
      <c r="F228" s="27">
        <v>2.0027716407933798</v>
      </c>
      <c r="G228" s="29">
        <v>63.25</v>
      </c>
      <c r="H228" s="29">
        <f t="shared" si="18"/>
        <v>80.28</v>
      </c>
      <c r="I228" s="29">
        <f t="shared" si="20"/>
        <v>160.78</v>
      </c>
      <c r="J228" s="30">
        <f t="shared" si="16"/>
        <v>1.6689338479382245E-4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7.1081758949566938E-4</v>
      </c>
      <c r="K229" s="31"/>
      <c r="L229" s="32"/>
      <c r="M229" s="9"/>
      <c r="N229" s="9"/>
    </row>
    <row r="230" spans="1:14" ht="39" customHeight="1" x14ac:dyDescent="0.25">
      <c r="A230" s="23" t="s">
        <v>668</v>
      </c>
      <c r="B230" s="24" t="s">
        <v>669</v>
      </c>
      <c r="C230" s="25" t="s">
        <v>22</v>
      </c>
      <c r="D230" s="25" t="s">
        <v>670</v>
      </c>
      <c r="E230" s="26" t="s">
        <v>35</v>
      </c>
      <c r="F230" s="27">
        <v>6.6759054693112656</v>
      </c>
      <c r="G230" s="29">
        <v>26.45</v>
      </c>
      <c r="H230" s="29">
        <f t="shared" si="18"/>
        <v>33.57</v>
      </c>
      <c r="I230" s="29">
        <f t="shared" si="20"/>
        <v>224.11</v>
      </c>
      <c r="J230" s="30">
        <f t="shared" si="16"/>
        <v>2.3263139983918118E-4</v>
      </c>
      <c r="K230" s="31"/>
      <c r="L230" s="32"/>
      <c r="M230" s="9"/>
      <c r="N230" s="9"/>
    </row>
    <row r="231" spans="1:14" ht="26.1" customHeight="1" x14ac:dyDescent="0.25">
      <c r="A231" s="23" t="s">
        <v>671</v>
      </c>
      <c r="B231" s="24" t="s">
        <v>672</v>
      </c>
      <c r="C231" s="25" t="s">
        <v>22</v>
      </c>
      <c r="D231" s="25" t="s">
        <v>673</v>
      </c>
      <c r="E231" s="26" t="s">
        <v>35</v>
      </c>
      <c r="F231" s="27">
        <v>42.72579500359209</v>
      </c>
      <c r="G231" s="29">
        <v>98.51</v>
      </c>
      <c r="H231" s="29">
        <f t="shared" si="18"/>
        <v>125.03</v>
      </c>
      <c r="I231" s="29">
        <f t="shared" si="20"/>
        <v>5342</v>
      </c>
      <c r="J231" s="30">
        <f t="shared" si="16"/>
        <v>5.5451204227428752E-3</v>
      </c>
      <c r="K231" s="31"/>
      <c r="L231" s="32"/>
      <c r="M231" s="9"/>
      <c r="N231" s="9"/>
    </row>
    <row r="232" spans="1:14" ht="26.1" customHeight="1" x14ac:dyDescent="0.25">
      <c r="A232" s="23" t="s">
        <v>674</v>
      </c>
      <c r="B232" s="24" t="s">
        <v>675</v>
      </c>
      <c r="C232" s="25" t="s">
        <v>22</v>
      </c>
      <c r="D232" s="25" t="s">
        <v>676</v>
      </c>
      <c r="E232" s="26" t="s">
        <v>40</v>
      </c>
      <c r="F232" s="27">
        <v>80.11086563173518</v>
      </c>
      <c r="G232" s="29">
        <v>66.09</v>
      </c>
      <c r="H232" s="29">
        <f t="shared" si="18"/>
        <v>83.88</v>
      </c>
      <c r="I232" s="29">
        <f t="shared" si="20"/>
        <v>6719.69</v>
      </c>
      <c r="J232" s="30">
        <f t="shared" si="16"/>
        <v>6.9751947310934233E-3</v>
      </c>
      <c r="K232" s="31"/>
      <c r="L232" s="32"/>
      <c r="M232" s="9"/>
      <c r="N232" s="9"/>
    </row>
    <row r="233" spans="1:14" ht="26.1" customHeight="1" x14ac:dyDescent="0.25">
      <c r="A233" s="23" t="s">
        <v>677</v>
      </c>
      <c r="B233" s="24" t="s">
        <v>389</v>
      </c>
      <c r="C233" s="25" t="s">
        <v>22</v>
      </c>
      <c r="D233" s="25" t="s">
        <v>390</v>
      </c>
      <c r="E233" s="26" t="s">
        <v>40</v>
      </c>
      <c r="F233" s="27">
        <v>80.11086563173518</v>
      </c>
      <c r="G233" s="29">
        <v>78.099999999999994</v>
      </c>
      <c r="H233" s="29">
        <f t="shared" si="18"/>
        <v>99.13</v>
      </c>
      <c r="I233" s="29">
        <f t="shared" si="20"/>
        <v>7941.39</v>
      </c>
      <c r="J233" s="30">
        <f t="shared" si="16"/>
        <v>8.2433477862160313E-3</v>
      </c>
      <c r="K233" s="31"/>
      <c r="L233" s="32"/>
      <c r="M233" s="9"/>
      <c r="N233" s="9"/>
    </row>
    <row r="234" spans="1:14" ht="24" customHeight="1" x14ac:dyDescent="0.25">
      <c r="A234" s="16" t="s">
        <v>678</v>
      </c>
      <c r="B234" s="17"/>
      <c r="C234" s="17"/>
      <c r="D234" s="17" t="s">
        <v>679</v>
      </c>
      <c r="E234" s="17"/>
      <c r="F234" s="17"/>
      <c r="G234" s="17"/>
      <c r="H234" s="17"/>
      <c r="I234" s="20">
        <f>SUM(I235:I239)</f>
        <v>3370.55</v>
      </c>
      <c r="J234" s="21">
        <f t="shared" si="16"/>
        <v>3.4987094048813177E-3</v>
      </c>
      <c r="K234" s="9"/>
      <c r="L234" s="9"/>
      <c r="M234" s="9"/>
      <c r="N234" s="9"/>
    </row>
    <row r="235" spans="1:14" ht="39" customHeight="1" x14ac:dyDescent="0.25">
      <c r="A235" s="23" t="s">
        <v>680</v>
      </c>
      <c r="B235" s="24" t="s">
        <v>681</v>
      </c>
      <c r="C235" s="25" t="s">
        <v>22</v>
      </c>
      <c r="D235" s="25" t="s">
        <v>682</v>
      </c>
      <c r="E235" s="26" t="s">
        <v>40</v>
      </c>
      <c r="F235" s="27">
        <v>21.362897501796045</v>
      </c>
      <c r="G235" s="29">
        <v>67.099999999999994</v>
      </c>
      <c r="H235" s="29">
        <f t="shared" si="18"/>
        <v>85.17</v>
      </c>
      <c r="I235" s="29">
        <f t="shared" ref="I235:I239" si="21">TRUNC(H235*F235,2)</f>
        <v>1819.47</v>
      </c>
      <c r="J235" s="30">
        <f t="shared" si="16"/>
        <v>1.8886522380321938E-3</v>
      </c>
      <c r="K235" s="31"/>
      <c r="L235" s="32"/>
      <c r="M235" s="9"/>
      <c r="N235" s="9"/>
    </row>
    <row r="236" spans="1:14" ht="39" customHeight="1" x14ac:dyDescent="0.25">
      <c r="A236" s="23" t="s">
        <v>683</v>
      </c>
      <c r="B236" s="24" t="s">
        <v>684</v>
      </c>
      <c r="C236" s="25" t="s">
        <v>22</v>
      </c>
      <c r="D236" s="25" t="s">
        <v>685</v>
      </c>
      <c r="E236" s="26" t="s">
        <v>40</v>
      </c>
      <c r="F236" s="27">
        <v>21.362897501796045</v>
      </c>
      <c r="G236" s="29">
        <v>33.729999999999997</v>
      </c>
      <c r="H236" s="29">
        <f t="shared" si="18"/>
        <v>42.81</v>
      </c>
      <c r="I236" s="29">
        <f t="shared" si="21"/>
        <v>914.54</v>
      </c>
      <c r="J236" s="30">
        <f t="shared" si="16"/>
        <v>9.493138209313494E-4</v>
      </c>
      <c r="K236" s="31"/>
      <c r="L236" s="32"/>
      <c r="M236" s="9"/>
      <c r="N236" s="9"/>
    </row>
    <row r="237" spans="1:14" ht="39" customHeight="1" x14ac:dyDescent="0.25">
      <c r="A237" s="23" t="s">
        <v>686</v>
      </c>
      <c r="B237" s="24" t="s">
        <v>687</v>
      </c>
      <c r="C237" s="25" t="s">
        <v>22</v>
      </c>
      <c r="D237" s="25" t="s">
        <v>688</v>
      </c>
      <c r="E237" s="26" t="s">
        <v>40</v>
      </c>
      <c r="F237" s="27">
        <v>20.027716407933795</v>
      </c>
      <c r="G237" s="29">
        <v>19.239999999999998</v>
      </c>
      <c r="H237" s="29">
        <f t="shared" si="18"/>
        <v>24.42</v>
      </c>
      <c r="I237" s="29">
        <f t="shared" si="21"/>
        <v>489.07</v>
      </c>
      <c r="J237" s="30">
        <f t="shared" si="16"/>
        <v>5.0766605113269523E-4</v>
      </c>
      <c r="K237" s="31"/>
      <c r="L237" s="32"/>
      <c r="M237" s="9"/>
      <c r="N237" s="9"/>
    </row>
    <row r="238" spans="1:14" ht="39" customHeight="1" x14ac:dyDescent="0.25">
      <c r="A238" s="23" t="s">
        <v>689</v>
      </c>
      <c r="B238" s="24" t="s">
        <v>690</v>
      </c>
      <c r="C238" s="25" t="s">
        <v>22</v>
      </c>
      <c r="D238" s="25" t="s">
        <v>691</v>
      </c>
      <c r="E238" s="26" t="s">
        <v>35</v>
      </c>
      <c r="F238" s="27">
        <v>8.0110865631735191</v>
      </c>
      <c r="G238" s="29">
        <v>8.25</v>
      </c>
      <c r="H238" s="29">
        <f t="shared" si="18"/>
        <v>10.47</v>
      </c>
      <c r="I238" s="29">
        <f t="shared" si="21"/>
        <v>83.87</v>
      </c>
      <c r="J238" s="30">
        <f t="shared" si="16"/>
        <v>8.7059013451037994E-5</v>
      </c>
      <c r="K238" s="31"/>
      <c r="L238" s="32"/>
      <c r="M238" s="9"/>
      <c r="N238" s="9"/>
    </row>
    <row r="239" spans="1:14" ht="39" customHeight="1" x14ac:dyDescent="0.25">
      <c r="A239" s="23" t="s">
        <v>692</v>
      </c>
      <c r="B239" s="24" t="s">
        <v>693</v>
      </c>
      <c r="C239" s="25" t="s">
        <v>22</v>
      </c>
      <c r="D239" s="25" t="s">
        <v>694</v>
      </c>
      <c r="E239" s="26" t="s">
        <v>35</v>
      </c>
      <c r="F239" s="27">
        <v>8.0110865631735191</v>
      </c>
      <c r="G239" s="29">
        <v>6.26</v>
      </c>
      <c r="H239" s="29">
        <f t="shared" si="18"/>
        <v>7.94</v>
      </c>
      <c r="I239" s="29">
        <f t="shared" si="21"/>
        <v>63.6</v>
      </c>
      <c r="J239" s="30">
        <f t="shared" si="16"/>
        <v>6.6018281334040974E-5</v>
      </c>
      <c r="K239" s="31"/>
      <c r="L239" s="32"/>
      <c r="M239" s="9"/>
      <c r="N239" s="9"/>
    </row>
    <row r="240" spans="1:14" ht="24" customHeight="1" x14ac:dyDescent="0.25">
      <c r="A240" s="16" t="s">
        <v>695</v>
      </c>
      <c r="B240" s="17"/>
      <c r="C240" s="17"/>
      <c r="D240" s="17" t="s">
        <v>696</v>
      </c>
      <c r="E240" s="17"/>
      <c r="F240" s="17"/>
      <c r="G240" s="17"/>
      <c r="H240" s="17"/>
      <c r="I240" s="20">
        <f>SUM(I241:I245)</f>
        <v>3997.18</v>
      </c>
      <c r="J240" s="21">
        <f t="shared" si="16"/>
        <v>4.1491659399811613E-3</v>
      </c>
      <c r="K240" s="9"/>
      <c r="L240" s="9"/>
      <c r="M240" s="9"/>
      <c r="N240" s="9"/>
    </row>
    <row r="241" spans="1:14" ht="51.95" customHeight="1" x14ac:dyDescent="0.25">
      <c r="A241" s="23" t="s">
        <v>697</v>
      </c>
      <c r="B241" s="24" t="s">
        <v>698</v>
      </c>
      <c r="C241" s="25" t="s">
        <v>22</v>
      </c>
      <c r="D241" s="25" t="s">
        <v>699</v>
      </c>
      <c r="E241" s="26" t="s">
        <v>40</v>
      </c>
      <c r="F241" s="27">
        <v>21.362897501796045</v>
      </c>
      <c r="G241" s="29">
        <v>69.819999999999993</v>
      </c>
      <c r="H241" s="29">
        <f t="shared" si="18"/>
        <v>88.62</v>
      </c>
      <c r="I241" s="29">
        <f t="shared" ref="I241:I245" si="22">TRUNC(H241*F241,2)</f>
        <v>1893.17</v>
      </c>
      <c r="J241" s="30">
        <f t="shared" si="16"/>
        <v>1.9651545546095339E-3</v>
      </c>
      <c r="K241" s="31"/>
      <c r="L241" s="32"/>
      <c r="M241" s="9"/>
      <c r="N241" s="9"/>
    </row>
    <row r="242" spans="1:14" ht="39" customHeight="1" x14ac:dyDescent="0.25">
      <c r="A242" s="23" t="s">
        <v>700</v>
      </c>
      <c r="B242" s="24" t="s">
        <v>701</v>
      </c>
      <c r="C242" s="25" t="s">
        <v>22</v>
      </c>
      <c r="D242" s="25" t="s">
        <v>702</v>
      </c>
      <c r="E242" s="26" t="s">
        <v>35</v>
      </c>
      <c r="F242" s="27">
        <v>8.0110865631735191</v>
      </c>
      <c r="G242" s="29">
        <v>54.54</v>
      </c>
      <c r="H242" s="29">
        <f t="shared" si="18"/>
        <v>69.22</v>
      </c>
      <c r="I242" s="29">
        <f t="shared" si="22"/>
        <v>554.52</v>
      </c>
      <c r="J242" s="30">
        <f t="shared" si="16"/>
        <v>5.7560467555585525E-4</v>
      </c>
      <c r="K242" s="31"/>
      <c r="L242" s="32"/>
      <c r="M242" s="9"/>
      <c r="N242" s="9"/>
    </row>
    <row r="243" spans="1:14" ht="39" customHeight="1" x14ac:dyDescent="0.25">
      <c r="A243" s="23" t="s">
        <v>703</v>
      </c>
      <c r="B243" s="24" t="s">
        <v>704</v>
      </c>
      <c r="C243" s="25" t="s">
        <v>22</v>
      </c>
      <c r="D243" s="25" t="s">
        <v>705</v>
      </c>
      <c r="E243" s="26" t="s">
        <v>35</v>
      </c>
      <c r="F243" s="27">
        <v>8.0110865631735191</v>
      </c>
      <c r="G243" s="29">
        <v>56.39</v>
      </c>
      <c r="H243" s="29">
        <f t="shared" si="18"/>
        <v>71.569999999999993</v>
      </c>
      <c r="I243" s="29">
        <f t="shared" si="22"/>
        <v>573.35</v>
      </c>
      <c r="J243" s="30">
        <f t="shared" si="16"/>
        <v>5.9515065413321365E-4</v>
      </c>
      <c r="K243" s="31"/>
      <c r="L243" s="32"/>
      <c r="M243" s="9"/>
      <c r="N243" s="9"/>
    </row>
    <row r="244" spans="1:14" ht="26.1" customHeight="1" x14ac:dyDescent="0.25">
      <c r="A244" s="23" t="s">
        <v>706</v>
      </c>
      <c r="B244" s="24" t="s">
        <v>707</v>
      </c>
      <c r="C244" s="25" t="s">
        <v>22</v>
      </c>
      <c r="D244" s="25" t="s">
        <v>708</v>
      </c>
      <c r="E244" s="26" t="s">
        <v>35</v>
      </c>
      <c r="F244" s="27">
        <v>8.0110865631735191</v>
      </c>
      <c r="G244" s="29">
        <v>54.35</v>
      </c>
      <c r="H244" s="29">
        <f t="shared" si="18"/>
        <v>68.98</v>
      </c>
      <c r="I244" s="29">
        <f t="shared" si="22"/>
        <v>552.6</v>
      </c>
      <c r="J244" s="30">
        <f t="shared" si="16"/>
        <v>5.7361167083633713E-4</v>
      </c>
      <c r="K244" s="31"/>
      <c r="L244" s="32"/>
      <c r="M244" s="9"/>
      <c r="N244" s="9"/>
    </row>
    <row r="245" spans="1:14" ht="26.1" customHeight="1" x14ac:dyDescent="0.25">
      <c r="A245" s="23" t="s">
        <v>709</v>
      </c>
      <c r="B245" s="24" t="s">
        <v>710</v>
      </c>
      <c r="C245" s="25" t="s">
        <v>22</v>
      </c>
      <c r="D245" s="25" t="s">
        <v>711</v>
      </c>
      <c r="E245" s="26" t="s">
        <v>35</v>
      </c>
      <c r="F245" s="27">
        <v>8.0110865631735191</v>
      </c>
      <c r="G245" s="29">
        <v>41.66</v>
      </c>
      <c r="H245" s="29">
        <f t="shared" si="18"/>
        <v>52.87</v>
      </c>
      <c r="I245" s="29">
        <f t="shared" si="22"/>
        <v>423.54</v>
      </c>
      <c r="J245" s="30">
        <f t="shared" si="16"/>
        <v>4.3964438484622189E-4</v>
      </c>
      <c r="K245" s="31"/>
      <c r="L245" s="32"/>
      <c r="M245" s="9"/>
      <c r="N245" s="9"/>
    </row>
    <row r="246" spans="1:14" ht="24" customHeight="1" x14ac:dyDescent="0.25">
      <c r="A246" s="16" t="s">
        <v>712</v>
      </c>
      <c r="B246" s="17"/>
      <c r="C246" s="17"/>
      <c r="D246" s="17" t="s">
        <v>713</v>
      </c>
      <c r="E246" s="17"/>
      <c r="F246" s="17"/>
      <c r="G246" s="17"/>
      <c r="H246" s="17"/>
      <c r="I246" s="20">
        <f>SUM(I247:I247)</f>
        <v>1831.2</v>
      </c>
      <c r="J246" s="21">
        <f t="shared" si="16"/>
        <v>1.9008282512405004E-3</v>
      </c>
      <c r="K246" s="9"/>
      <c r="L246" s="9"/>
      <c r="M246" s="9"/>
      <c r="N246" s="9"/>
    </row>
    <row r="247" spans="1:14" ht="26.1" customHeight="1" x14ac:dyDescent="0.25">
      <c r="A247" s="23" t="s">
        <v>714</v>
      </c>
      <c r="B247" s="24" t="s">
        <v>715</v>
      </c>
      <c r="C247" s="25" t="s">
        <v>22</v>
      </c>
      <c r="D247" s="25" t="s">
        <v>716</v>
      </c>
      <c r="E247" s="26" t="s">
        <v>31</v>
      </c>
      <c r="F247" s="27">
        <v>867.86771101046452</v>
      </c>
      <c r="G247" s="29">
        <v>1.67</v>
      </c>
      <c r="H247" s="29">
        <f t="shared" si="18"/>
        <v>2.11</v>
      </c>
      <c r="I247" s="29">
        <f t="shared" ref="I247" si="23">TRUNC(H247*F247,2)</f>
        <v>1831.2</v>
      </c>
      <c r="J247" s="30">
        <f t="shared" si="16"/>
        <v>1.9008282512405004E-3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759103.58000000007</v>
      </c>
      <c r="J249" s="42"/>
      <c r="K249" s="9"/>
      <c r="L249" s="43"/>
      <c r="M249" s="9"/>
      <c r="N249" s="9"/>
    </row>
    <row r="250" spans="1:14" x14ac:dyDescent="0.25">
      <c r="A250" s="74"/>
      <c r="B250" s="75"/>
      <c r="C250" s="75"/>
      <c r="D250" s="39"/>
      <c r="E250" s="40"/>
      <c r="F250" s="76" t="s">
        <v>718</v>
      </c>
      <c r="G250" s="75"/>
      <c r="H250" s="41"/>
      <c r="I250" s="41">
        <f>I251-I249</f>
        <v>204265.93999999983</v>
      </c>
      <c r="J250" s="42"/>
      <c r="K250" s="9"/>
      <c r="L250" s="9"/>
      <c r="M250" s="9"/>
      <c r="N250" s="9"/>
    </row>
    <row r="251" spans="1:14" x14ac:dyDescent="0.25">
      <c r="A251" s="74"/>
      <c r="B251" s="75"/>
      <c r="C251" s="75"/>
      <c r="D251" s="39"/>
      <c r="E251" s="40"/>
      <c r="F251" s="76" t="s">
        <v>719</v>
      </c>
      <c r="G251" s="75"/>
      <c r="H251" s="41"/>
      <c r="I251" s="41">
        <f>I5+I8+I29+I34+I92+I134+I142+I147+I168+I175+I190+I206+I246</f>
        <v>963369.5199999999</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84DFE-7F2E-4E9A-8473-6693E264C354}">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765</v>
      </c>
      <c r="E2" s="76" t="s">
        <v>5</v>
      </c>
      <c r="F2" s="76"/>
      <c r="G2" s="76" t="s">
        <v>6</v>
      </c>
      <c r="H2" s="76"/>
      <c r="I2" s="76" t="s">
        <v>7</v>
      </c>
      <c r="J2" s="79"/>
      <c r="K2" s="9"/>
      <c r="L2" s="32"/>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300008.13</v>
      </c>
      <c r="J5" s="21">
        <f t="shared" ref="J5:J68" si="0">I5/$I$251</f>
        <v>8.0836944176866446E-2</v>
      </c>
      <c r="K5" s="9"/>
      <c r="L5" s="9"/>
      <c r="M5" s="9"/>
      <c r="N5" s="9"/>
    </row>
    <row r="6" spans="1:14" ht="26.1" customHeight="1" x14ac:dyDescent="0.25">
      <c r="A6" s="23" t="s">
        <v>21</v>
      </c>
      <c r="B6" s="24" t="s">
        <v>722</v>
      </c>
      <c r="C6" s="25" t="s">
        <v>22</v>
      </c>
      <c r="D6" s="25" t="s">
        <v>23</v>
      </c>
      <c r="E6" s="26" t="s">
        <v>24</v>
      </c>
      <c r="F6" s="27">
        <v>876.36239999999998</v>
      </c>
      <c r="G6" s="29">
        <v>136.69</v>
      </c>
      <c r="H6" s="29">
        <f>TRUNC((G6*$G$2)+(G6),2)</f>
        <v>173.5</v>
      </c>
      <c r="I6" s="29">
        <f>TRUNC(H6*F6,2)</f>
        <v>152048.87</v>
      </c>
      <c r="J6" s="30">
        <f t="shared" si="0"/>
        <v>4.0969443115910303E-2</v>
      </c>
      <c r="K6" s="31"/>
      <c r="L6" s="32"/>
      <c r="M6" s="9"/>
      <c r="N6" s="9"/>
    </row>
    <row r="7" spans="1:14" ht="24" customHeight="1" x14ac:dyDescent="0.25">
      <c r="A7" s="23" t="s">
        <v>25</v>
      </c>
      <c r="B7" s="24" t="s">
        <v>723</v>
      </c>
      <c r="C7" s="25" t="s">
        <v>22</v>
      </c>
      <c r="D7" s="25" t="s">
        <v>26</v>
      </c>
      <c r="E7" s="26" t="s">
        <v>24</v>
      </c>
      <c r="F7" s="27">
        <v>1871.2440000000001</v>
      </c>
      <c r="G7" s="29">
        <v>62.3</v>
      </c>
      <c r="H7" s="29">
        <f>TRUNC((G7*$G$2)+(G7),2)</f>
        <v>79.069999999999993</v>
      </c>
      <c r="I7" s="29">
        <f>TRUNC(H7*F7,2)</f>
        <v>147959.26</v>
      </c>
      <c r="J7" s="30">
        <f t="shared" si="0"/>
        <v>3.9867501060956149E-2</v>
      </c>
      <c r="K7" s="31"/>
      <c r="L7" s="32"/>
      <c r="M7" s="9"/>
      <c r="N7" s="9"/>
    </row>
    <row r="8" spans="1:14" ht="24" customHeight="1" x14ac:dyDescent="0.25">
      <c r="A8" s="16" t="s">
        <v>27</v>
      </c>
      <c r="B8" s="17"/>
      <c r="C8" s="17"/>
      <c r="D8" s="17" t="s">
        <v>28</v>
      </c>
      <c r="E8" s="17"/>
      <c r="F8" s="17"/>
      <c r="G8" s="17"/>
      <c r="H8" s="17"/>
      <c r="I8" s="20">
        <f>SUM(I9:I28)</f>
        <v>306364.08999999997</v>
      </c>
      <c r="J8" s="21">
        <f t="shared" si="0"/>
        <v>8.2549552377552196E-2</v>
      </c>
      <c r="K8" s="9"/>
      <c r="L8" s="9"/>
      <c r="M8" s="9"/>
      <c r="N8" s="9"/>
    </row>
    <row r="9" spans="1:14" ht="26.1" customHeight="1" x14ac:dyDescent="0.25">
      <c r="A9" s="23" t="s">
        <v>29</v>
      </c>
      <c r="B9" s="24" t="s">
        <v>724</v>
      </c>
      <c r="C9" s="25" t="s">
        <v>22</v>
      </c>
      <c r="D9" s="25" t="s">
        <v>30</v>
      </c>
      <c r="E9" s="26" t="s">
        <v>31</v>
      </c>
      <c r="F9" s="27">
        <v>904.88063987410362</v>
      </c>
      <c r="G9" s="29">
        <v>25.97</v>
      </c>
      <c r="H9" s="29">
        <f t="shared" ref="H9:H72" si="1">TRUNC((G9*$G$2)+(G9),2)</f>
        <v>32.96</v>
      </c>
      <c r="I9" s="29">
        <f t="shared" ref="I9:I28" si="2">TRUNC(H9*F9,2)</f>
        <v>29824.86</v>
      </c>
      <c r="J9" s="30">
        <f t="shared" si="0"/>
        <v>8.0362840263790754E-3</v>
      </c>
      <c r="K9" s="31"/>
      <c r="L9" s="32"/>
      <c r="M9" s="9"/>
      <c r="N9" s="9"/>
    </row>
    <row r="10" spans="1:14" ht="26.1" customHeight="1" x14ac:dyDescent="0.25">
      <c r="A10" s="23" t="s">
        <v>32</v>
      </c>
      <c r="B10" s="24" t="s">
        <v>33</v>
      </c>
      <c r="C10" s="25" t="s">
        <v>22</v>
      </c>
      <c r="D10" s="25" t="s">
        <v>34</v>
      </c>
      <c r="E10" s="26" t="s">
        <v>35</v>
      </c>
      <c r="F10" s="27">
        <v>284.4499505754585</v>
      </c>
      <c r="G10" s="29">
        <v>14.14</v>
      </c>
      <c r="H10" s="29">
        <f t="shared" si="1"/>
        <v>17.940000000000001</v>
      </c>
      <c r="I10" s="29">
        <f t="shared" si="2"/>
        <v>5103.03</v>
      </c>
      <c r="J10" s="30">
        <f t="shared" si="0"/>
        <v>1.3750072414466727E-3</v>
      </c>
      <c r="K10" s="31"/>
      <c r="L10" s="32"/>
      <c r="M10" s="9"/>
      <c r="N10" s="9"/>
    </row>
    <row r="11" spans="1:14" ht="26.1" customHeight="1" x14ac:dyDescent="0.25">
      <c r="A11" s="23" t="s">
        <v>36</v>
      </c>
      <c r="B11" s="24" t="s">
        <v>725</v>
      </c>
      <c r="C11" s="25" t="s">
        <v>22</v>
      </c>
      <c r="D11" s="25" t="s">
        <v>37</v>
      </c>
      <c r="E11" s="26" t="s">
        <v>35</v>
      </c>
      <c r="F11" s="27">
        <v>340.61850965648205</v>
      </c>
      <c r="G11" s="29">
        <v>1.76</v>
      </c>
      <c r="H11" s="29">
        <f t="shared" si="1"/>
        <v>2.23</v>
      </c>
      <c r="I11" s="29">
        <f t="shared" si="2"/>
        <v>759.57</v>
      </c>
      <c r="J11" s="30">
        <f t="shared" si="0"/>
        <v>2.0466551252601873E-4</v>
      </c>
      <c r="K11" s="31"/>
      <c r="L11" s="32"/>
      <c r="M11" s="9"/>
      <c r="N11" s="9"/>
    </row>
    <row r="12" spans="1:14" ht="26.1" customHeight="1" x14ac:dyDescent="0.25">
      <c r="A12" s="23" t="s">
        <v>38</v>
      </c>
      <c r="B12" s="24" t="s">
        <v>726</v>
      </c>
      <c r="C12" s="25" t="s">
        <v>22</v>
      </c>
      <c r="D12" s="25" t="s">
        <v>39</v>
      </c>
      <c r="E12" s="26" t="s">
        <v>40</v>
      </c>
      <c r="F12" s="27">
        <v>728.64534440887383</v>
      </c>
      <c r="G12" s="29">
        <v>9.2799999999999994</v>
      </c>
      <c r="H12" s="29">
        <f t="shared" si="1"/>
        <v>11.77</v>
      </c>
      <c r="I12" s="29">
        <f t="shared" si="2"/>
        <v>8576.15</v>
      </c>
      <c r="J12" s="30">
        <f t="shared" si="0"/>
        <v>2.3108365723370004E-3</v>
      </c>
      <c r="K12" s="31"/>
      <c r="L12" s="32"/>
      <c r="M12" s="9"/>
      <c r="N12" s="9"/>
    </row>
    <row r="13" spans="1:14" ht="26.1" customHeight="1" x14ac:dyDescent="0.25">
      <c r="A13" s="23" t="s">
        <v>41</v>
      </c>
      <c r="B13" s="24" t="s">
        <v>727</v>
      </c>
      <c r="C13" s="25" t="s">
        <v>22</v>
      </c>
      <c r="D13" s="25" t="s">
        <v>42</v>
      </c>
      <c r="E13" s="26" t="s">
        <v>35</v>
      </c>
      <c r="F13" s="27">
        <v>2147.287942115825</v>
      </c>
      <c r="G13" s="29">
        <v>0.74</v>
      </c>
      <c r="H13" s="29">
        <f t="shared" si="1"/>
        <v>0.93</v>
      </c>
      <c r="I13" s="29">
        <f t="shared" si="2"/>
        <v>1996.97</v>
      </c>
      <c r="J13" s="30">
        <f t="shared" si="0"/>
        <v>5.3808192602272816E-4</v>
      </c>
      <c r="K13" s="31"/>
      <c r="L13" s="32"/>
      <c r="M13" s="9"/>
      <c r="N13" s="9"/>
    </row>
    <row r="14" spans="1:14" ht="26.1" customHeight="1" x14ac:dyDescent="0.25">
      <c r="A14" s="23" t="s">
        <v>43</v>
      </c>
      <c r="B14" s="24" t="s">
        <v>728</v>
      </c>
      <c r="C14" s="25" t="s">
        <v>22</v>
      </c>
      <c r="D14" s="25" t="s">
        <v>44</v>
      </c>
      <c r="E14" s="26" t="s">
        <v>40</v>
      </c>
      <c r="F14" s="27">
        <v>32375.248269573061</v>
      </c>
      <c r="G14" s="29">
        <v>0.8</v>
      </c>
      <c r="H14" s="29">
        <f t="shared" si="1"/>
        <v>1.01</v>
      </c>
      <c r="I14" s="29">
        <f t="shared" si="2"/>
        <v>32699</v>
      </c>
      <c r="J14" s="30">
        <f t="shared" si="0"/>
        <v>8.8107186883214002E-3</v>
      </c>
      <c r="K14" s="31"/>
      <c r="L14" s="32"/>
      <c r="M14" s="9"/>
      <c r="N14" s="9"/>
    </row>
    <row r="15" spans="1:14" ht="26.1" customHeight="1" x14ac:dyDescent="0.25">
      <c r="A15" s="23" t="s">
        <v>45</v>
      </c>
      <c r="B15" s="24" t="s">
        <v>729</v>
      </c>
      <c r="C15" s="25" t="s">
        <v>22</v>
      </c>
      <c r="D15" s="25" t="s">
        <v>46</v>
      </c>
      <c r="E15" s="26" t="s">
        <v>35</v>
      </c>
      <c r="F15" s="27">
        <v>425.12900221875583</v>
      </c>
      <c r="G15" s="29">
        <v>2.0099999999999998</v>
      </c>
      <c r="H15" s="29">
        <f t="shared" si="1"/>
        <v>2.5499999999999998</v>
      </c>
      <c r="I15" s="29">
        <f t="shared" si="2"/>
        <v>1084.07</v>
      </c>
      <c r="J15" s="30">
        <f t="shared" si="0"/>
        <v>2.921017709547258E-4</v>
      </c>
      <c r="K15" s="31"/>
      <c r="L15" s="32"/>
      <c r="M15" s="9"/>
      <c r="N15" s="9"/>
    </row>
    <row r="16" spans="1:14" ht="26.1" customHeight="1" x14ac:dyDescent="0.25">
      <c r="A16" s="23" t="s">
        <v>47</v>
      </c>
      <c r="B16" s="24" t="s">
        <v>730</v>
      </c>
      <c r="C16" s="25" t="s">
        <v>22</v>
      </c>
      <c r="D16" s="25" t="s">
        <v>48</v>
      </c>
      <c r="E16" s="26" t="s">
        <v>31</v>
      </c>
      <c r="F16" s="27">
        <v>422.03715492989227</v>
      </c>
      <c r="G16" s="29">
        <v>10.69</v>
      </c>
      <c r="H16" s="29">
        <f t="shared" si="1"/>
        <v>13.56</v>
      </c>
      <c r="I16" s="29">
        <f t="shared" si="2"/>
        <v>5722.82</v>
      </c>
      <c r="J16" s="30">
        <f t="shared" si="0"/>
        <v>1.5420091477996107E-3</v>
      </c>
      <c r="K16" s="31"/>
      <c r="L16" s="32"/>
      <c r="M16" s="9"/>
      <c r="N16" s="9"/>
    </row>
    <row r="17" spans="1:14" ht="26.1" customHeight="1" x14ac:dyDescent="0.25">
      <c r="A17" s="23" t="s">
        <v>49</v>
      </c>
      <c r="B17" s="24" t="s">
        <v>731</v>
      </c>
      <c r="C17" s="25" t="s">
        <v>22</v>
      </c>
      <c r="D17" s="25" t="s">
        <v>50</v>
      </c>
      <c r="E17" s="26" t="s">
        <v>31</v>
      </c>
      <c r="F17" s="27">
        <v>924.46233937024022</v>
      </c>
      <c r="G17" s="29">
        <v>27.59</v>
      </c>
      <c r="H17" s="29">
        <f t="shared" si="1"/>
        <v>35.01</v>
      </c>
      <c r="I17" s="29">
        <f t="shared" si="2"/>
        <v>32365.42</v>
      </c>
      <c r="J17" s="30">
        <f t="shared" si="0"/>
        <v>8.7208358313517597E-3</v>
      </c>
      <c r="K17" s="31"/>
      <c r="L17" s="32"/>
      <c r="M17" s="9"/>
      <c r="N17" s="9"/>
    </row>
    <row r="18" spans="1:14" ht="51.95" customHeight="1" x14ac:dyDescent="0.25">
      <c r="A18" s="23" t="s">
        <v>51</v>
      </c>
      <c r="B18" s="24" t="s">
        <v>732</v>
      </c>
      <c r="C18" s="25" t="s">
        <v>22</v>
      </c>
      <c r="D18" s="25" t="s">
        <v>52</v>
      </c>
      <c r="E18" s="26" t="s">
        <v>35</v>
      </c>
      <c r="F18" s="27">
        <v>227.76608361295771</v>
      </c>
      <c r="G18" s="29">
        <v>10.130000000000001</v>
      </c>
      <c r="H18" s="29">
        <f t="shared" si="1"/>
        <v>12.85</v>
      </c>
      <c r="I18" s="29">
        <f t="shared" si="2"/>
        <v>2926.79</v>
      </c>
      <c r="J18" s="30">
        <f t="shared" si="0"/>
        <v>7.8862116119123493E-4</v>
      </c>
      <c r="K18" s="31"/>
      <c r="L18" s="32"/>
      <c r="M18" s="9"/>
      <c r="N18" s="9"/>
    </row>
    <row r="19" spans="1:14" ht="26.1" customHeight="1" x14ac:dyDescent="0.25">
      <c r="A19" s="23" t="s">
        <v>53</v>
      </c>
      <c r="B19" s="24" t="s">
        <v>54</v>
      </c>
      <c r="C19" s="25" t="s">
        <v>22</v>
      </c>
      <c r="D19" s="25" t="s">
        <v>55</v>
      </c>
      <c r="E19" s="26" t="s">
        <v>31</v>
      </c>
      <c r="F19" s="27">
        <v>460.16993815921091</v>
      </c>
      <c r="G19" s="29">
        <v>12.77</v>
      </c>
      <c r="H19" s="29">
        <f t="shared" si="1"/>
        <v>16.2</v>
      </c>
      <c r="I19" s="29">
        <f t="shared" si="2"/>
        <v>7454.75</v>
      </c>
      <c r="J19" s="30">
        <f t="shared" si="0"/>
        <v>2.0086762635482419E-3</v>
      </c>
      <c r="K19" s="31"/>
      <c r="L19" s="32"/>
      <c r="M19" s="9"/>
      <c r="N19" s="9"/>
    </row>
    <row r="20" spans="1:14" ht="26.1" customHeight="1" x14ac:dyDescent="0.25">
      <c r="A20" s="23" t="s">
        <v>56</v>
      </c>
      <c r="B20" s="24" t="s">
        <v>57</v>
      </c>
      <c r="C20" s="25" t="s">
        <v>22</v>
      </c>
      <c r="D20" s="25" t="s">
        <v>58</v>
      </c>
      <c r="E20" s="26" t="s">
        <v>31</v>
      </c>
      <c r="F20" s="27">
        <v>213.85277081307115</v>
      </c>
      <c r="G20" s="29">
        <v>28.2</v>
      </c>
      <c r="H20" s="29">
        <f t="shared" si="1"/>
        <v>35.79</v>
      </c>
      <c r="I20" s="29">
        <f t="shared" si="2"/>
        <v>7653.79</v>
      </c>
      <c r="J20" s="30">
        <f t="shared" si="0"/>
        <v>2.0623074280402289E-3</v>
      </c>
      <c r="K20" s="31"/>
      <c r="L20" s="32"/>
      <c r="M20" s="9"/>
      <c r="N20" s="9"/>
    </row>
    <row r="21" spans="1:14" ht="26.1" customHeight="1" x14ac:dyDescent="0.25">
      <c r="A21" s="23" t="s">
        <v>59</v>
      </c>
      <c r="B21" s="24" t="s">
        <v>60</v>
      </c>
      <c r="C21" s="25" t="s">
        <v>22</v>
      </c>
      <c r="D21" s="25" t="s">
        <v>61</v>
      </c>
      <c r="E21" s="26" t="s">
        <v>62</v>
      </c>
      <c r="F21" s="27">
        <v>294.75610820500407</v>
      </c>
      <c r="G21" s="29">
        <v>62.98</v>
      </c>
      <c r="H21" s="29">
        <f t="shared" si="1"/>
        <v>79.94</v>
      </c>
      <c r="I21" s="29">
        <f t="shared" si="2"/>
        <v>23562.799999999999</v>
      </c>
      <c r="J21" s="30">
        <f t="shared" si="0"/>
        <v>6.3489771035560565E-3</v>
      </c>
      <c r="K21" s="31"/>
      <c r="L21" s="32"/>
      <c r="M21" s="9"/>
      <c r="N21" s="9"/>
    </row>
    <row r="22" spans="1:14" ht="26.1" customHeight="1" x14ac:dyDescent="0.25">
      <c r="A22" s="23" t="s">
        <v>63</v>
      </c>
      <c r="B22" s="24" t="s">
        <v>64</v>
      </c>
      <c r="C22" s="25" t="s">
        <v>22</v>
      </c>
      <c r="D22" s="25" t="s">
        <v>65</v>
      </c>
      <c r="E22" s="26" t="s">
        <v>31</v>
      </c>
      <c r="F22" s="27">
        <v>983.20743785865</v>
      </c>
      <c r="G22" s="29">
        <v>35.369999999999997</v>
      </c>
      <c r="H22" s="29">
        <f t="shared" si="1"/>
        <v>44.89</v>
      </c>
      <c r="I22" s="29">
        <f t="shared" si="2"/>
        <v>44136.18</v>
      </c>
      <c r="J22" s="30">
        <f t="shared" si="0"/>
        <v>1.189245744387037E-2</v>
      </c>
      <c r="K22" s="31"/>
      <c r="L22" s="32"/>
      <c r="M22" s="9"/>
      <c r="N22" s="9"/>
    </row>
    <row r="23" spans="1:14" ht="26.1" customHeight="1" x14ac:dyDescent="0.25">
      <c r="A23" s="23" t="s">
        <v>66</v>
      </c>
      <c r="B23" s="24" t="s">
        <v>67</v>
      </c>
      <c r="C23" s="25" t="s">
        <v>22</v>
      </c>
      <c r="D23" s="25" t="s">
        <v>68</v>
      </c>
      <c r="E23" s="26" t="s">
        <v>62</v>
      </c>
      <c r="F23" s="27">
        <v>33.495012296023191</v>
      </c>
      <c r="G23" s="29">
        <v>294.77999999999997</v>
      </c>
      <c r="H23" s="29">
        <f t="shared" si="1"/>
        <v>374.16</v>
      </c>
      <c r="I23" s="29">
        <f t="shared" si="2"/>
        <v>12532.49</v>
      </c>
      <c r="J23" s="30">
        <f t="shared" si="0"/>
        <v>3.3768691352702241E-3</v>
      </c>
      <c r="K23" s="31"/>
      <c r="L23" s="32"/>
      <c r="M23" s="9"/>
      <c r="N23" s="9"/>
    </row>
    <row r="24" spans="1:14" ht="39" customHeight="1" x14ac:dyDescent="0.25">
      <c r="A24" s="23" t="s">
        <v>69</v>
      </c>
      <c r="B24" s="24" t="s">
        <v>70</v>
      </c>
      <c r="C24" s="25" t="s">
        <v>22</v>
      </c>
      <c r="D24" s="25" t="s">
        <v>71</v>
      </c>
      <c r="E24" s="26" t="s">
        <v>31</v>
      </c>
      <c r="F24" s="27">
        <v>1625.281058179341</v>
      </c>
      <c r="G24" s="29">
        <v>4.99</v>
      </c>
      <c r="H24" s="29">
        <f t="shared" si="1"/>
        <v>6.33</v>
      </c>
      <c r="I24" s="29">
        <f t="shared" si="2"/>
        <v>10288.02</v>
      </c>
      <c r="J24" s="30">
        <f t="shared" si="0"/>
        <v>2.7720985375645842E-3</v>
      </c>
      <c r="K24" s="31"/>
      <c r="L24" s="32"/>
      <c r="M24" s="9"/>
      <c r="N24" s="9"/>
    </row>
    <row r="25" spans="1:14" ht="26.1" customHeight="1" x14ac:dyDescent="0.25">
      <c r="A25" s="23" t="s">
        <v>72</v>
      </c>
      <c r="B25" s="24" t="s">
        <v>73</v>
      </c>
      <c r="C25" s="25" t="s">
        <v>22</v>
      </c>
      <c r="D25" s="25" t="s">
        <v>74</v>
      </c>
      <c r="E25" s="26" t="s">
        <v>31</v>
      </c>
      <c r="F25" s="27">
        <v>1625.281058179341</v>
      </c>
      <c r="G25" s="29">
        <v>8.5500000000000007</v>
      </c>
      <c r="H25" s="29">
        <f t="shared" si="1"/>
        <v>10.85</v>
      </c>
      <c r="I25" s="29">
        <f t="shared" si="2"/>
        <v>17634.29</v>
      </c>
      <c r="J25" s="30">
        <f t="shared" si="0"/>
        <v>4.7515449542273212E-3</v>
      </c>
      <c r="K25" s="31"/>
      <c r="L25" s="32"/>
      <c r="M25" s="9"/>
      <c r="N25" s="9"/>
    </row>
    <row r="26" spans="1:14" ht="26.1" customHeight="1" x14ac:dyDescent="0.25">
      <c r="A26" s="23" t="s">
        <v>75</v>
      </c>
      <c r="B26" s="24" t="s">
        <v>76</v>
      </c>
      <c r="C26" s="25" t="s">
        <v>22</v>
      </c>
      <c r="D26" s="25" t="s">
        <v>77</v>
      </c>
      <c r="E26" s="26" t="s">
        <v>31</v>
      </c>
      <c r="F26" s="27">
        <v>2119.9766243975296</v>
      </c>
      <c r="G26" s="29">
        <v>8.98</v>
      </c>
      <c r="H26" s="29">
        <f t="shared" si="1"/>
        <v>11.39</v>
      </c>
      <c r="I26" s="29">
        <f t="shared" si="2"/>
        <v>24146.53</v>
      </c>
      <c r="J26" s="30">
        <f t="shared" si="0"/>
        <v>6.5062626725316776E-3</v>
      </c>
      <c r="K26" s="31"/>
      <c r="L26" s="32"/>
      <c r="M26" s="9"/>
      <c r="N26" s="9"/>
    </row>
    <row r="27" spans="1:14" ht="51.95" customHeight="1" x14ac:dyDescent="0.25">
      <c r="A27" s="23" t="s">
        <v>78</v>
      </c>
      <c r="B27" s="24" t="s">
        <v>79</v>
      </c>
      <c r="C27" s="25" t="s">
        <v>22</v>
      </c>
      <c r="D27" s="25" t="s">
        <v>80</v>
      </c>
      <c r="E27" s="26" t="s">
        <v>31</v>
      </c>
      <c r="F27" s="27">
        <v>1129.5548761981977</v>
      </c>
      <c r="G27" s="29">
        <v>20.04</v>
      </c>
      <c r="H27" s="29">
        <f t="shared" si="1"/>
        <v>25.43</v>
      </c>
      <c r="I27" s="29">
        <f t="shared" si="2"/>
        <v>28724.58</v>
      </c>
      <c r="J27" s="30">
        <f t="shared" si="0"/>
        <v>7.7398144842405923E-3</v>
      </c>
      <c r="K27" s="31"/>
      <c r="L27" s="32"/>
      <c r="M27" s="9"/>
      <c r="N27" s="9"/>
    </row>
    <row r="28" spans="1:14" ht="26.1" customHeight="1" x14ac:dyDescent="0.25">
      <c r="A28" s="23" t="s">
        <v>81</v>
      </c>
      <c r="B28" s="24" t="s">
        <v>82</v>
      </c>
      <c r="C28" s="25" t="s">
        <v>22</v>
      </c>
      <c r="D28" s="25" t="s">
        <v>83</v>
      </c>
      <c r="E28" s="26" t="s">
        <v>31</v>
      </c>
      <c r="F28" s="27">
        <v>1129.5548761981977</v>
      </c>
      <c r="G28" s="29">
        <v>6.4</v>
      </c>
      <c r="H28" s="29">
        <f t="shared" si="1"/>
        <v>8.1199999999999992</v>
      </c>
      <c r="I28" s="29">
        <f t="shared" si="2"/>
        <v>9171.98</v>
      </c>
      <c r="J28" s="30">
        <f t="shared" si="0"/>
        <v>2.4713824763726755E-3</v>
      </c>
      <c r="K28" s="31"/>
      <c r="L28" s="32"/>
      <c r="M28" s="9"/>
      <c r="N28" s="9"/>
    </row>
    <row r="29" spans="1:14" ht="26.1" customHeight="1" x14ac:dyDescent="0.25">
      <c r="A29" s="16" t="s">
        <v>84</v>
      </c>
      <c r="B29" s="17"/>
      <c r="C29" s="17"/>
      <c r="D29" s="17" t="s">
        <v>85</v>
      </c>
      <c r="E29" s="17"/>
      <c r="F29" s="17"/>
      <c r="G29" s="17"/>
      <c r="H29" s="17"/>
      <c r="I29" s="20">
        <f>SUM(I30:I33)</f>
        <v>59403.62</v>
      </c>
      <c r="J29" s="21">
        <f t="shared" si="0"/>
        <v>1.6006256609925162E-2</v>
      </c>
      <c r="K29" s="9"/>
      <c r="L29" s="9"/>
      <c r="M29" s="9"/>
      <c r="N29" s="9"/>
    </row>
    <row r="30" spans="1:14" ht="51.95" customHeight="1" x14ac:dyDescent="0.25">
      <c r="A30" s="23" t="s">
        <v>86</v>
      </c>
      <c r="B30" s="24" t="s">
        <v>87</v>
      </c>
      <c r="C30" s="25" t="s">
        <v>22</v>
      </c>
      <c r="D30" s="25" t="s">
        <v>88</v>
      </c>
      <c r="E30" s="26" t="s">
        <v>62</v>
      </c>
      <c r="F30" s="27">
        <v>1207.3663663012669</v>
      </c>
      <c r="G30" s="29">
        <v>9.0299999999999994</v>
      </c>
      <c r="H30" s="29">
        <f t="shared" si="1"/>
        <v>11.46</v>
      </c>
      <c r="I30" s="29">
        <f t="shared" ref="I30:I33" si="3">TRUNC(H30*F30,2)</f>
        <v>13836.41</v>
      </c>
      <c r="J30" s="30">
        <f t="shared" si="0"/>
        <v>3.7282093081218723E-3</v>
      </c>
      <c r="K30" s="31"/>
      <c r="L30" s="32"/>
      <c r="M30" s="9"/>
      <c r="N30" s="9"/>
    </row>
    <row r="31" spans="1:14" ht="39" customHeight="1" x14ac:dyDescent="0.25">
      <c r="A31" s="23" t="s">
        <v>89</v>
      </c>
      <c r="B31" s="24" t="s">
        <v>90</v>
      </c>
      <c r="C31" s="25" t="s">
        <v>22</v>
      </c>
      <c r="D31" s="25" t="s">
        <v>91</v>
      </c>
      <c r="E31" s="26" t="s">
        <v>92</v>
      </c>
      <c r="F31" s="27">
        <v>2870.5740845573355</v>
      </c>
      <c r="G31" s="29">
        <v>2.61</v>
      </c>
      <c r="H31" s="29">
        <f t="shared" si="1"/>
        <v>3.31</v>
      </c>
      <c r="I31" s="29">
        <f t="shared" si="3"/>
        <v>9501.6</v>
      </c>
      <c r="J31" s="30">
        <f t="shared" si="0"/>
        <v>2.5601983145953889E-3</v>
      </c>
      <c r="K31" s="31"/>
      <c r="L31" s="32"/>
      <c r="M31" s="9"/>
      <c r="N31" s="9"/>
    </row>
    <row r="32" spans="1:14" ht="24" customHeight="1" x14ac:dyDescent="0.25">
      <c r="A32" s="23" t="s">
        <v>93</v>
      </c>
      <c r="B32" s="24" t="s">
        <v>94</v>
      </c>
      <c r="C32" s="25" t="s">
        <v>22</v>
      </c>
      <c r="D32" s="25" t="s">
        <v>95</v>
      </c>
      <c r="E32" s="26" t="s">
        <v>62</v>
      </c>
      <c r="F32" s="27">
        <v>231.88854666477596</v>
      </c>
      <c r="G32" s="29">
        <v>93.27</v>
      </c>
      <c r="H32" s="29">
        <f t="shared" si="1"/>
        <v>118.38</v>
      </c>
      <c r="I32" s="29">
        <f t="shared" si="3"/>
        <v>27450.959999999999</v>
      </c>
      <c r="J32" s="30">
        <f t="shared" si="0"/>
        <v>7.3966386214980038E-3</v>
      </c>
      <c r="K32" s="31"/>
      <c r="L32" s="32"/>
      <c r="M32" s="9"/>
      <c r="N32" s="9"/>
    </row>
    <row r="33" spans="1:14" ht="26.1" customHeight="1" x14ac:dyDescent="0.25">
      <c r="A33" s="23" t="s">
        <v>96</v>
      </c>
      <c r="B33" s="24" t="s">
        <v>97</v>
      </c>
      <c r="C33" s="25" t="s">
        <v>22</v>
      </c>
      <c r="D33" s="25" t="s">
        <v>98</v>
      </c>
      <c r="E33" s="26" t="s">
        <v>62</v>
      </c>
      <c r="F33" s="27">
        <v>231.88854666477596</v>
      </c>
      <c r="G33" s="29">
        <v>29.27</v>
      </c>
      <c r="H33" s="29">
        <f t="shared" si="1"/>
        <v>37.15</v>
      </c>
      <c r="I33" s="29">
        <f t="shared" si="3"/>
        <v>8614.65</v>
      </c>
      <c r="J33" s="30">
        <f t="shared" si="0"/>
        <v>2.3212103657098979E-3</v>
      </c>
      <c r="K33" s="31"/>
      <c r="L33" s="32"/>
      <c r="M33" s="9"/>
      <c r="N33" s="9"/>
    </row>
    <row r="34" spans="1:14" ht="24" customHeight="1" x14ac:dyDescent="0.25">
      <c r="A34" s="16" t="s">
        <v>99</v>
      </c>
      <c r="B34" s="17"/>
      <c r="C34" s="17"/>
      <c r="D34" s="17" t="s">
        <v>100</v>
      </c>
      <c r="E34" s="17"/>
      <c r="F34" s="17"/>
      <c r="G34" s="17"/>
      <c r="H34" s="17"/>
      <c r="I34" s="20">
        <f>SUM(I35:I91)</f>
        <v>606865.37999999977</v>
      </c>
      <c r="J34" s="21">
        <f t="shared" si="0"/>
        <v>0.16351937811129594</v>
      </c>
      <c r="K34" s="9"/>
      <c r="L34" s="9"/>
      <c r="M34" s="9"/>
      <c r="N34" s="9"/>
    </row>
    <row r="35" spans="1:14" ht="39" customHeight="1" x14ac:dyDescent="0.25">
      <c r="A35" s="23" t="s">
        <v>101</v>
      </c>
      <c r="B35" s="24" t="s">
        <v>102</v>
      </c>
      <c r="C35" s="25" t="s">
        <v>22</v>
      </c>
      <c r="D35" s="25" t="s">
        <v>103</v>
      </c>
      <c r="E35" s="26" t="s">
        <v>40</v>
      </c>
      <c r="F35" s="27">
        <v>296.30203184943593</v>
      </c>
      <c r="G35" s="29">
        <v>41.27</v>
      </c>
      <c r="H35" s="29">
        <f t="shared" si="1"/>
        <v>52.38</v>
      </c>
      <c r="I35" s="29">
        <f t="shared" ref="I35:I91" si="4">TRUNC(H35*F35,2)</f>
        <v>15520.3</v>
      </c>
      <c r="J35" s="30">
        <f t="shared" si="0"/>
        <v>4.1819320853345556E-3</v>
      </c>
      <c r="K35" s="31"/>
      <c r="L35" s="32"/>
      <c r="M35" s="9"/>
      <c r="N35" s="9"/>
    </row>
    <row r="36" spans="1:14" ht="39" customHeight="1" x14ac:dyDescent="0.25">
      <c r="A36" s="23" t="s">
        <v>104</v>
      </c>
      <c r="B36" s="24" t="s">
        <v>105</v>
      </c>
      <c r="C36" s="25" t="s">
        <v>22</v>
      </c>
      <c r="D36" s="25" t="s">
        <v>106</v>
      </c>
      <c r="E36" s="26" t="s">
        <v>40</v>
      </c>
      <c r="F36" s="27">
        <v>691.02786906103222</v>
      </c>
      <c r="G36" s="29">
        <v>36.840000000000003</v>
      </c>
      <c r="H36" s="29">
        <f t="shared" si="1"/>
        <v>46.76</v>
      </c>
      <c r="I36" s="29">
        <f t="shared" si="4"/>
        <v>32312.46</v>
      </c>
      <c r="J36" s="30">
        <f t="shared" si="0"/>
        <v>8.7065658028575091E-3</v>
      </c>
      <c r="K36" s="31"/>
      <c r="L36" s="32"/>
      <c r="M36" s="9"/>
      <c r="N36" s="9"/>
    </row>
    <row r="37" spans="1:14" ht="39" customHeight="1" x14ac:dyDescent="0.25">
      <c r="A37" s="23" t="s">
        <v>107</v>
      </c>
      <c r="B37" s="24" t="s">
        <v>108</v>
      </c>
      <c r="C37" s="25" t="s">
        <v>22</v>
      </c>
      <c r="D37" s="25" t="s">
        <v>109</v>
      </c>
      <c r="E37" s="26" t="s">
        <v>40</v>
      </c>
      <c r="F37" s="27">
        <v>691.02786906103222</v>
      </c>
      <c r="G37" s="29">
        <v>29.64</v>
      </c>
      <c r="H37" s="29">
        <f t="shared" si="1"/>
        <v>37.619999999999997</v>
      </c>
      <c r="I37" s="29">
        <f t="shared" si="4"/>
        <v>25996.46</v>
      </c>
      <c r="J37" s="30">
        <f t="shared" si="0"/>
        <v>7.0047247913452926E-3</v>
      </c>
      <c r="K37" s="31"/>
      <c r="L37" s="32"/>
      <c r="M37" s="9"/>
      <c r="N37" s="9"/>
    </row>
    <row r="38" spans="1:14" ht="51.95" customHeight="1" x14ac:dyDescent="0.25">
      <c r="A38" s="23" t="s">
        <v>110</v>
      </c>
      <c r="B38" s="24" t="s">
        <v>111</v>
      </c>
      <c r="C38" s="25" t="s">
        <v>22</v>
      </c>
      <c r="D38" s="25" t="s">
        <v>112</v>
      </c>
      <c r="E38" s="26" t="s">
        <v>35</v>
      </c>
      <c r="F38" s="27">
        <v>510.67011054398432</v>
      </c>
      <c r="G38" s="29">
        <v>28.94</v>
      </c>
      <c r="H38" s="29">
        <f t="shared" si="1"/>
        <v>36.729999999999997</v>
      </c>
      <c r="I38" s="29">
        <f t="shared" si="4"/>
        <v>18756.91</v>
      </c>
      <c r="J38" s="30">
        <f t="shared" si="0"/>
        <v>5.0540339910138702E-3</v>
      </c>
      <c r="K38" s="31"/>
      <c r="L38" s="32"/>
      <c r="M38" s="9"/>
      <c r="N38" s="9"/>
    </row>
    <row r="39" spans="1:14" ht="51.95" customHeight="1" x14ac:dyDescent="0.25">
      <c r="A39" s="23" t="s">
        <v>113</v>
      </c>
      <c r="B39" s="24" t="s">
        <v>114</v>
      </c>
      <c r="C39" s="25" t="s">
        <v>22</v>
      </c>
      <c r="D39" s="25" t="s">
        <v>115</v>
      </c>
      <c r="E39" s="26" t="s">
        <v>35</v>
      </c>
      <c r="F39" s="27">
        <v>142.22497528772925</v>
      </c>
      <c r="G39" s="29">
        <v>15.85</v>
      </c>
      <c r="H39" s="29">
        <f t="shared" si="1"/>
        <v>20.11</v>
      </c>
      <c r="I39" s="29">
        <f t="shared" si="4"/>
        <v>2860.14</v>
      </c>
      <c r="J39" s="30">
        <f t="shared" si="0"/>
        <v>7.7066237344308904E-4</v>
      </c>
      <c r="K39" s="31"/>
      <c r="L39" s="32"/>
      <c r="M39" s="9"/>
      <c r="N39" s="9"/>
    </row>
    <row r="40" spans="1:14" ht="51.95" customHeight="1" x14ac:dyDescent="0.25">
      <c r="A40" s="23" t="s">
        <v>116</v>
      </c>
      <c r="B40" s="24" t="s">
        <v>117</v>
      </c>
      <c r="C40" s="25" t="s">
        <v>22</v>
      </c>
      <c r="D40" s="25" t="s">
        <v>118</v>
      </c>
      <c r="E40" s="26" t="s">
        <v>35</v>
      </c>
      <c r="F40" s="27">
        <v>85.541108325228464</v>
      </c>
      <c r="G40" s="29">
        <v>29.79</v>
      </c>
      <c r="H40" s="29">
        <f t="shared" si="1"/>
        <v>37.81</v>
      </c>
      <c r="I40" s="29">
        <f t="shared" si="4"/>
        <v>3234.3</v>
      </c>
      <c r="J40" s="30">
        <f t="shared" si="0"/>
        <v>8.7147947807694141E-4</v>
      </c>
      <c r="K40" s="31"/>
      <c r="L40" s="32"/>
      <c r="M40" s="9"/>
      <c r="N40" s="9"/>
    </row>
    <row r="41" spans="1:14" ht="51.95" customHeight="1" x14ac:dyDescent="0.25">
      <c r="A41" s="23" t="s">
        <v>119</v>
      </c>
      <c r="B41" s="24" t="s">
        <v>120</v>
      </c>
      <c r="C41" s="25" t="s">
        <v>22</v>
      </c>
      <c r="D41" s="25" t="s">
        <v>121</v>
      </c>
      <c r="E41" s="26" t="s">
        <v>35</v>
      </c>
      <c r="F41" s="27">
        <v>142.22497528772925</v>
      </c>
      <c r="G41" s="29">
        <v>42.5</v>
      </c>
      <c r="H41" s="29">
        <f t="shared" si="1"/>
        <v>53.94</v>
      </c>
      <c r="I41" s="29">
        <f t="shared" si="4"/>
        <v>7671.61</v>
      </c>
      <c r="J41" s="30">
        <f t="shared" si="0"/>
        <v>2.0671090124013986E-3</v>
      </c>
      <c r="K41" s="31"/>
      <c r="L41" s="32"/>
      <c r="M41" s="9"/>
      <c r="N41" s="9"/>
    </row>
    <row r="42" spans="1:14" ht="51.95" customHeight="1" x14ac:dyDescent="0.25">
      <c r="A42" s="23" t="s">
        <v>122</v>
      </c>
      <c r="B42" s="24" t="s">
        <v>123</v>
      </c>
      <c r="C42" s="25" t="s">
        <v>22</v>
      </c>
      <c r="D42" s="25" t="s">
        <v>124</v>
      </c>
      <c r="E42" s="26" t="s">
        <v>35</v>
      </c>
      <c r="F42" s="27">
        <v>85.541108325228464</v>
      </c>
      <c r="G42" s="29">
        <v>55.27</v>
      </c>
      <c r="H42" s="29">
        <f t="shared" si="1"/>
        <v>70.150000000000006</v>
      </c>
      <c r="I42" s="29">
        <f t="shared" si="4"/>
        <v>6000.7</v>
      </c>
      <c r="J42" s="30">
        <f t="shared" si="0"/>
        <v>1.6168836855258639E-3</v>
      </c>
      <c r="K42" s="31"/>
      <c r="L42" s="32"/>
      <c r="M42" s="9"/>
      <c r="N42" s="9"/>
    </row>
    <row r="43" spans="1:14" ht="51.95" customHeight="1" x14ac:dyDescent="0.25">
      <c r="A43" s="23" t="s">
        <v>125</v>
      </c>
      <c r="B43" s="24" t="s">
        <v>126</v>
      </c>
      <c r="C43" s="25" t="s">
        <v>22</v>
      </c>
      <c r="D43" s="25" t="s">
        <v>127</v>
      </c>
      <c r="E43" s="26" t="s">
        <v>35</v>
      </c>
      <c r="F43" s="27">
        <v>142.22497528772925</v>
      </c>
      <c r="G43" s="29">
        <v>59.93</v>
      </c>
      <c r="H43" s="29">
        <f t="shared" si="1"/>
        <v>76.06</v>
      </c>
      <c r="I43" s="29">
        <f t="shared" si="4"/>
        <v>10817.63</v>
      </c>
      <c r="J43" s="30">
        <f t="shared" si="0"/>
        <v>2.914801516998875E-3</v>
      </c>
      <c r="K43" s="31"/>
      <c r="L43" s="32"/>
      <c r="M43" s="9"/>
      <c r="N43" s="9"/>
    </row>
    <row r="44" spans="1:14" ht="51.95" customHeight="1" x14ac:dyDescent="0.25">
      <c r="A44" s="23" t="s">
        <v>128</v>
      </c>
      <c r="B44" s="24" t="s">
        <v>129</v>
      </c>
      <c r="C44" s="25" t="s">
        <v>22</v>
      </c>
      <c r="D44" s="25" t="s">
        <v>130</v>
      </c>
      <c r="E44" s="26" t="s">
        <v>35</v>
      </c>
      <c r="F44" s="27">
        <v>142.22497528772925</v>
      </c>
      <c r="G44" s="29">
        <v>22.5</v>
      </c>
      <c r="H44" s="29">
        <f t="shared" si="1"/>
        <v>28.55</v>
      </c>
      <c r="I44" s="29">
        <f t="shared" si="4"/>
        <v>4060.52</v>
      </c>
      <c r="J44" s="30">
        <f t="shared" si="0"/>
        <v>1.0941037783511059E-3</v>
      </c>
      <c r="K44" s="31"/>
      <c r="L44" s="32"/>
      <c r="M44" s="9"/>
      <c r="N44" s="9"/>
    </row>
    <row r="45" spans="1:14" ht="65.099999999999994" customHeight="1" x14ac:dyDescent="0.25">
      <c r="A45" s="23" t="s">
        <v>131</v>
      </c>
      <c r="B45" s="24" t="s">
        <v>132</v>
      </c>
      <c r="C45" s="25" t="s">
        <v>22</v>
      </c>
      <c r="D45" s="25" t="s">
        <v>133</v>
      </c>
      <c r="E45" s="26" t="s">
        <v>40</v>
      </c>
      <c r="F45" s="27">
        <v>394.21052933011913</v>
      </c>
      <c r="G45" s="29">
        <v>50.34</v>
      </c>
      <c r="H45" s="29">
        <f t="shared" si="1"/>
        <v>63.89</v>
      </c>
      <c r="I45" s="29">
        <f t="shared" si="4"/>
        <v>25186.11</v>
      </c>
      <c r="J45" s="30">
        <f t="shared" si="0"/>
        <v>6.7863766495341905E-3</v>
      </c>
      <c r="K45" s="31"/>
      <c r="L45" s="32"/>
      <c r="M45" s="9"/>
      <c r="N45" s="9"/>
    </row>
    <row r="46" spans="1:14" ht="65.099999999999994" customHeight="1" x14ac:dyDescent="0.25">
      <c r="A46" s="23" t="s">
        <v>134</v>
      </c>
      <c r="B46" s="24" t="s">
        <v>135</v>
      </c>
      <c r="C46" s="25" t="s">
        <v>22</v>
      </c>
      <c r="D46" s="25" t="s">
        <v>136</v>
      </c>
      <c r="E46" s="26" t="s">
        <v>40</v>
      </c>
      <c r="F46" s="27">
        <v>216.94461810193485</v>
      </c>
      <c r="G46" s="29">
        <v>88.12</v>
      </c>
      <c r="H46" s="29">
        <f t="shared" si="1"/>
        <v>111.85</v>
      </c>
      <c r="I46" s="29">
        <f t="shared" si="4"/>
        <v>24265.25</v>
      </c>
      <c r="J46" s="30">
        <f t="shared" si="0"/>
        <v>6.5382516790051942E-3</v>
      </c>
      <c r="K46" s="31"/>
      <c r="L46" s="32"/>
      <c r="M46" s="9"/>
      <c r="N46" s="9"/>
    </row>
    <row r="47" spans="1:14" ht="51.95" customHeight="1" x14ac:dyDescent="0.25">
      <c r="A47" s="23" t="s">
        <v>137</v>
      </c>
      <c r="B47" s="24" t="s">
        <v>138</v>
      </c>
      <c r="C47" s="25" t="s">
        <v>22</v>
      </c>
      <c r="D47" s="25" t="s">
        <v>139</v>
      </c>
      <c r="E47" s="26" t="s">
        <v>35</v>
      </c>
      <c r="F47" s="27">
        <v>142.22497528772925</v>
      </c>
      <c r="G47" s="29">
        <v>24.8</v>
      </c>
      <c r="H47" s="29">
        <f t="shared" si="1"/>
        <v>31.47</v>
      </c>
      <c r="I47" s="29">
        <f t="shared" si="4"/>
        <v>4475.8100000000004</v>
      </c>
      <c r="J47" s="30">
        <f t="shared" si="0"/>
        <v>1.2060033276973549E-3</v>
      </c>
      <c r="K47" s="31"/>
      <c r="L47" s="32"/>
      <c r="M47" s="9"/>
      <c r="N47" s="9"/>
    </row>
    <row r="48" spans="1:14" ht="51.95" customHeight="1" x14ac:dyDescent="0.25">
      <c r="A48" s="23" t="s">
        <v>140</v>
      </c>
      <c r="B48" s="24" t="s">
        <v>141</v>
      </c>
      <c r="C48" s="25" t="s">
        <v>22</v>
      </c>
      <c r="D48" s="25" t="s">
        <v>142</v>
      </c>
      <c r="E48" s="26" t="s">
        <v>35</v>
      </c>
      <c r="F48" s="27">
        <v>85.541108325228464</v>
      </c>
      <c r="G48" s="29">
        <v>45.21</v>
      </c>
      <c r="H48" s="29">
        <f t="shared" si="1"/>
        <v>57.38</v>
      </c>
      <c r="I48" s="29">
        <f t="shared" si="4"/>
        <v>4908.34</v>
      </c>
      <c r="J48" s="30">
        <f t="shared" si="0"/>
        <v>1.3225481808812338E-3</v>
      </c>
      <c r="K48" s="31"/>
      <c r="L48" s="32"/>
      <c r="M48" s="9"/>
      <c r="N48" s="9"/>
    </row>
    <row r="49" spans="1:14" ht="51.95" customHeight="1" x14ac:dyDescent="0.25">
      <c r="A49" s="23" t="s">
        <v>143</v>
      </c>
      <c r="B49" s="24" t="s">
        <v>144</v>
      </c>
      <c r="C49" s="25" t="s">
        <v>22</v>
      </c>
      <c r="D49" s="25" t="s">
        <v>145</v>
      </c>
      <c r="E49" s="26" t="s">
        <v>35</v>
      </c>
      <c r="F49" s="27">
        <v>85.541108325228464</v>
      </c>
      <c r="G49" s="29">
        <v>80.040000000000006</v>
      </c>
      <c r="H49" s="29">
        <f t="shared" si="1"/>
        <v>101.59</v>
      </c>
      <c r="I49" s="29">
        <f t="shared" si="4"/>
        <v>8690.1200000000008</v>
      </c>
      <c r="J49" s="30">
        <f t="shared" si="0"/>
        <v>2.3415456952125624E-3</v>
      </c>
      <c r="K49" s="31"/>
      <c r="L49" s="32"/>
      <c r="M49" s="9"/>
      <c r="N49" s="9"/>
    </row>
    <row r="50" spans="1:14" ht="39" customHeight="1" x14ac:dyDescent="0.25">
      <c r="A50" s="23" t="s">
        <v>146</v>
      </c>
      <c r="B50" s="24" t="s">
        <v>147</v>
      </c>
      <c r="C50" s="25" t="s">
        <v>22</v>
      </c>
      <c r="D50" s="25" t="s">
        <v>148</v>
      </c>
      <c r="E50" s="26" t="s">
        <v>35</v>
      </c>
      <c r="F50" s="27">
        <v>142.22497528772925</v>
      </c>
      <c r="G50" s="29">
        <v>65.260000000000005</v>
      </c>
      <c r="H50" s="29">
        <f t="shared" si="1"/>
        <v>82.83</v>
      </c>
      <c r="I50" s="29">
        <f t="shared" si="4"/>
        <v>11780.49</v>
      </c>
      <c r="J50" s="30">
        <f t="shared" si="0"/>
        <v>3.1742433530255777E-3</v>
      </c>
      <c r="K50" s="31"/>
      <c r="L50" s="32"/>
      <c r="M50" s="9"/>
      <c r="N50" s="9"/>
    </row>
    <row r="51" spans="1:14" ht="39" customHeight="1" x14ac:dyDescent="0.25">
      <c r="A51" s="23" t="s">
        <v>149</v>
      </c>
      <c r="B51" s="24" t="s">
        <v>150</v>
      </c>
      <c r="C51" s="25" t="s">
        <v>22</v>
      </c>
      <c r="D51" s="25" t="s">
        <v>151</v>
      </c>
      <c r="E51" s="26" t="s">
        <v>35</v>
      </c>
      <c r="F51" s="27">
        <v>142.22497528772925</v>
      </c>
      <c r="G51" s="29">
        <v>11.47</v>
      </c>
      <c r="H51" s="29">
        <f t="shared" si="1"/>
        <v>14.55</v>
      </c>
      <c r="I51" s="29">
        <f t="shared" si="4"/>
        <v>2069.37</v>
      </c>
      <c r="J51" s="30">
        <f t="shared" si="0"/>
        <v>5.5759004654734568E-4</v>
      </c>
      <c r="K51" s="31"/>
      <c r="L51" s="32"/>
      <c r="M51" s="9"/>
      <c r="N51" s="9"/>
    </row>
    <row r="52" spans="1:14" ht="51.95" customHeight="1" x14ac:dyDescent="0.25">
      <c r="A52" s="23" t="s">
        <v>152</v>
      </c>
      <c r="B52" s="24" t="s">
        <v>153</v>
      </c>
      <c r="C52" s="25" t="s">
        <v>22</v>
      </c>
      <c r="D52" s="25" t="s">
        <v>154</v>
      </c>
      <c r="E52" s="26" t="s">
        <v>35</v>
      </c>
      <c r="F52" s="27">
        <v>261.26109590898091</v>
      </c>
      <c r="G52" s="29">
        <v>10.72</v>
      </c>
      <c r="H52" s="29">
        <f t="shared" si="1"/>
        <v>13.6</v>
      </c>
      <c r="I52" s="29">
        <f t="shared" si="4"/>
        <v>3553.15</v>
      </c>
      <c r="J52" s="30">
        <f t="shared" si="0"/>
        <v>9.5739334864702842E-4</v>
      </c>
      <c r="K52" s="31"/>
      <c r="L52" s="32"/>
      <c r="M52" s="9"/>
      <c r="N52" s="9"/>
    </row>
    <row r="53" spans="1:14" ht="51.95" customHeight="1" x14ac:dyDescent="0.25">
      <c r="A53" s="23" t="s">
        <v>155</v>
      </c>
      <c r="B53" s="24" t="s">
        <v>156</v>
      </c>
      <c r="C53" s="25" t="s">
        <v>22</v>
      </c>
      <c r="D53" s="25" t="s">
        <v>157</v>
      </c>
      <c r="E53" s="26" t="s">
        <v>35</v>
      </c>
      <c r="F53" s="27">
        <v>114.39834968795614</v>
      </c>
      <c r="G53" s="29">
        <v>16.670000000000002</v>
      </c>
      <c r="H53" s="29">
        <f t="shared" si="1"/>
        <v>21.15</v>
      </c>
      <c r="I53" s="29">
        <f t="shared" si="4"/>
        <v>2419.52</v>
      </c>
      <c r="J53" s="30">
        <f t="shared" si="0"/>
        <v>6.5193767640500915E-4</v>
      </c>
      <c r="K53" s="31"/>
      <c r="L53" s="32"/>
      <c r="M53" s="9"/>
      <c r="N53" s="9"/>
    </row>
    <row r="54" spans="1:14" ht="51.95" customHeight="1" x14ac:dyDescent="0.25">
      <c r="A54" s="23" t="s">
        <v>158</v>
      </c>
      <c r="B54" s="24" t="s">
        <v>120</v>
      </c>
      <c r="C54" s="25" t="s">
        <v>22</v>
      </c>
      <c r="D54" s="25" t="s">
        <v>121</v>
      </c>
      <c r="E54" s="26" t="s">
        <v>35</v>
      </c>
      <c r="F54" s="27">
        <v>58.229790606932625</v>
      </c>
      <c r="G54" s="29">
        <v>42.5</v>
      </c>
      <c r="H54" s="29">
        <f t="shared" si="1"/>
        <v>53.94</v>
      </c>
      <c r="I54" s="29">
        <f t="shared" si="4"/>
        <v>3140.91</v>
      </c>
      <c r="J54" s="30">
        <f t="shared" si="0"/>
        <v>8.4631561929525575E-4</v>
      </c>
      <c r="K54" s="31"/>
      <c r="L54" s="32"/>
      <c r="M54" s="9"/>
      <c r="N54" s="9"/>
    </row>
    <row r="55" spans="1:14" ht="39" customHeight="1" x14ac:dyDescent="0.25">
      <c r="A55" s="23" t="s">
        <v>159</v>
      </c>
      <c r="B55" s="24" t="s">
        <v>147</v>
      </c>
      <c r="C55" s="25" t="s">
        <v>22</v>
      </c>
      <c r="D55" s="25" t="s">
        <v>148</v>
      </c>
      <c r="E55" s="26" t="s">
        <v>35</v>
      </c>
      <c r="F55" s="27">
        <v>58.229790606932625</v>
      </c>
      <c r="G55" s="29">
        <v>65.260000000000005</v>
      </c>
      <c r="H55" s="29">
        <f t="shared" si="1"/>
        <v>82.83</v>
      </c>
      <c r="I55" s="29">
        <f t="shared" si="4"/>
        <v>4823.17</v>
      </c>
      <c r="J55" s="30">
        <f t="shared" si="0"/>
        <v>1.2995991943469565E-3</v>
      </c>
      <c r="K55" s="31"/>
      <c r="L55" s="32"/>
      <c r="M55" s="9"/>
      <c r="N55" s="9"/>
    </row>
    <row r="56" spans="1:14" ht="51.95" customHeight="1" x14ac:dyDescent="0.25">
      <c r="A56" s="23" t="s">
        <v>160</v>
      </c>
      <c r="B56" s="24" t="s">
        <v>161</v>
      </c>
      <c r="C56" s="25" t="s">
        <v>22</v>
      </c>
      <c r="D56" s="25" t="s">
        <v>162</v>
      </c>
      <c r="E56" s="26" t="s">
        <v>35</v>
      </c>
      <c r="F56" s="27">
        <v>28.85724136272767</v>
      </c>
      <c r="G56" s="29">
        <v>25.46</v>
      </c>
      <c r="H56" s="29">
        <f t="shared" si="1"/>
        <v>32.31</v>
      </c>
      <c r="I56" s="29">
        <f t="shared" si="4"/>
        <v>932.37</v>
      </c>
      <c r="J56" s="30">
        <f t="shared" si="0"/>
        <v>2.5122633057372471E-4</v>
      </c>
      <c r="K56" s="31"/>
      <c r="L56" s="32"/>
      <c r="M56" s="9"/>
      <c r="N56" s="9"/>
    </row>
    <row r="57" spans="1:14" ht="39" customHeight="1" x14ac:dyDescent="0.25">
      <c r="A57" s="23" t="s">
        <v>163</v>
      </c>
      <c r="B57" s="24" t="s">
        <v>164</v>
      </c>
      <c r="C57" s="25" t="s">
        <v>22</v>
      </c>
      <c r="D57" s="25" t="s">
        <v>165</v>
      </c>
      <c r="E57" s="26" t="s">
        <v>35</v>
      </c>
      <c r="F57" s="27">
        <v>142.22497528772925</v>
      </c>
      <c r="G57" s="29">
        <v>32.409999999999997</v>
      </c>
      <c r="H57" s="29">
        <f t="shared" si="1"/>
        <v>41.13</v>
      </c>
      <c r="I57" s="29">
        <f t="shared" si="4"/>
        <v>5849.71</v>
      </c>
      <c r="J57" s="30">
        <f t="shared" si="0"/>
        <v>1.5761995540616097E-3</v>
      </c>
      <c r="K57" s="31"/>
      <c r="L57" s="32"/>
      <c r="M57" s="9"/>
      <c r="N57" s="9"/>
    </row>
    <row r="58" spans="1:14" ht="39" customHeight="1" x14ac:dyDescent="0.25">
      <c r="A58" s="23" t="s">
        <v>166</v>
      </c>
      <c r="B58" s="24" t="s">
        <v>167</v>
      </c>
      <c r="C58" s="25" t="s">
        <v>22</v>
      </c>
      <c r="D58" s="25" t="s">
        <v>168</v>
      </c>
      <c r="E58" s="26" t="s">
        <v>35</v>
      </c>
      <c r="F58" s="27">
        <v>58.229790606932625</v>
      </c>
      <c r="G58" s="29">
        <v>54.04</v>
      </c>
      <c r="H58" s="29">
        <f t="shared" si="1"/>
        <v>68.59</v>
      </c>
      <c r="I58" s="29">
        <f t="shared" si="4"/>
        <v>3993.98</v>
      </c>
      <c r="J58" s="30">
        <f t="shared" si="0"/>
        <v>1.0761746300125968E-3</v>
      </c>
      <c r="K58" s="31"/>
      <c r="L58" s="32"/>
      <c r="M58" s="9"/>
      <c r="N58" s="9"/>
    </row>
    <row r="59" spans="1:14" ht="39" customHeight="1" x14ac:dyDescent="0.25">
      <c r="A59" s="23" t="s">
        <v>169</v>
      </c>
      <c r="B59" s="24" t="s">
        <v>170</v>
      </c>
      <c r="C59" s="25" t="s">
        <v>22</v>
      </c>
      <c r="D59" s="25" t="s">
        <v>171</v>
      </c>
      <c r="E59" s="26" t="s">
        <v>35</v>
      </c>
      <c r="F59" s="27">
        <v>142.22497528772925</v>
      </c>
      <c r="G59" s="29">
        <v>114.11</v>
      </c>
      <c r="H59" s="29">
        <f t="shared" si="1"/>
        <v>144.83000000000001</v>
      </c>
      <c r="I59" s="29">
        <f t="shared" si="4"/>
        <v>20598.439999999999</v>
      </c>
      <c r="J59" s="30">
        <f t="shared" si="0"/>
        <v>5.5502327367279438E-3</v>
      </c>
      <c r="K59" s="31"/>
      <c r="L59" s="32"/>
      <c r="M59" s="9"/>
      <c r="N59" s="9"/>
    </row>
    <row r="60" spans="1:14" ht="26.1" customHeight="1" x14ac:dyDescent="0.25">
      <c r="A60" s="23" t="s">
        <v>172</v>
      </c>
      <c r="B60" s="24" t="s">
        <v>173</v>
      </c>
      <c r="C60" s="25" t="s">
        <v>22</v>
      </c>
      <c r="D60" s="25" t="s">
        <v>174</v>
      </c>
      <c r="E60" s="26" t="s">
        <v>35</v>
      </c>
      <c r="F60" s="27">
        <v>28.85724136272767</v>
      </c>
      <c r="G60" s="29">
        <v>422.43</v>
      </c>
      <c r="H60" s="29">
        <f t="shared" si="1"/>
        <v>536.19000000000005</v>
      </c>
      <c r="I60" s="29">
        <f t="shared" si="4"/>
        <v>15472.96</v>
      </c>
      <c r="J60" s="30">
        <f t="shared" si="0"/>
        <v>4.1691763612235694E-3</v>
      </c>
      <c r="K60" s="31"/>
      <c r="L60" s="32"/>
      <c r="M60" s="9"/>
      <c r="N60" s="9"/>
    </row>
    <row r="61" spans="1:14" ht="51.95" customHeight="1" x14ac:dyDescent="0.25">
      <c r="A61" s="23" t="s">
        <v>175</v>
      </c>
      <c r="B61" s="24" t="s">
        <v>176</v>
      </c>
      <c r="C61" s="25" t="s">
        <v>22</v>
      </c>
      <c r="D61" s="25" t="s">
        <v>177</v>
      </c>
      <c r="E61" s="26" t="s">
        <v>35</v>
      </c>
      <c r="F61" s="27">
        <v>6.1836945777273575</v>
      </c>
      <c r="G61" s="29">
        <v>699.82</v>
      </c>
      <c r="H61" s="29">
        <f t="shared" si="1"/>
        <v>888.28</v>
      </c>
      <c r="I61" s="29">
        <f t="shared" si="4"/>
        <v>5492.85</v>
      </c>
      <c r="J61" s="30">
        <f t="shared" si="0"/>
        <v>1.4800439202160985E-3</v>
      </c>
      <c r="K61" s="31"/>
      <c r="L61" s="32"/>
      <c r="M61" s="9"/>
      <c r="N61" s="9"/>
    </row>
    <row r="62" spans="1:14" ht="39" customHeight="1" x14ac:dyDescent="0.25">
      <c r="A62" s="23" t="s">
        <v>178</v>
      </c>
      <c r="B62" s="24" t="s">
        <v>179</v>
      </c>
      <c r="C62" s="25" t="s">
        <v>22</v>
      </c>
      <c r="D62" s="25" t="s">
        <v>180</v>
      </c>
      <c r="E62" s="26" t="s">
        <v>35</v>
      </c>
      <c r="F62" s="27">
        <v>10.821465511022877</v>
      </c>
      <c r="G62" s="29">
        <v>1019.1</v>
      </c>
      <c r="H62" s="29">
        <f t="shared" si="1"/>
        <v>1293.54</v>
      </c>
      <c r="I62" s="29">
        <f t="shared" si="4"/>
        <v>13997.99</v>
      </c>
      <c r="J62" s="30">
        <f t="shared" si="0"/>
        <v>3.7717469063866197E-3</v>
      </c>
      <c r="K62" s="31"/>
      <c r="L62" s="32"/>
      <c r="M62" s="9"/>
      <c r="N62" s="9"/>
    </row>
    <row r="63" spans="1:14" ht="26.1" customHeight="1" x14ac:dyDescent="0.25">
      <c r="A63" s="23" t="s">
        <v>181</v>
      </c>
      <c r="B63" s="24" t="s">
        <v>182</v>
      </c>
      <c r="C63" s="25" t="s">
        <v>22</v>
      </c>
      <c r="D63" s="25" t="s">
        <v>183</v>
      </c>
      <c r="E63" s="26" t="s">
        <v>40</v>
      </c>
      <c r="F63" s="27">
        <v>188.08737673920714</v>
      </c>
      <c r="G63" s="29">
        <v>17.690000000000001</v>
      </c>
      <c r="H63" s="29">
        <f t="shared" si="1"/>
        <v>22.45</v>
      </c>
      <c r="I63" s="29">
        <f t="shared" si="4"/>
        <v>4222.5600000000004</v>
      </c>
      <c r="J63" s="30">
        <f t="shared" si="0"/>
        <v>1.1377653232379711E-3</v>
      </c>
      <c r="K63" s="31"/>
      <c r="L63" s="32"/>
      <c r="M63" s="9"/>
      <c r="N63" s="9"/>
    </row>
    <row r="64" spans="1:14" ht="51.95" customHeight="1" x14ac:dyDescent="0.25">
      <c r="A64" s="23" t="s">
        <v>184</v>
      </c>
      <c r="B64" s="24" t="s">
        <v>185</v>
      </c>
      <c r="C64" s="25" t="s">
        <v>22</v>
      </c>
      <c r="D64" s="25" t="s">
        <v>186</v>
      </c>
      <c r="E64" s="26" t="s">
        <v>35</v>
      </c>
      <c r="F64" s="27">
        <v>21.127623140568474</v>
      </c>
      <c r="G64" s="29">
        <v>156.47999999999999</v>
      </c>
      <c r="H64" s="29">
        <f t="shared" si="1"/>
        <v>198.62</v>
      </c>
      <c r="I64" s="29">
        <f t="shared" si="4"/>
        <v>4196.3599999999997</v>
      </c>
      <c r="J64" s="30">
        <f t="shared" si="0"/>
        <v>1.1307057547608303E-3</v>
      </c>
      <c r="K64" s="31"/>
      <c r="L64" s="32"/>
      <c r="M64" s="9"/>
      <c r="N64" s="9"/>
    </row>
    <row r="65" spans="1:14" ht="26.1" customHeight="1" x14ac:dyDescent="0.25">
      <c r="A65" s="23" t="s">
        <v>187</v>
      </c>
      <c r="B65" s="24" t="s">
        <v>188</v>
      </c>
      <c r="C65" s="25" t="s">
        <v>22</v>
      </c>
      <c r="D65" s="25" t="s">
        <v>189</v>
      </c>
      <c r="E65" s="26" t="s">
        <v>35</v>
      </c>
      <c r="F65" s="27">
        <v>33.495012296023191</v>
      </c>
      <c r="G65" s="29">
        <v>144.9</v>
      </c>
      <c r="H65" s="29">
        <f t="shared" si="1"/>
        <v>183.92</v>
      </c>
      <c r="I65" s="29">
        <f t="shared" si="4"/>
        <v>6160.4</v>
      </c>
      <c r="J65" s="30">
        <f t="shared" si="0"/>
        <v>1.6599147193349995E-3</v>
      </c>
      <c r="K65" s="31"/>
      <c r="L65" s="32"/>
      <c r="M65" s="9"/>
      <c r="N65" s="9"/>
    </row>
    <row r="66" spans="1:14" ht="39" customHeight="1" x14ac:dyDescent="0.25">
      <c r="A66" s="23" t="s">
        <v>190</v>
      </c>
      <c r="B66" s="24" t="s">
        <v>191</v>
      </c>
      <c r="C66" s="25" t="s">
        <v>22</v>
      </c>
      <c r="D66" s="25" t="s">
        <v>192</v>
      </c>
      <c r="E66" s="26" t="s">
        <v>35</v>
      </c>
      <c r="F66" s="27">
        <v>28.85724136272767</v>
      </c>
      <c r="G66" s="29">
        <v>530.09</v>
      </c>
      <c r="H66" s="29">
        <f t="shared" si="1"/>
        <v>672.84</v>
      </c>
      <c r="I66" s="29">
        <f t="shared" si="4"/>
        <v>19416.3</v>
      </c>
      <c r="J66" s="30">
        <f t="shared" si="0"/>
        <v>5.231706084836074E-3</v>
      </c>
      <c r="K66" s="31"/>
      <c r="L66" s="32"/>
      <c r="M66" s="9"/>
      <c r="N66" s="9"/>
    </row>
    <row r="67" spans="1:14" ht="26.1" customHeight="1" x14ac:dyDescent="0.25">
      <c r="A67" s="23" t="s">
        <v>193</v>
      </c>
      <c r="B67" s="24" t="s">
        <v>194</v>
      </c>
      <c r="C67" s="25" t="s">
        <v>22</v>
      </c>
      <c r="D67" s="25" t="s">
        <v>195</v>
      </c>
      <c r="E67" s="26" t="s">
        <v>35</v>
      </c>
      <c r="F67" s="27">
        <v>33.495012296023191</v>
      </c>
      <c r="G67" s="29">
        <v>412.27</v>
      </c>
      <c r="H67" s="29">
        <f t="shared" si="1"/>
        <v>523.29</v>
      </c>
      <c r="I67" s="29">
        <f t="shared" si="4"/>
        <v>17527.599999999999</v>
      </c>
      <c r="J67" s="30">
        <f t="shared" si="0"/>
        <v>4.7227974213713622E-3</v>
      </c>
      <c r="K67" s="31"/>
      <c r="L67" s="32"/>
      <c r="M67" s="9"/>
      <c r="N67" s="9"/>
    </row>
    <row r="68" spans="1:14" ht="51.95" customHeight="1" x14ac:dyDescent="0.25">
      <c r="A68" s="23" t="s">
        <v>196</v>
      </c>
      <c r="B68" s="24" t="s">
        <v>197</v>
      </c>
      <c r="C68" s="25" t="s">
        <v>22</v>
      </c>
      <c r="D68" s="25" t="s">
        <v>198</v>
      </c>
      <c r="E68" s="26" t="s">
        <v>35</v>
      </c>
      <c r="F68" s="27">
        <v>28.85724136272767</v>
      </c>
      <c r="G68" s="29">
        <v>468.36</v>
      </c>
      <c r="H68" s="29">
        <f t="shared" si="1"/>
        <v>594.48</v>
      </c>
      <c r="I68" s="29">
        <f t="shared" si="4"/>
        <v>17155.05</v>
      </c>
      <c r="J68" s="30">
        <f t="shared" si="0"/>
        <v>4.6224141299149217E-3</v>
      </c>
      <c r="K68" s="31"/>
      <c r="L68" s="32"/>
      <c r="M68" s="9"/>
      <c r="N68" s="9"/>
    </row>
    <row r="69" spans="1:14" ht="26.1" customHeight="1" x14ac:dyDescent="0.25">
      <c r="A69" s="23" t="s">
        <v>199</v>
      </c>
      <c r="B69" s="24" t="s">
        <v>200</v>
      </c>
      <c r="C69" s="25" t="s">
        <v>22</v>
      </c>
      <c r="D69" s="25" t="s">
        <v>201</v>
      </c>
      <c r="E69" s="26" t="s">
        <v>35</v>
      </c>
      <c r="F69" s="27">
        <v>85.541108325228464</v>
      </c>
      <c r="G69" s="29">
        <v>61.32</v>
      </c>
      <c r="H69" s="29">
        <f t="shared" si="1"/>
        <v>77.83</v>
      </c>
      <c r="I69" s="29">
        <f t="shared" si="4"/>
        <v>6657.66</v>
      </c>
      <c r="J69" s="30">
        <f t="shared" ref="J69:J132" si="5">I69/$I$251</f>
        <v>1.7939010178442719E-3</v>
      </c>
      <c r="K69" s="31"/>
      <c r="L69" s="32"/>
      <c r="M69" s="9"/>
      <c r="N69" s="9"/>
    </row>
    <row r="70" spans="1:14" ht="26.1" customHeight="1" x14ac:dyDescent="0.25">
      <c r="A70" s="23" t="s">
        <v>202</v>
      </c>
      <c r="B70" s="24" t="s">
        <v>203</v>
      </c>
      <c r="C70" s="25" t="s">
        <v>22</v>
      </c>
      <c r="D70" s="25" t="s">
        <v>204</v>
      </c>
      <c r="E70" s="26" t="s">
        <v>35</v>
      </c>
      <c r="F70" s="27">
        <v>28.85724136272767</v>
      </c>
      <c r="G70" s="29">
        <v>12.75</v>
      </c>
      <c r="H70" s="29">
        <f t="shared" si="1"/>
        <v>16.18</v>
      </c>
      <c r="I70" s="29">
        <f t="shared" si="4"/>
        <v>466.91</v>
      </c>
      <c r="J70" s="30">
        <f t="shared" si="5"/>
        <v>1.2580851594128705E-4</v>
      </c>
      <c r="K70" s="31"/>
      <c r="L70" s="32"/>
      <c r="M70" s="9"/>
      <c r="N70" s="9"/>
    </row>
    <row r="71" spans="1:14" ht="26.1" customHeight="1" x14ac:dyDescent="0.25">
      <c r="A71" s="23" t="s">
        <v>205</v>
      </c>
      <c r="B71" s="24" t="s">
        <v>206</v>
      </c>
      <c r="C71" s="25" t="s">
        <v>22</v>
      </c>
      <c r="D71" s="25" t="s">
        <v>207</v>
      </c>
      <c r="E71" s="26" t="s">
        <v>35</v>
      </c>
      <c r="F71" s="27">
        <v>28.85724136272767</v>
      </c>
      <c r="G71" s="29">
        <v>14.35</v>
      </c>
      <c r="H71" s="29">
        <f t="shared" si="1"/>
        <v>18.21</v>
      </c>
      <c r="I71" s="29">
        <f t="shared" si="4"/>
        <v>525.49</v>
      </c>
      <c r="J71" s="30">
        <f t="shared" si="5"/>
        <v>1.4159284881880217E-4</v>
      </c>
      <c r="K71" s="31"/>
      <c r="L71" s="32"/>
      <c r="M71" s="9"/>
      <c r="N71" s="9"/>
    </row>
    <row r="72" spans="1:14" ht="39" customHeight="1" x14ac:dyDescent="0.25">
      <c r="A72" s="23" t="s">
        <v>208</v>
      </c>
      <c r="B72" s="24" t="s">
        <v>209</v>
      </c>
      <c r="C72" s="25" t="s">
        <v>22</v>
      </c>
      <c r="D72" s="25" t="s">
        <v>210</v>
      </c>
      <c r="E72" s="26" t="s">
        <v>35</v>
      </c>
      <c r="F72" s="27">
        <v>28.85724136272767</v>
      </c>
      <c r="G72" s="29">
        <v>132.99</v>
      </c>
      <c r="H72" s="29">
        <f t="shared" si="1"/>
        <v>168.8</v>
      </c>
      <c r="I72" s="29">
        <f t="shared" si="4"/>
        <v>4871.1000000000004</v>
      </c>
      <c r="J72" s="30">
        <f t="shared" si="5"/>
        <v>1.3125138934732676E-3</v>
      </c>
      <c r="K72" s="31"/>
      <c r="L72" s="32"/>
      <c r="M72" s="9"/>
      <c r="N72" s="9"/>
    </row>
    <row r="73" spans="1:14" ht="26.1" customHeight="1" x14ac:dyDescent="0.25">
      <c r="A73" s="23" t="s">
        <v>211</v>
      </c>
      <c r="B73" s="24" t="s">
        <v>212</v>
      </c>
      <c r="C73" s="25" t="s">
        <v>22</v>
      </c>
      <c r="D73" s="25" t="s">
        <v>213</v>
      </c>
      <c r="E73" s="26" t="s">
        <v>35</v>
      </c>
      <c r="F73" s="27">
        <v>85.541108325228464</v>
      </c>
      <c r="G73" s="29">
        <v>48.84</v>
      </c>
      <c r="H73" s="29">
        <f t="shared" ref="H73:H136" si="6">TRUNC((G73*$G$2)+(G73),2)</f>
        <v>61.99</v>
      </c>
      <c r="I73" s="29">
        <f t="shared" si="4"/>
        <v>5302.69</v>
      </c>
      <c r="J73" s="30">
        <f t="shared" si="5"/>
        <v>1.4288054644293405E-3</v>
      </c>
      <c r="K73" s="31"/>
      <c r="L73" s="32"/>
      <c r="M73" s="9"/>
      <c r="N73" s="9"/>
    </row>
    <row r="74" spans="1:14" ht="39" customHeight="1" x14ac:dyDescent="0.25">
      <c r="A74" s="23" t="s">
        <v>214</v>
      </c>
      <c r="B74" s="24" t="s">
        <v>215</v>
      </c>
      <c r="C74" s="25" t="s">
        <v>22</v>
      </c>
      <c r="D74" s="25" t="s">
        <v>216</v>
      </c>
      <c r="E74" s="26" t="s">
        <v>35</v>
      </c>
      <c r="F74" s="27">
        <v>58.229790606932625</v>
      </c>
      <c r="G74" s="29">
        <v>145.4</v>
      </c>
      <c r="H74" s="29">
        <f t="shared" si="6"/>
        <v>184.55</v>
      </c>
      <c r="I74" s="29">
        <f t="shared" si="4"/>
        <v>10746.3</v>
      </c>
      <c r="J74" s="30">
        <f t="shared" si="5"/>
        <v>2.8955817070952707E-3</v>
      </c>
      <c r="K74" s="31"/>
      <c r="L74" s="32"/>
      <c r="M74" s="9"/>
      <c r="N74" s="9"/>
    </row>
    <row r="75" spans="1:14" ht="39" customHeight="1" x14ac:dyDescent="0.25">
      <c r="A75" s="23" t="s">
        <v>217</v>
      </c>
      <c r="B75" s="24" t="s">
        <v>218</v>
      </c>
      <c r="C75" s="25" t="s">
        <v>22</v>
      </c>
      <c r="D75" s="25" t="s">
        <v>219</v>
      </c>
      <c r="E75" s="26" t="s">
        <v>35</v>
      </c>
      <c r="F75" s="27">
        <v>28.85724136272767</v>
      </c>
      <c r="G75" s="29">
        <v>339.95</v>
      </c>
      <c r="H75" s="29">
        <f t="shared" si="6"/>
        <v>431.49</v>
      </c>
      <c r="I75" s="29">
        <f t="shared" si="4"/>
        <v>12451.61</v>
      </c>
      <c r="J75" s="30">
        <f t="shared" si="5"/>
        <v>3.3550760857117843E-3</v>
      </c>
      <c r="K75" s="31"/>
      <c r="L75" s="32"/>
      <c r="M75" s="9"/>
      <c r="N75" s="9"/>
    </row>
    <row r="76" spans="1:14" ht="39" customHeight="1" x14ac:dyDescent="0.25">
      <c r="A76" s="23" t="s">
        <v>220</v>
      </c>
      <c r="B76" s="24" t="s">
        <v>221</v>
      </c>
      <c r="C76" s="25" t="s">
        <v>22</v>
      </c>
      <c r="D76" s="25" t="s">
        <v>222</v>
      </c>
      <c r="E76" s="26" t="s">
        <v>35</v>
      </c>
      <c r="F76" s="27">
        <v>85.541108325228464</v>
      </c>
      <c r="G76" s="29">
        <v>76.39</v>
      </c>
      <c r="H76" s="29">
        <f t="shared" si="6"/>
        <v>96.96</v>
      </c>
      <c r="I76" s="29">
        <f t="shared" si="4"/>
        <v>8294.06</v>
      </c>
      <c r="J76" s="30">
        <f t="shared" si="5"/>
        <v>2.2348276535691914E-3</v>
      </c>
      <c r="K76" s="31"/>
      <c r="L76" s="32"/>
      <c r="M76" s="9"/>
      <c r="N76" s="9"/>
    </row>
    <row r="77" spans="1:14" ht="26.1" customHeight="1" x14ac:dyDescent="0.25">
      <c r="A77" s="23" t="s">
        <v>223</v>
      </c>
      <c r="B77" s="24" t="s">
        <v>224</v>
      </c>
      <c r="C77" s="25" t="s">
        <v>22</v>
      </c>
      <c r="D77" s="25" t="s">
        <v>225</v>
      </c>
      <c r="E77" s="26" t="s">
        <v>35</v>
      </c>
      <c r="F77" s="27">
        <v>85.541108325228464</v>
      </c>
      <c r="G77" s="29">
        <v>163.49</v>
      </c>
      <c r="H77" s="29">
        <f t="shared" si="6"/>
        <v>207.51</v>
      </c>
      <c r="I77" s="29">
        <f t="shared" si="4"/>
        <v>17750.63</v>
      </c>
      <c r="J77" s="30">
        <f t="shared" si="5"/>
        <v>4.7828926716559682E-3</v>
      </c>
      <c r="K77" s="31"/>
      <c r="L77" s="32"/>
      <c r="M77" s="9"/>
      <c r="N77" s="9"/>
    </row>
    <row r="78" spans="1:14" ht="26.1" customHeight="1" x14ac:dyDescent="0.25">
      <c r="A78" s="23" t="s">
        <v>226</v>
      </c>
      <c r="B78" s="24" t="s">
        <v>227</v>
      </c>
      <c r="C78" s="25" t="s">
        <v>22</v>
      </c>
      <c r="D78" s="25" t="s">
        <v>228</v>
      </c>
      <c r="E78" s="26" t="s">
        <v>35</v>
      </c>
      <c r="F78" s="27">
        <v>28.85724136272767</v>
      </c>
      <c r="G78" s="29">
        <v>812.2</v>
      </c>
      <c r="H78" s="29">
        <f t="shared" si="6"/>
        <v>1030.92</v>
      </c>
      <c r="I78" s="29">
        <f t="shared" si="4"/>
        <v>29749.5</v>
      </c>
      <c r="J78" s="30">
        <f t="shared" si="5"/>
        <v>8.0159783362860476E-3</v>
      </c>
      <c r="K78" s="31"/>
      <c r="L78" s="32"/>
      <c r="M78" s="9"/>
      <c r="N78" s="9"/>
    </row>
    <row r="79" spans="1:14" ht="65.099999999999994" customHeight="1" x14ac:dyDescent="0.25">
      <c r="A79" s="23" t="s">
        <v>229</v>
      </c>
      <c r="B79" s="24" t="s">
        <v>230</v>
      </c>
      <c r="C79" s="25" t="s">
        <v>22</v>
      </c>
      <c r="D79" s="25" t="s">
        <v>231</v>
      </c>
      <c r="E79" s="26" t="s">
        <v>35</v>
      </c>
      <c r="F79" s="27">
        <v>28.85724136272767</v>
      </c>
      <c r="G79" s="29">
        <v>279.7</v>
      </c>
      <c r="H79" s="29">
        <f t="shared" si="6"/>
        <v>355.02</v>
      </c>
      <c r="I79" s="29">
        <f t="shared" si="4"/>
        <v>10244.89</v>
      </c>
      <c r="J79" s="30">
        <f t="shared" si="5"/>
        <v>2.7604771944951534E-3</v>
      </c>
      <c r="K79" s="31"/>
      <c r="L79" s="32"/>
      <c r="M79" s="9"/>
      <c r="N79" s="9"/>
    </row>
    <row r="80" spans="1:14" ht="51.95" customHeight="1" x14ac:dyDescent="0.25">
      <c r="A80" s="23" t="s">
        <v>232</v>
      </c>
      <c r="B80" s="24" t="s">
        <v>233</v>
      </c>
      <c r="C80" s="25" t="s">
        <v>22</v>
      </c>
      <c r="D80" s="25" t="s">
        <v>234</v>
      </c>
      <c r="E80" s="26" t="s">
        <v>35</v>
      </c>
      <c r="F80" s="27">
        <v>33.495012296023191</v>
      </c>
      <c r="G80" s="29">
        <v>894.28</v>
      </c>
      <c r="H80" s="29">
        <f t="shared" si="6"/>
        <v>1135.0999999999999</v>
      </c>
      <c r="I80" s="29">
        <f t="shared" si="4"/>
        <v>38020.18</v>
      </c>
      <c r="J80" s="30">
        <f t="shared" si="5"/>
        <v>1.0244506268061516E-2</v>
      </c>
      <c r="K80" s="31"/>
      <c r="L80" s="32"/>
      <c r="M80" s="9"/>
      <c r="N80" s="9"/>
    </row>
    <row r="81" spans="1:14" ht="26.1" customHeight="1" x14ac:dyDescent="0.25">
      <c r="A81" s="23" t="s">
        <v>235</v>
      </c>
      <c r="B81" s="24" t="s">
        <v>236</v>
      </c>
      <c r="C81" s="25" t="s">
        <v>22</v>
      </c>
      <c r="D81" s="25" t="s">
        <v>237</v>
      </c>
      <c r="E81" s="26" t="s">
        <v>35</v>
      </c>
      <c r="F81" s="27">
        <v>28.85724136272767</v>
      </c>
      <c r="G81" s="29">
        <v>100.96</v>
      </c>
      <c r="H81" s="29">
        <f t="shared" si="6"/>
        <v>128.13999999999999</v>
      </c>
      <c r="I81" s="29">
        <f t="shared" si="4"/>
        <v>3697.76</v>
      </c>
      <c r="J81" s="30">
        <f t="shared" si="5"/>
        <v>9.9635839435234541E-4</v>
      </c>
      <c r="K81" s="31"/>
      <c r="L81" s="32"/>
      <c r="M81" s="9"/>
      <c r="N81" s="9"/>
    </row>
    <row r="82" spans="1:14" ht="39" customHeight="1" x14ac:dyDescent="0.25">
      <c r="A82" s="23" t="s">
        <v>238</v>
      </c>
      <c r="B82" s="24" t="s">
        <v>239</v>
      </c>
      <c r="C82" s="25" t="s">
        <v>22</v>
      </c>
      <c r="D82" s="25" t="s">
        <v>240</v>
      </c>
      <c r="E82" s="26" t="s">
        <v>35</v>
      </c>
      <c r="F82" s="27">
        <v>33.495012296023191</v>
      </c>
      <c r="G82" s="29">
        <v>138.41999999999999</v>
      </c>
      <c r="H82" s="29">
        <f t="shared" si="6"/>
        <v>175.69</v>
      </c>
      <c r="I82" s="29">
        <f t="shared" si="4"/>
        <v>5884.73</v>
      </c>
      <c r="J82" s="30">
        <f t="shared" si="5"/>
        <v>1.5856356642932686E-3</v>
      </c>
      <c r="K82" s="31"/>
      <c r="L82" s="32"/>
      <c r="M82" s="9"/>
      <c r="N82" s="9"/>
    </row>
    <row r="83" spans="1:14" ht="26.1" customHeight="1" x14ac:dyDescent="0.25">
      <c r="A83" s="23" t="s">
        <v>241</v>
      </c>
      <c r="B83" s="24" t="s">
        <v>242</v>
      </c>
      <c r="C83" s="25" t="s">
        <v>22</v>
      </c>
      <c r="D83" s="25" t="s">
        <v>243</v>
      </c>
      <c r="E83" s="26" t="s">
        <v>35</v>
      </c>
      <c r="F83" s="27">
        <v>82.449261036364803</v>
      </c>
      <c r="G83" s="29">
        <v>129.25</v>
      </c>
      <c r="H83" s="29">
        <f t="shared" si="6"/>
        <v>164.05</v>
      </c>
      <c r="I83" s="29">
        <f t="shared" si="4"/>
        <v>13525.8</v>
      </c>
      <c r="J83" s="30">
        <f t="shared" si="5"/>
        <v>3.6445156987827635E-3</v>
      </c>
      <c r="K83" s="31"/>
      <c r="L83" s="32"/>
      <c r="M83" s="9"/>
      <c r="N83" s="9"/>
    </row>
    <row r="84" spans="1:14" ht="39" customHeight="1" x14ac:dyDescent="0.25">
      <c r="A84" s="23" t="s">
        <v>244</v>
      </c>
      <c r="B84" s="24" t="s">
        <v>245</v>
      </c>
      <c r="C84" s="25" t="s">
        <v>22</v>
      </c>
      <c r="D84" s="25" t="s">
        <v>246</v>
      </c>
      <c r="E84" s="26" t="s">
        <v>35</v>
      </c>
      <c r="F84" s="27">
        <v>33.495012296023191</v>
      </c>
      <c r="G84" s="29">
        <v>146</v>
      </c>
      <c r="H84" s="29">
        <f t="shared" si="6"/>
        <v>185.31</v>
      </c>
      <c r="I84" s="29">
        <f t="shared" si="4"/>
        <v>6206.96</v>
      </c>
      <c r="J84" s="30">
        <f t="shared" si="5"/>
        <v>1.6724602730867426E-3</v>
      </c>
      <c r="K84" s="31"/>
      <c r="L84" s="32"/>
      <c r="M84" s="9"/>
      <c r="N84" s="9"/>
    </row>
    <row r="85" spans="1:14" ht="39" customHeight="1" x14ac:dyDescent="0.25">
      <c r="A85" s="23" t="s">
        <v>247</v>
      </c>
      <c r="B85" s="24" t="s">
        <v>248</v>
      </c>
      <c r="C85" s="25" t="s">
        <v>22</v>
      </c>
      <c r="D85" s="25" t="s">
        <v>249</v>
      </c>
      <c r="E85" s="26" t="s">
        <v>35</v>
      </c>
      <c r="F85" s="27">
        <v>58.229790606932625</v>
      </c>
      <c r="G85" s="29">
        <v>628.79</v>
      </c>
      <c r="H85" s="29">
        <f t="shared" si="6"/>
        <v>798.12</v>
      </c>
      <c r="I85" s="29">
        <f t="shared" si="4"/>
        <v>46474.36</v>
      </c>
      <c r="J85" s="30">
        <f t="shared" si="5"/>
        <v>1.2522478124094821E-2</v>
      </c>
      <c r="K85" s="31"/>
      <c r="L85" s="32"/>
      <c r="M85" s="9"/>
      <c r="N85" s="9"/>
    </row>
    <row r="86" spans="1:14" ht="39" customHeight="1" x14ac:dyDescent="0.25">
      <c r="A86" s="23" t="s">
        <v>250</v>
      </c>
      <c r="B86" s="24" t="s">
        <v>251</v>
      </c>
      <c r="C86" s="25" t="s">
        <v>22</v>
      </c>
      <c r="D86" s="25" t="s">
        <v>252</v>
      </c>
      <c r="E86" s="26" t="s">
        <v>40</v>
      </c>
      <c r="F86" s="27">
        <v>186.54145309477531</v>
      </c>
      <c r="G86" s="29">
        <v>22.96</v>
      </c>
      <c r="H86" s="29">
        <f t="shared" si="6"/>
        <v>29.14</v>
      </c>
      <c r="I86" s="29">
        <f t="shared" si="4"/>
        <v>5435.81</v>
      </c>
      <c r="J86" s="30">
        <f t="shared" si="5"/>
        <v>1.4646745390734994E-3</v>
      </c>
      <c r="K86" s="31"/>
      <c r="L86" s="32"/>
      <c r="M86" s="9"/>
      <c r="N86" s="9"/>
    </row>
    <row r="87" spans="1:14" ht="39" customHeight="1" x14ac:dyDescent="0.25">
      <c r="A87" s="23" t="s">
        <v>253</v>
      </c>
      <c r="B87" s="24" t="s">
        <v>254</v>
      </c>
      <c r="C87" s="25" t="s">
        <v>22</v>
      </c>
      <c r="D87" s="25" t="s">
        <v>255</v>
      </c>
      <c r="E87" s="26" t="s">
        <v>40</v>
      </c>
      <c r="F87" s="27">
        <v>231.88854666477596</v>
      </c>
      <c r="G87" s="29">
        <v>26.49</v>
      </c>
      <c r="H87" s="29">
        <f t="shared" si="6"/>
        <v>33.619999999999997</v>
      </c>
      <c r="I87" s="29">
        <f t="shared" si="4"/>
        <v>7796.09</v>
      </c>
      <c r="J87" s="30">
        <f t="shared" si="5"/>
        <v>2.1006500461431721E-3</v>
      </c>
      <c r="K87" s="31"/>
      <c r="L87" s="32"/>
      <c r="M87" s="9"/>
      <c r="N87" s="9"/>
    </row>
    <row r="88" spans="1:14" ht="39" customHeight="1" x14ac:dyDescent="0.25">
      <c r="A88" s="23" t="s">
        <v>256</v>
      </c>
      <c r="B88" s="24" t="s">
        <v>257</v>
      </c>
      <c r="C88" s="25" t="s">
        <v>22</v>
      </c>
      <c r="D88" s="25" t="s">
        <v>258</v>
      </c>
      <c r="E88" s="26" t="s">
        <v>40</v>
      </c>
      <c r="F88" s="27">
        <v>148.4086698654566</v>
      </c>
      <c r="G88" s="29">
        <v>36.18</v>
      </c>
      <c r="H88" s="29">
        <f t="shared" si="6"/>
        <v>45.92</v>
      </c>
      <c r="I88" s="29">
        <f t="shared" si="4"/>
        <v>6814.92</v>
      </c>
      <c r="J88" s="30">
        <f t="shared" si="5"/>
        <v>1.8362745956578268E-3</v>
      </c>
      <c r="K88" s="31"/>
      <c r="L88" s="32"/>
      <c r="M88" s="9"/>
      <c r="N88" s="9"/>
    </row>
    <row r="89" spans="1:14" ht="39" customHeight="1" x14ac:dyDescent="0.25">
      <c r="A89" s="23" t="s">
        <v>259</v>
      </c>
      <c r="B89" s="24" t="s">
        <v>260</v>
      </c>
      <c r="C89" s="25" t="s">
        <v>22</v>
      </c>
      <c r="D89" s="25" t="s">
        <v>261</v>
      </c>
      <c r="E89" s="26" t="s">
        <v>40</v>
      </c>
      <c r="F89" s="27">
        <v>59.260406369887193</v>
      </c>
      <c r="G89" s="29">
        <v>32.89</v>
      </c>
      <c r="H89" s="29">
        <f t="shared" si="6"/>
        <v>41.74</v>
      </c>
      <c r="I89" s="29">
        <f t="shared" si="4"/>
        <v>2473.52</v>
      </c>
      <c r="J89" s="30">
        <f t="shared" si="5"/>
        <v>6.6648793204491727E-4</v>
      </c>
      <c r="K89" s="31"/>
      <c r="L89" s="32"/>
      <c r="M89" s="9"/>
      <c r="N89" s="9"/>
    </row>
    <row r="90" spans="1:14" ht="26.1" customHeight="1" x14ac:dyDescent="0.25">
      <c r="A90" s="23" t="s">
        <v>262</v>
      </c>
      <c r="B90" s="24" t="s">
        <v>263</v>
      </c>
      <c r="C90" s="25" t="s">
        <v>22</v>
      </c>
      <c r="D90" s="25" t="s">
        <v>264</v>
      </c>
      <c r="E90" s="26" t="s">
        <v>40</v>
      </c>
      <c r="F90" s="27">
        <v>43.801169925568786</v>
      </c>
      <c r="G90" s="29">
        <v>31.34</v>
      </c>
      <c r="H90" s="29">
        <f t="shared" si="6"/>
        <v>39.770000000000003</v>
      </c>
      <c r="I90" s="29">
        <f t="shared" si="4"/>
        <v>1741.97</v>
      </c>
      <c r="J90" s="30">
        <f t="shared" si="5"/>
        <v>4.6937238550093978E-4</v>
      </c>
      <c r="K90" s="31"/>
      <c r="L90" s="32"/>
      <c r="M90" s="9"/>
      <c r="N90" s="9"/>
    </row>
    <row r="91" spans="1:14" ht="39" customHeight="1" x14ac:dyDescent="0.25">
      <c r="A91" s="23" t="s">
        <v>265</v>
      </c>
      <c r="B91" s="24" t="s">
        <v>266</v>
      </c>
      <c r="C91" s="25" t="s">
        <v>22</v>
      </c>
      <c r="D91" s="25" t="s">
        <v>267</v>
      </c>
      <c r="E91" s="26" t="s">
        <v>40</v>
      </c>
      <c r="F91" s="27">
        <v>139.13312799886558</v>
      </c>
      <c r="G91" s="29">
        <v>23.63</v>
      </c>
      <c r="H91" s="29">
        <f t="shared" si="6"/>
        <v>29.99</v>
      </c>
      <c r="I91" s="29">
        <f t="shared" si="4"/>
        <v>4172.6000000000004</v>
      </c>
      <c r="J91" s="30">
        <f t="shared" si="5"/>
        <v>1.1243036422792709E-3</v>
      </c>
      <c r="K91" s="31"/>
      <c r="L91" s="32"/>
      <c r="M91" s="9"/>
      <c r="N91" s="9"/>
    </row>
    <row r="92" spans="1:14" ht="26.1" customHeight="1" x14ac:dyDescent="0.25">
      <c r="A92" s="16" t="s">
        <v>268</v>
      </c>
      <c r="B92" s="17"/>
      <c r="C92" s="17"/>
      <c r="D92" s="17" t="s">
        <v>269</v>
      </c>
      <c r="E92" s="17"/>
      <c r="F92" s="17"/>
      <c r="G92" s="17"/>
      <c r="H92" s="17"/>
      <c r="I92" s="20">
        <f>SUM(I93:I133)</f>
        <v>400944.80999999988</v>
      </c>
      <c r="J92" s="21">
        <f t="shared" si="5"/>
        <v>0.10803424968508125</v>
      </c>
      <c r="K92" s="9"/>
      <c r="L92" s="9"/>
      <c r="M92" s="9"/>
      <c r="N92" s="9"/>
    </row>
    <row r="93" spans="1:14" ht="39" customHeight="1" x14ac:dyDescent="0.25">
      <c r="A93" s="23" t="s">
        <v>270</v>
      </c>
      <c r="B93" s="24" t="s">
        <v>271</v>
      </c>
      <c r="C93" s="25" t="s">
        <v>22</v>
      </c>
      <c r="D93" s="25" t="s">
        <v>272</v>
      </c>
      <c r="E93" s="26" t="s">
        <v>40</v>
      </c>
      <c r="F93" s="27">
        <v>1892.7258486660489</v>
      </c>
      <c r="G93" s="29">
        <v>10.62</v>
      </c>
      <c r="H93" s="29">
        <f t="shared" si="6"/>
        <v>13.47</v>
      </c>
      <c r="I93" s="29">
        <f t="shared" ref="I93:I133" si="7">TRUNC(H93*F93,2)</f>
        <v>25495.01</v>
      </c>
      <c r="J93" s="30">
        <f t="shared" si="5"/>
        <v>6.869609500778035E-3</v>
      </c>
      <c r="K93" s="31"/>
      <c r="L93" s="32"/>
      <c r="M93" s="9"/>
      <c r="N93" s="9"/>
    </row>
    <row r="94" spans="1:14" ht="39" customHeight="1" x14ac:dyDescent="0.25">
      <c r="A94" s="23" t="s">
        <v>273</v>
      </c>
      <c r="B94" s="24" t="s">
        <v>274</v>
      </c>
      <c r="C94" s="25" t="s">
        <v>22</v>
      </c>
      <c r="D94" s="25" t="s">
        <v>275</v>
      </c>
      <c r="E94" s="26" t="s">
        <v>40</v>
      </c>
      <c r="F94" s="27">
        <v>1222.8256027455852</v>
      </c>
      <c r="G94" s="29">
        <v>16.86</v>
      </c>
      <c r="H94" s="29">
        <f t="shared" si="6"/>
        <v>21.4</v>
      </c>
      <c r="I94" s="29">
        <f t="shared" si="7"/>
        <v>26168.46</v>
      </c>
      <c r="J94" s="30">
        <f t="shared" si="5"/>
        <v>7.0510700500501858E-3</v>
      </c>
      <c r="K94" s="31"/>
      <c r="L94" s="32"/>
      <c r="M94" s="9"/>
      <c r="N94" s="9"/>
    </row>
    <row r="95" spans="1:14" ht="39" customHeight="1" x14ac:dyDescent="0.25">
      <c r="A95" s="23" t="s">
        <v>276</v>
      </c>
      <c r="B95" s="24" t="s">
        <v>277</v>
      </c>
      <c r="C95" s="25" t="s">
        <v>22</v>
      </c>
      <c r="D95" s="25" t="s">
        <v>278</v>
      </c>
      <c r="E95" s="26" t="s">
        <v>40</v>
      </c>
      <c r="F95" s="27">
        <v>5059.8080882254108</v>
      </c>
      <c r="G95" s="29">
        <v>4.97</v>
      </c>
      <c r="H95" s="29">
        <f t="shared" si="6"/>
        <v>6.3</v>
      </c>
      <c r="I95" s="29">
        <f t="shared" si="7"/>
        <v>31876.79</v>
      </c>
      <c r="J95" s="30">
        <f t="shared" si="5"/>
        <v>8.5891748792530885E-3</v>
      </c>
      <c r="K95" s="31"/>
      <c r="L95" s="32"/>
      <c r="M95" s="9"/>
      <c r="N95" s="9"/>
    </row>
    <row r="96" spans="1:14" ht="39" customHeight="1" x14ac:dyDescent="0.25">
      <c r="A96" s="23" t="s">
        <v>279</v>
      </c>
      <c r="B96" s="24" t="s">
        <v>280</v>
      </c>
      <c r="C96" s="25" t="s">
        <v>22</v>
      </c>
      <c r="D96" s="25" t="s">
        <v>281</v>
      </c>
      <c r="E96" s="26" t="s">
        <v>40</v>
      </c>
      <c r="F96" s="27">
        <v>2535.314776868217</v>
      </c>
      <c r="G96" s="29">
        <v>10.72</v>
      </c>
      <c r="H96" s="29">
        <f t="shared" si="6"/>
        <v>13.6</v>
      </c>
      <c r="I96" s="29">
        <f t="shared" si="7"/>
        <v>34480.28</v>
      </c>
      <c r="J96" s="30">
        <f t="shared" si="5"/>
        <v>9.2906831210298364E-3</v>
      </c>
      <c r="K96" s="31"/>
      <c r="L96" s="32"/>
      <c r="M96" s="9"/>
      <c r="N96" s="9"/>
    </row>
    <row r="97" spans="1:14" ht="39" customHeight="1" x14ac:dyDescent="0.25">
      <c r="A97" s="23" t="s">
        <v>282</v>
      </c>
      <c r="B97" s="24" t="s">
        <v>283</v>
      </c>
      <c r="C97" s="25" t="s">
        <v>22</v>
      </c>
      <c r="D97" s="25" t="s">
        <v>284</v>
      </c>
      <c r="E97" s="26" t="s">
        <v>40</v>
      </c>
      <c r="F97" s="27">
        <v>3839.0437170057353</v>
      </c>
      <c r="G97" s="29">
        <v>3.42</v>
      </c>
      <c r="H97" s="29">
        <f t="shared" si="6"/>
        <v>4.34</v>
      </c>
      <c r="I97" s="29">
        <f t="shared" si="7"/>
        <v>16661.439999999999</v>
      </c>
      <c r="J97" s="30">
        <f t="shared" si="5"/>
        <v>4.4894113209072353E-3</v>
      </c>
      <c r="K97" s="31"/>
      <c r="L97" s="32"/>
      <c r="M97" s="9"/>
      <c r="N97" s="9"/>
    </row>
    <row r="98" spans="1:14" ht="39" customHeight="1" x14ac:dyDescent="0.25">
      <c r="A98" s="23" t="s">
        <v>285</v>
      </c>
      <c r="B98" s="24" t="s">
        <v>286</v>
      </c>
      <c r="C98" s="25" t="s">
        <v>22</v>
      </c>
      <c r="D98" s="25" t="s">
        <v>287</v>
      </c>
      <c r="E98" s="26" t="s">
        <v>40</v>
      </c>
      <c r="F98" s="27">
        <v>680.20640355000955</v>
      </c>
      <c r="G98" s="29">
        <v>18.510000000000002</v>
      </c>
      <c r="H98" s="29">
        <f t="shared" si="6"/>
        <v>23.49</v>
      </c>
      <c r="I98" s="29">
        <f t="shared" si="7"/>
        <v>15978.04</v>
      </c>
      <c r="J98" s="30">
        <f t="shared" si="5"/>
        <v>4.3052697523088433E-3</v>
      </c>
      <c r="K98" s="31"/>
      <c r="L98" s="32"/>
      <c r="M98" s="9"/>
      <c r="N98" s="9"/>
    </row>
    <row r="99" spans="1:14" ht="39" customHeight="1" x14ac:dyDescent="0.25">
      <c r="A99" s="23" t="s">
        <v>288</v>
      </c>
      <c r="B99" s="24" t="s">
        <v>289</v>
      </c>
      <c r="C99" s="25" t="s">
        <v>22</v>
      </c>
      <c r="D99" s="25" t="s">
        <v>290</v>
      </c>
      <c r="E99" s="26" t="s">
        <v>35</v>
      </c>
      <c r="F99" s="27">
        <v>425.12900221875583</v>
      </c>
      <c r="G99" s="29">
        <v>35.82</v>
      </c>
      <c r="H99" s="29">
        <f t="shared" si="6"/>
        <v>45.46</v>
      </c>
      <c r="I99" s="29">
        <f t="shared" si="7"/>
        <v>19326.36</v>
      </c>
      <c r="J99" s="30">
        <f t="shared" si="5"/>
        <v>5.2074718257202725E-3</v>
      </c>
      <c r="K99" s="31"/>
      <c r="L99" s="32"/>
      <c r="M99" s="9"/>
      <c r="N99" s="9"/>
    </row>
    <row r="100" spans="1:14" ht="39" customHeight="1" x14ac:dyDescent="0.25">
      <c r="A100" s="23" t="s">
        <v>291</v>
      </c>
      <c r="B100" s="24" t="s">
        <v>292</v>
      </c>
      <c r="C100" s="25" t="s">
        <v>22</v>
      </c>
      <c r="D100" s="25" t="s">
        <v>293</v>
      </c>
      <c r="E100" s="26" t="s">
        <v>35</v>
      </c>
      <c r="F100" s="27">
        <v>255.07740133125353</v>
      </c>
      <c r="G100" s="29">
        <v>20.62</v>
      </c>
      <c r="H100" s="29">
        <f t="shared" si="6"/>
        <v>26.17</v>
      </c>
      <c r="I100" s="29">
        <f t="shared" si="7"/>
        <v>6675.37</v>
      </c>
      <c r="J100" s="30">
        <f t="shared" si="5"/>
        <v>1.798672962795805E-3</v>
      </c>
      <c r="K100" s="31"/>
      <c r="L100" s="32"/>
      <c r="M100" s="9"/>
      <c r="N100" s="9"/>
    </row>
    <row r="101" spans="1:14" ht="39" customHeight="1" x14ac:dyDescent="0.25">
      <c r="A101" s="23" t="s">
        <v>294</v>
      </c>
      <c r="B101" s="24" t="s">
        <v>295</v>
      </c>
      <c r="C101" s="25" t="s">
        <v>22</v>
      </c>
      <c r="D101" s="25" t="s">
        <v>296</v>
      </c>
      <c r="E101" s="26" t="s">
        <v>35</v>
      </c>
      <c r="F101" s="27">
        <v>537.98142826228025</v>
      </c>
      <c r="G101" s="29">
        <v>13.17</v>
      </c>
      <c r="H101" s="29">
        <f t="shared" si="6"/>
        <v>16.71</v>
      </c>
      <c r="I101" s="29">
        <f t="shared" si="7"/>
        <v>8989.66</v>
      </c>
      <c r="J101" s="30">
        <f t="shared" si="5"/>
        <v>2.4222565021454895E-3</v>
      </c>
      <c r="K101" s="31"/>
      <c r="L101" s="32"/>
      <c r="M101" s="9"/>
      <c r="N101" s="9"/>
    </row>
    <row r="102" spans="1:14" ht="39" customHeight="1" x14ac:dyDescent="0.25">
      <c r="A102" s="23" t="s">
        <v>297</v>
      </c>
      <c r="B102" s="24" t="s">
        <v>298</v>
      </c>
      <c r="C102" s="25" t="s">
        <v>22</v>
      </c>
      <c r="D102" s="25" t="s">
        <v>299</v>
      </c>
      <c r="E102" s="26" t="s">
        <v>35</v>
      </c>
      <c r="F102" s="27">
        <v>85.541108325228464</v>
      </c>
      <c r="G102" s="29">
        <v>40.01</v>
      </c>
      <c r="H102" s="29">
        <f t="shared" si="6"/>
        <v>50.78</v>
      </c>
      <c r="I102" s="29">
        <f t="shared" si="7"/>
        <v>4343.7700000000004</v>
      </c>
      <c r="J102" s="30">
        <f t="shared" si="5"/>
        <v>1.1704252581659943E-3</v>
      </c>
      <c r="K102" s="31"/>
      <c r="L102" s="32"/>
      <c r="M102" s="9"/>
      <c r="N102" s="9"/>
    </row>
    <row r="103" spans="1:14" ht="26.1" customHeight="1" x14ac:dyDescent="0.25">
      <c r="A103" s="23" t="s">
        <v>300</v>
      </c>
      <c r="B103" s="24" t="s">
        <v>301</v>
      </c>
      <c r="C103" s="25" t="s">
        <v>22</v>
      </c>
      <c r="D103" s="25" t="s">
        <v>302</v>
      </c>
      <c r="E103" s="26" t="s">
        <v>35</v>
      </c>
      <c r="F103" s="27">
        <v>425.12900221875583</v>
      </c>
      <c r="G103" s="29">
        <v>18.190000000000001</v>
      </c>
      <c r="H103" s="29">
        <f t="shared" si="6"/>
        <v>23.08</v>
      </c>
      <c r="I103" s="29">
        <f t="shared" si="7"/>
        <v>9811.9699999999993</v>
      </c>
      <c r="J103" s="30">
        <f t="shared" si="5"/>
        <v>2.6438272561316528E-3</v>
      </c>
      <c r="K103" s="31"/>
      <c r="L103" s="32"/>
      <c r="M103" s="9"/>
      <c r="N103" s="9"/>
    </row>
    <row r="104" spans="1:14" ht="39" customHeight="1" x14ac:dyDescent="0.25">
      <c r="A104" s="23" t="s">
        <v>303</v>
      </c>
      <c r="B104" s="24" t="s">
        <v>289</v>
      </c>
      <c r="C104" s="25" t="s">
        <v>22</v>
      </c>
      <c r="D104" s="25" t="s">
        <v>290</v>
      </c>
      <c r="E104" s="26" t="s">
        <v>35</v>
      </c>
      <c r="F104" s="27">
        <v>198.90884225023004</v>
      </c>
      <c r="G104" s="29">
        <v>35.82</v>
      </c>
      <c r="H104" s="29">
        <f t="shared" si="6"/>
        <v>45.46</v>
      </c>
      <c r="I104" s="29">
        <f t="shared" si="7"/>
        <v>9042.39</v>
      </c>
      <c r="J104" s="30">
        <f t="shared" si="5"/>
        <v>2.4364645573286812E-3</v>
      </c>
      <c r="K104" s="31"/>
      <c r="L104" s="32"/>
      <c r="M104" s="9"/>
      <c r="N104" s="9"/>
    </row>
    <row r="105" spans="1:14" ht="39" customHeight="1" x14ac:dyDescent="0.25">
      <c r="A105" s="23" t="s">
        <v>304</v>
      </c>
      <c r="B105" s="24" t="s">
        <v>305</v>
      </c>
      <c r="C105" s="25" t="s">
        <v>22</v>
      </c>
      <c r="D105" s="25" t="s">
        <v>306</v>
      </c>
      <c r="E105" s="26" t="s">
        <v>35</v>
      </c>
      <c r="F105" s="27">
        <v>85.541108325228464</v>
      </c>
      <c r="G105" s="29">
        <v>24.29</v>
      </c>
      <c r="H105" s="29">
        <f t="shared" si="6"/>
        <v>30.83</v>
      </c>
      <c r="I105" s="29">
        <f t="shared" si="7"/>
        <v>2637.23</v>
      </c>
      <c r="J105" s="30">
        <f t="shared" si="5"/>
        <v>7.1059945705990535E-4</v>
      </c>
      <c r="K105" s="31"/>
      <c r="L105" s="32"/>
      <c r="M105" s="9"/>
      <c r="N105" s="9"/>
    </row>
    <row r="106" spans="1:14" ht="39" customHeight="1" x14ac:dyDescent="0.25">
      <c r="A106" s="23" t="s">
        <v>307</v>
      </c>
      <c r="B106" s="24" t="s">
        <v>308</v>
      </c>
      <c r="C106" s="25" t="s">
        <v>22</v>
      </c>
      <c r="D106" s="25" t="s">
        <v>309</v>
      </c>
      <c r="E106" s="26" t="s">
        <v>35</v>
      </c>
      <c r="F106" s="27">
        <v>334.95012296023191</v>
      </c>
      <c r="G106" s="29">
        <v>32.299999999999997</v>
      </c>
      <c r="H106" s="29">
        <f t="shared" si="6"/>
        <v>40.99</v>
      </c>
      <c r="I106" s="29">
        <f t="shared" si="7"/>
        <v>13729.6</v>
      </c>
      <c r="J106" s="30">
        <f t="shared" si="5"/>
        <v>3.6994294413644911E-3</v>
      </c>
      <c r="K106" s="31"/>
      <c r="L106" s="32"/>
      <c r="M106" s="9"/>
      <c r="N106" s="9"/>
    </row>
    <row r="107" spans="1:14" ht="39" customHeight="1" x14ac:dyDescent="0.25">
      <c r="A107" s="23" t="s">
        <v>310</v>
      </c>
      <c r="B107" s="24" t="s">
        <v>311</v>
      </c>
      <c r="C107" s="25" t="s">
        <v>22</v>
      </c>
      <c r="D107" s="25" t="s">
        <v>312</v>
      </c>
      <c r="E107" s="26" t="s">
        <v>35</v>
      </c>
      <c r="F107" s="27">
        <v>28.85724136272767</v>
      </c>
      <c r="G107" s="29">
        <v>39.340000000000003</v>
      </c>
      <c r="H107" s="29">
        <f t="shared" si="6"/>
        <v>49.93</v>
      </c>
      <c r="I107" s="29">
        <f t="shared" si="7"/>
        <v>1440.84</v>
      </c>
      <c r="J107" s="30">
        <f t="shared" si="5"/>
        <v>3.8823315437417065E-4</v>
      </c>
      <c r="K107" s="31"/>
      <c r="L107" s="32"/>
      <c r="M107" s="9"/>
      <c r="N107" s="9"/>
    </row>
    <row r="108" spans="1:14" ht="39" customHeight="1" x14ac:dyDescent="0.25">
      <c r="A108" s="23" t="s">
        <v>313</v>
      </c>
      <c r="B108" s="24" t="s">
        <v>314</v>
      </c>
      <c r="C108" s="25" t="s">
        <v>22</v>
      </c>
      <c r="D108" s="25" t="s">
        <v>315</v>
      </c>
      <c r="E108" s="26" t="s">
        <v>35</v>
      </c>
      <c r="F108" s="27">
        <v>85.541108325228464</v>
      </c>
      <c r="G108" s="29">
        <v>54.94</v>
      </c>
      <c r="H108" s="29">
        <f t="shared" si="6"/>
        <v>69.73</v>
      </c>
      <c r="I108" s="29">
        <f t="shared" si="7"/>
        <v>5964.78</v>
      </c>
      <c r="J108" s="30">
        <f t="shared" si="5"/>
        <v>1.6072050710335397E-3</v>
      </c>
      <c r="K108" s="31"/>
      <c r="L108" s="32"/>
      <c r="M108" s="9"/>
      <c r="N108" s="9"/>
    </row>
    <row r="109" spans="1:14" ht="39" customHeight="1" x14ac:dyDescent="0.25">
      <c r="A109" s="23" t="s">
        <v>316</v>
      </c>
      <c r="B109" s="24" t="s">
        <v>317</v>
      </c>
      <c r="C109" s="25" t="s">
        <v>22</v>
      </c>
      <c r="D109" s="25" t="s">
        <v>318</v>
      </c>
      <c r="E109" s="26" t="s">
        <v>35</v>
      </c>
      <c r="F109" s="27">
        <v>58.229790606932625</v>
      </c>
      <c r="G109" s="29">
        <v>35.21</v>
      </c>
      <c r="H109" s="29">
        <f t="shared" si="6"/>
        <v>44.69</v>
      </c>
      <c r="I109" s="29">
        <f t="shared" si="7"/>
        <v>2602.2800000000002</v>
      </c>
      <c r="J109" s="30">
        <f t="shared" si="5"/>
        <v>7.0118220827074273E-4</v>
      </c>
      <c r="K109" s="31"/>
      <c r="L109" s="32"/>
      <c r="M109" s="9"/>
      <c r="N109" s="9"/>
    </row>
    <row r="110" spans="1:14" ht="39" customHeight="1" x14ac:dyDescent="0.25">
      <c r="A110" s="23" t="s">
        <v>319</v>
      </c>
      <c r="B110" s="24" t="s">
        <v>320</v>
      </c>
      <c r="C110" s="25" t="s">
        <v>22</v>
      </c>
      <c r="D110" s="25" t="s">
        <v>321</v>
      </c>
      <c r="E110" s="26" t="s">
        <v>35</v>
      </c>
      <c r="F110" s="27">
        <v>284.4499505754585</v>
      </c>
      <c r="G110" s="29">
        <v>62.04</v>
      </c>
      <c r="H110" s="29">
        <f t="shared" si="6"/>
        <v>78.739999999999995</v>
      </c>
      <c r="I110" s="29">
        <f t="shared" si="7"/>
        <v>22397.58</v>
      </c>
      <c r="J110" s="30">
        <f t="shared" si="5"/>
        <v>6.0350095317646913E-3</v>
      </c>
      <c r="K110" s="31"/>
      <c r="L110" s="32"/>
      <c r="M110" s="9"/>
      <c r="N110" s="9"/>
    </row>
    <row r="111" spans="1:14" ht="39" customHeight="1" x14ac:dyDescent="0.25">
      <c r="A111" s="23" t="s">
        <v>322</v>
      </c>
      <c r="B111" s="24" t="s">
        <v>323</v>
      </c>
      <c r="C111" s="25" t="s">
        <v>22</v>
      </c>
      <c r="D111" s="25" t="s">
        <v>324</v>
      </c>
      <c r="E111" s="26" t="s">
        <v>35</v>
      </c>
      <c r="F111" s="27">
        <v>28.85724136272767</v>
      </c>
      <c r="G111" s="29">
        <v>85.8</v>
      </c>
      <c r="H111" s="29">
        <f t="shared" si="6"/>
        <v>108.9</v>
      </c>
      <c r="I111" s="29">
        <f t="shared" si="7"/>
        <v>3142.55</v>
      </c>
      <c r="J111" s="30">
        <f t="shared" si="5"/>
        <v>8.4675751594802341E-4</v>
      </c>
      <c r="K111" s="31"/>
      <c r="L111" s="32"/>
      <c r="M111" s="9"/>
      <c r="N111" s="9"/>
    </row>
    <row r="112" spans="1:14" ht="39" customHeight="1" x14ac:dyDescent="0.25">
      <c r="A112" s="23" t="s">
        <v>325</v>
      </c>
      <c r="B112" s="24" t="s">
        <v>326</v>
      </c>
      <c r="C112" s="25" t="s">
        <v>22</v>
      </c>
      <c r="D112" s="25" t="s">
        <v>327</v>
      </c>
      <c r="E112" s="26" t="s">
        <v>35</v>
      </c>
      <c r="F112" s="27">
        <v>404.5166869596647</v>
      </c>
      <c r="G112" s="29">
        <v>33.82</v>
      </c>
      <c r="H112" s="29">
        <f t="shared" si="6"/>
        <v>42.92</v>
      </c>
      <c r="I112" s="29">
        <f t="shared" si="7"/>
        <v>17361.849999999999</v>
      </c>
      <c r="J112" s="30">
        <f t="shared" si="5"/>
        <v>4.6781362200321993E-3</v>
      </c>
      <c r="K112" s="31"/>
      <c r="L112" s="32"/>
      <c r="M112" s="9"/>
      <c r="N112" s="9"/>
    </row>
    <row r="113" spans="1:14" ht="26.1" customHeight="1" x14ac:dyDescent="0.25">
      <c r="A113" s="23" t="s">
        <v>328</v>
      </c>
      <c r="B113" s="24" t="s">
        <v>329</v>
      </c>
      <c r="C113" s="25" t="s">
        <v>22</v>
      </c>
      <c r="D113" s="25" t="s">
        <v>330</v>
      </c>
      <c r="E113" s="26" t="s">
        <v>35</v>
      </c>
      <c r="F113" s="27">
        <v>33.495012296023191</v>
      </c>
      <c r="G113" s="29">
        <v>42.53</v>
      </c>
      <c r="H113" s="29">
        <f t="shared" si="6"/>
        <v>53.98</v>
      </c>
      <c r="I113" s="29">
        <f t="shared" si="7"/>
        <v>1808.06</v>
      </c>
      <c r="J113" s="30">
        <f t="shared" si="5"/>
        <v>4.8718028170911619E-4</v>
      </c>
      <c r="K113" s="31"/>
      <c r="L113" s="32"/>
      <c r="M113" s="9"/>
      <c r="N113" s="9"/>
    </row>
    <row r="114" spans="1:14" ht="26.1" customHeight="1" x14ac:dyDescent="0.25">
      <c r="A114" s="23" t="s">
        <v>331</v>
      </c>
      <c r="B114" s="24" t="s">
        <v>332</v>
      </c>
      <c r="C114" s="25" t="s">
        <v>22</v>
      </c>
      <c r="D114" s="25" t="s">
        <v>333</v>
      </c>
      <c r="E114" s="26" t="s">
        <v>35</v>
      </c>
      <c r="F114" s="27">
        <v>54.107327555114381</v>
      </c>
      <c r="G114" s="29">
        <v>57.88</v>
      </c>
      <c r="H114" s="29">
        <f t="shared" si="6"/>
        <v>73.459999999999994</v>
      </c>
      <c r="I114" s="29">
        <f t="shared" si="7"/>
        <v>3974.72</v>
      </c>
      <c r="J114" s="30">
        <f t="shared" si="5"/>
        <v>1.070985038834363E-3</v>
      </c>
      <c r="K114" s="31"/>
      <c r="L114" s="32"/>
      <c r="M114" s="9"/>
      <c r="N114" s="9"/>
    </row>
    <row r="115" spans="1:14" ht="39" customHeight="1" x14ac:dyDescent="0.25">
      <c r="A115" s="23" t="s">
        <v>334</v>
      </c>
      <c r="B115" s="24" t="s">
        <v>335</v>
      </c>
      <c r="C115" s="25" t="s">
        <v>22</v>
      </c>
      <c r="D115" s="25" t="s">
        <v>336</v>
      </c>
      <c r="E115" s="26" t="s">
        <v>35</v>
      </c>
      <c r="F115" s="27">
        <v>28.85724136272767</v>
      </c>
      <c r="G115" s="29">
        <v>38.22</v>
      </c>
      <c r="H115" s="29">
        <f t="shared" si="6"/>
        <v>48.51</v>
      </c>
      <c r="I115" s="29">
        <f t="shared" si="7"/>
        <v>1399.86</v>
      </c>
      <c r="J115" s="30">
        <f t="shared" si="5"/>
        <v>3.7719112703855147E-4</v>
      </c>
      <c r="K115" s="31"/>
      <c r="L115" s="32"/>
      <c r="M115" s="9"/>
      <c r="N115" s="9"/>
    </row>
    <row r="116" spans="1:14" ht="39" customHeight="1" x14ac:dyDescent="0.25">
      <c r="A116" s="23" t="s">
        <v>337</v>
      </c>
      <c r="B116" s="24" t="s">
        <v>338</v>
      </c>
      <c r="C116" s="25" t="s">
        <v>22</v>
      </c>
      <c r="D116" s="25" t="s">
        <v>339</v>
      </c>
      <c r="E116" s="26" t="s">
        <v>35</v>
      </c>
      <c r="F116" s="27">
        <v>68.02064035500095</v>
      </c>
      <c r="G116" s="29">
        <v>49.59</v>
      </c>
      <c r="H116" s="29">
        <f t="shared" si="6"/>
        <v>62.94</v>
      </c>
      <c r="I116" s="29">
        <f t="shared" si="7"/>
        <v>4281.21</v>
      </c>
      <c r="J116" s="30">
        <f t="shared" si="5"/>
        <v>1.1535685175579821E-3</v>
      </c>
      <c r="K116" s="31"/>
      <c r="L116" s="32"/>
      <c r="M116" s="9"/>
      <c r="N116" s="9"/>
    </row>
    <row r="117" spans="1:14" ht="39" customHeight="1" x14ac:dyDescent="0.25">
      <c r="A117" s="23" t="s">
        <v>340</v>
      </c>
      <c r="B117" s="24" t="s">
        <v>341</v>
      </c>
      <c r="C117" s="25" t="s">
        <v>22</v>
      </c>
      <c r="D117" s="25" t="s">
        <v>342</v>
      </c>
      <c r="E117" s="26" t="s">
        <v>35</v>
      </c>
      <c r="F117" s="27">
        <v>123.67389155454717</v>
      </c>
      <c r="G117" s="29">
        <v>60.92</v>
      </c>
      <c r="H117" s="29">
        <f t="shared" si="6"/>
        <v>77.319999999999993</v>
      </c>
      <c r="I117" s="29">
        <f t="shared" si="7"/>
        <v>9562.4599999999991</v>
      </c>
      <c r="J117" s="30">
        <f t="shared" si="5"/>
        <v>2.576596991599922E-3</v>
      </c>
      <c r="K117" s="31"/>
      <c r="L117" s="32"/>
      <c r="M117" s="9"/>
      <c r="N117" s="9"/>
    </row>
    <row r="118" spans="1:14" ht="39" customHeight="1" x14ac:dyDescent="0.25">
      <c r="A118" s="23" t="s">
        <v>343</v>
      </c>
      <c r="B118" s="24" t="s">
        <v>344</v>
      </c>
      <c r="C118" s="25" t="s">
        <v>22</v>
      </c>
      <c r="D118" s="25" t="s">
        <v>345</v>
      </c>
      <c r="E118" s="26" t="s">
        <v>35</v>
      </c>
      <c r="F118" s="27">
        <v>28.85724136272767</v>
      </c>
      <c r="G118" s="29">
        <v>51.3</v>
      </c>
      <c r="H118" s="29">
        <f t="shared" si="6"/>
        <v>65.11</v>
      </c>
      <c r="I118" s="29">
        <f t="shared" si="7"/>
        <v>1878.89</v>
      </c>
      <c r="J118" s="30">
        <f t="shared" si="5"/>
        <v>5.062653670234624E-4</v>
      </c>
      <c r="K118" s="31"/>
      <c r="L118" s="32"/>
      <c r="M118" s="9"/>
      <c r="N118" s="9"/>
    </row>
    <row r="119" spans="1:14" ht="39" customHeight="1" x14ac:dyDescent="0.25">
      <c r="A119" s="23" t="s">
        <v>346</v>
      </c>
      <c r="B119" s="24" t="s">
        <v>347</v>
      </c>
      <c r="C119" s="25" t="s">
        <v>22</v>
      </c>
      <c r="D119" s="25" t="s">
        <v>348</v>
      </c>
      <c r="E119" s="26" t="s">
        <v>35</v>
      </c>
      <c r="F119" s="27">
        <v>85.541108325228464</v>
      </c>
      <c r="G119" s="29">
        <v>72.84</v>
      </c>
      <c r="H119" s="29">
        <f t="shared" si="6"/>
        <v>92.45</v>
      </c>
      <c r="I119" s="29">
        <f t="shared" si="7"/>
        <v>7908.27</v>
      </c>
      <c r="J119" s="30">
        <f t="shared" si="5"/>
        <v>2.1308768549891887E-3</v>
      </c>
      <c r="K119" s="31"/>
      <c r="L119" s="32"/>
      <c r="M119" s="9"/>
      <c r="N119" s="9"/>
    </row>
    <row r="120" spans="1:14" ht="39" customHeight="1" x14ac:dyDescent="0.25">
      <c r="A120" s="23" t="s">
        <v>349</v>
      </c>
      <c r="B120" s="24" t="s">
        <v>350</v>
      </c>
      <c r="C120" s="25" t="s">
        <v>22</v>
      </c>
      <c r="D120" s="25" t="s">
        <v>351</v>
      </c>
      <c r="E120" s="26" t="s">
        <v>35</v>
      </c>
      <c r="F120" s="27">
        <v>85.541108325228464</v>
      </c>
      <c r="G120" s="29">
        <v>94.96</v>
      </c>
      <c r="H120" s="29">
        <f t="shared" si="6"/>
        <v>120.53</v>
      </c>
      <c r="I120" s="29">
        <f t="shared" si="7"/>
        <v>10310.26</v>
      </c>
      <c r="J120" s="30">
        <f t="shared" si="5"/>
        <v>2.778091087294798E-3</v>
      </c>
      <c r="K120" s="31"/>
      <c r="L120" s="32"/>
      <c r="M120" s="9"/>
      <c r="N120" s="9"/>
    </row>
    <row r="121" spans="1:14" ht="39" customHeight="1" x14ac:dyDescent="0.25">
      <c r="A121" s="23" t="s">
        <v>352</v>
      </c>
      <c r="B121" s="24" t="s">
        <v>353</v>
      </c>
      <c r="C121" s="25" t="s">
        <v>22</v>
      </c>
      <c r="D121" s="25" t="s">
        <v>354</v>
      </c>
      <c r="E121" s="26" t="s">
        <v>35</v>
      </c>
      <c r="F121" s="27">
        <v>334.95012296023191</v>
      </c>
      <c r="G121" s="29">
        <v>30.88</v>
      </c>
      <c r="H121" s="29">
        <f t="shared" si="6"/>
        <v>39.19</v>
      </c>
      <c r="I121" s="29">
        <f t="shared" si="7"/>
        <v>13126.69</v>
      </c>
      <c r="J121" s="30">
        <f t="shared" si="5"/>
        <v>3.5369758371449171E-3</v>
      </c>
      <c r="K121" s="31"/>
      <c r="L121" s="32"/>
      <c r="M121" s="9"/>
      <c r="N121" s="9"/>
    </row>
    <row r="122" spans="1:14" ht="26.1" customHeight="1" x14ac:dyDescent="0.25">
      <c r="A122" s="23" t="s">
        <v>355</v>
      </c>
      <c r="B122" s="24" t="s">
        <v>356</v>
      </c>
      <c r="C122" s="25" t="s">
        <v>22</v>
      </c>
      <c r="D122" s="25" t="s">
        <v>357</v>
      </c>
      <c r="E122" s="26" t="s">
        <v>35</v>
      </c>
      <c r="F122" s="27">
        <v>231.88854666477596</v>
      </c>
      <c r="G122" s="29">
        <v>14.1</v>
      </c>
      <c r="H122" s="29">
        <f t="shared" si="6"/>
        <v>17.89</v>
      </c>
      <c r="I122" s="29">
        <f t="shared" si="7"/>
        <v>4148.4799999999996</v>
      </c>
      <c r="J122" s="30">
        <f t="shared" si="5"/>
        <v>1.1178045280934451E-3</v>
      </c>
      <c r="K122" s="31"/>
      <c r="L122" s="32"/>
      <c r="M122" s="9"/>
      <c r="N122" s="9"/>
    </row>
    <row r="123" spans="1:14" ht="26.1" customHeight="1" x14ac:dyDescent="0.25">
      <c r="A123" s="23" t="s">
        <v>358</v>
      </c>
      <c r="B123" s="24" t="s">
        <v>359</v>
      </c>
      <c r="C123" s="25" t="s">
        <v>22</v>
      </c>
      <c r="D123" s="25" t="s">
        <v>360</v>
      </c>
      <c r="E123" s="26" t="s">
        <v>35</v>
      </c>
      <c r="F123" s="27">
        <v>178.81183487261612</v>
      </c>
      <c r="G123" s="29">
        <v>17.96</v>
      </c>
      <c r="H123" s="29">
        <f t="shared" si="6"/>
        <v>22.79</v>
      </c>
      <c r="I123" s="29">
        <f t="shared" si="7"/>
        <v>4075.12</v>
      </c>
      <c r="J123" s="30">
        <f t="shared" si="5"/>
        <v>1.0980377363574514E-3</v>
      </c>
      <c r="K123" s="31"/>
      <c r="L123" s="32"/>
      <c r="M123" s="9"/>
      <c r="N123" s="9"/>
    </row>
    <row r="124" spans="1:14" ht="26.1" customHeight="1" x14ac:dyDescent="0.25">
      <c r="A124" s="23" t="s">
        <v>361</v>
      </c>
      <c r="B124" s="24" t="s">
        <v>362</v>
      </c>
      <c r="C124" s="25" t="s">
        <v>22</v>
      </c>
      <c r="D124" s="25" t="s">
        <v>363</v>
      </c>
      <c r="E124" s="26" t="s">
        <v>35</v>
      </c>
      <c r="F124" s="27">
        <v>28.85724136272767</v>
      </c>
      <c r="G124" s="29">
        <v>104.09</v>
      </c>
      <c r="H124" s="29">
        <f t="shared" si="6"/>
        <v>132.12</v>
      </c>
      <c r="I124" s="29">
        <f t="shared" si="7"/>
        <v>3812.61</v>
      </c>
      <c r="J124" s="30">
        <f t="shared" si="5"/>
        <v>1.0273046325050019E-3</v>
      </c>
      <c r="K124" s="31"/>
      <c r="L124" s="32"/>
      <c r="M124" s="9"/>
      <c r="N124" s="9"/>
    </row>
    <row r="125" spans="1:14" ht="26.1" customHeight="1" x14ac:dyDescent="0.25">
      <c r="A125" s="23" t="s">
        <v>364</v>
      </c>
      <c r="B125" s="24" t="s">
        <v>365</v>
      </c>
      <c r="C125" s="25" t="s">
        <v>22</v>
      </c>
      <c r="D125" s="25" t="s">
        <v>366</v>
      </c>
      <c r="E125" s="26" t="s">
        <v>35</v>
      </c>
      <c r="F125" s="27">
        <v>58.229790606932625</v>
      </c>
      <c r="G125" s="29">
        <v>14.1</v>
      </c>
      <c r="H125" s="29">
        <f t="shared" si="6"/>
        <v>17.89</v>
      </c>
      <c r="I125" s="29">
        <f t="shared" si="7"/>
        <v>1041.73</v>
      </c>
      <c r="J125" s="30">
        <f t="shared" si="5"/>
        <v>2.8069329273632383E-4</v>
      </c>
      <c r="K125" s="31"/>
      <c r="L125" s="32"/>
      <c r="M125" s="9"/>
      <c r="N125" s="9"/>
    </row>
    <row r="126" spans="1:14" ht="51.95" customHeight="1" x14ac:dyDescent="0.25">
      <c r="A126" s="23" t="s">
        <v>367</v>
      </c>
      <c r="B126" s="24" t="s">
        <v>368</v>
      </c>
      <c r="C126" s="25" t="s">
        <v>22</v>
      </c>
      <c r="D126" s="25" t="s">
        <v>369</v>
      </c>
      <c r="E126" s="26" t="s">
        <v>35</v>
      </c>
      <c r="F126" s="27">
        <v>18.035775851704795</v>
      </c>
      <c r="G126" s="29">
        <v>441.58</v>
      </c>
      <c r="H126" s="29">
        <f t="shared" si="6"/>
        <v>560.49</v>
      </c>
      <c r="I126" s="29">
        <f t="shared" si="7"/>
        <v>10108.870000000001</v>
      </c>
      <c r="J126" s="30">
        <f t="shared" si="5"/>
        <v>2.7238267172332966E-3</v>
      </c>
      <c r="K126" s="31"/>
      <c r="L126" s="32"/>
      <c r="M126" s="9"/>
      <c r="N126" s="9"/>
    </row>
    <row r="127" spans="1:14" ht="51.95" customHeight="1" x14ac:dyDescent="0.25">
      <c r="A127" s="23" t="s">
        <v>370</v>
      </c>
      <c r="B127" s="24" t="s">
        <v>371</v>
      </c>
      <c r="C127" s="25" t="s">
        <v>22</v>
      </c>
      <c r="D127" s="25" t="s">
        <v>372</v>
      </c>
      <c r="E127" s="26" t="s">
        <v>35</v>
      </c>
      <c r="F127" s="27">
        <v>15.459236444318396</v>
      </c>
      <c r="G127" s="29">
        <v>594.04</v>
      </c>
      <c r="H127" s="29">
        <f t="shared" si="6"/>
        <v>754.01</v>
      </c>
      <c r="I127" s="29">
        <f t="shared" si="7"/>
        <v>11656.41</v>
      </c>
      <c r="J127" s="30">
        <f t="shared" si="5"/>
        <v>3.1408100989552112E-3</v>
      </c>
      <c r="K127" s="31"/>
      <c r="L127" s="32"/>
      <c r="M127" s="9"/>
      <c r="N127" s="9"/>
    </row>
    <row r="128" spans="1:14" ht="51.95" customHeight="1" x14ac:dyDescent="0.25">
      <c r="A128" s="23" t="s">
        <v>373</v>
      </c>
      <c r="B128" s="24" t="s">
        <v>374</v>
      </c>
      <c r="C128" s="25" t="s">
        <v>22</v>
      </c>
      <c r="D128" s="25" t="s">
        <v>375</v>
      </c>
      <c r="E128" s="26" t="s">
        <v>35</v>
      </c>
      <c r="F128" s="27">
        <v>23.188854666477596</v>
      </c>
      <c r="G128" s="29">
        <v>619.82000000000005</v>
      </c>
      <c r="H128" s="29">
        <f t="shared" si="6"/>
        <v>786.73</v>
      </c>
      <c r="I128" s="29">
        <f t="shared" si="7"/>
        <v>18243.36</v>
      </c>
      <c r="J128" s="30">
        <f t="shared" si="5"/>
        <v>4.9156583653865594E-3</v>
      </c>
      <c r="K128" s="31"/>
      <c r="L128" s="32"/>
      <c r="M128" s="9"/>
      <c r="N128" s="9"/>
    </row>
    <row r="129" spans="1:14" ht="26.1" customHeight="1" x14ac:dyDescent="0.25">
      <c r="A129" s="23" t="s">
        <v>376</v>
      </c>
      <c r="B129" s="24" t="s">
        <v>377</v>
      </c>
      <c r="C129" s="25" t="s">
        <v>22</v>
      </c>
      <c r="D129" s="25" t="s">
        <v>378</v>
      </c>
      <c r="E129" s="26" t="s">
        <v>35</v>
      </c>
      <c r="F129" s="27">
        <v>28.85724136272767</v>
      </c>
      <c r="G129" s="29">
        <v>114.14</v>
      </c>
      <c r="H129" s="29">
        <f t="shared" si="6"/>
        <v>144.87</v>
      </c>
      <c r="I129" s="29">
        <f t="shared" si="7"/>
        <v>4180.54</v>
      </c>
      <c r="J129" s="30">
        <f t="shared" si="5"/>
        <v>1.1264430687566943E-3</v>
      </c>
      <c r="K129" s="31"/>
      <c r="L129" s="32"/>
      <c r="M129" s="9"/>
      <c r="N129" s="9"/>
    </row>
    <row r="130" spans="1:14" ht="26.1" customHeight="1" x14ac:dyDescent="0.25">
      <c r="A130" s="23" t="s">
        <v>379</v>
      </c>
      <c r="B130" s="24" t="s">
        <v>380</v>
      </c>
      <c r="C130" s="25" t="s">
        <v>22</v>
      </c>
      <c r="D130" s="25" t="s">
        <v>381</v>
      </c>
      <c r="E130" s="26" t="s">
        <v>35</v>
      </c>
      <c r="F130" s="27">
        <v>28.85724136272767</v>
      </c>
      <c r="G130" s="29">
        <v>86.3</v>
      </c>
      <c r="H130" s="29">
        <f t="shared" si="6"/>
        <v>109.54</v>
      </c>
      <c r="I130" s="29">
        <f t="shared" si="7"/>
        <v>3161.02</v>
      </c>
      <c r="J130" s="30">
        <f t="shared" si="5"/>
        <v>8.51734242275229E-4</v>
      </c>
      <c r="K130" s="31"/>
      <c r="L130" s="32"/>
      <c r="M130" s="9"/>
      <c r="N130" s="9"/>
    </row>
    <row r="131" spans="1:14" ht="26.1" customHeight="1" x14ac:dyDescent="0.25">
      <c r="A131" s="23" t="s">
        <v>382</v>
      </c>
      <c r="B131" s="24" t="s">
        <v>383</v>
      </c>
      <c r="C131" s="25" t="s">
        <v>22</v>
      </c>
      <c r="D131" s="25" t="s">
        <v>384</v>
      </c>
      <c r="E131" s="26" t="s">
        <v>35</v>
      </c>
      <c r="F131" s="27">
        <v>18.035775851704795</v>
      </c>
      <c r="G131" s="29">
        <v>57.98</v>
      </c>
      <c r="H131" s="29">
        <f t="shared" si="6"/>
        <v>73.59</v>
      </c>
      <c r="I131" s="29">
        <f t="shared" si="7"/>
        <v>1327.25</v>
      </c>
      <c r="J131" s="30">
        <f t="shared" si="5"/>
        <v>3.5762642218644541E-4</v>
      </c>
      <c r="K131" s="31"/>
      <c r="L131" s="32"/>
      <c r="M131" s="9"/>
      <c r="N131" s="9"/>
    </row>
    <row r="132" spans="1:14" ht="26.1" customHeight="1" x14ac:dyDescent="0.25">
      <c r="A132" s="23" t="s">
        <v>385</v>
      </c>
      <c r="B132" s="24" t="s">
        <v>386</v>
      </c>
      <c r="C132" s="25" t="s">
        <v>22</v>
      </c>
      <c r="D132" s="25" t="s">
        <v>387</v>
      </c>
      <c r="E132" s="26" t="s">
        <v>35</v>
      </c>
      <c r="F132" s="27">
        <v>18.035775851704795</v>
      </c>
      <c r="G132" s="29">
        <v>96.77</v>
      </c>
      <c r="H132" s="29">
        <f t="shared" si="6"/>
        <v>122.83</v>
      </c>
      <c r="I132" s="29">
        <f t="shared" si="7"/>
        <v>2215.33</v>
      </c>
      <c r="J132" s="30">
        <f t="shared" si="5"/>
        <v>5.9691884864366022E-4</v>
      </c>
      <c r="K132" s="31"/>
      <c r="L132" s="32"/>
      <c r="M132" s="9"/>
      <c r="N132" s="9"/>
    </row>
    <row r="133" spans="1:14" ht="26.1" customHeight="1" x14ac:dyDescent="0.25">
      <c r="A133" s="23" t="s">
        <v>388</v>
      </c>
      <c r="B133" s="24" t="s">
        <v>389</v>
      </c>
      <c r="C133" s="25" t="s">
        <v>22</v>
      </c>
      <c r="D133" s="25" t="s">
        <v>390</v>
      </c>
      <c r="E133" s="26" t="s">
        <v>40</v>
      </c>
      <c r="F133" s="27">
        <v>46.377709332955192</v>
      </c>
      <c r="G133" s="29">
        <v>78.099999999999994</v>
      </c>
      <c r="H133" s="29">
        <f t="shared" si="6"/>
        <v>99.13</v>
      </c>
      <c r="I133" s="29">
        <f t="shared" si="7"/>
        <v>4597.42</v>
      </c>
      <c r="J133" s="30">
        <f t="shared" ref="J133:J196" si="8">I133/$I$251</f>
        <v>1.2387710422967851E-3</v>
      </c>
      <c r="K133" s="31"/>
      <c r="L133" s="32"/>
      <c r="M133" s="9"/>
      <c r="N133" s="9"/>
    </row>
    <row r="134" spans="1:14" ht="24" customHeight="1" x14ac:dyDescent="0.25">
      <c r="A134" s="16" t="s">
        <v>391</v>
      </c>
      <c r="B134" s="17"/>
      <c r="C134" s="17"/>
      <c r="D134" s="17" t="s">
        <v>392</v>
      </c>
      <c r="E134" s="17"/>
      <c r="F134" s="17"/>
      <c r="G134" s="17"/>
      <c r="H134" s="17"/>
      <c r="I134" s="20">
        <f>SUM(I135:I141)</f>
        <v>268101.45</v>
      </c>
      <c r="J134" s="21">
        <f t="shared" si="8"/>
        <v>7.2239715461667492E-2</v>
      </c>
      <c r="K134" s="9"/>
      <c r="L134" s="9"/>
      <c r="M134" s="9"/>
      <c r="N134" s="9"/>
    </row>
    <row r="135" spans="1:14" ht="65.099999999999994" customHeight="1" x14ac:dyDescent="0.25">
      <c r="A135" s="23" t="s">
        <v>393</v>
      </c>
      <c r="B135" s="24" t="s">
        <v>394</v>
      </c>
      <c r="C135" s="25" t="s">
        <v>22</v>
      </c>
      <c r="D135" s="25" t="s">
        <v>395</v>
      </c>
      <c r="E135" s="26" t="s">
        <v>31</v>
      </c>
      <c r="F135" s="27">
        <v>340.10320177500478</v>
      </c>
      <c r="G135" s="29">
        <v>108.09</v>
      </c>
      <c r="H135" s="29">
        <f t="shared" si="6"/>
        <v>137.19</v>
      </c>
      <c r="I135" s="29">
        <f t="shared" ref="I135:I141" si="9">TRUNC(H135*F135,2)</f>
        <v>46658.75</v>
      </c>
      <c r="J135" s="30">
        <f t="shared" si="8"/>
        <v>1.2572161858121537E-2</v>
      </c>
      <c r="K135" s="31"/>
      <c r="L135" s="32"/>
      <c r="M135" s="9"/>
      <c r="N135" s="9"/>
    </row>
    <row r="136" spans="1:14" ht="51.95" customHeight="1" x14ac:dyDescent="0.25">
      <c r="A136" s="23" t="s">
        <v>396</v>
      </c>
      <c r="B136" s="24" t="s">
        <v>397</v>
      </c>
      <c r="C136" s="25" t="s">
        <v>22</v>
      </c>
      <c r="D136" s="25" t="s">
        <v>398</v>
      </c>
      <c r="E136" s="26" t="s">
        <v>31</v>
      </c>
      <c r="F136" s="27">
        <v>680.20640355000955</v>
      </c>
      <c r="G136" s="29">
        <v>5.04</v>
      </c>
      <c r="H136" s="29">
        <f t="shared" si="6"/>
        <v>6.39</v>
      </c>
      <c r="I136" s="29">
        <f t="shared" si="9"/>
        <v>4346.51</v>
      </c>
      <c r="J136" s="30">
        <f t="shared" si="8"/>
        <v>1.1711635489151304E-3</v>
      </c>
      <c r="K136" s="31"/>
      <c r="L136" s="32"/>
      <c r="M136" s="9"/>
      <c r="N136" s="9"/>
    </row>
    <row r="137" spans="1:14" ht="51.95" customHeight="1" x14ac:dyDescent="0.25">
      <c r="A137" s="23" t="s">
        <v>399</v>
      </c>
      <c r="B137" s="24" t="s">
        <v>400</v>
      </c>
      <c r="C137" s="25" t="s">
        <v>22</v>
      </c>
      <c r="D137" s="25" t="s">
        <v>401</v>
      </c>
      <c r="E137" s="26" t="s">
        <v>31</v>
      </c>
      <c r="F137" s="27">
        <v>570.77189999999996</v>
      </c>
      <c r="G137" s="29">
        <v>63.87</v>
      </c>
      <c r="H137" s="29">
        <f t="shared" ref="H137:H200" si="10">TRUNC((G137*$G$2)+(G137),2)</f>
        <v>81.069999999999993</v>
      </c>
      <c r="I137" s="29">
        <f t="shared" si="9"/>
        <v>46272.47</v>
      </c>
      <c r="J137" s="30">
        <f t="shared" si="8"/>
        <v>1.246807902944406E-2</v>
      </c>
      <c r="K137" s="31"/>
      <c r="L137" s="32"/>
      <c r="M137" s="9"/>
      <c r="N137" s="9"/>
    </row>
    <row r="138" spans="1:14" ht="39" customHeight="1" x14ac:dyDescent="0.25">
      <c r="A138" s="23" t="s">
        <v>402</v>
      </c>
      <c r="B138" s="24" t="s">
        <v>403</v>
      </c>
      <c r="C138" s="25" t="s">
        <v>22</v>
      </c>
      <c r="D138" s="25" t="s">
        <v>404</v>
      </c>
      <c r="E138" s="26" t="s">
        <v>31</v>
      </c>
      <c r="F138" s="27">
        <v>166.18679177642278</v>
      </c>
      <c r="G138" s="29">
        <v>94.27</v>
      </c>
      <c r="H138" s="29">
        <f t="shared" si="10"/>
        <v>119.65</v>
      </c>
      <c r="I138" s="29">
        <f t="shared" si="9"/>
        <v>19884.240000000002</v>
      </c>
      <c r="J138" s="30">
        <f t="shared" si="8"/>
        <v>5.3577921334312341E-3</v>
      </c>
      <c r="K138" s="31"/>
      <c r="L138" s="32"/>
      <c r="M138" s="9"/>
      <c r="N138" s="9"/>
    </row>
    <row r="139" spans="1:14" ht="51.95" customHeight="1" x14ac:dyDescent="0.25">
      <c r="A139" s="23" t="s">
        <v>405</v>
      </c>
      <c r="B139" s="24" t="s">
        <v>406</v>
      </c>
      <c r="C139" s="25" t="s">
        <v>22</v>
      </c>
      <c r="D139" s="25" t="s">
        <v>407</v>
      </c>
      <c r="E139" s="26" t="s">
        <v>31</v>
      </c>
      <c r="F139" s="27">
        <v>162.75149999999999</v>
      </c>
      <c r="G139" s="29">
        <v>360.86</v>
      </c>
      <c r="H139" s="29">
        <f t="shared" si="10"/>
        <v>458.03</v>
      </c>
      <c r="I139" s="29">
        <f t="shared" si="9"/>
        <v>74545.06</v>
      </c>
      <c r="J139" s="30">
        <f t="shared" si="8"/>
        <v>2.0086105179486835E-2</v>
      </c>
      <c r="K139" s="31"/>
      <c r="L139" s="32"/>
      <c r="M139" s="9"/>
      <c r="N139" s="9"/>
    </row>
    <row r="140" spans="1:14" ht="51.95" customHeight="1" x14ac:dyDescent="0.25">
      <c r="A140" s="23" t="s">
        <v>408</v>
      </c>
      <c r="B140" s="24" t="s">
        <v>409</v>
      </c>
      <c r="C140" s="25" t="s">
        <v>22</v>
      </c>
      <c r="D140" s="25" t="s">
        <v>410</v>
      </c>
      <c r="E140" s="26" t="s">
        <v>31</v>
      </c>
      <c r="F140" s="27">
        <v>276.97798629403792</v>
      </c>
      <c r="G140" s="29">
        <v>140.96</v>
      </c>
      <c r="H140" s="29">
        <f t="shared" si="10"/>
        <v>178.92</v>
      </c>
      <c r="I140" s="29">
        <f t="shared" si="9"/>
        <v>49556.9</v>
      </c>
      <c r="J140" s="30">
        <f t="shared" si="8"/>
        <v>1.335306599484005E-2</v>
      </c>
      <c r="K140" s="31"/>
      <c r="L140" s="32"/>
      <c r="M140" s="9"/>
      <c r="N140" s="9"/>
    </row>
    <row r="141" spans="1:14" ht="39" customHeight="1" x14ac:dyDescent="0.25">
      <c r="A141" s="23" t="s">
        <v>411</v>
      </c>
      <c r="B141" s="24" t="s">
        <v>412</v>
      </c>
      <c r="C141" s="25" t="s">
        <v>22</v>
      </c>
      <c r="D141" s="25" t="s">
        <v>413</v>
      </c>
      <c r="E141" s="26" t="s">
        <v>31</v>
      </c>
      <c r="F141" s="27">
        <v>28.85724136272767</v>
      </c>
      <c r="G141" s="29">
        <v>732.7</v>
      </c>
      <c r="H141" s="29">
        <f t="shared" si="10"/>
        <v>930.01</v>
      </c>
      <c r="I141" s="29">
        <f t="shared" si="9"/>
        <v>26837.52</v>
      </c>
      <c r="J141" s="30">
        <f t="shared" si="8"/>
        <v>7.2313477174286477E-3</v>
      </c>
      <c r="K141" s="31"/>
      <c r="L141" s="32"/>
      <c r="M141" s="9"/>
      <c r="N141" s="9"/>
    </row>
    <row r="142" spans="1:14" ht="26.1" customHeight="1" x14ac:dyDescent="0.25">
      <c r="A142" s="16" t="s">
        <v>414</v>
      </c>
      <c r="B142" s="17"/>
      <c r="C142" s="17"/>
      <c r="D142" s="17" t="s">
        <v>415</v>
      </c>
      <c r="E142" s="17"/>
      <c r="F142" s="17"/>
      <c r="G142" s="17"/>
      <c r="H142" s="17"/>
      <c r="I142" s="20">
        <f>SUM(I143:I146)</f>
        <v>116005.30000000002</v>
      </c>
      <c r="J142" s="21">
        <f t="shared" si="8"/>
        <v>3.1257532788596921E-2</v>
      </c>
      <c r="K142" s="9"/>
      <c r="L142" s="9"/>
      <c r="M142" s="9"/>
      <c r="N142" s="9"/>
    </row>
    <row r="143" spans="1:14" ht="26.1" customHeight="1" x14ac:dyDescent="0.25">
      <c r="A143" s="23" t="s">
        <v>416</v>
      </c>
      <c r="B143" s="24" t="s">
        <v>417</v>
      </c>
      <c r="C143" s="25" t="s">
        <v>22</v>
      </c>
      <c r="D143" s="25" t="s">
        <v>418</v>
      </c>
      <c r="E143" s="26" t="s">
        <v>31</v>
      </c>
      <c r="F143" s="27">
        <v>492.11902681080232</v>
      </c>
      <c r="G143" s="29">
        <v>33.07</v>
      </c>
      <c r="H143" s="29">
        <f t="shared" si="10"/>
        <v>41.97</v>
      </c>
      <c r="I143" s="29">
        <f t="shared" ref="I143:I146" si="11">TRUNC(H143*F143,2)</f>
        <v>20654.23</v>
      </c>
      <c r="J143" s="30">
        <f t="shared" si="8"/>
        <v>5.5652653063973977E-3</v>
      </c>
      <c r="K143" s="31"/>
      <c r="L143" s="32"/>
      <c r="M143" s="9"/>
      <c r="N143" s="9"/>
    </row>
    <row r="144" spans="1:14" ht="39" customHeight="1" x14ac:dyDescent="0.25">
      <c r="A144" s="23" t="s">
        <v>419</v>
      </c>
      <c r="B144" s="24" t="s">
        <v>420</v>
      </c>
      <c r="C144" s="25" t="s">
        <v>22</v>
      </c>
      <c r="D144" s="25" t="s">
        <v>421</v>
      </c>
      <c r="E144" s="26" t="s">
        <v>31</v>
      </c>
      <c r="F144" s="27">
        <v>190.09800000000001</v>
      </c>
      <c r="G144" s="29">
        <v>194</v>
      </c>
      <c r="H144" s="29">
        <f t="shared" si="10"/>
        <v>246.24</v>
      </c>
      <c r="I144" s="29">
        <f t="shared" si="11"/>
        <v>46809.73</v>
      </c>
      <c r="J144" s="30">
        <f t="shared" si="8"/>
        <v>1.2612843295094007E-2</v>
      </c>
      <c r="K144" s="31"/>
      <c r="L144" s="32"/>
      <c r="M144" s="9"/>
      <c r="N144" s="9"/>
    </row>
    <row r="145" spans="1:14" ht="39" customHeight="1" x14ac:dyDescent="0.25">
      <c r="A145" s="23" t="s">
        <v>422</v>
      </c>
      <c r="B145" s="24" t="s">
        <v>423</v>
      </c>
      <c r="C145" s="25" t="s">
        <v>22</v>
      </c>
      <c r="D145" s="25" t="s">
        <v>424</v>
      </c>
      <c r="E145" s="26" t="s">
        <v>40</v>
      </c>
      <c r="F145" s="27">
        <v>237.04162547954877</v>
      </c>
      <c r="G145" s="29">
        <v>72.28</v>
      </c>
      <c r="H145" s="29">
        <f t="shared" si="10"/>
        <v>91.74</v>
      </c>
      <c r="I145" s="29">
        <f t="shared" si="11"/>
        <v>21746.19</v>
      </c>
      <c r="J145" s="30">
        <f t="shared" si="8"/>
        <v>5.8594930313706209E-3</v>
      </c>
      <c r="K145" s="31"/>
      <c r="L145" s="32"/>
      <c r="M145" s="9"/>
      <c r="N145" s="9"/>
    </row>
    <row r="146" spans="1:14" ht="39" customHeight="1" x14ac:dyDescent="0.25">
      <c r="A146" s="23" t="s">
        <v>425</v>
      </c>
      <c r="B146" s="24" t="s">
        <v>426</v>
      </c>
      <c r="C146" s="25" t="s">
        <v>22</v>
      </c>
      <c r="D146" s="25" t="s">
        <v>427</v>
      </c>
      <c r="E146" s="26" t="s">
        <v>31</v>
      </c>
      <c r="F146" s="27">
        <v>352.98589881193675</v>
      </c>
      <c r="G146" s="29">
        <v>59.81</v>
      </c>
      <c r="H146" s="29">
        <f t="shared" si="10"/>
        <v>75.91</v>
      </c>
      <c r="I146" s="29">
        <f t="shared" si="11"/>
        <v>26795.15</v>
      </c>
      <c r="J146" s="30">
        <f t="shared" si="8"/>
        <v>7.21993115573489E-3</v>
      </c>
      <c r="K146" s="31"/>
      <c r="L146" s="32"/>
      <c r="M146" s="9"/>
      <c r="N146" s="9"/>
    </row>
    <row r="147" spans="1:14" ht="24" customHeight="1" x14ac:dyDescent="0.25">
      <c r="A147" s="16" t="s">
        <v>428</v>
      </c>
      <c r="B147" s="17"/>
      <c r="C147" s="17"/>
      <c r="D147" s="17" t="s">
        <v>429</v>
      </c>
      <c r="E147" s="17"/>
      <c r="F147" s="17"/>
      <c r="G147" s="17"/>
      <c r="H147" s="17"/>
      <c r="I147" s="20">
        <f>SUM(I148:I167)</f>
        <v>496276.14999999997</v>
      </c>
      <c r="J147" s="21">
        <f t="shared" si="8"/>
        <v>0.13372120093498865</v>
      </c>
      <c r="K147" s="9"/>
      <c r="L147" s="9"/>
      <c r="M147" s="9"/>
      <c r="N147" s="9"/>
    </row>
    <row r="148" spans="1:14" ht="65.099999999999994" customHeight="1" x14ac:dyDescent="0.25">
      <c r="A148" s="23" t="s">
        <v>430</v>
      </c>
      <c r="B148" s="24" t="s">
        <v>431</v>
      </c>
      <c r="C148" s="25" t="s">
        <v>22</v>
      </c>
      <c r="D148" s="25" t="s">
        <v>432</v>
      </c>
      <c r="E148" s="26" t="s">
        <v>35</v>
      </c>
      <c r="F148" s="27">
        <v>33.495012296023191</v>
      </c>
      <c r="G148" s="29">
        <v>1111.7</v>
      </c>
      <c r="H148" s="29">
        <f t="shared" si="10"/>
        <v>1411.08</v>
      </c>
      <c r="I148" s="29">
        <f t="shared" ref="I148:I167" si="12">TRUNC(H148*F148,2)</f>
        <v>47264.14</v>
      </c>
      <c r="J148" s="30">
        <f t="shared" si="8"/>
        <v>1.2735283696303832E-2</v>
      </c>
      <c r="K148" s="31"/>
      <c r="L148" s="32"/>
      <c r="M148" s="9"/>
      <c r="N148" s="9"/>
    </row>
    <row r="149" spans="1:14" ht="65.099999999999994" customHeight="1" x14ac:dyDescent="0.25">
      <c r="A149" s="23" t="s">
        <v>733</v>
      </c>
      <c r="B149" s="24" t="s">
        <v>434</v>
      </c>
      <c r="C149" s="25" t="s">
        <v>22</v>
      </c>
      <c r="D149" s="25" t="s">
        <v>435</v>
      </c>
      <c r="E149" s="26" t="s">
        <v>35</v>
      </c>
      <c r="F149" s="27">
        <v>33.495012296023191</v>
      </c>
      <c r="G149" s="29">
        <v>1123.71</v>
      </c>
      <c r="H149" s="29">
        <f t="shared" si="10"/>
        <v>1426.32</v>
      </c>
      <c r="I149" s="29">
        <f t="shared" si="12"/>
        <v>47774.6</v>
      </c>
      <c r="J149" s="30">
        <f t="shared" si="8"/>
        <v>1.2872826723969527E-2</v>
      </c>
      <c r="K149" s="31"/>
      <c r="L149" s="32"/>
      <c r="M149" s="9"/>
      <c r="N149" s="9"/>
    </row>
    <row r="150" spans="1:14" ht="65.099999999999994" customHeight="1" x14ac:dyDescent="0.25">
      <c r="A150" s="23" t="s">
        <v>734</v>
      </c>
      <c r="B150" s="24" t="s">
        <v>437</v>
      </c>
      <c r="C150" s="25" t="s">
        <v>22</v>
      </c>
      <c r="D150" s="25" t="s">
        <v>438</v>
      </c>
      <c r="E150" s="26" t="s">
        <v>35</v>
      </c>
      <c r="F150" s="27">
        <v>33.495012296023191</v>
      </c>
      <c r="G150" s="29">
        <v>1177.8599999999999</v>
      </c>
      <c r="H150" s="29">
        <f t="shared" si="10"/>
        <v>1495.05</v>
      </c>
      <c r="I150" s="29">
        <f t="shared" si="12"/>
        <v>50076.71</v>
      </c>
      <c r="J150" s="30">
        <f t="shared" si="8"/>
        <v>1.3493128372324876E-2</v>
      </c>
      <c r="K150" s="31"/>
      <c r="L150" s="32"/>
      <c r="M150" s="9"/>
      <c r="N150" s="9"/>
    </row>
    <row r="151" spans="1:14" ht="65.099999999999994" customHeight="1" x14ac:dyDescent="0.25">
      <c r="A151" s="23" t="s">
        <v>735</v>
      </c>
      <c r="B151" s="24" t="s">
        <v>440</v>
      </c>
      <c r="C151" s="25" t="s">
        <v>22</v>
      </c>
      <c r="D151" s="25" t="s">
        <v>441</v>
      </c>
      <c r="E151" s="26" t="s">
        <v>35</v>
      </c>
      <c r="F151" s="27">
        <v>33.495012296023191</v>
      </c>
      <c r="G151" s="29">
        <v>1256.25</v>
      </c>
      <c r="H151" s="29">
        <f t="shared" si="10"/>
        <v>1594.55</v>
      </c>
      <c r="I151" s="29">
        <f t="shared" si="12"/>
        <v>53409.47</v>
      </c>
      <c r="J151" s="30">
        <f t="shared" si="8"/>
        <v>1.4391137816518584E-2</v>
      </c>
      <c r="K151" s="31"/>
      <c r="L151" s="32"/>
      <c r="M151" s="9"/>
      <c r="N151" s="9"/>
    </row>
    <row r="152" spans="1:14" ht="51.95" customHeight="1" x14ac:dyDescent="0.25">
      <c r="A152" s="23" t="s">
        <v>736</v>
      </c>
      <c r="B152" s="24" t="s">
        <v>443</v>
      </c>
      <c r="C152" s="25" t="s">
        <v>22</v>
      </c>
      <c r="D152" s="25" t="s">
        <v>444</v>
      </c>
      <c r="E152" s="26" t="s">
        <v>35</v>
      </c>
      <c r="F152" s="27">
        <v>36.586859584886874</v>
      </c>
      <c r="G152" s="29">
        <v>167.16</v>
      </c>
      <c r="H152" s="29">
        <f t="shared" si="10"/>
        <v>212.17</v>
      </c>
      <c r="I152" s="29">
        <f t="shared" si="12"/>
        <v>7762.63</v>
      </c>
      <c r="J152" s="30">
        <f t="shared" si="8"/>
        <v>2.0916342766299995E-3</v>
      </c>
      <c r="K152" s="31"/>
      <c r="L152" s="32"/>
      <c r="M152" s="9"/>
      <c r="N152" s="9"/>
    </row>
    <row r="153" spans="1:14" ht="51.95" customHeight="1" x14ac:dyDescent="0.25">
      <c r="A153" s="23" t="s">
        <v>737</v>
      </c>
      <c r="B153" s="24" t="s">
        <v>446</v>
      </c>
      <c r="C153" s="25" t="s">
        <v>22</v>
      </c>
      <c r="D153" s="25" t="s">
        <v>447</v>
      </c>
      <c r="E153" s="26" t="s">
        <v>35</v>
      </c>
      <c r="F153" s="27">
        <v>45.347093570000631</v>
      </c>
      <c r="G153" s="29">
        <v>106.44</v>
      </c>
      <c r="H153" s="29">
        <f t="shared" si="10"/>
        <v>135.1</v>
      </c>
      <c r="I153" s="29">
        <f t="shared" si="12"/>
        <v>6126.39</v>
      </c>
      <c r="J153" s="30">
        <f t="shared" si="8"/>
        <v>1.6507507527736428E-3</v>
      </c>
      <c r="K153" s="31"/>
      <c r="L153" s="32"/>
      <c r="M153" s="9"/>
      <c r="N153" s="9"/>
    </row>
    <row r="154" spans="1:14" ht="39" customHeight="1" x14ac:dyDescent="0.25">
      <c r="A154" s="23" t="s">
        <v>738</v>
      </c>
      <c r="B154" s="24" t="s">
        <v>449</v>
      </c>
      <c r="C154" s="25" t="s">
        <v>22</v>
      </c>
      <c r="D154" s="25" t="s">
        <v>450</v>
      </c>
      <c r="E154" s="26" t="s">
        <v>35</v>
      </c>
      <c r="F154" s="27">
        <v>24.73477831090943</v>
      </c>
      <c r="G154" s="29">
        <v>193.83</v>
      </c>
      <c r="H154" s="29">
        <f t="shared" si="10"/>
        <v>246.02</v>
      </c>
      <c r="I154" s="29">
        <f t="shared" si="12"/>
        <v>6085.25</v>
      </c>
      <c r="J154" s="30">
        <f t="shared" si="8"/>
        <v>1.6396656135694609E-3</v>
      </c>
      <c r="K154" s="31"/>
      <c r="L154" s="32"/>
      <c r="M154" s="9"/>
      <c r="N154" s="9"/>
    </row>
    <row r="155" spans="1:14" ht="26.1" customHeight="1" x14ac:dyDescent="0.25">
      <c r="A155" s="23" t="s">
        <v>739</v>
      </c>
      <c r="B155" s="24" t="s">
        <v>452</v>
      </c>
      <c r="C155" s="25" t="s">
        <v>22</v>
      </c>
      <c r="D155" s="25" t="s">
        <v>453</v>
      </c>
      <c r="E155" s="26" t="s">
        <v>31</v>
      </c>
      <c r="F155" s="27">
        <v>45.347093570000631</v>
      </c>
      <c r="G155" s="29">
        <v>571.26</v>
      </c>
      <c r="H155" s="29">
        <f t="shared" si="10"/>
        <v>725.1</v>
      </c>
      <c r="I155" s="29">
        <f t="shared" si="12"/>
        <v>32881.17</v>
      </c>
      <c r="J155" s="30">
        <f t="shared" si="8"/>
        <v>8.8598042451718088E-3</v>
      </c>
      <c r="K155" s="31"/>
      <c r="L155" s="32"/>
      <c r="M155" s="9"/>
      <c r="N155" s="9"/>
    </row>
    <row r="156" spans="1:14" ht="65.099999999999994" customHeight="1" x14ac:dyDescent="0.25">
      <c r="A156" s="23" t="s">
        <v>740</v>
      </c>
      <c r="B156" s="24" t="s">
        <v>455</v>
      </c>
      <c r="C156" s="25" t="s">
        <v>22</v>
      </c>
      <c r="D156" s="25" t="s">
        <v>456</v>
      </c>
      <c r="E156" s="26" t="s">
        <v>31</v>
      </c>
      <c r="F156" s="27">
        <v>23.188854666477596</v>
      </c>
      <c r="G156" s="29">
        <v>932.69</v>
      </c>
      <c r="H156" s="29">
        <f t="shared" si="10"/>
        <v>1183.8599999999999</v>
      </c>
      <c r="I156" s="29">
        <f t="shared" si="12"/>
        <v>27452.35</v>
      </c>
      <c r="J156" s="30">
        <f t="shared" si="8"/>
        <v>7.3970131558561414E-3</v>
      </c>
      <c r="K156" s="31"/>
      <c r="L156" s="32"/>
      <c r="M156" s="9"/>
      <c r="N156" s="9"/>
    </row>
    <row r="157" spans="1:14" ht="78" customHeight="1" x14ac:dyDescent="0.25">
      <c r="A157" s="23" t="s">
        <v>741</v>
      </c>
      <c r="B157" s="24" t="s">
        <v>458</v>
      </c>
      <c r="C157" s="25" t="s">
        <v>22</v>
      </c>
      <c r="D157" s="25" t="s">
        <v>459</v>
      </c>
      <c r="E157" s="26" t="s">
        <v>31</v>
      </c>
      <c r="F157" s="27">
        <v>31.949088651591357</v>
      </c>
      <c r="G157" s="29">
        <v>664.41</v>
      </c>
      <c r="H157" s="29">
        <f t="shared" si="10"/>
        <v>843.33</v>
      </c>
      <c r="I157" s="29">
        <f t="shared" si="12"/>
        <v>26943.62</v>
      </c>
      <c r="J157" s="30">
        <f t="shared" si="8"/>
        <v>7.2599362752692811E-3</v>
      </c>
      <c r="K157" s="31"/>
      <c r="L157" s="32"/>
      <c r="M157" s="9"/>
      <c r="N157" s="9"/>
    </row>
    <row r="158" spans="1:14" ht="39" customHeight="1" x14ac:dyDescent="0.25">
      <c r="A158" s="23" t="s">
        <v>742</v>
      </c>
      <c r="B158" s="24" t="s">
        <v>461</v>
      </c>
      <c r="C158" s="25" t="s">
        <v>22</v>
      </c>
      <c r="D158" s="25" t="s">
        <v>462</v>
      </c>
      <c r="E158" s="26" t="s">
        <v>35</v>
      </c>
      <c r="F158" s="27">
        <v>31.949088651591357</v>
      </c>
      <c r="G158" s="29">
        <v>902.84</v>
      </c>
      <c r="H158" s="29">
        <f t="shared" si="10"/>
        <v>1145.97</v>
      </c>
      <c r="I158" s="29">
        <f t="shared" si="12"/>
        <v>36612.69</v>
      </c>
      <c r="J158" s="30">
        <f t="shared" si="8"/>
        <v>9.8652592437908828E-3</v>
      </c>
      <c r="K158" s="31"/>
      <c r="L158" s="32"/>
      <c r="M158" s="9"/>
      <c r="N158" s="9"/>
    </row>
    <row r="159" spans="1:14" ht="39" customHeight="1" x14ac:dyDescent="0.25">
      <c r="A159" s="23" t="s">
        <v>743</v>
      </c>
      <c r="B159" s="24" t="s">
        <v>464</v>
      </c>
      <c r="C159" s="25" t="s">
        <v>22</v>
      </c>
      <c r="D159" s="25" t="s">
        <v>465</v>
      </c>
      <c r="E159" s="26" t="s">
        <v>31</v>
      </c>
      <c r="F159" s="27">
        <v>23.188854666477596</v>
      </c>
      <c r="G159" s="29">
        <v>874.09</v>
      </c>
      <c r="H159" s="29">
        <f t="shared" si="10"/>
        <v>1109.48</v>
      </c>
      <c r="I159" s="29">
        <f t="shared" si="12"/>
        <v>25727.57</v>
      </c>
      <c r="J159" s="30">
        <f t="shared" si="8"/>
        <v>6.9322726017339064E-3</v>
      </c>
      <c r="K159" s="31"/>
      <c r="L159" s="32"/>
      <c r="M159" s="9"/>
      <c r="N159" s="9"/>
    </row>
    <row r="160" spans="1:14" ht="78" customHeight="1" x14ac:dyDescent="0.25">
      <c r="A160" s="23" t="s">
        <v>744</v>
      </c>
      <c r="B160" s="24" t="s">
        <v>467</v>
      </c>
      <c r="C160" s="25" t="s">
        <v>22</v>
      </c>
      <c r="D160" s="25" t="s">
        <v>468</v>
      </c>
      <c r="E160" s="26" t="s">
        <v>31</v>
      </c>
      <c r="F160" s="27">
        <v>33.495012296023191</v>
      </c>
      <c r="G160" s="29">
        <v>446.91</v>
      </c>
      <c r="H160" s="29">
        <f t="shared" si="10"/>
        <v>567.26</v>
      </c>
      <c r="I160" s="29">
        <f t="shared" si="12"/>
        <v>19000.38</v>
      </c>
      <c r="J160" s="30">
        <f t="shared" si="8"/>
        <v>5.1196367825073604E-3</v>
      </c>
      <c r="K160" s="31"/>
      <c r="L160" s="32"/>
      <c r="M160" s="9"/>
      <c r="N160" s="9"/>
    </row>
    <row r="161" spans="1:14" ht="78" customHeight="1" x14ac:dyDescent="0.25">
      <c r="A161" s="23" t="s">
        <v>745</v>
      </c>
      <c r="B161" s="24" t="s">
        <v>467</v>
      </c>
      <c r="C161" s="25" t="s">
        <v>22</v>
      </c>
      <c r="D161" s="25" t="s">
        <v>468</v>
      </c>
      <c r="E161" s="26" t="s">
        <v>31</v>
      </c>
      <c r="F161" s="27">
        <v>33.495012296023191</v>
      </c>
      <c r="G161" s="29">
        <v>446.91</v>
      </c>
      <c r="H161" s="29">
        <f t="shared" si="10"/>
        <v>567.26</v>
      </c>
      <c r="I161" s="29">
        <f t="shared" si="12"/>
        <v>19000.38</v>
      </c>
      <c r="J161" s="30">
        <f t="shared" si="8"/>
        <v>5.1196367825073604E-3</v>
      </c>
      <c r="K161" s="31"/>
      <c r="L161" s="32"/>
      <c r="M161" s="9"/>
      <c r="N161" s="9"/>
    </row>
    <row r="162" spans="1:14" ht="39" customHeight="1" x14ac:dyDescent="0.25">
      <c r="A162" s="23" t="s">
        <v>746</v>
      </c>
      <c r="B162" s="24" t="s">
        <v>471</v>
      </c>
      <c r="C162" s="25" t="s">
        <v>22</v>
      </c>
      <c r="D162" s="25" t="s">
        <v>472</v>
      </c>
      <c r="E162" s="26" t="s">
        <v>31</v>
      </c>
      <c r="F162" s="27">
        <v>28.341933481250393</v>
      </c>
      <c r="G162" s="29">
        <v>104.25</v>
      </c>
      <c r="H162" s="29">
        <f t="shared" si="10"/>
        <v>132.32</v>
      </c>
      <c r="I162" s="29">
        <f t="shared" si="12"/>
        <v>3750.2</v>
      </c>
      <c r="J162" s="30">
        <f t="shared" si="8"/>
        <v>1.0104883092737671E-3</v>
      </c>
      <c r="K162" s="31"/>
      <c r="L162" s="32"/>
      <c r="M162" s="9"/>
      <c r="N162" s="9"/>
    </row>
    <row r="163" spans="1:14" ht="26.1" customHeight="1" x14ac:dyDescent="0.25">
      <c r="A163" s="23" t="s">
        <v>747</v>
      </c>
      <c r="B163" s="24" t="s">
        <v>474</v>
      </c>
      <c r="C163" s="25" t="s">
        <v>22</v>
      </c>
      <c r="D163" s="25" t="s">
        <v>475</v>
      </c>
      <c r="E163" s="26" t="s">
        <v>31</v>
      </c>
      <c r="F163" s="27">
        <v>12.882697036931997</v>
      </c>
      <c r="G163" s="29">
        <v>314.14999999999998</v>
      </c>
      <c r="H163" s="29">
        <f t="shared" si="10"/>
        <v>398.75</v>
      </c>
      <c r="I163" s="29">
        <f t="shared" si="12"/>
        <v>5136.97</v>
      </c>
      <c r="J163" s="30">
        <f t="shared" si="8"/>
        <v>1.3841523465655337E-3</v>
      </c>
      <c r="K163" s="31"/>
      <c r="L163" s="32"/>
      <c r="M163" s="9"/>
      <c r="N163" s="9"/>
    </row>
    <row r="164" spans="1:14" ht="26.1" customHeight="1" x14ac:dyDescent="0.25">
      <c r="A164" s="23" t="s">
        <v>748</v>
      </c>
      <c r="B164" s="24" t="s">
        <v>477</v>
      </c>
      <c r="C164" s="25" t="s">
        <v>22</v>
      </c>
      <c r="D164" s="25" t="s">
        <v>478</v>
      </c>
      <c r="E164" s="26" t="s">
        <v>31</v>
      </c>
      <c r="F164" s="27">
        <v>70.081871880910057</v>
      </c>
      <c r="G164" s="29">
        <v>301.94</v>
      </c>
      <c r="H164" s="29">
        <f t="shared" si="10"/>
        <v>383.25</v>
      </c>
      <c r="I164" s="29">
        <f t="shared" si="12"/>
        <v>26858.87</v>
      </c>
      <c r="J164" s="30">
        <f t="shared" si="8"/>
        <v>7.2371004573899816E-3</v>
      </c>
      <c r="K164" s="31"/>
      <c r="L164" s="32"/>
      <c r="M164" s="9"/>
      <c r="N164" s="9"/>
    </row>
    <row r="165" spans="1:14" ht="26.1" customHeight="1" x14ac:dyDescent="0.25">
      <c r="A165" s="23" t="s">
        <v>750</v>
      </c>
      <c r="B165" s="24" t="s">
        <v>480</v>
      </c>
      <c r="C165" s="25" t="s">
        <v>22</v>
      </c>
      <c r="D165" s="25" t="s">
        <v>481</v>
      </c>
      <c r="E165" s="26" t="s">
        <v>31</v>
      </c>
      <c r="F165" s="27">
        <v>64.41348518465999</v>
      </c>
      <c r="G165" s="29">
        <v>341.05</v>
      </c>
      <c r="H165" s="29">
        <f t="shared" si="10"/>
        <v>432.89</v>
      </c>
      <c r="I165" s="29">
        <f t="shared" si="12"/>
        <v>27883.95</v>
      </c>
      <c r="J165" s="30">
        <f t="shared" si="8"/>
        <v>7.5133074213040007E-3</v>
      </c>
      <c r="K165" s="31"/>
      <c r="L165" s="32"/>
      <c r="M165" s="9"/>
      <c r="N165" s="9"/>
    </row>
    <row r="166" spans="1:14" ht="51.95" customHeight="1" x14ac:dyDescent="0.25">
      <c r="A166" s="23" t="s">
        <v>751</v>
      </c>
      <c r="B166" s="24" t="s">
        <v>483</v>
      </c>
      <c r="C166" s="25" t="s">
        <v>22</v>
      </c>
      <c r="D166" s="25" t="s">
        <v>484</v>
      </c>
      <c r="E166" s="26" t="s">
        <v>35</v>
      </c>
      <c r="F166" s="27">
        <v>18.035775851704795</v>
      </c>
      <c r="G166" s="29">
        <v>239.55</v>
      </c>
      <c r="H166" s="29">
        <f t="shared" si="10"/>
        <v>304.06</v>
      </c>
      <c r="I166" s="29">
        <f t="shared" si="12"/>
        <v>5483.95</v>
      </c>
      <c r="J166" s="30">
        <f t="shared" si="8"/>
        <v>1.4776458225272987E-3</v>
      </c>
      <c r="K166" s="31"/>
      <c r="L166" s="32"/>
      <c r="M166" s="9"/>
      <c r="N166" s="9"/>
    </row>
    <row r="167" spans="1:14" ht="26.1" customHeight="1" x14ac:dyDescent="0.25">
      <c r="A167" s="23" t="s">
        <v>752</v>
      </c>
      <c r="B167" s="24" t="s">
        <v>486</v>
      </c>
      <c r="C167" s="25" t="s">
        <v>22</v>
      </c>
      <c r="D167" s="25" t="s">
        <v>487</v>
      </c>
      <c r="E167" s="26" t="s">
        <v>35</v>
      </c>
      <c r="F167" s="27">
        <v>18.035775851704795</v>
      </c>
      <c r="G167" s="29">
        <v>919.28</v>
      </c>
      <c r="H167" s="29">
        <f t="shared" si="10"/>
        <v>1166.8399999999999</v>
      </c>
      <c r="I167" s="29">
        <f t="shared" si="12"/>
        <v>21044.86</v>
      </c>
      <c r="J167" s="30">
        <f t="shared" si="8"/>
        <v>5.670520239001422E-3</v>
      </c>
      <c r="K167" s="31"/>
      <c r="L167" s="32"/>
      <c r="M167" s="9"/>
      <c r="N167" s="9"/>
    </row>
    <row r="168" spans="1:14" ht="24" customHeight="1" x14ac:dyDescent="0.25">
      <c r="A168" s="16" t="s">
        <v>488</v>
      </c>
      <c r="B168" s="17"/>
      <c r="C168" s="17"/>
      <c r="D168" s="17" t="s">
        <v>489</v>
      </c>
      <c r="E168" s="17"/>
      <c r="F168" s="17"/>
      <c r="G168" s="17"/>
      <c r="H168" s="17"/>
      <c r="I168" s="20">
        <f>SUM(I169:I174)</f>
        <v>169424.62000000002</v>
      </c>
      <c r="J168" s="21">
        <f t="shared" si="8"/>
        <v>4.5651324679523896E-2</v>
      </c>
      <c r="K168" s="9"/>
      <c r="L168" s="9"/>
      <c r="M168" s="9"/>
      <c r="N168" s="9"/>
    </row>
    <row r="169" spans="1:14" ht="51.95" customHeight="1" x14ac:dyDescent="0.25">
      <c r="A169" s="23" t="s">
        <v>490</v>
      </c>
      <c r="B169" s="24" t="s">
        <v>491</v>
      </c>
      <c r="C169" s="25" t="s">
        <v>22</v>
      </c>
      <c r="D169" s="25" t="s">
        <v>492</v>
      </c>
      <c r="E169" s="26" t="s">
        <v>31</v>
      </c>
      <c r="F169" s="27">
        <v>557.55000000000007</v>
      </c>
      <c r="G169" s="29">
        <v>65.77</v>
      </c>
      <c r="H169" s="29">
        <f t="shared" si="10"/>
        <v>83.48</v>
      </c>
      <c r="I169" s="29">
        <f t="shared" ref="I169:I174" si="13">TRUNC(H169*F169,2)</f>
        <v>46544.27</v>
      </c>
      <c r="J169" s="30">
        <f t="shared" si="8"/>
        <v>1.254131531616493E-2</v>
      </c>
      <c r="K169" s="31"/>
      <c r="L169" s="32"/>
      <c r="M169" s="9"/>
      <c r="N169" s="9"/>
    </row>
    <row r="170" spans="1:14" ht="39" customHeight="1" x14ac:dyDescent="0.25">
      <c r="A170" s="23" t="s">
        <v>493</v>
      </c>
      <c r="B170" s="24" t="s">
        <v>494</v>
      </c>
      <c r="C170" s="25" t="s">
        <v>22</v>
      </c>
      <c r="D170" s="25" t="s">
        <v>495</v>
      </c>
      <c r="E170" s="26" t="s">
        <v>31</v>
      </c>
      <c r="F170" s="27">
        <v>302.09924551605536</v>
      </c>
      <c r="G170" s="29">
        <v>110.52</v>
      </c>
      <c r="H170" s="29">
        <f t="shared" si="10"/>
        <v>140.28</v>
      </c>
      <c r="I170" s="29">
        <f t="shared" si="13"/>
        <v>42378.48</v>
      </c>
      <c r="J170" s="30">
        <f t="shared" si="8"/>
        <v>1.1418846622791362E-2</v>
      </c>
      <c r="K170" s="31"/>
      <c r="L170" s="32"/>
      <c r="M170" s="9"/>
      <c r="N170" s="9"/>
    </row>
    <row r="171" spans="1:14" ht="51.95" customHeight="1" x14ac:dyDescent="0.25">
      <c r="A171" s="23" t="s">
        <v>496</v>
      </c>
      <c r="B171" s="24" t="s">
        <v>497</v>
      </c>
      <c r="C171" s="25" t="s">
        <v>22</v>
      </c>
      <c r="D171" s="25" t="s">
        <v>498</v>
      </c>
      <c r="E171" s="26" t="s">
        <v>31</v>
      </c>
      <c r="F171" s="27">
        <v>451.29689999999999</v>
      </c>
      <c r="G171" s="29">
        <v>105.54</v>
      </c>
      <c r="H171" s="29">
        <f t="shared" si="10"/>
        <v>133.96</v>
      </c>
      <c r="I171" s="29">
        <f t="shared" si="13"/>
        <v>60455.73</v>
      </c>
      <c r="J171" s="30">
        <f t="shared" si="8"/>
        <v>1.6289746785134493E-2</v>
      </c>
      <c r="K171" s="31"/>
      <c r="L171" s="32"/>
      <c r="M171" s="9"/>
      <c r="N171" s="9"/>
    </row>
    <row r="172" spans="1:14" ht="26.1" customHeight="1" x14ac:dyDescent="0.25">
      <c r="A172" s="23" t="s">
        <v>499</v>
      </c>
      <c r="B172" s="24" t="s">
        <v>500</v>
      </c>
      <c r="C172" s="25" t="s">
        <v>22</v>
      </c>
      <c r="D172" s="25" t="s">
        <v>501</v>
      </c>
      <c r="E172" s="26" t="s">
        <v>40</v>
      </c>
      <c r="F172" s="27">
        <v>419.97592340398307</v>
      </c>
      <c r="G172" s="29">
        <v>11.84</v>
      </c>
      <c r="H172" s="29">
        <f t="shared" si="10"/>
        <v>15.02</v>
      </c>
      <c r="I172" s="29">
        <f t="shared" si="13"/>
        <v>6308.03</v>
      </c>
      <c r="J172" s="30">
        <f t="shared" si="8"/>
        <v>1.6996935015594372E-3</v>
      </c>
      <c r="K172" s="31"/>
      <c r="L172" s="32"/>
      <c r="M172" s="9"/>
      <c r="N172" s="9"/>
    </row>
    <row r="173" spans="1:14" ht="26.1" customHeight="1" x14ac:dyDescent="0.25">
      <c r="A173" s="23" t="s">
        <v>502</v>
      </c>
      <c r="B173" s="24" t="s">
        <v>503</v>
      </c>
      <c r="C173" s="25" t="s">
        <v>22</v>
      </c>
      <c r="D173" s="25" t="s">
        <v>504</v>
      </c>
      <c r="E173" s="26" t="s">
        <v>40</v>
      </c>
      <c r="F173" s="27">
        <v>45.347093570000631</v>
      </c>
      <c r="G173" s="29">
        <v>108.35</v>
      </c>
      <c r="H173" s="29">
        <f t="shared" si="10"/>
        <v>137.52000000000001</v>
      </c>
      <c r="I173" s="29">
        <f t="shared" si="13"/>
        <v>6236.13</v>
      </c>
      <c r="J173" s="30">
        <f t="shared" si="8"/>
        <v>1.6803201056240782E-3</v>
      </c>
      <c r="K173" s="31"/>
      <c r="L173" s="32"/>
      <c r="M173" s="9"/>
      <c r="N173" s="9"/>
    </row>
    <row r="174" spans="1:14" ht="39" customHeight="1" x14ac:dyDescent="0.25">
      <c r="A174" s="23" t="s">
        <v>505</v>
      </c>
      <c r="B174" s="24" t="s">
        <v>506</v>
      </c>
      <c r="C174" s="25" t="s">
        <v>22</v>
      </c>
      <c r="D174" s="25" t="s">
        <v>507</v>
      </c>
      <c r="E174" s="26" t="s">
        <v>40</v>
      </c>
      <c r="F174" s="27">
        <v>54.107327555114381</v>
      </c>
      <c r="G174" s="29">
        <v>109.24</v>
      </c>
      <c r="H174" s="29">
        <f t="shared" si="10"/>
        <v>138.65</v>
      </c>
      <c r="I174" s="29">
        <f t="shared" si="13"/>
        <v>7501.98</v>
      </c>
      <c r="J174" s="30">
        <f t="shared" si="8"/>
        <v>2.0214023482495909E-3</v>
      </c>
      <c r="K174" s="31"/>
      <c r="L174" s="32"/>
      <c r="M174" s="9"/>
      <c r="N174" s="9"/>
    </row>
    <row r="175" spans="1:14" ht="24" customHeight="1" x14ac:dyDescent="0.25">
      <c r="A175" s="16" t="s">
        <v>508</v>
      </c>
      <c r="B175" s="17"/>
      <c r="C175" s="17"/>
      <c r="D175" s="17" t="s">
        <v>509</v>
      </c>
      <c r="E175" s="17"/>
      <c r="F175" s="17"/>
      <c r="G175" s="17"/>
      <c r="H175" s="17"/>
      <c r="I175" s="20">
        <f>SUM(I176:I189)</f>
        <v>368582.73000000004</v>
      </c>
      <c r="J175" s="21">
        <f t="shared" si="8"/>
        <v>9.9314313813985783E-2</v>
      </c>
      <c r="K175" s="9"/>
      <c r="L175" s="9"/>
      <c r="M175" s="9"/>
      <c r="N175" s="9"/>
    </row>
    <row r="176" spans="1:14" ht="26.1" customHeight="1" x14ac:dyDescent="0.25">
      <c r="A176" s="23" t="s">
        <v>510</v>
      </c>
      <c r="B176" s="24" t="s">
        <v>511</v>
      </c>
      <c r="C176" s="25" t="s">
        <v>22</v>
      </c>
      <c r="D176" s="25" t="s">
        <v>512</v>
      </c>
      <c r="E176" s="26" t="s">
        <v>31</v>
      </c>
      <c r="F176" s="27">
        <v>1886.3244</v>
      </c>
      <c r="G176" s="29">
        <v>13.06</v>
      </c>
      <c r="H176" s="29">
        <f t="shared" si="10"/>
        <v>16.57</v>
      </c>
      <c r="I176" s="29">
        <f t="shared" ref="I176:I189" si="14">TRUNC(H176*F176,2)</f>
        <v>31256.39</v>
      </c>
      <c r="J176" s="30">
        <f t="shared" si="8"/>
        <v>8.422008608901254E-3</v>
      </c>
      <c r="K176" s="31"/>
      <c r="L176" s="32"/>
      <c r="M176" s="9"/>
      <c r="N176" s="9"/>
    </row>
    <row r="177" spans="1:14" ht="26.1" customHeight="1" x14ac:dyDescent="0.25">
      <c r="A177" s="23" t="s">
        <v>513</v>
      </c>
      <c r="B177" s="24" t="s">
        <v>514</v>
      </c>
      <c r="C177" s="25" t="s">
        <v>22</v>
      </c>
      <c r="D177" s="25" t="s">
        <v>515</v>
      </c>
      <c r="E177" s="26" t="s">
        <v>31</v>
      </c>
      <c r="F177" s="27">
        <v>6366.8492999999999</v>
      </c>
      <c r="G177" s="29">
        <v>14.38</v>
      </c>
      <c r="H177" s="29">
        <f t="shared" si="10"/>
        <v>18.25</v>
      </c>
      <c r="I177" s="29">
        <f t="shared" si="14"/>
        <v>116194.99</v>
      </c>
      <c r="J177" s="30">
        <f t="shared" si="8"/>
        <v>3.1308644603269771E-2</v>
      </c>
      <c r="K177" s="31"/>
      <c r="L177" s="32"/>
      <c r="M177" s="9"/>
      <c r="N177" s="9"/>
    </row>
    <row r="178" spans="1:14" ht="26.1" customHeight="1" x14ac:dyDescent="0.25">
      <c r="A178" s="23" t="s">
        <v>516</v>
      </c>
      <c r="B178" s="24" t="s">
        <v>517</v>
      </c>
      <c r="C178" s="25" t="s">
        <v>22</v>
      </c>
      <c r="D178" s="25" t="s">
        <v>518</v>
      </c>
      <c r="E178" s="26" t="s">
        <v>31</v>
      </c>
      <c r="F178" s="27">
        <v>6366.8492999999999</v>
      </c>
      <c r="G178" s="29">
        <v>4.87</v>
      </c>
      <c r="H178" s="29">
        <f t="shared" si="10"/>
        <v>6.18</v>
      </c>
      <c r="I178" s="29">
        <f t="shared" si="14"/>
        <v>39347.120000000003</v>
      </c>
      <c r="J178" s="30">
        <f t="shared" si="8"/>
        <v>1.0602049161002623E-2</v>
      </c>
      <c r="K178" s="31"/>
      <c r="L178" s="32"/>
      <c r="M178" s="9"/>
      <c r="N178" s="9"/>
    </row>
    <row r="179" spans="1:14" ht="26.1" customHeight="1" x14ac:dyDescent="0.25">
      <c r="A179" s="23" t="s">
        <v>519</v>
      </c>
      <c r="B179" s="24" t="s">
        <v>520</v>
      </c>
      <c r="C179" s="25" t="s">
        <v>22</v>
      </c>
      <c r="D179" s="25" t="s">
        <v>521</v>
      </c>
      <c r="E179" s="26" t="s">
        <v>31</v>
      </c>
      <c r="F179" s="27">
        <v>527.97329999999999</v>
      </c>
      <c r="G179" s="29">
        <v>35.99</v>
      </c>
      <c r="H179" s="29">
        <f t="shared" si="10"/>
        <v>45.68</v>
      </c>
      <c r="I179" s="29">
        <f t="shared" si="14"/>
        <v>24117.82</v>
      </c>
      <c r="J179" s="30">
        <f t="shared" si="8"/>
        <v>6.4985267866164605E-3</v>
      </c>
      <c r="K179" s="31"/>
      <c r="L179" s="32"/>
      <c r="M179" s="9"/>
      <c r="N179" s="9"/>
    </row>
    <row r="180" spans="1:14" ht="26.1" customHeight="1" x14ac:dyDescent="0.25">
      <c r="A180" s="23" t="s">
        <v>522</v>
      </c>
      <c r="B180" s="24" t="s">
        <v>523</v>
      </c>
      <c r="C180" s="25" t="s">
        <v>22</v>
      </c>
      <c r="D180" s="25" t="s">
        <v>524</v>
      </c>
      <c r="E180" s="26" t="s">
        <v>31</v>
      </c>
      <c r="F180" s="27">
        <v>1668.2427</v>
      </c>
      <c r="G180" s="29">
        <v>17.010000000000002</v>
      </c>
      <c r="H180" s="29">
        <f t="shared" si="10"/>
        <v>21.59</v>
      </c>
      <c r="I180" s="29">
        <f t="shared" si="14"/>
        <v>36017.35</v>
      </c>
      <c r="J180" s="30">
        <f t="shared" si="8"/>
        <v>9.7048453698526799E-3</v>
      </c>
      <c r="K180" s="31"/>
      <c r="L180" s="32"/>
      <c r="M180" s="9"/>
      <c r="N180" s="9"/>
    </row>
    <row r="181" spans="1:14" ht="26.1" customHeight="1" x14ac:dyDescent="0.25">
      <c r="A181" s="23" t="s">
        <v>525</v>
      </c>
      <c r="B181" s="24" t="s">
        <v>526</v>
      </c>
      <c r="C181" s="25" t="s">
        <v>22</v>
      </c>
      <c r="D181" s="25" t="s">
        <v>527</v>
      </c>
      <c r="E181" s="26" t="s">
        <v>31</v>
      </c>
      <c r="F181" s="27">
        <v>1668.2427</v>
      </c>
      <c r="G181" s="29">
        <v>5.94</v>
      </c>
      <c r="H181" s="29">
        <f t="shared" si="10"/>
        <v>7.53</v>
      </c>
      <c r="I181" s="29">
        <f t="shared" si="14"/>
        <v>12561.86</v>
      </c>
      <c r="J181" s="30">
        <f t="shared" si="8"/>
        <v>3.3847828576432635E-3</v>
      </c>
      <c r="K181" s="31"/>
      <c r="L181" s="32"/>
      <c r="M181" s="9"/>
      <c r="N181" s="9"/>
    </row>
    <row r="182" spans="1:14" ht="26.1" customHeight="1" x14ac:dyDescent="0.25">
      <c r="A182" s="23" t="s">
        <v>528</v>
      </c>
      <c r="B182" s="24" t="s">
        <v>529</v>
      </c>
      <c r="C182" s="25" t="s">
        <v>22</v>
      </c>
      <c r="D182" s="25" t="s">
        <v>530</v>
      </c>
      <c r="E182" s="26" t="s">
        <v>31</v>
      </c>
      <c r="F182" s="27">
        <v>497.78741350705235</v>
      </c>
      <c r="G182" s="29">
        <v>2.33</v>
      </c>
      <c r="H182" s="29">
        <f t="shared" si="10"/>
        <v>2.95</v>
      </c>
      <c r="I182" s="29">
        <f t="shared" si="14"/>
        <v>1468.47</v>
      </c>
      <c r="J182" s="30">
        <f t="shared" si="8"/>
        <v>3.9567803517659032E-4</v>
      </c>
      <c r="K182" s="31"/>
      <c r="L182" s="32"/>
      <c r="M182" s="9"/>
      <c r="N182" s="9"/>
    </row>
    <row r="183" spans="1:14" ht="26.1" customHeight="1" x14ac:dyDescent="0.25">
      <c r="A183" s="23" t="s">
        <v>531</v>
      </c>
      <c r="B183" s="24" t="s">
        <v>532</v>
      </c>
      <c r="C183" s="25" t="s">
        <v>22</v>
      </c>
      <c r="D183" s="25" t="s">
        <v>533</v>
      </c>
      <c r="E183" s="26" t="s">
        <v>31</v>
      </c>
      <c r="F183" s="27">
        <v>497.78741350705235</v>
      </c>
      <c r="G183" s="29">
        <v>20.59</v>
      </c>
      <c r="H183" s="29">
        <f t="shared" si="10"/>
        <v>26.13</v>
      </c>
      <c r="I183" s="29">
        <f t="shared" si="14"/>
        <v>13007.18</v>
      </c>
      <c r="J183" s="30">
        <f t="shared" si="8"/>
        <v>3.5047739658203721E-3</v>
      </c>
      <c r="K183" s="31"/>
      <c r="L183" s="32"/>
      <c r="M183" s="9"/>
      <c r="N183" s="9"/>
    </row>
    <row r="184" spans="1:14" ht="39" customHeight="1" x14ac:dyDescent="0.25">
      <c r="A184" s="23" t="s">
        <v>534</v>
      </c>
      <c r="B184" s="24" t="s">
        <v>535</v>
      </c>
      <c r="C184" s="25" t="s">
        <v>22</v>
      </c>
      <c r="D184" s="25" t="s">
        <v>536</v>
      </c>
      <c r="E184" s="26" t="s">
        <v>31</v>
      </c>
      <c r="F184" s="27">
        <v>497.78741350705235</v>
      </c>
      <c r="G184" s="29">
        <v>22.11</v>
      </c>
      <c r="H184" s="29">
        <f t="shared" si="10"/>
        <v>28.06</v>
      </c>
      <c r="I184" s="29">
        <f t="shared" si="14"/>
        <v>13967.91</v>
      </c>
      <c r="J184" s="30">
        <f t="shared" si="8"/>
        <v>3.7636418750968338E-3</v>
      </c>
      <c r="K184" s="31"/>
      <c r="L184" s="32"/>
      <c r="M184" s="9"/>
      <c r="N184" s="9"/>
    </row>
    <row r="185" spans="1:14" ht="26.1" customHeight="1" x14ac:dyDescent="0.25">
      <c r="A185" s="23" t="s">
        <v>537</v>
      </c>
      <c r="B185" s="24" t="s">
        <v>538</v>
      </c>
      <c r="C185" s="25" t="s">
        <v>22</v>
      </c>
      <c r="D185" s="25" t="s">
        <v>539</v>
      </c>
      <c r="E185" s="26" t="s">
        <v>31</v>
      </c>
      <c r="F185" s="27">
        <v>784.60559999999998</v>
      </c>
      <c r="G185" s="29">
        <v>23.33</v>
      </c>
      <c r="H185" s="29">
        <f t="shared" si="10"/>
        <v>29.61</v>
      </c>
      <c r="I185" s="29">
        <f t="shared" si="14"/>
        <v>23232.17</v>
      </c>
      <c r="J185" s="30">
        <f t="shared" si="8"/>
        <v>6.259889121663041E-3</v>
      </c>
      <c r="K185" s="31"/>
      <c r="L185" s="32"/>
      <c r="M185" s="9"/>
      <c r="N185" s="9"/>
    </row>
    <row r="186" spans="1:14" ht="26.1" customHeight="1" x14ac:dyDescent="0.25">
      <c r="A186" s="23" t="s">
        <v>540</v>
      </c>
      <c r="B186" s="24" t="s">
        <v>541</v>
      </c>
      <c r="C186" s="25" t="s">
        <v>22</v>
      </c>
      <c r="D186" s="25" t="s">
        <v>542</v>
      </c>
      <c r="E186" s="26" t="s">
        <v>31</v>
      </c>
      <c r="F186" s="27">
        <v>644.13485184659999</v>
      </c>
      <c r="G186" s="29">
        <v>11.16</v>
      </c>
      <c r="H186" s="29">
        <f t="shared" si="10"/>
        <v>14.16</v>
      </c>
      <c r="I186" s="29">
        <f t="shared" si="14"/>
        <v>9120.94</v>
      </c>
      <c r="J186" s="30">
        <f t="shared" si="8"/>
        <v>2.4576297903011772E-3</v>
      </c>
      <c r="K186" s="31"/>
      <c r="L186" s="32"/>
      <c r="M186" s="9"/>
      <c r="N186" s="9"/>
    </row>
    <row r="187" spans="1:14" ht="39" customHeight="1" x14ac:dyDescent="0.25">
      <c r="A187" s="23" t="s">
        <v>543</v>
      </c>
      <c r="B187" s="24" t="s">
        <v>544</v>
      </c>
      <c r="C187" s="25" t="s">
        <v>22</v>
      </c>
      <c r="D187" s="25" t="s">
        <v>545</v>
      </c>
      <c r="E187" s="26" t="s">
        <v>31</v>
      </c>
      <c r="F187" s="27">
        <v>644.13485184659999</v>
      </c>
      <c r="G187" s="29">
        <v>13.08</v>
      </c>
      <c r="H187" s="29">
        <f t="shared" si="10"/>
        <v>16.600000000000001</v>
      </c>
      <c r="I187" s="29">
        <f t="shared" si="14"/>
        <v>10692.63</v>
      </c>
      <c r="J187" s="30">
        <f t="shared" si="8"/>
        <v>2.8811203696842732E-3</v>
      </c>
      <c r="K187" s="31"/>
      <c r="L187" s="32"/>
      <c r="M187" s="9"/>
      <c r="N187" s="9"/>
    </row>
    <row r="188" spans="1:14" ht="51.95" customHeight="1" x14ac:dyDescent="0.25">
      <c r="A188" s="23" t="s">
        <v>546</v>
      </c>
      <c r="B188" s="24" t="s">
        <v>547</v>
      </c>
      <c r="C188" s="25" t="s">
        <v>22</v>
      </c>
      <c r="D188" s="25" t="s">
        <v>548</v>
      </c>
      <c r="E188" s="26" t="s">
        <v>31</v>
      </c>
      <c r="F188" s="27">
        <v>644.13485184659999</v>
      </c>
      <c r="G188" s="29">
        <v>29.6</v>
      </c>
      <c r="H188" s="29">
        <f t="shared" si="10"/>
        <v>37.57</v>
      </c>
      <c r="I188" s="29">
        <f t="shared" si="14"/>
        <v>24200.14</v>
      </c>
      <c r="J188" s="30">
        <f t="shared" si="8"/>
        <v>6.5207078429919641E-3</v>
      </c>
      <c r="K188" s="31"/>
      <c r="L188" s="32"/>
      <c r="M188" s="9"/>
      <c r="N188" s="9"/>
    </row>
    <row r="189" spans="1:14" ht="39" customHeight="1" x14ac:dyDescent="0.25">
      <c r="A189" s="23" t="s">
        <v>549</v>
      </c>
      <c r="B189" s="24" t="s">
        <v>550</v>
      </c>
      <c r="C189" s="25" t="s">
        <v>22</v>
      </c>
      <c r="D189" s="25" t="s">
        <v>551</v>
      </c>
      <c r="E189" s="26" t="s">
        <v>31</v>
      </c>
      <c r="F189" s="27">
        <v>558.24030000000005</v>
      </c>
      <c r="G189" s="29">
        <v>18.91</v>
      </c>
      <c r="H189" s="29">
        <f t="shared" si="10"/>
        <v>24</v>
      </c>
      <c r="I189" s="29">
        <f t="shared" si="14"/>
        <v>13397.76</v>
      </c>
      <c r="J189" s="30">
        <f t="shared" si="8"/>
        <v>3.6100154259654706E-3</v>
      </c>
      <c r="K189" s="31"/>
      <c r="L189" s="32"/>
      <c r="M189" s="9"/>
      <c r="N189" s="9"/>
    </row>
    <row r="190" spans="1:14" ht="24" customHeight="1" x14ac:dyDescent="0.25">
      <c r="A190" s="16" t="s">
        <v>552</v>
      </c>
      <c r="B190" s="17"/>
      <c r="C190" s="17"/>
      <c r="D190" s="17" t="s">
        <v>553</v>
      </c>
      <c r="E190" s="17"/>
      <c r="F190" s="17"/>
      <c r="G190" s="17"/>
      <c r="H190" s="17"/>
      <c r="I190" s="20">
        <f>SUM(I191:I205)</f>
        <v>376443.79</v>
      </c>
      <c r="J190" s="21">
        <f t="shared" si="8"/>
        <v>0.10143246997325718</v>
      </c>
      <c r="K190" s="9"/>
      <c r="L190" s="9"/>
      <c r="M190" s="9"/>
      <c r="N190" s="9"/>
    </row>
    <row r="191" spans="1:14" ht="51.95" customHeight="1" x14ac:dyDescent="0.25">
      <c r="A191" s="23" t="s">
        <v>554</v>
      </c>
      <c r="B191" s="24" t="s">
        <v>555</v>
      </c>
      <c r="C191" s="25" t="s">
        <v>22</v>
      </c>
      <c r="D191" s="25" t="s">
        <v>556</v>
      </c>
      <c r="E191" s="26" t="s">
        <v>31</v>
      </c>
      <c r="F191" s="27">
        <v>732.78</v>
      </c>
      <c r="G191" s="29">
        <v>49.71</v>
      </c>
      <c r="H191" s="29">
        <f t="shared" si="10"/>
        <v>63.09</v>
      </c>
      <c r="I191" s="29">
        <f t="shared" ref="I191:I205" si="15">TRUNC(H191*F191,2)</f>
        <v>46231.09</v>
      </c>
      <c r="J191" s="30">
        <f t="shared" si="8"/>
        <v>1.2456929222437034E-2</v>
      </c>
      <c r="K191" s="31"/>
      <c r="L191" s="32"/>
      <c r="M191" s="9"/>
      <c r="N191" s="9"/>
    </row>
    <row r="192" spans="1:14" ht="51.95" customHeight="1" x14ac:dyDescent="0.25">
      <c r="A192" s="23" t="s">
        <v>557</v>
      </c>
      <c r="B192" s="24" t="s">
        <v>558</v>
      </c>
      <c r="C192" s="25" t="s">
        <v>22</v>
      </c>
      <c r="D192" s="25" t="s">
        <v>559</v>
      </c>
      <c r="E192" s="26" t="s">
        <v>31</v>
      </c>
      <c r="F192" s="27">
        <v>888.94709999999998</v>
      </c>
      <c r="G192" s="29">
        <v>34.96</v>
      </c>
      <c r="H192" s="29">
        <f t="shared" si="10"/>
        <v>44.37</v>
      </c>
      <c r="I192" s="29">
        <f t="shared" si="15"/>
        <v>39442.58</v>
      </c>
      <c r="J192" s="30">
        <f t="shared" si="8"/>
        <v>1.0627770779583838E-2</v>
      </c>
      <c r="K192" s="31"/>
      <c r="L192" s="32"/>
      <c r="M192" s="9"/>
      <c r="N192" s="9"/>
    </row>
    <row r="193" spans="1:14" ht="51.95" customHeight="1" x14ac:dyDescent="0.25">
      <c r="A193" s="23" t="s">
        <v>560</v>
      </c>
      <c r="B193" s="24" t="s">
        <v>561</v>
      </c>
      <c r="C193" s="25" t="s">
        <v>22</v>
      </c>
      <c r="D193" s="25" t="s">
        <v>562</v>
      </c>
      <c r="E193" s="26" t="s">
        <v>31</v>
      </c>
      <c r="F193" s="27">
        <v>605.07450000000006</v>
      </c>
      <c r="G193" s="29">
        <v>46.05</v>
      </c>
      <c r="H193" s="29">
        <f t="shared" si="10"/>
        <v>58.45</v>
      </c>
      <c r="I193" s="29">
        <f t="shared" si="15"/>
        <v>35366.6</v>
      </c>
      <c r="J193" s="30">
        <f t="shared" si="8"/>
        <v>9.5295013169328611E-3</v>
      </c>
      <c r="K193" s="31"/>
      <c r="L193" s="32"/>
      <c r="M193" s="9"/>
      <c r="N193" s="9"/>
    </row>
    <row r="194" spans="1:14" ht="39" customHeight="1" x14ac:dyDescent="0.25">
      <c r="A194" s="23" t="s">
        <v>563</v>
      </c>
      <c r="B194" s="24" t="s">
        <v>564</v>
      </c>
      <c r="C194" s="25" t="s">
        <v>22</v>
      </c>
      <c r="D194" s="25" t="s">
        <v>565</v>
      </c>
      <c r="E194" s="26" t="s">
        <v>40</v>
      </c>
      <c r="F194" s="27">
        <v>454.536</v>
      </c>
      <c r="G194" s="29">
        <v>73.02</v>
      </c>
      <c r="H194" s="29">
        <f t="shared" si="10"/>
        <v>92.68</v>
      </c>
      <c r="I194" s="29">
        <f t="shared" si="15"/>
        <v>42126.39</v>
      </c>
      <c r="J194" s="30">
        <f t="shared" si="8"/>
        <v>1.1350921179379055E-2</v>
      </c>
      <c r="K194" s="31"/>
      <c r="L194" s="32"/>
      <c r="M194" s="9"/>
      <c r="N194" s="9"/>
    </row>
    <row r="195" spans="1:14" ht="39" customHeight="1" x14ac:dyDescent="0.25">
      <c r="A195" s="23" t="s">
        <v>566</v>
      </c>
      <c r="B195" s="24" t="s">
        <v>567</v>
      </c>
      <c r="C195" s="25" t="s">
        <v>22</v>
      </c>
      <c r="D195" s="25" t="s">
        <v>568</v>
      </c>
      <c r="E195" s="26" t="s">
        <v>31</v>
      </c>
      <c r="F195" s="27">
        <v>617.92470000000003</v>
      </c>
      <c r="G195" s="29">
        <v>108.64</v>
      </c>
      <c r="H195" s="29">
        <f t="shared" si="10"/>
        <v>137.88999999999999</v>
      </c>
      <c r="I195" s="29">
        <f t="shared" si="15"/>
        <v>85205.63</v>
      </c>
      <c r="J195" s="30">
        <f t="shared" si="8"/>
        <v>2.2958587008507864E-2</v>
      </c>
      <c r="K195" s="31"/>
      <c r="L195" s="32"/>
      <c r="M195" s="9"/>
      <c r="N195" s="9"/>
    </row>
    <row r="196" spans="1:14" ht="26.1" customHeight="1" x14ac:dyDescent="0.25">
      <c r="A196" s="23" t="s">
        <v>569</v>
      </c>
      <c r="B196" s="24" t="s">
        <v>570</v>
      </c>
      <c r="C196" s="25" t="s">
        <v>22</v>
      </c>
      <c r="D196" s="25" t="s">
        <v>571</v>
      </c>
      <c r="E196" s="26" t="s">
        <v>31</v>
      </c>
      <c r="F196" s="27">
        <v>211.6035</v>
      </c>
      <c r="G196" s="29">
        <v>55.84</v>
      </c>
      <c r="H196" s="29">
        <f t="shared" si="10"/>
        <v>70.87</v>
      </c>
      <c r="I196" s="29">
        <f t="shared" si="15"/>
        <v>14996.34</v>
      </c>
      <c r="J196" s="30">
        <f t="shared" si="8"/>
        <v>4.040751493758884E-3</v>
      </c>
      <c r="K196" s="31"/>
      <c r="L196" s="32"/>
      <c r="M196" s="9"/>
      <c r="N196" s="9"/>
    </row>
    <row r="197" spans="1:14" ht="39" customHeight="1" x14ac:dyDescent="0.25">
      <c r="A197" s="23" t="s">
        <v>572</v>
      </c>
      <c r="B197" s="24" t="s">
        <v>573</v>
      </c>
      <c r="C197" s="25" t="s">
        <v>22</v>
      </c>
      <c r="D197" s="25" t="s">
        <v>574</v>
      </c>
      <c r="E197" s="26" t="s">
        <v>31</v>
      </c>
      <c r="F197" s="27">
        <v>211.6035</v>
      </c>
      <c r="G197" s="29">
        <v>152.58000000000001</v>
      </c>
      <c r="H197" s="29">
        <f t="shared" si="10"/>
        <v>193.66</v>
      </c>
      <c r="I197" s="29">
        <f t="shared" si="15"/>
        <v>40979.129999999997</v>
      </c>
      <c r="J197" s="30">
        <f t="shared" ref="J197:J247" si="16">I197/$I$251</f>
        <v>1.1041792914833851E-2</v>
      </c>
      <c r="K197" s="31"/>
      <c r="L197" s="32"/>
      <c r="M197" s="9"/>
      <c r="N197" s="9"/>
    </row>
    <row r="198" spans="1:14" ht="39" customHeight="1" x14ac:dyDescent="0.25">
      <c r="A198" s="23" t="s">
        <v>575</v>
      </c>
      <c r="B198" s="24" t="s">
        <v>576</v>
      </c>
      <c r="C198" s="25" t="s">
        <v>22</v>
      </c>
      <c r="D198" s="25" t="s">
        <v>577</v>
      </c>
      <c r="E198" s="26" t="s">
        <v>31</v>
      </c>
      <c r="F198" s="27">
        <v>48.745800000000003</v>
      </c>
      <c r="G198" s="29">
        <v>93.6</v>
      </c>
      <c r="H198" s="29">
        <f t="shared" si="10"/>
        <v>118.8</v>
      </c>
      <c r="I198" s="29">
        <f t="shared" si="15"/>
        <v>5791</v>
      </c>
      <c r="J198" s="30">
        <f t="shared" si="16"/>
        <v>1.5603801927908875E-3</v>
      </c>
      <c r="K198" s="31"/>
      <c r="L198" s="32"/>
      <c r="M198" s="9"/>
      <c r="N198" s="9"/>
    </row>
    <row r="199" spans="1:14" ht="39" customHeight="1" x14ac:dyDescent="0.25">
      <c r="A199" s="23" t="s">
        <v>578</v>
      </c>
      <c r="B199" s="24" t="s">
        <v>579</v>
      </c>
      <c r="C199" s="25" t="s">
        <v>22</v>
      </c>
      <c r="D199" s="25" t="s">
        <v>580</v>
      </c>
      <c r="E199" s="26" t="s">
        <v>31</v>
      </c>
      <c r="F199" s="27">
        <v>48.745800000000003</v>
      </c>
      <c r="G199" s="29">
        <v>100.19</v>
      </c>
      <c r="H199" s="29">
        <f t="shared" si="10"/>
        <v>127.17</v>
      </c>
      <c r="I199" s="29">
        <f t="shared" si="15"/>
        <v>6199</v>
      </c>
      <c r="J199" s="30">
        <f t="shared" si="16"/>
        <v>1.6703154576257488E-3</v>
      </c>
      <c r="K199" s="31"/>
      <c r="L199" s="32"/>
      <c r="M199" s="9"/>
      <c r="N199" s="9"/>
    </row>
    <row r="200" spans="1:14" ht="39" customHeight="1" x14ac:dyDescent="0.25">
      <c r="A200" s="23" t="s">
        <v>581</v>
      </c>
      <c r="B200" s="24" t="s">
        <v>582</v>
      </c>
      <c r="C200" s="25" t="s">
        <v>22</v>
      </c>
      <c r="D200" s="25" t="s">
        <v>583</v>
      </c>
      <c r="E200" s="26" t="s">
        <v>31</v>
      </c>
      <c r="F200" s="27">
        <v>48.745800000000003</v>
      </c>
      <c r="G200" s="29">
        <v>28.35</v>
      </c>
      <c r="H200" s="29">
        <f t="shared" si="10"/>
        <v>35.979999999999997</v>
      </c>
      <c r="I200" s="29">
        <f t="shared" si="15"/>
        <v>1753.87</v>
      </c>
      <c r="J200" s="30">
        <f t="shared" si="16"/>
        <v>4.7257883072528986E-4</v>
      </c>
      <c r="K200" s="31"/>
      <c r="L200" s="32"/>
      <c r="M200" s="9"/>
      <c r="N200" s="9"/>
    </row>
    <row r="201" spans="1:14" ht="51.95" customHeight="1" x14ac:dyDescent="0.25">
      <c r="A201" s="23" t="s">
        <v>584</v>
      </c>
      <c r="B201" s="24" t="s">
        <v>585</v>
      </c>
      <c r="C201" s="25" t="s">
        <v>22</v>
      </c>
      <c r="D201" s="25" t="s">
        <v>586</v>
      </c>
      <c r="E201" s="26" t="s">
        <v>31</v>
      </c>
      <c r="F201" s="27">
        <v>48.745800000000003</v>
      </c>
      <c r="G201" s="29">
        <v>20.23</v>
      </c>
      <c r="H201" s="29">
        <f t="shared" ref="H201:H205" si="17">TRUNC((G201*$G$2)+(G201),2)</f>
        <v>25.67</v>
      </c>
      <c r="I201" s="29">
        <f t="shared" si="15"/>
        <v>1251.3</v>
      </c>
      <c r="J201" s="30">
        <f t="shared" si="16"/>
        <v>3.3716175707809313E-4</v>
      </c>
      <c r="K201" s="31"/>
      <c r="L201" s="32"/>
      <c r="M201" s="9"/>
      <c r="N201" s="9"/>
    </row>
    <row r="202" spans="1:14" ht="39" customHeight="1" x14ac:dyDescent="0.25">
      <c r="A202" s="23" t="s">
        <v>587</v>
      </c>
      <c r="B202" s="24" t="s">
        <v>588</v>
      </c>
      <c r="C202" s="25" t="s">
        <v>22</v>
      </c>
      <c r="D202" s="25" t="s">
        <v>589</v>
      </c>
      <c r="E202" s="26" t="s">
        <v>31</v>
      </c>
      <c r="F202" s="27">
        <v>48.745800000000003</v>
      </c>
      <c r="G202" s="29">
        <v>20.2</v>
      </c>
      <c r="H202" s="29">
        <f t="shared" si="17"/>
        <v>25.63</v>
      </c>
      <c r="I202" s="29">
        <f t="shared" si="15"/>
        <v>1249.3499999999999</v>
      </c>
      <c r="J202" s="30">
        <f t="shared" si="16"/>
        <v>3.3663633117998531E-4</v>
      </c>
      <c r="K202" s="31"/>
      <c r="L202" s="32"/>
      <c r="M202" s="9"/>
      <c r="N202" s="9"/>
    </row>
    <row r="203" spans="1:14" ht="39" customHeight="1" x14ac:dyDescent="0.25">
      <c r="A203" s="23" t="s">
        <v>590</v>
      </c>
      <c r="B203" s="24" t="s">
        <v>591</v>
      </c>
      <c r="C203" s="25" t="s">
        <v>22</v>
      </c>
      <c r="D203" s="25" t="s">
        <v>592</v>
      </c>
      <c r="E203" s="26" t="s">
        <v>40</v>
      </c>
      <c r="F203" s="27">
        <v>225.67500000000001</v>
      </c>
      <c r="G203" s="29">
        <v>97.87</v>
      </c>
      <c r="H203" s="29">
        <f t="shared" si="17"/>
        <v>124.22</v>
      </c>
      <c r="I203" s="29">
        <f t="shared" si="15"/>
        <v>28033.34</v>
      </c>
      <c r="J203" s="30">
        <f t="shared" si="16"/>
        <v>7.5535604340826274E-3</v>
      </c>
      <c r="K203" s="31"/>
      <c r="L203" s="32"/>
      <c r="M203" s="9"/>
      <c r="N203" s="9"/>
    </row>
    <row r="204" spans="1:14" ht="39" customHeight="1" x14ac:dyDescent="0.25">
      <c r="A204" s="23" t="s">
        <v>593</v>
      </c>
      <c r="B204" s="24" t="s">
        <v>594</v>
      </c>
      <c r="C204" s="25" t="s">
        <v>22</v>
      </c>
      <c r="D204" s="25" t="s">
        <v>595</v>
      </c>
      <c r="E204" s="26" t="s">
        <v>40</v>
      </c>
      <c r="F204" s="27">
        <v>205.49700000000001</v>
      </c>
      <c r="G204" s="29">
        <v>65.150000000000006</v>
      </c>
      <c r="H204" s="29">
        <f t="shared" si="17"/>
        <v>82.69</v>
      </c>
      <c r="I204" s="29">
        <f t="shared" si="15"/>
        <v>16992.54</v>
      </c>
      <c r="J204" s="30">
        <f t="shared" si="16"/>
        <v>4.5786259439141545E-3</v>
      </c>
      <c r="K204" s="31"/>
      <c r="L204" s="32"/>
      <c r="M204" s="9"/>
      <c r="N204" s="9"/>
    </row>
    <row r="205" spans="1:14" ht="51.95" customHeight="1" x14ac:dyDescent="0.25">
      <c r="A205" s="23" t="s">
        <v>596</v>
      </c>
      <c r="B205" s="24" t="s">
        <v>597</v>
      </c>
      <c r="C205" s="25" t="s">
        <v>22</v>
      </c>
      <c r="D205" s="25" t="s">
        <v>598</v>
      </c>
      <c r="E205" s="26" t="s">
        <v>40</v>
      </c>
      <c r="F205" s="27">
        <v>211.6035</v>
      </c>
      <c r="G205" s="29">
        <v>40.31</v>
      </c>
      <c r="H205" s="29">
        <f t="shared" si="17"/>
        <v>51.16</v>
      </c>
      <c r="I205" s="29">
        <f t="shared" si="15"/>
        <v>10825.63</v>
      </c>
      <c r="J205" s="30">
        <f t="shared" si="16"/>
        <v>2.9169571104270095E-3</v>
      </c>
      <c r="K205" s="31"/>
      <c r="L205" s="32"/>
      <c r="M205" s="9"/>
      <c r="N205" s="9"/>
    </row>
    <row r="206" spans="1:14" ht="24" customHeight="1" x14ac:dyDescent="0.25">
      <c r="A206" s="16" t="s">
        <v>599</v>
      </c>
      <c r="B206" s="17"/>
      <c r="C206" s="17"/>
      <c r="D206" s="17" t="s">
        <v>600</v>
      </c>
      <c r="E206" s="17"/>
      <c r="F206" s="17"/>
      <c r="G206" s="17"/>
      <c r="H206" s="17"/>
      <c r="I206" s="20">
        <f>I207+I221+I234+I240</f>
        <v>235787.48999999996</v>
      </c>
      <c r="J206" s="21">
        <f t="shared" si="16"/>
        <v>6.3532745485042202E-2</v>
      </c>
      <c r="K206" s="9"/>
      <c r="L206" s="9"/>
      <c r="M206" s="9"/>
      <c r="N206" s="9"/>
    </row>
    <row r="207" spans="1:14" ht="26.1" customHeight="1" x14ac:dyDescent="0.25">
      <c r="A207" s="16" t="s">
        <v>601</v>
      </c>
      <c r="B207" s="17"/>
      <c r="C207" s="17"/>
      <c r="D207" s="17" t="s">
        <v>602</v>
      </c>
      <c r="E207" s="17"/>
      <c r="F207" s="17"/>
      <c r="G207" s="17"/>
      <c r="H207" s="17"/>
      <c r="I207" s="20">
        <f>SUM(I208:I220)</f>
        <v>122674.76999999999</v>
      </c>
      <c r="J207" s="21">
        <f t="shared" si="16"/>
        <v>3.3054616001239469E-2</v>
      </c>
      <c r="K207" s="9"/>
      <c r="L207" s="9"/>
      <c r="M207" s="9"/>
      <c r="N207" s="9"/>
    </row>
    <row r="208" spans="1:14" ht="26.1" customHeight="1" x14ac:dyDescent="0.25">
      <c r="A208" s="23" t="s">
        <v>603</v>
      </c>
      <c r="B208" s="24" t="s">
        <v>604</v>
      </c>
      <c r="C208" s="25" t="s">
        <v>22</v>
      </c>
      <c r="D208" s="25" t="s">
        <v>605</v>
      </c>
      <c r="E208" s="26" t="s">
        <v>35</v>
      </c>
      <c r="F208" s="27">
        <v>50.500172384773428</v>
      </c>
      <c r="G208" s="29">
        <v>196.62</v>
      </c>
      <c r="H208" s="29">
        <f t="shared" ref="H208:H247" si="18">TRUNC((G208*$G$2)+(G208),2)</f>
        <v>249.56</v>
      </c>
      <c r="I208" s="29">
        <f t="shared" ref="I208:I220" si="19">TRUNC(H208*F208,2)</f>
        <v>12602.82</v>
      </c>
      <c r="J208" s="30">
        <f t="shared" si="16"/>
        <v>3.3958194959953121E-3</v>
      </c>
      <c r="K208" s="31"/>
      <c r="L208" s="32"/>
      <c r="M208" s="9"/>
      <c r="N208" s="9"/>
    </row>
    <row r="209" spans="1:14" ht="24" customHeight="1" x14ac:dyDescent="0.25">
      <c r="A209" s="23" t="s">
        <v>606</v>
      </c>
      <c r="B209" s="24" t="s">
        <v>607</v>
      </c>
      <c r="C209" s="25" t="s">
        <v>22</v>
      </c>
      <c r="D209" s="25" t="s">
        <v>608</v>
      </c>
      <c r="E209" s="26" t="s">
        <v>35</v>
      </c>
      <c r="F209" s="27">
        <v>10.3061576295456</v>
      </c>
      <c r="G209" s="29">
        <v>524.13</v>
      </c>
      <c r="H209" s="29">
        <f t="shared" si="18"/>
        <v>665.27</v>
      </c>
      <c r="I209" s="29">
        <f t="shared" si="19"/>
        <v>6856.37</v>
      </c>
      <c r="J209" s="30">
        <f t="shared" si="16"/>
        <v>1.8474432641073487E-3</v>
      </c>
      <c r="K209" s="31"/>
      <c r="L209" s="32"/>
      <c r="M209" s="9"/>
      <c r="N209" s="9"/>
    </row>
    <row r="210" spans="1:14" ht="51.95" customHeight="1" x14ac:dyDescent="0.25">
      <c r="A210" s="23" t="s">
        <v>609</v>
      </c>
      <c r="B210" s="24" t="s">
        <v>610</v>
      </c>
      <c r="C210" s="25" t="s">
        <v>22</v>
      </c>
      <c r="D210" s="25" t="s">
        <v>611</v>
      </c>
      <c r="E210" s="26" t="s">
        <v>40</v>
      </c>
      <c r="F210" s="27">
        <v>74.719642814205599</v>
      </c>
      <c r="G210" s="29">
        <v>130.37</v>
      </c>
      <c r="H210" s="29">
        <f t="shared" si="18"/>
        <v>165.47</v>
      </c>
      <c r="I210" s="29">
        <f t="shared" si="19"/>
        <v>12363.85</v>
      </c>
      <c r="J210" s="30">
        <f t="shared" si="16"/>
        <v>3.3314292258051484E-3</v>
      </c>
      <c r="K210" s="31"/>
      <c r="L210" s="32"/>
      <c r="M210" s="9"/>
      <c r="N210" s="9"/>
    </row>
    <row r="211" spans="1:14" ht="39" customHeight="1" x14ac:dyDescent="0.25">
      <c r="A211" s="23" t="s">
        <v>612</v>
      </c>
      <c r="B211" s="24" t="s">
        <v>613</v>
      </c>
      <c r="C211" s="25" t="s">
        <v>22</v>
      </c>
      <c r="D211" s="25" t="s">
        <v>614</v>
      </c>
      <c r="E211" s="26" t="s">
        <v>35</v>
      </c>
      <c r="F211" s="27">
        <v>33.495012296023191</v>
      </c>
      <c r="G211" s="29">
        <v>208.2</v>
      </c>
      <c r="H211" s="29">
        <f t="shared" si="18"/>
        <v>264.26</v>
      </c>
      <c r="I211" s="29">
        <f t="shared" si="19"/>
        <v>8851.39</v>
      </c>
      <c r="J211" s="30">
        <f t="shared" si="16"/>
        <v>2.384999764231969E-3</v>
      </c>
      <c r="K211" s="31"/>
      <c r="L211" s="32"/>
      <c r="M211" s="9"/>
      <c r="N211" s="9"/>
    </row>
    <row r="212" spans="1:14" ht="51.95" customHeight="1" x14ac:dyDescent="0.25">
      <c r="A212" s="23" t="s">
        <v>615</v>
      </c>
      <c r="B212" s="24" t="s">
        <v>616</v>
      </c>
      <c r="C212" s="25" t="s">
        <v>22</v>
      </c>
      <c r="D212" s="25" t="s">
        <v>617</v>
      </c>
      <c r="E212" s="26" t="s">
        <v>35</v>
      </c>
      <c r="F212" s="27">
        <v>33.495012296023191</v>
      </c>
      <c r="G212" s="29">
        <v>152.37</v>
      </c>
      <c r="H212" s="29">
        <f t="shared" si="18"/>
        <v>193.4</v>
      </c>
      <c r="I212" s="29">
        <f t="shared" si="19"/>
        <v>6477.93</v>
      </c>
      <c r="J212" s="30">
        <f t="shared" si="16"/>
        <v>1.7454729169894445E-3</v>
      </c>
      <c r="K212" s="31"/>
      <c r="L212" s="32"/>
      <c r="M212" s="9"/>
      <c r="N212" s="9"/>
    </row>
    <row r="213" spans="1:14" ht="51.95" customHeight="1" x14ac:dyDescent="0.25">
      <c r="A213" s="23" t="s">
        <v>618</v>
      </c>
      <c r="B213" s="24" t="s">
        <v>619</v>
      </c>
      <c r="C213" s="25" t="s">
        <v>22</v>
      </c>
      <c r="D213" s="25" t="s">
        <v>620</v>
      </c>
      <c r="E213" s="26" t="s">
        <v>35</v>
      </c>
      <c r="F213" s="27">
        <v>12.882697036931997</v>
      </c>
      <c r="G213" s="29">
        <v>95.13</v>
      </c>
      <c r="H213" s="29">
        <f t="shared" si="18"/>
        <v>120.74</v>
      </c>
      <c r="I213" s="29">
        <f t="shared" si="19"/>
        <v>1555.45</v>
      </c>
      <c r="J213" s="30">
        <f t="shared" si="16"/>
        <v>4.1911472472398308E-4</v>
      </c>
      <c r="K213" s="31"/>
      <c r="L213" s="32"/>
      <c r="M213" s="9"/>
      <c r="N213" s="9"/>
    </row>
    <row r="214" spans="1:14" ht="51.95" customHeight="1" x14ac:dyDescent="0.25">
      <c r="A214" s="23" t="s">
        <v>621</v>
      </c>
      <c r="B214" s="24" t="s">
        <v>622</v>
      </c>
      <c r="C214" s="25" t="s">
        <v>22</v>
      </c>
      <c r="D214" s="25" t="s">
        <v>623</v>
      </c>
      <c r="E214" s="26" t="s">
        <v>35</v>
      </c>
      <c r="F214" s="27">
        <v>12.882697036931997</v>
      </c>
      <c r="G214" s="29">
        <v>209.78</v>
      </c>
      <c r="H214" s="29">
        <f t="shared" si="18"/>
        <v>266.27</v>
      </c>
      <c r="I214" s="29">
        <f t="shared" si="19"/>
        <v>3430.27</v>
      </c>
      <c r="J214" s="30">
        <f t="shared" si="16"/>
        <v>9.2428343359088198E-4</v>
      </c>
      <c r="K214" s="31"/>
      <c r="L214" s="32"/>
      <c r="M214" s="9"/>
      <c r="N214" s="9"/>
    </row>
    <row r="215" spans="1:14" ht="39" customHeight="1" x14ac:dyDescent="0.25">
      <c r="A215" s="23" t="s">
        <v>624</v>
      </c>
      <c r="B215" s="24" t="s">
        <v>625</v>
      </c>
      <c r="C215" s="25" t="s">
        <v>22</v>
      </c>
      <c r="D215" s="25" t="s">
        <v>626</v>
      </c>
      <c r="E215" s="26" t="s">
        <v>35</v>
      </c>
      <c r="F215" s="27">
        <v>10.3061576295456</v>
      </c>
      <c r="G215" s="29">
        <v>251.47</v>
      </c>
      <c r="H215" s="29">
        <f t="shared" si="18"/>
        <v>319.19</v>
      </c>
      <c r="I215" s="29">
        <f t="shared" si="19"/>
        <v>3289.62</v>
      </c>
      <c r="J215" s="30">
        <f t="shared" si="16"/>
        <v>8.8638540663249163E-4</v>
      </c>
      <c r="K215" s="31"/>
      <c r="L215" s="32"/>
      <c r="M215" s="9"/>
      <c r="N215" s="9"/>
    </row>
    <row r="216" spans="1:14" ht="26.1" customHeight="1" x14ac:dyDescent="0.25">
      <c r="A216" s="23" t="s">
        <v>627</v>
      </c>
      <c r="B216" s="24" t="s">
        <v>628</v>
      </c>
      <c r="C216" s="25" t="s">
        <v>22</v>
      </c>
      <c r="D216" s="25" t="s">
        <v>629</v>
      </c>
      <c r="E216" s="26" t="s">
        <v>35</v>
      </c>
      <c r="F216" s="27">
        <v>7.729618222159198</v>
      </c>
      <c r="G216" s="29">
        <v>454.96</v>
      </c>
      <c r="H216" s="29">
        <f t="shared" si="18"/>
        <v>577.48</v>
      </c>
      <c r="I216" s="29">
        <f t="shared" si="19"/>
        <v>4463.6899999999996</v>
      </c>
      <c r="J216" s="30">
        <f t="shared" si="16"/>
        <v>1.2027376036537309E-3</v>
      </c>
      <c r="K216" s="31"/>
      <c r="L216" s="32"/>
      <c r="M216" s="9"/>
      <c r="N216" s="9"/>
    </row>
    <row r="217" spans="1:14" ht="26.1" customHeight="1" x14ac:dyDescent="0.25">
      <c r="A217" s="23" t="s">
        <v>630</v>
      </c>
      <c r="B217" s="24" t="s">
        <v>631</v>
      </c>
      <c r="C217" s="25" t="s">
        <v>22</v>
      </c>
      <c r="D217" s="25" t="s">
        <v>632</v>
      </c>
      <c r="E217" s="26" t="s">
        <v>35</v>
      </c>
      <c r="F217" s="27">
        <v>7.729618222159198</v>
      </c>
      <c r="G217" s="29">
        <v>681.53</v>
      </c>
      <c r="H217" s="29">
        <f t="shared" si="18"/>
        <v>865.06</v>
      </c>
      <c r="I217" s="29">
        <f t="shared" si="19"/>
        <v>6686.58</v>
      </c>
      <c r="J217" s="30">
        <f t="shared" si="16"/>
        <v>1.8016934880869784E-3</v>
      </c>
      <c r="K217" s="31"/>
      <c r="L217" s="32"/>
      <c r="M217" s="9"/>
      <c r="N217" s="9"/>
    </row>
    <row r="218" spans="1:14" ht="65.099999999999994" customHeight="1" x14ac:dyDescent="0.25">
      <c r="A218" s="23" t="s">
        <v>633</v>
      </c>
      <c r="B218" s="24" t="s">
        <v>634</v>
      </c>
      <c r="C218" s="25" t="s">
        <v>22</v>
      </c>
      <c r="D218" s="25" t="s">
        <v>635</v>
      </c>
      <c r="E218" s="26" t="s">
        <v>35</v>
      </c>
      <c r="F218" s="27">
        <v>23.188854666477596</v>
      </c>
      <c r="G218" s="29">
        <v>1353.16</v>
      </c>
      <c r="H218" s="29">
        <f t="shared" si="18"/>
        <v>1717.56</v>
      </c>
      <c r="I218" s="29">
        <f t="shared" si="19"/>
        <v>39828.239999999998</v>
      </c>
      <c r="J218" s="30">
        <f t="shared" si="16"/>
        <v>1.0731686549770632E-2</v>
      </c>
      <c r="K218" s="31"/>
      <c r="L218" s="32"/>
      <c r="M218" s="9"/>
      <c r="N218" s="9"/>
    </row>
    <row r="219" spans="1:14" ht="39" customHeight="1" x14ac:dyDescent="0.25">
      <c r="A219" s="23" t="s">
        <v>636</v>
      </c>
      <c r="B219" s="24" t="s">
        <v>637</v>
      </c>
      <c r="C219" s="25" t="s">
        <v>22</v>
      </c>
      <c r="D219" s="25" t="s">
        <v>638</v>
      </c>
      <c r="E219" s="26" t="s">
        <v>35</v>
      </c>
      <c r="F219" s="27">
        <v>3.0918472888636788</v>
      </c>
      <c r="G219" s="29">
        <v>3933.57</v>
      </c>
      <c r="H219" s="29">
        <f t="shared" si="18"/>
        <v>4992.88</v>
      </c>
      <c r="I219" s="29">
        <f t="shared" si="19"/>
        <v>15437.22</v>
      </c>
      <c r="J219" s="30">
        <f t="shared" si="16"/>
        <v>4.1595462475833784E-3</v>
      </c>
      <c r="K219" s="31"/>
      <c r="L219" s="32"/>
      <c r="M219" s="9"/>
      <c r="N219" s="9"/>
    </row>
    <row r="220" spans="1:14" ht="39" customHeight="1" x14ac:dyDescent="0.25">
      <c r="A220" s="23" t="s">
        <v>639</v>
      </c>
      <c r="B220" s="24" t="s">
        <v>640</v>
      </c>
      <c r="C220" s="25" t="s">
        <v>22</v>
      </c>
      <c r="D220" s="25" t="s">
        <v>641</v>
      </c>
      <c r="E220" s="26" t="s">
        <v>35</v>
      </c>
      <c r="F220" s="27">
        <v>33.495012296023191</v>
      </c>
      <c r="G220" s="29">
        <v>19.559999999999999</v>
      </c>
      <c r="H220" s="29">
        <f t="shared" si="18"/>
        <v>24.82</v>
      </c>
      <c r="I220" s="29">
        <f t="shared" si="19"/>
        <v>831.34</v>
      </c>
      <c r="J220" s="30">
        <f t="shared" si="16"/>
        <v>2.2400388006817067E-4</v>
      </c>
      <c r="K220" s="31"/>
      <c r="L220" s="32"/>
      <c r="M220" s="9"/>
      <c r="N220" s="9"/>
    </row>
    <row r="221" spans="1:14" ht="26.1" customHeight="1" x14ac:dyDescent="0.25">
      <c r="A221" s="16" t="s">
        <v>642</v>
      </c>
      <c r="B221" s="17"/>
      <c r="C221" s="17"/>
      <c r="D221" s="17" t="s">
        <v>643</v>
      </c>
      <c r="E221" s="17"/>
      <c r="F221" s="17"/>
      <c r="G221" s="17"/>
      <c r="H221" s="17"/>
      <c r="I221" s="20">
        <f>SUM(I222:I233)</f>
        <v>84677.049999999988</v>
      </c>
      <c r="J221" s="21">
        <f t="shared" si="16"/>
        <v>2.2816161561727437E-2</v>
      </c>
      <c r="K221" s="9"/>
      <c r="L221" s="9"/>
      <c r="M221" s="9"/>
      <c r="N221" s="9"/>
    </row>
    <row r="222" spans="1:14" ht="26.1" customHeight="1" x14ac:dyDescent="0.25">
      <c r="A222" s="23" t="s">
        <v>644</v>
      </c>
      <c r="B222" s="24" t="s">
        <v>645</v>
      </c>
      <c r="C222" s="25" t="s">
        <v>22</v>
      </c>
      <c r="D222" s="25" t="s">
        <v>646</v>
      </c>
      <c r="E222" s="26" t="s">
        <v>35</v>
      </c>
      <c r="F222" s="27">
        <v>2.5765394073864001</v>
      </c>
      <c r="G222" s="29">
        <v>137.03</v>
      </c>
      <c r="H222" s="29">
        <f t="shared" si="18"/>
        <v>173.93</v>
      </c>
      <c r="I222" s="29">
        <f t="shared" ref="I222:I233" si="20">TRUNC(H222*F222,2)</f>
        <v>448.13</v>
      </c>
      <c r="J222" s="30">
        <f t="shared" si="16"/>
        <v>1.2074826036874122E-4</v>
      </c>
      <c r="K222" s="31"/>
      <c r="L222" s="32"/>
      <c r="M222" s="9"/>
      <c r="N222" s="9"/>
    </row>
    <row r="223" spans="1:14" ht="26.1" customHeight="1" x14ac:dyDescent="0.25">
      <c r="A223" s="23" t="s">
        <v>647</v>
      </c>
      <c r="B223" s="24" t="s">
        <v>648</v>
      </c>
      <c r="C223" s="25" t="s">
        <v>22</v>
      </c>
      <c r="D223" s="25" t="s">
        <v>649</v>
      </c>
      <c r="E223" s="26" t="s">
        <v>35</v>
      </c>
      <c r="F223" s="27">
        <v>31.949088651591357</v>
      </c>
      <c r="G223" s="29">
        <v>27.91</v>
      </c>
      <c r="H223" s="29">
        <f t="shared" si="18"/>
        <v>35.42</v>
      </c>
      <c r="I223" s="29">
        <f t="shared" si="20"/>
        <v>1131.6300000000001</v>
      </c>
      <c r="J223" s="30">
        <f t="shared" si="16"/>
        <v>3.0491677388498568E-4</v>
      </c>
      <c r="K223" s="31"/>
      <c r="L223" s="32"/>
      <c r="M223" s="9"/>
      <c r="N223" s="9"/>
    </row>
    <row r="224" spans="1:14" ht="26.1" customHeight="1" x14ac:dyDescent="0.25">
      <c r="A224" s="23" t="s">
        <v>650</v>
      </c>
      <c r="B224" s="24" t="s">
        <v>651</v>
      </c>
      <c r="C224" s="25" t="s">
        <v>22</v>
      </c>
      <c r="D224" s="25" t="s">
        <v>652</v>
      </c>
      <c r="E224" s="26" t="s">
        <v>35</v>
      </c>
      <c r="F224" s="27">
        <v>30.918472888636792</v>
      </c>
      <c r="G224" s="29">
        <v>25.44</v>
      </c>
      <c r="H224" s="29">
        <f t="shared" si="18"/>
        <v>32.29</v>
      </c>
      <c r="I224" s="29">
        <f t="shared" si="20"/>
        <v>998.35</v>
      </c>
      <c r="J224" s="30">
        <f t="shared" si="16"/>
        <v>2.6900458737226431E-4</v>
      </c>
      <c r="K224" s="31"/>
      <c r="L224" s="32"/>
      <c r="M224" s="9"/>
      <c r="N224" s="9"/>
    </row>
    <row r="225" spans="1:14" ht="26.1" customHeight="1" x14ac:dyDescent="0.25">
      <c r="A225" s="23" t="s">
        <v>653</v>
      </c>
      <c r="B225" s="24" t="s">
        <v>654</v>
      </c>
      <c r="C225" s="25" t="s">
        <v>22</v>
      </c>
      <c r="D225" s="25" t="s">
        <v>655</v>
      </c>
      <c r="E225" s="26" t="s">
        <v>35</v>
      </c>
      <c r="F225" s="27">
        <v>30.918472888636792</v>
      </c>
      <c r="G225" s="29">
        <v>31.29</v>
      </c>
      <c r="H225" s="29">
        <f t="shared" si="18"/>
        <v>39.71</v>
      </c>
      <c r="I225" s="29">
        <f t="shared" si="20"/>
        <v>1227.77</v>
      </c>
      <c r="J225" s="30">
        <f t="shared" si="16"/>
        <v>3.3082161790759247E-4</v>
      </c>
      <c r="K225" s="31"/>
      <c r="L225" s="32"/>
      <c r="M225" s="9"/>
      <c r="N225" s="9"/>
    </row>
    <row r="226" spans="1:14" ht="26.1" customHeight="1" x14ac:dyDescent="0.25">
      <c r="A226" s="23" t="s">
        <v>656</v>
      </c>
      <c r="B226" s="24" t="s">
        <v>657</v>
      </c>
      <c r="C226" s="25" t="s">
        <v>22</v>
      </c>
      <c r="D226" s="25" t="s">
        <v>658</v>
      </c>
      <c r="E226" s="26" t="s">
        <v>35</v>
      </c>
      <c r="F226" s="27">
        <v>2.5765394073864001</v>
      </c>
      <c r="G226" s="29">
        <v>163.75</v>
      </c>
      <c r="H226" s="29">
        <f t="shared" si="18"/>
        <v>207.84</v>
      </c>
      <c r="I226" s="29">
        <f t="shared" si="20"/>
        <v>535.5</v>
      </c>
      <c r="J226" s="30">
        <f t="shared" si="16"/>
        <v>1.4429003509575553E-4</v>
      </c>
      <c r="K226" s="31"/>
      <c r="L226" s="32"/>
      <c r="M226" s="9"/>
      <c r="N226" s="9"/>
    </row>
    <row r="227" spans="1:14" ht="26.1" customHeight="1" x14ac:dyDescent="0.25">
      <c r="A227" s="23" t="s">
        <v>659</v>
      </c>
      <c r="B227" s="24" t="s">
        <v>660</v>
      </c>
      <c r="C227" s="25" t="s">
        <v>22</v>
      </c>
      <c r="D227" s="25" t="s">
        <v>661</v>
      </c>
      <c r="E227" s="26" t="s">
        <v>35</v>
      </c>
      <c r="F227" s="27">
        <v>2.5765394073864001</v>
      </c>
      <c r="G227" s="29">
        <v>129.44</v>
      </c>
      <c r="H227" s="29">
        <f t="shared" si="18"/>
        <v>164.29</v>
      </c>
      <c r="I227" s="29">
        <f t="shared" si="20"/>
        <v>423.29</v>
      </c>
      <c r="J227" s="30">
        <f t="shared" si="16"/>
        <v>1.1405514277438348E-4</v>
      </c>
      <c r="K227" s="31"/>
      <c r="L227" s="32"/>
      <c r="M227" s="9"/>
      <c r="N227" s="9"/>
    </row>
    <row r="228" spans="1:14" ht="39" customHeight="1" x14ac:dyDescent="0.25">
      <c r="A228" s="23" t="s">
        <v>662</v>
      </c>
      <c r="B228" s="24" t="s">
        <v>663</v>
      </c>
      <c r="C228" s="25" t="s">
        <v>22</v>
      </c>
      <c r="D228" s="25" t="s">
        <v>664</v>
      </c>
      <c r="E228" s="26" t="s">
        <v>35</v>
      </c>
      <c r="F228" s="27">
        <v>7.729618222159198</v>
      </c>
      <c r="G228" s="29">
        <v>63.25</v>
      </c>
      <c r="H228" s="29">
        <f t="shared" si="18"/>
        <v>80.28</v>
      </c>
      <c r="I228" s="29">
        <f t="shared" si="20"/>
        <v>620.53</v>
      </c>
      <c r="J228" s="30">
        <f t="shared" si="16"/>
        <v>1.6720129874504047E-4</v>
      </c>
      <c r="K228" s="31"/>
      <c r="L228" s="32"/>
      <c r="M228" s="9"/>
      <c r="N228" s="9"/>
    </row>
    <row r="229" spans="1:14" ht="39" customHeight="1" x14ac:dyDescent="0.25">
      <c r="A229" s="23" t="s">
        <v>665</v>
      </c>
      <c r="B229" s="24" t="s">
        <v>666</v>
      </c>
      <c r="C229" s="25" t="s">
        <v>22</v>
      </c>
      <c r="D229" s="25" t="s">
        <v>667</v>
      </c>
      <c r="E229" s="26" t="s">
        <v>35</v>
      </c>
      <c r="F229" s="27">
        <v>2.5765394073864001</v>
      </c>
      <c r="G229" s="29">
        <v>374.81</v>
      </c>
      <c r="H229" s="29">
        <f t="shared" si="18"/>
        <v>475.74</v>
      </c>
      <c r="I229" s="29">
        <f t="shared" si="20"/>
        <v>1225.76</v>
      </c>
      <c r="J229" s="30">
        <f t="shared" si="16"/>
        <v>3.3028002505877365E-4</v>
      </c>
      <c r="K229" s="31"/>
      <c r="L229" s="32"/>
      <c r="M229" s="9"/>
      <c r="N229" s="9"/>
    </row>
    <row r="230" spans="1:14" ht="39" customHeight="1" x14ac:dyDescent="0.25">
      <c r="A230" s="23" t="s">
        <v>668</v>
      </c>
      <c r="B230" s="24" t="s">
        <v>669</v>
      </c>
      <c r="C230" s="25" t="s">
        <v>22</v>
      </c>
      <c r="D230" s="25" t="s">
        <v>670</v>
      </c>
      <c r="E230" s="26" t="s">
        <v>35</v>
      </c>
      <c r="F230" s="27">
        <v>25.765394073863995</v>
      </c>
      <c r="G230" s="29">
        <v>26.45</v>
      </c>
      <c r="H230" s="29">
        <f t="shared" si="18"/>
        <v>33.57</v>
      </c>
      <c r="I230" s="29">
        <f t="shared" si="20"/>
        <v>864.94</v>
      </c>
      <c r="J230" s="30">
        <f t="shared" si="16"/>
        <v>2.3305737246633574E-4</v>
      </c>
      <c r="K230" s="31"/>
      <c r="L230" s="32"/>
      <c r="M230" s="9"/>
      <c r="N230" s="9"/>
    </row>
    <row r="231" spans="1:14" ht="26.1" customHeight="1" x14ac:dyDescent="0.25">
      <c r="A231" s="23" t="s">
        <v>671</v>
      </c>
      <c r="B231" s="24" t="s">
        <v>672</v>
      </c>
      <c r="C231" s="25" t="s">
        <v>22</v>
      </c>
      <c r="D231" s="25" t="s">
        <v>673</v>
      </c>
      <c r="E231" s="26" t="s">
        <v>35</v>
      </c>
      <c r="F231" s="27">
        <v>164.89852207272961</v>
      </c>
      <c r="G231" s="29">
        <v>98.51</v>
      </c>
      <c r="H231" s="29">
        <f t="shared" si="18"/>
        <v>125.03</v>
      </c>
      <c r="I231" s="29">
        <f t="shared" si="20"/>
        <v>20617.259999999998</v>
      </c>
      <c r="J231" s="30">
        <f t="shared" si="16"/>
        <v>5.5553037702676311E-3</v>
      </c>
      <c r="K231" s="31"/>
      <c r="L231" s="32"/>
      <c r="M231" s="9"/>
      <c r="N231" s="9"/>
    </row>
    <row r="232" spans="1:14" ht="26.1" customHeight="1" x14ac:dyDescent="0.25">
      <c r="A232" s="23" t="s">
        <v>674</v>
      </c>
      <c r="B232" s="24" t="s">
        <v>675</v>
      </c>
      <c r="C232" s="25" t="s">
        <v>22</v>
      </c>
      <c r="D232" s="25" t="s">
        <v>676</v>
      </c>
      <c r="E232" s="26" t="s">
        <v>40</v>
      </c>
      <c r="F232" s="27">
        <v>309.18472888636791</v>
      </c>
      <c r="G232" s="29">
        <v>66.09</v>
      </c>
      <c r="H232" s="29">
        <f t="shared" si="18"/>
        <v>83.88</v>
      </c>
      <c r="I232" s="29">
        <f t="shared" si="20"/>
        <v>25934.41</v>
      </c>
      <c r="J232" s="30">
        <f t="shared" si="16"/>
        <v>6.9880054698183251E-3</v>
      </c>
      <c r="K232" s="31"/>
      <c r="L232" s="32"/>
      <c r="M232" s="9"/>
      <c r="N232" s="9"/>
    </row>
    <row r="233" spans="1:14" ht="26.1" customHeight="1" x14ac:dyDescent="0.25">
      <c r="A233" s="23" t="s">
        <v>677</v>
      </c>
      <c r="B233" s="24" t="s">
        <v>389</v>
      </c>
      <c r="C233" s="25" t="s">
        <v>22</v>
      </c>
      <c r="D233" s="25" t="s">
        <v>390</v>
      </c>
      <c r="E233" s="26" t="s">
        <v>40</v>
      </c>
      <c r="F233" s="27">
        <v>309.18472888636791</v>
      </c>
      <c r="G233" s="29">
        <v>78.099999999999994</v>
      </c>
      <c r="H233" s="29">
        <f t="shared" si="18"/>
        <v>99.13</v>
      </c>
      <c r="I233" s="29">
        <f t="shared" si="20"/>
        <v>30649.48</v>
      </c>
      <c r="J233" s="30">
        <f t="shared" si="16"/>
        <v>8.2584772079676138E-3</v>
      </c>
      <c r="K233" s="31"/>
      <c r="L233" s="32"/>
      <c r="M233" s="9"/>
      <c r="N233" s="9"/>
    </row>
    <row r="234" spans="1:14" ht="24" customHeight="1" x14ac:dyDescent="0.25">
      <c r="A234" s="16" t="s">
        <v>678</v>
      </c>
      <c r="B234" s="17"/>
      <c r="C234" s="17"/>
      <c r="D234" s="17" t="s">
        <v>679</v>
      </c>
      <c r="E234" s="17"/>
      <c r="F234" s="17"/>
      <c r="G234" s="17"/>
      <c r="H234" s="17"/>
      <c r="I234" s="20">
        <f>SUM(I235:I239)</f>
        <v>13008.619999999999</v>
      </c>
      <c r="J234" s="21">
        <f t="shared" si="16"/>
        <v>3.505161972637436E-3</v>
      </c>
      <c r="K234" s="9"/>
      <c r="L234" s="9"/>
      <c r="M234" s="9"/>
      <c r="N234" s="9"/>
    </row>
    <row r="235" spans="1:14" ht="39" customHeight="1" x14ac:dyDescent="0.25">
      <c r="A235" s="23" t="s">
        <v>680</v>
      </c>
      <c r="B235" s="24" t="s">
        <v>681</v>
      </c>
      <c r="C235" s="25" t="s">
        <v>22</v>
      </c>
      <c r="D235" s="25" t="s">
        <v>682</v>
      </c>
      <c r="E235" s="26" t="s">
        <v>40</v>
      </c>
      <c r="F235" s="27">
        <v>82.449261036364803</v>
      </c>
      <c r="G235" s="29">
        <v>67.099999999999994</v>
      </c>
      <c r="H235" s="29">
        <f t="shared" si="18"/>
        <v>85.17</v>
      </c>
      <c r="I235" s="29">
        <f t="shared" ref="I235:I239" si="21">TRUNC(H235*F235,2)</f>
        <v>7022.2</v>
      </c>
      <c r="J235" s="30">
        <f t="shared" si="16"/>
        <v>1.8921260213807926E-3</v>
      </c>
      <c r="K235" s="31"/>
      <c r="L235" s="32"/>
      <c r="M235" s="9"/>
      <c r="N235" s="9"/>
    </row>
    <row r="236" spans="1:14" ht="39" customHeight="1" x14ac:dyDescent="0.25">
      <c r="A236" s="23" t="s">
        <v>683</v>
      </c>
      <c r="B236" s="24" t="s">
        <v>684</v>
      </c>
      <c r="C236" s="25" t="s">
        <v>22</v>
      </c>
      <c r="D236" s="25" t="s">
        <v>685</v>
      </c>
      <c r="E236" s="26" t="s">
        <v>40</v>
      </c>
      <c r="F236" s="27">
        <v>82.449261036364803</v>
      </c>
      <c r="G236" s="29">
        <v>33.729999999999997</v>
      </c>
      <c r="H236" s="29">
        <f t="shared" si="18"/>
        <v>42.81</v>
      </c>
      <c r="I236" s="29">
        <f t="shared" si="21"/>
        <v>3529.65</v>
      </c>
      <c r="J236" s="30">
        <f t="shared" si="16"/>
        <v>9.5106129295188324E-4</v>
      </c>
      <c r="K236" s="31"/>
      <c r="L236" s="32"/>
      <c r="M236" s="9"/>
      <c r="N236" s="9"/>
    </row>
    <row r="237" spans="1:14" ht="39" customHeight="1" x14ac:dyDescent="0.25">
      <c r="A237" s="23" t="s">
        <v>686</v>
      </c>
      <c r="B237" s="24" t="s">
        <v>687</v>
      </c>
      <c r="C237" s="25" t="s">
        <v>22</v>
      </c>
      <c r="D237" s="25" t="s">
        <v>688</v>
      </c>
      <c r="E237" s="26" t="s">
        <v>40</v>
      </c>
      <c r="F237" s="27">
        <v>77.296182221591977</v>
      </c>
      <c r="G237" s="29">
        <v>19.239999999999998</v>
      </c>
      <c r="H237" s="29">
        <f t="shared" si="18"/>
        <v>24.42</v>
      </c>
      <c r="I237" s="29">
        <f t="shared" si="21"/>
        <v>1887.57</v>
      </c>
      <c r="J237" s="30">
        <f t="shared" si="16"/>
        <v>5.0860418589298835E-4</v>
      </c>
      <c r="K237" s="31"/>
      <c r="L237" s="32"/>
      <c r="M237" s="9"/>
      <c r="N237" s="9"/>
    </row>
    <row r="238" spans="1:14" ht="39" customHeight="1" x14ac:dyDescent="0.25">
      <c r="A238" s="23" t="s">
        <v>689</v>
      </c>
      <c r="B238" s="24" t="s">
        <v>690</v>
      </c>
      <c r="C238" s="25" t="s">
        <v>22</v>
      </c>
      <c r="D238" s="25" t="s">
        <v>691</v>
      </c>
      <c r="E238" s="26" t="s">
        <v>35</v>
      </c>
      <c r="F238" s="27">
        <v>30.918472888636792</v>
      </c>
      <c r="G238" s="29">
        <v>8.25</v>
      </c>
      <c r="H238" s="29">
        <f t="shared" si="18"/>
        <v>10.47</v>
      </c>
      <c r="I238" s="29">
        <f t="shared" si="21"/>
        <v>323.70999999999998</v>
      </c>
      <c r="J238" s="30">
        <f t="shared" si="16"/>
        <v>8.7223393577678832E-5</v>
      </c>
      <c r="K238" s="31"/>
      <c r="L238" s="32"/>
      <c r="M238" s="9"/>
      <c r="N238" s="9"/>
    </row>
    <row r="239" spans="1:14" ht="39" customHeight="1" x14ac:dyDescent="0.25">
      <c r="A239" s="23" t="s">
        <v>692</v>
      </c>
      <c r="B239" s="24" t="s">
        <v>693</v>
      </c>
      <c r="C239" s="25" t="s">
        <v>22</v>
      </c>
      <c r="D239" s="25" t="s">
        <v>694</v>
      </c>
      <c r="E239" s="26" t="s">
        <v>35</v>
      </c>
      <c r="F239" s="27">
        <v>30.918472888636792</v>
      </c>
      <c r="G239" s="29">
        <v>6.26</v>
      </c>
      <c r="H239" s="29">
        <f t="shared" si="18"/>
        <v>7.94</v>
      </c>
      <c r="I239" s="29">
        <f t="shared" si="21"/>
        <v>245.49</v>
      </c>
      <c r="J239" s="30">
        <f t="shared" si="16"/>
        <v>6.6147078834093417E-5</v>
      </c>
      <c r="K239" s="31"/>
      <c r="L239" s="32"/>
      <c r="M239" s="9"/>
      <c r="N239" s="9"/>
    </row>
    <row r="240" spans="1:14" ht="24" customHeight="1" x14ac:dyDescent="0.25">
      <c r="A240" s="16" t="s">
        <v>695</v>
      </c>
      <c r="B240" s="17"/>
      <c r="C240" s="17"/>
      <c r="D240" s="17" t="s">
        <v>696</v>
      </c>
      <c r="E240" s="17"/>
      <c r="F240" s="17"/>
      <c r="G240" s="17"/>
      <c r="H240" s="17"/>
      <c r="I240" s="20">
        <f>SUM(I241:I245)</f>
        <v>15427.05</v>
      </c>
      <c r="J240" s="21">
        <f t="shared" si="16"/>
        <v>4.1568059494378621E-3</v>
      </c>
      <c r="K240" s="9"/>
      <c r="L240" s="9"/>
      <c r="M240" s="9"/>
      <c r="N240" s="9"/>
    </row>
    <row r="241" spans="1:14" ht="51.95" customHeight="1" x14ac:dyDescent="0.25">
      <c r="A241" s="23" t="s">
        <v>697</v>
      </c>
      <c r="B241" s="24" t="s">
        <v>698</v>
      </c>
      <c r="C241" s="25" t="s">
        <v>22</v>
      </c>
      <c r="D241" s="25" t="s">
        <v>699</v>
      </c>
      <c r="E241" s="26" t="s">
        <v>40</v>
      </c>
      <c r="F241" s="27">
        <v>82.449261036364803</v>
      </c>
      <c r="G241" s="29">
        <v>69.819999999999993</v>
      </c>
      <c r="H241" s="29">
        <f t="shared" si="18"/>
        <v>88.62</v>
      </c>
      <c r="I241" s="29">
        <f t="shared" ref="I241:I245" si="22">TRUNC(H241*F241,2)</f>
        <v>7306.65</v>
      </c>
      <c r="J241" s="30">
        <f t="shared" si="16"/>
        <v>1.9687708402099011E-3</v>
      </c>
      <c r="K241" s="31"/>
      <c r="L241" s="32"/>
      <c r="M241" s="9"/>
      <c r="N241" s="9"/>
    </row>
    <row r="242" spans="1:14" ht="39" customHeight="1" x14ac:dyDescent="0.25">
      <c r="A242" s="23" t="s">
        <v>700</v>
      </c>
      <c r="B242" s="24" t="s">
        <v>701</v>
      </c>
      <c r="C242" s="25" t="s">
        <v>22</v>
      </c>
      <c r="D242" s="25" t="s">
        <v>702</v>
      </c>
      <c r="E242" s="26" t="s">
        <v>35</v>
      </c>
      <c r="F242" s="27">
        <v>30.918472888636792</v>
      </c>
      <c r="G242" s="29">
        <v>54.54</v>
      </c>
      <c r="H242" s="29">
        <f t="shared" si="18"/>
        <v>69.22</v>
      </c>
      <c r="I242" s="29">
        <f t="shared" si="22"/>
        <v>2140.17</v>
      </c>
      <c r="J242" s="30">
        <f t="shared" si="16"/>
        <v>5.7666704838633628E-4</v>
      </c>
      <c r="K242" s="31"/>
      <c r="L242" s="32"/>
      <c r="M242" s="9"/>
      <c r="N242" s="9"/>
    </row>
    <row r="243" spans="1:14" ht="39" customHeight="1" x14ac:dyDescent="0.25">
      <c r="A243" s="23" t="s">
        <v>703</v>
      </c>
      <c r="B243" s="24" t="s">
        <v>704</v>
      </c>
      <c r="C243" s="25" t="s">
        <v>22</v>
      </c>
      <c r="D243" s="25" t="s">
        <v>705</v>
      </c>
      <c r="E243" s="26" t="s">
        <v>35</v>
      </c>
      <c r="F243" s="27">
        <v>30.918472888636792</v>
      </c>
      <c r="G243" s="29">
        <v>56.39</v>
      </c>
      <c r="H243" s="29">
        <f t="shared" si="18"/>
        <v>71.569999999999993</v>
      </c>
      <c r="I243" s="29">
        <f t="shared" si="22"/>
        <v>2212.83</v>
      </c>
      <c r="J243" s="30">
        <f t="shared" si="16"/>
        <v>5.9624522569736826E-4</v>
      </c>
      <c r="K243" s="31"/>
      <c r="L243" s="32"/>
      <c r="M243" s="9"/>
      <c r="N243" s="9"/>
    </row>
    <row r="244" spans="1:14" ht="26.1" customHeight="1" x14ac:dyDescent="0.25">
      <c r="A244" s="23" t="s">
        <v>706</v>
      </c>
      <c r="B244" s="24" t="s">
        <v>707</v>
      </c>
      <c r="C244" s="25" t="s">
        <v>22</v>
      </c>
      <c r="D244" s="25" t="s">
        <v>708</v>
      </c>
      <c r="E244" s="26" t="s">
        <v>35</v>
      </c>
      <c r="F244" s="27">
        <v>30.918472888636792</v>
      </c>
      <c r="G244" s="29">
        <v>54.35</v>
      </c>
      <c r="H244" s="29">
        <f t="shared" si="18"/>
        <v>68.98</v>
      </c>
      <c r="I244" s="29">
        <f t="shared" si="22"/>
        <v>2132.75</v>
      </c>
      <c r="J244" s="30">
        <f t="shared" si="16"/>
        <v>5.7466773548174154E-4</v>
      </c>
      <c r="K244" s="31"/>
      <c r="L244" s="32"/>
      <c r="M244" s="9"/>
      <c r="N244" s="9"/>
    </row>
    <row r="245" spans="1:14" ht="26.1" customHeight="1" x14ac:dyDescent="0.25">
      <c r="A245" s="23" t="s">
        <v>709</v>
      </c>
      <c r="B245" s="24" t="s">
        <v>710</v>
      </c>
      <c r="C245" s="25" t="s">
        <v>22</v>
      </c>
      <c r="D245" s="25" t="s">
        <v>711</v>
      </c>
      <c r="E245" s="26" t="s">
        <v>35</v>
      </c>
      <c r="F245" s="27">
        <v>30.918472888636792</v>
      </c>
      <c r="G245" s="29">
        <v>41.66</v>
      </c>
      <c r="H245" s="29">
        <f t="shared" si="18"/>
        <v>52.87</v>
      </c>
      <c r="I245" s="29">
        <f t="shared" si="22"/>
        <v>1634.65</v>
      </c>
      <c r="J245" s="30">
        <f t="shared" si="16"/>
        <v>4.4045509966251497E-4</v>
      </c>
      <c r="K245" s="31"/>
      <c r="L245" s="32"/>
      <c r="M245" s="9"/>
      <c r="N245" s="9"/>
    </row>
    <row r="246" spans="1:14" ht="24" customHeight="1" x14ac:dyDescent="0.25">
      <c r="A246" s="16" t="s">
        <v>712</v>
      </c>
      <c r="B246" s="17"/>
      <c r="C246" s="17"/>
      <c r="D246" s="17" t="s">
        <v>713</v>
      </c>
      <c r="E246" s="17"/>
      <c r="F246" s="17"/>
      <c r="G246" s="17"/>
      <c r="H246" s="17"/>
      <c r="I246" s="20">
        <f>SUM(I247:I247)</f>
        <v>7067.44</v>
      </c>
      <c r="J246" s="21">
        <f t="shared" si="16"/>
        <v>1.9043159022168932E-3</v>
      </c>
      <c r="K246" s="9"/>
      <c r="L246" s="9"/>
      <c r="M246" s="9"/>
      <c r="N246" s="9"/>
    </row>
    <row r="247" spans="1:14" ht="26.1" customHeight="1" x14ac:dyDescent="0.25">
      <c r="A247" s="23" t="s">
        <v>714</v>
      </c>
      <c r="B247" s="24" t="s">
        <v>715</v>
      </c>
      <c r="C247" s="25" t="s">
        <v>22</v>
      </c>
      <c r="D247" s="25" t="s">
        <v>716</v>
      </c>
      <c r="E247" s="26" t="s">
        <v>31</v>
      </c>
      <c r="F247" s="27">
        <v>3349.5012296023192</v>
      </c>
      <c r="G247" s="29">
        <v>1.67</v>
      </c>
      <c r="H247" s="29">
        <f t="shared" si="18"/>
        <v>2.11</v>
      </c>
      <c r="I247" s="29">
        <f t="shared" ref="I247" si="23">TRUNC(H247*F247,2)</f>
        <v>7067.44</v>
      </c>
      <c r="J247" s="30">
        <f t="shared" si="16"/>
        <v>1.9043159022168932E-3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2924364.1500000004</v>
      </c>
      <c r="J249" s="42"/>
      <c r="K249" s="9"/>
      <c r="L249" s="43"/>
      <c r="M249" s="9"/>
      <c r="N249" s="9"/>
    </row>
    <row r="250" spans="1:14" x14ac:dyDescent="0.25">
      <c r="A250" s="74"/>
      <c r="B250" s="75"/>
      <c r="C250" s="75"/>
      <c r="D250" s="39"/>
      <c r="E250" s="40"/>
      <c r="F250" s="76" t="s">
        <v>718</v>
      </c>
      <c r="G250" s="75"/>
      <c r="H250" s="41"/>
      <c r="I250" s="41">
        <f>I251-I249</f>
        <v>786910.84999999916</v>
      </c>
      <c r="J250" s="42"/>
      <c r="K250" s="9"/>
      <c r="L250" s="9"/>
      <c r="M250" s="9"/>
      <c r="N250" s="9"/>
    </row>
    <row r="251" spans="1:14" x14ac:dyDescent="0.25">
      <c r="A251" s="74"/>
      <c r="B251" s="75"/>
      <c r="C251" s="75"/>
      <c r="D251" s="39"/>
      <c r="E251" s="40"/>
      <c r="F251" s="76" t="s">
        <v>719</v>
      </c>
      <c r="G251" s="75"/>
      <c r="H251" s="41"/>
      <c r="I251" s="41">
        <f>I5+I8+I29+I34+I92+I134+I142+I147+I168+I175+I190+I206+I246</f>
        <v>3711274.9999999995</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087C6-0580-437E-AC41-3BF017B2BEFC}">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766</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70058.39</v>
      </c>
      <c r="J5" s="21">
        <f t="shared" ref="J5:J68" si="0">I5/$I$251</f>
        <v>8.0734600336394208E-2</v>
      </c>
      <c r="K5" s="9"/>
      <c r="L5" s="9"/>
      <c r="M5" s="9"/>
      <c r="N5" s="9"/>
    </row>
    <row r="6" spans="1:14" ht="26.1" customHeight="1" x14ac:dyDescent="0.25">
      <c r="A6" s="23" t="s">
        <v>21</v>
      </c>
      <c r="B6" s="24" t="s">
        <v>722</v>
      </c>
      <c r="C6" s="25" t="s">
        <v>22</v>
      </c>
      <c r="D6" s="25" t="s">
        <v>23</v>
      </c>
      <c r="E6" s="26" t="s">
        <v>24</v>
      </c>
      <c r="F6" s="27">
        <v>204.64959999999999</v>
      </c>
      <c r="G6" s="29">
        <v>136.69</v>
      </c>
      <c r="H6" s="29">
        <f>TRUNC((G6*$G$2)+(G6),2)</f>
        <v>173.5</v>
      </c>
      <c r="I6" s="29">
        <f>TRUNC(H6*F6,2)</f>
        <v>35506.699999999997</v>
      </c>
      <c r="J6" s="30">
        <f t="shared" si="0"/>
        <v>4.0917572238874572E-2</v>
      </c>
      <c r="K6" s="31"/>
      <c r="L6" s="32"/>
      <c r="M6" s="9"/>
      <c r="N6" s="9"/>
    </row>
    <row r="7" spans="1:14" ht="24" customHeight="1" x14ac:dyDescent="0.25">
      <c r="A7" s="23" t="s">
        <v>25</v>
      </c>
      <c r="B7" s="24" t="s">
        <v>723</v>
      </c>
      <c r="C7" s="25" t="s">
        <v>22</v>
      </c>
      <c r="D7" s="25" t="s">
        <v>26</v>
      </c>
      <c r="E7" s="26" t="s">
        <v>24</v>
      </c>
      <c r="F7" s="27">
        <v>436.976</v>
      </c>
      <c r="G7" s="29">
        <v>62.3</v>
      </c>
      <c r="H7" s="29">
        <f>TRUNC((G7*$G$2)+(G7),2)</f>
        <v>79.069999999999993</v>
      </c>
      <c r="I7" s="29">
        <f>TRUNC(H7*F7,2)</f>
        <v>34551.69</v>
      </c>
      <c r="J7" s="30">
        <f t="shared" si="0"/>
        <v>3.9817028097519629E-2</v>
      </c>
      <c r="K7" s="31"/>
      <c r="L7" s="32"/>
      <c r="M7" s="9"/>
      <c r="N7" s="9"/>
    </row>
    <row r="8" spans="1:14" ht="24" customHeight="1" x14ac:dyDescent="0.25">
      <c r="A8" s="16" t="s">
        <v>27</v>
      </c>
      <c r="B8" s="17"/>
      <c r="C8" s="17"/>
      <c r="D8" s="17" t="s">
        <v>28</v>
      </c>
      <c r="E8" s="17"/>
      <c r="F8" s="17"/>
      <c r="G8" s="17"/>
      <c r="H8" s="17"/>
      <c r="I8" s="20">
        <f>SUM(I9:I28)</f>
        <v>71124.44</v>
      </c>
      <c r="J8" s="21">
        <f t="shared" si="0"/>
        <v>8.1963105882819312E-2</v>
      </c>
      <c r="K8" s="9"/>
      <c r="L8" s="9"/>
      <c r="M8" s="9"/>
      <c r="N8" s="9"/>
    </row>
    <row r="9" spans="1:14" ht="26.1" customHeight="1" x14ac:dyDescent="0.25">
      <c r="A9" s="23" t="s">
        <v>29</v>
      </c>
      <c r="B9" s="24" t="s">
        <v>724</v>
      </c>
      <c r="C9" s="25" t="s">
        <v>22</v>
      </c>
      <c r="D9" s="25" t="s">
        <v>30</v>
      </c>
      <c r="E9" s="26" t="s">
        <v>31</v>
      </c>
      <c r="F9" s="27">
        <v>210.07418887366165</v>
      </c>
      <c r="G9" s="29">
        <v>25.97</v>
      </c>
      <c r="H9" s="29">
        <f t="shared" ref="H9:H72" si="1">TRUNC((G9*$G$2)+(G9),2)</f>
        <v>32.96</v>
      </c>
      <c r="I9" s="29">
        <f t="shared" ref="I9:I28" si="2">TRUNC(H9*F9,2)</f>
        <v>6924.04</v>
      </c>
      <c r="J9" s="30">
        <f t="shared" si="0"/>
        <v>7.9791956696864848E-3</v>
      </c>
      <c r="K9" s="31"/>
      <c r="L9" s="32"/>
      <c r="M9" s="9"/>
      <c r="N9" s="9"/>
    </row>
    <row r="10" spans="1:14" ht="26.1" customHeight="1" x14ac:dyDescent="0.25">
      <c r="A10" s="23" t="s">
        <v>32</v>
      </c>
      <c r="B10" s="24" t="s">
        <v>33</v>
      </c>
      <c r="C10" s="25" t="s">
        <v>22</v>
      </c>
      <c r="D10" s="25" t="s">
        <v>34</v>
      </c>
      <c r="E10" s="26" t="s">
        <v>35</v>
      </c>
      <c r="F10" s="27">
        <v>66.036988757551953</v>
      </c>
      <c r="G10" s="29">
        <v>14.14</v>
      </c>
      <c r="H10" s="29">
        <f t="shared" si="1"/>
        <v>17.940000000000001</v>
      </c>
      <c r="I10" s="29">
        <f t="shared" si="2"/>
        <v>1184.7</v>
      </c>
      <c r="J10" s="30">
        <f t="shared" si="0"/>
        <v>1.3652366407296288E-3</v>
      </c>
      <c r="K10" s="31"/>
      <c r="L10" s="32"/>
      <c r="M10" s="9"/>
      <c r="N10" s="9"/>
    </row>
    <row r="11" spans="1:14" ht="26.1" customHeight="1" x14ac:dyDescent="0.25">
      <c r="A11" s="23" t="s">
        <v>36</v>
      </c>
      <c r="B11" s="24" t="s">
        <v>725</v>
      </c>
      <c r="C11" s="25" t="s">
        <v>22</v>
      </c>
      <c r="D11" s="25" t="s">
        <v>37</v>
      </c>
      <c r="E11" s="26" t="s">
        <v>35</v>
      </c>
      <c r="F11" s="27">
        <v>79.076901392648267</v>
      </c>
      <c r="G11" s="29">
        <v>1.76</v>
      </c>
      <c r="H11" s="29">
        <f t="shared" si="1"/>
        <v>2.23</v>
      </c>
      <c r="I11" s="29">
        <f t="shared" si="2"/>
        <v>176.34</v>
      </c>
      <c r="J11" s="30">
        <f t="shared" si="0"/>
        <v>2.0321248352010021E-4</v>
      </c>
      <c r="K11" s="31"/>
      <c r="L11" s="32"/>
      <c r="M11" s="9"/>
      <c r="N11" s="9"/>
    </row>
    <row r="12" spans="1:14" ht="26.1" customHeight="1" x14ac:dyDescent="0.25">
      <c r="A12" s="23" t="s">
        <v>38</v>
      </c>
      <c r="B12" s="24" t="s">
        <v>726</v>
      </c>
      <c r="C12" s="25" t="s">
        <v>22</v>
      </c>
      <c r="D12" s="25" t="s">
        <v>39</v>
      </c>
      <c r="E12" s="26" t="s">
        <v>40</v>
      </c>
      <c r="F12" s="27">
        <v>169.15996757822185</v>
      </c>
      <c r="G12" s="29">
        <v>9.2799999999999994</v>
      </c>
      <c r="H12" s="29">
        <f t="shared" si="1"/>
        <v>11.77</v>
      </c>
      <c r="I12" s="29">
        <f t="shared" si="2"/>
        <v>1991.01</v>
      </c>
      <c r="J12" s="30">
        <f t="shared" si="0"/>
        <v>2.2944203630109717E-3</v>
      </c>
      <c r="K12" s="31"/>
      <c r="L12" s="32"/>
      <c r="M12" s="9"/>
      <c r="N12" s="9"/>
    </row>
    <row r="13" spans="1:14" ht="26.1" customHeight="1" x14ac:dyDescent="0.25">
      <c r="A13" s="23" t="s">
        <v>41</v>
      </c>
      <c r="B13" s="24" t="s">
        <v>727</v>
      </c>
      <c r="C13" s="25" t="s">
        <v>22</v>
      </c>
      <c r="D13" s="25" t="s">
        <v>42</v>
      </c>
      <c r="E13" s="26" t="s">
        <v>35</v>
      </c>
      <c r="F13" s="27">
        <v>498.50748578391114</v>
      </c>
      <c r="G13" s="29">
        <v>0.74</v>
      </c>
      <c r="H13" s="29">
        <f t="shared" si="1"/>
        <v>0.93</v>
      </c>
      <c r="I13" s="29">
        <f t="shared" si="2"/>
        <v>463.61</v>
      </c>
      <c r="J13" s="30">
        <f t="shared" si="0"/>
        <v>5.3425960919107219E-4</v>
      </c>
      <c r="K13" s="31"/>
      <c r="L13" s="32"/>
      <c r="M13" s="9"/>
      <c r="N13" s="9"/>
    </row>
    <row r="14" spans="1:14" ht="26.1" customHeight="1" x14ac:dyDescent="0.25">
      <c r="A14" s="23" t="s">
        <v>43</v>
      </c>
      <c r="B14" s="24" t="s">
        <v>728</v>
      </c>
      <c r="C14" s="25" t="s">
        <v>22</v>
      </c>
      <c r="D14" s="25" t="s">
        <v>44</v>
      </c>
      <c r="E14" s="26" t="s">
        <v>40</v>
      </c>
      <c r="F14" s="27">
        <v>7516.133863533908</v>
      </c>
      <c r="G14" s="29">
        <v>0.8</v>
      </c>
      <c r="H14" s="29">
        <f t="shared" si="1"/>
        <v>1.01</v>
      </c>
      <c r="I14" s="29">
        <f t="shared" si="2"/>
        <v>7591.29</v>
      </c>
      <c r="J14" s="30">
        <f t="shared" si="0"/>
        <v>8.7481280141845381E-3</v>
      </c>
      <c r="K14" s="31"/>
      <c r="L14" s="32"/>
      <c r="M14" s="9"/>
      <c r="N14" s="9"/>
    </row>
    <row r="15" spans="1:14" ht="26.1" customHeight="1" x14ac:dyDescent="0.25">
      <c r="A15" s="23" t="s">
        <v>45</v>
      </c>
      <c r="B15" s="24" t="s">
        <v>729</v>
      </c>
      <c r="C15" s="25" t="s">
        <v>22</v>
      </c>
      <c r="D15" s="25" t="s">
        <v>46</v>
      </c>
      <c r="E15" s="26" t="s">
        <v>35</v>
      </c>
      <c r="F15" s="27">
        <v>98.696586458297787</v>
      </c>
      <c r="G15" s="29">
        <v>2.0099999999999998</v>
      </c>
      <c r="H15" s="29">
        <f t="shared" si="1"/>
        <v>2.5499999999999998</v>
      </c>
      <c r="I15" s="29">
        <f t="shared" si="2"/>
        <v>251.67</v>
      </c>
      <c r="J15" s="30">
        <f t="shared" si="0"/>
        <v>2.9002203542873777E-4</v>
      </c>
      <c r="K15" s="31"/>
      <c r="L15" s="32"/>
      <c r="M15" s="9"/>
      <c r="N15" s="9"/>
    </row>
    <row r="16" spans="1:14" ht="26.1" customHeight="1" x14ac:dyDescent="0.25">
      <c r="A16" s="23" t="s">
        <v>47</v>
      </c>
      <c r="B16" s="24" t="s">
        <v>730</v>
      </c>
      <c r="C16" s="25" t="s">
        <v>22</v>
      </c>
      <c r="D16" s="25" t="s">
        <v>48</v>
      </c>
      <c r="E16" s="26" t="s">
        <v>31</v>
      </c>
      <c r="F16" s="27">
        <v>97.978793102237404</v>
      </c>
      <c r="G16" s="29">
        <v>10.69</v>
      </c>
      <c r="H16" s="29">
        <f t="shared" si="1"/>
        <v>13.56</v>
      </c>
      <c r="I16" s="29">
        <f t="shared" si="2"/>
        <v>1328.59</v>
      </c>
      <c r="J16" s="30">
        <f t="shared" si="0"/>
        <v>1.5310540630598271E-3</v>
      </c>
      <c r="K16" s="31"/>
      <c r="L16" s="32"/>
      <c r="M16" s="9"/>
      <c r="N16" s="9"/>
    </row>
    <row r="17" spans="1:14" ht="26.1" customHeight="1" x14ac:dyDescent="0.25">
      <c r="A17" s="23" t="s">
        <v>49</v>
      </c>
      <c r="B17" s="24" t="s">
        <v>731</v>
      </c>
      <c r="C17" s="25" t="s">
        <v>22</v>
      </c>
      <c r="D17" s="25" t="s">
        <v>50</v>
      </c>
      <c r="E17" s="26" t="s">
        <v>31</v>
      </c>
      <c r="F17" s="27">
        <v>214.62021346204384</v>
      </c>
      <c r="G17" s="29">
        <v>27.59</v>
      </c>
      <c r="H17" s="29">
        <f t="shared" si="1"/>
        <v>35.01</v>
      </c>
      <c r="I17" s="29">
        <f t="shared" si="2"/>
        <v>7513.85</v>
      </c>
      <c r="J17" s="30">
        <f t="shared" si="0"/>
        <v>8.6588869190059262E-3</v>
      </c>
      <c r="K17" s="31"/>
      <c r="L17" s="32"/>
      <c r="M17" s="9"/>
      <c r="N17" s="9"/>
    </row>
    <row r="18" spans="1:14" ht="51.95" customHeight="1" x14ac:dyDescent="0.25">
      <c r="A18" s="23" t="s">
        <v>51</v>
      </c>
      <c r="B18" s="24" t="s">
        <v>732</v>
      </c>
      <c r="C18" s="25" t="s">
        <v>22</v>
      </c>
      <c r="D18" s="25" t="s">
        <v>52</v>
      </c>
      <c r="E18" s="26" t="s">
        <v>35</v>
      </c>
      <c r="F18" s="27">
        <v>52.877443896445584</v>
      </c>
      <c r="G18" s="29">
        <v>10.130000000000001</v>
      </c>
      <c r="H18" s="29">
        <f t="shared" si="1"/>
        <v>12.85</v>
      </c>
      <c r="I18" s="29">
        <f t="shared" si="2"/>
        <v>679.47</v>
      </c>
      <c r="J18" s="30">
        <f t="shared" si="0"/>
        <v>7.8301455244075369E-4</v>
      </c>
      <c r="K18" s="31"/>
      <c r="L18" s="32"/>
      <c r="M18" s="9"/>
      <c r="N18" s="9"/>
    </row>
    <row r="19" spans="1:14" ht="26.1" customHeight="1" x14ac:dyDescent="0.25">
      <c r="A19" s="23" t="s">
        <v>53</v>
      </c>
      <c r="B19" s="24" t="s">
        <v>54</v>
      </c>
      <c r="C19" s="25" t="s">
        <v>22</v>
      </c>
      <c r="D19" s="25" t="s">
        <v>55</v>
      </c>
      <c r="E19" s="26" t="s">
        <v>31</v>
      </c>
      <c r="F19" s="27">
        <v>106.83157782698167</v>
      </c>
      <c r="G19" s="29">
        <v>12.77</v>
      </c>
      <c r="H19" s="29">
        <f t="shared" si="1"/>
        <v>16.2</v>
      </c>
      <c r="I19" s="29">
        <f t="shared" si="2"/>
        <v>1730.67</v>
      </c>
      <c r="J19" s="30">
        <f t="shared" si="0"/>
        <v>1.9944071047620043E-3</v>
      </c>
      <c r="K19" s="31"/>
      <c r="L19" s="32"/>
      <c r="M19" s="9"/>
      <c r="N19" s="9"/>
    </row>
    <row r="20" spans="1:14" ht="26.1" customHeight="1" x14ac:dyDescent="0.25">
      <c r="A20" s="23" t="s">
        <v>56</v>
      </c>
      <c r="B20" s="24" t="s">
        <v>57</v>
      </c>
      <c r="C20" s="25" t="s">
        <v>22</v>
      </c>
      <c r="D20" s="25" t="s">
        <v>58</v>
      </c>
      <c r="E20" s="26" t="s">
        <v>31</v>
      </c>
      <c r="F20" s="27">
        <v>49.647373794174023</v>
      </c>
      <c r="G20" s="29">
        <v>28.2</v>
      </c>
      <c r="H20" s="29">
        <f t="shared" si="1"/>
        <v>35.79</v>
      </c>
      <c r="I20" s="29">
        <f t="shared" si="2"/>
        <v>1776.87</v>
      </c>
      <c r="J20" s="30">
        <f t="shared" si="0"/>
        <v>2.0476475308628811E-3</v>
      </c>
      <c r="K20" s="31"/>
      <c r="L20" s="32"/>
      <c r="M20" s="9"/>
      <c r="N20" s="9"/>
    </row>
    <row r="21" spans="1:14" ht="26.1" customHeight="1" x14ac:dyDescent="0.25">
      <c r="A21" s="23" t="s">
        <v>59</v>
      </c>
      <c r="B21" s="24" t="s">
        <v>60</v>
      </c>
      <c r="C21" s="25" t="s">
        <v>22</v>
      </c>
      <c r="D21" s="25" t="s">
        <v>61</v>
      </c>
      <c r="E21" s="26" t="s">
        <v>62</v>
      </c>
      <c r="F21" s="27">
        <v>68.429633277753098</v>
      </c>
      <c r="G21" s="29">
        <v>62.98</v>
      </c>
      <c r="H21" s="29">
        <f t="shared" si="1"/>
        <v>79.94</v>
      </c>
      <c r="I21" s="29">
        <f t="shared" si="2"/>
        <v>5470.26</v>
      </c>
      <c r="J21" s="30">
        <f t="shared" si="0"/>
        <v>6.3038738805753849E-3</v>
      </c>
      <c r="K21" s="31"/>
      <c r="L21" s="32"/>
      <c r="M21" s="9"/>
      <c r="N21" s="9"/>
    </row>
    <row r="22" spans="1:14" ht="26.1" customHeight="1" x14ac:dyDescent="0.25">
      <c r="A22" s="23" t="s">
        <v>63</v>
      </c>
      <c r="B22" s="24" t="s">
        <v>64</v>
      </c>
      <c r="C22" s="25" t="s">
        <v>22</v>
      </c>
      <c r="D22" s="25" t="s">
        <v>65</v>
      </c>
      <c r="E22" s="26" t="s">
        <v>31</v>
      </c>
      <c r="F22" s="27">
        <v>228.25828722719049</v>
      </c>
      <c r="G22" s="29">
        <v>35.369999999999997</v>
      </c>
      <c r="H22" s="29">
        <f t="shared" si="1"/>
        <v>44.89</v>
      </c>
      <c r="I22" s="29">
        <f t="shared" si="2"/>
        <v>10246.51</v>
      </c>
      <c r="J22" s="30">
        <f t="shared" si="0"/>
        <v>1.1807977455560521E-2</v>
      </c>
      <c r="K22" s="31"/>
      <c r="L22" s="32"/>
      <c r="M22" s="9"/>
      <c r="N22" s="9"/>
    </row>
    <row r="23" spans="1:14" ht="26.1" customHeight="1" x14ac:dyDescent="0.25">
      <c r="A23" s="23" t="s">
        <v>66</v>
      </c>
      <c r="B23" s="24" t="s">
        <v>67</v>
      </c>
      <c r="C23" s="25" t="s">
        <v>22</v>
      </c>
      <c r="D23" s="25" t="s">
        <v>68</v>
      </c>
      <c r="E23" s="26" t="s">
        <v>62</v>
      </c>
      <c r="F23" s="27">
        <v>7.7760946906537622</v>
      </c>
      <c r="G23" s="29">
        <v>294.77999999999997</v>
      </c>
      <c r="H23" s="29">
        <f t="shared" si="1"/>
        <v>374.16</v>
      </c>
      <c r="I23" s="29">
        <f t="shared" si="2"/>
        <v>2909.5</v>
      </c>
      <c r="J23" s="30">
        <f t="shared" si="0"/>
        <v>3.3528792151623658E-3</v>
      </c>
      <c r="K23" s="31"/>
      <c r="L23" s="32"/>
      <c r="M23" s="9"/>
      <c r="N23" s="9"/>
    </row>
    <row r="24" spans="1:14" ht="39" customHeight="1" x14ac:dyDescent="0.25">
      <c r="A24" s="23" t="s">
        <v>69</v>
      </c>
      <c r="B24" s="24" t="s">
        <v>70</v>
      </c>
      <c r="C24" s="25" t="s">
        <v>22</v>
      </c>
      <c r="D24" s="25" t="s">
        <v>71</v>
      </c>
      <c r="E24" s="26" t="s">
        <v>31</v>
      </c>
      <c r="F24" s="27">
        <v>377.32004083572269</v>
      </c>
      <c r="G24" s="29">
        <v>4.99</v>
      </c>
      <c r="H24" s="29">
        <f t="shared" si="1"/>
        <v>6.33</v>
      </c>
      <c r="I24" s="29">
        <f t="shared" si="2"/>
        <v>2388.4299999999998</v>
      </c>
      <c r="J24" s="30">
        <f t="shared" si="0"/>
        <v>2.7524032664960471E-3</v>
      </c>
      <c r="K24" s="31"/>
      <c r="L24" s="32"/>
      <c r="M24" s="9"/>
      <c r="N24" s="9"/>
    </row>
    <row r="25" spans="1:14" ht="26.1" customHeight="1" x14ac:dyDescent="0.25">
      <c r="A25" s="23" t="s">
        <v>72</v>
      </c>
      <c r="B25" s="24" t="s">
        <v>73</v>
      </c>
      <c r="C25" s="25" t="s">
        <v>22</v>
      </c>
      <c r="D25" s="25" t="s">
        <v>74</v>
      </c>
      <c r="E25" s="26" t="s">
        <v>31</v>
      </c>
      <c r="F25" s="27">
        <v>377.32004083572269</v>
      </c>
      <c r="G25" s="29">
        <v>8.5500000000000007</v>
      </c>
      <c r="H25" s="29">
        <f t="shared" si="1"/>
        <v>10.85</v>
      </c>
      <c r="I25" s="29">
        <f t="shared" si="2"/>
        <v>4093.92</v>
      </c>
      <c r="J25" s="30">
        <f t="shared" si="0"/>
        <v>4.7177931866428987E-3</v>
      </c>
      <c r="K25" s="31"/>
      <c r="L25" s="32"/>
      <c r="M25" s="9"/>
      <c r="N25" s="9"/>
    </row>
    <row r="26" spans="1:14" ht="26.1" customHeight="1" x14ac:dyDescent="0.25">
      <c r="A26" s="23" t="s">
        <v>75</v>
      </c>
      <c r="B26" s="24" t="s">
        <v>76</v>
      </c>
      <c r="C26" s="25" t="s">
        <v>22</v>
      </c>
      <c r="D26" s="25" t="s">
        <v>77</v>
      </c>
      <c r="E26" s="26" t="s">
        <v>31</v>
      </c>
      <c r="F26" s="27">
        <v>492.16697780537817</v>
      </c>
      <c r="G26" s="29">
        <v>8.98</v>
      </c>
      <c r="H26" s="29">
        <f t="shared" si="1"/>
        <v>11.39</v>
      </c>
      <c r="I26" s="29">
        <f t="shared" si="2"/>
        <v>5605.78</v>
      </c>
      <c r="J26" s="30">
        <f t="shared" si="0"/>
        <v>6.4600457971379574E-3</v>
      </c>
      <c r="K26" s="31"/>
      <c r="L26" s="32"/>
      <c r="M26" s="9"/>
      <c r="N26" s="9"/>
    </row>
    <row r="27" spans="1:14" ht="51.95" customHeight="1" x14ac:dyDescent="0.25">
      <c r="A27" s="23" t="s">
        <v>78</v>
      </c>
      <c r="B27" s="24" t="s">
        <v>79</v>
      </c>
      <c r="C27" s="25" t="s">
        <v>22</v>
      </c>
      <c r="D27" s="25" t="s">
        <v>80</v>
      </c>
      <c r="E27" s="26" t="s">
        <v>31</v>
      </c>
      <c r="F27" s="27">
        <v>262.23383941404694</v>
      </c>
      <c r="G27" s="29">
        <v>20.04</v>
      </c>
      <c r="H27" s="29">
        <f t="shared" si="1"/>
        <v>25.43</v>
      </c>
      <c r="I27" s="29">
        <f t="shared" si="2"/>
        <v>6668.6</v>
      </c>
      <c r="J27" s="30">
        <f t="shared" si="0"/>
        <v>7.6848291232967016E-3</v>
      </c>
      <c r="K27" s="31"/>
      <c r="L27" s="32"/>
      <c r="M27" s="9"/>
      <c r="N27" s="9"/>
    </row>
    <row r="28" spans="1:14" ht="26.1" customHeight="1" x14ac:dyDescent="0.25">
      <c r="A28" s="23" t="s">
        <v>81</v>
      </c>
      <c r="B28" s="24" t="s">
        <v>82</v>
      </c>
      <c r="C28" s="25" t="s">
        <v>22</v>
      </c>
      <c r="D28" s="25" t="s">
        <v>83</v>
      </c>
      <c r="E28" s="26" t="s">
        <v>31</v>
      </c>
      <c r="F28" s="27">
        <v>262.23383941404694</v>
      </c>
      <c r="G28" s="29">
        <v>6.4</v>
      </c>
      <c r="H28" s="29">
        <f t="shared" si="1"/>
        <v>8.1199999999999992</v>
      </c>
      <c r="I28" s="29">
        <f t="shared" si="2"/>
        <v>2129.33</v>
      </c>
      <c r="J28" s="30">
        <f t="shared" si="0"/>
        <v>2.4538189720645061E-3</v>
      </c>
      <c r="K28" s="31"/>
      <c r="L28" s="32"/>
      <c r="M28" s="9"/>
      <c r="N28" s="9"/>
    </row>
    <row r="29" spans="1:14" ht="26.1" customHeight="1" x14ac:dyDescent="0.25">
      <c r="A29" s="16" t="s">
        <v>84</v>
      </c>
      <c r="B29" s="17"/>
      <c r="C29" s="17"/>
      <c r="D29" s="17" t="s">
        <v>85</v>
      </c>
      <c r="E29" s="17"/>
      <c r="F29" s="17"/>
      <c r="G29" s="17"/>
      <c r="H29" s="17"/>
      <c r="I29" s="20">
        <f>SUM(I30:I33)</f>
        <v>13790.94</v>
      </c>
      <c r="J29" s="21">
        <f t="shared" si="0"/>
        <v>1.5892543764753832E-2</v>
      </c>
      <c r="K29" s="9"/>
      <c r="L29" s="9"/>
      <c r="M29" s="9"/>
      <c r="N29" s="9"/>
    </row>
    <row r="30" spans="1:14" ht="51.95" customHeight="1" x14ac:dyDescent="0.25">
      <c r="A30" s="23" t="s">
        <v>86</v>
      </c>
      <c r="B30" s="24" t="s">
        <v>87</v>
      </c>
      <c r="C30" s="25" t="s">
        <v>22</v>
      </c>
      <c r="D30" s="25" t="s">
        <v>88</v>
      </c>
      <c r="E30" s="26" t="s">
        <v>62</v>
      </c>
      <c r="F30" s="27">
        <v>280.29830554156558</v>
      </c>
      <c r="G30" s="29">
        <v>9.0299999999999994</v>
      </c>
      <c r="H30" s="29">
        <f t="shared" si="1"/>
        <v>11.46</v>
      </c>
      <c r="I30" s="29">
        <f t="shared" ref="I30:I33" si="3">TRUNC(H30*F30,2)</f>
        <v>3212.21</v>
      </c>
      <c r="J30" s="30">
        <f t="shared" si="0"/>
        <v>3.7017192451406439E-3</v>
      </c>
      <c r="K30" s="31"/>
      <c r="L30" s="32"/>
      <c r="M30" s="9"/>
      <c r="N30" s="9"/>
    </row>
    <row r="31" spans="1:14" ht="39" customHeight="1" x14ac:dyDescent="0.25">
      <c r="A31" s="23" t="s">
        <v>89</v>
      </c>
      <c r="B31" s="24" t="s">
        <v>90</v>
      </c>
      <c r="C31" s="25" t="s">
        <v>22</v>
      </c>
      <c r="D31" s="25" t="s">
        <v>91</v>
      </c>
      <c r="E31" s="26" t="s">
        <v>92</v>
      </c>
      <c r="F31" s="27">
        <v>666.42327821162849</v>
      </c>
      <c r="G31" s="29">
        <v>2.61</v>
      </c>
      <c r="H31" s="29">
        <f t="shared" si="1"/>
        <v>3.31</v>
      </c>
      <c r="I31" s="29">
        <f t="shared" si="3"/>
        <v>2205.86</v>
      </c>
      <c r="J31" s="30">
        <f t="shared" si="0"/>
        <v>2.5420113921835563E-3</v>
      </c>
      <c r="K31" s="31"/>
      <c r="L31" s="32"/>
      <c r="M31" s="9"/>
      <c r="N31" s="9"/>
    </row>
    <row r="32" spans="1:14" ht="24" customHeight="1" x14ac:dyDescent="0.25">
      <c r="A32" s="23" t="s">
        <v>93</v>
      </c>
      <c r="B32" s="24" t="s">
        <v>94</v>
      </c>
      <c r="C32" s="25" t="s">
        <v>22</v>
      </c>
      <c r="D32" s="25" t="s">
        <v>95</v>
      </c>
      <c r="E32" s="26" t="s">
        <v>62</v>
      </c>
      <c r="F32" s="27">
        <v>53.834501704526041</v>
      </c>
      <c r="G32" s="29">
        <v>93.27</v>
      </c>
      <c r="H32" s="29">
        <f t="shared" si="1"/>
        <v>118.38</v>
      </c>
      <c r="I32" s="29">
        <f t="shared" si="3"/>
        <v>6372.92</v>
      </c>
      <c r="J32" s="30">
        <f t="shared" si="0"/>
        <v>7.3440903962510894E-3</v>
      </c>
      <c r="K32" s="31"/>
      <c r="L32" s="32"/>
      <c r="M32" s="9"/>
      <c r="N32" s="9"/>
    </row>
    <row r="33" spans="1:14" ht="26.1" customHeight="1" x14ac:dyDescent="0.25">
      <c r="A33" s="23" t="s">
        <v>96</v>
      </c>
      <c r="B33" s="24" t="s">
        <v>97</v>
      </c>
      <c r="C33" s="25" t="s">
        <v>22</v>
      </c>
      <c r="D33" s="25" t="s">
        <v>98</v>
      </c>
      <c r="E33" s="26" t="s">
        <v>62</v>
      </c>
      <c r="F33" s="27">
        <v>53.834501704526041</v>
      </c>
      <c r="G33" s="29">
        <v>29.27</v>
      </c>
      <c r="H33" s="29">
        <f t="shared" si="1"/>
        <v>37.15</v>
      </c>
      <c r="I33" s="29">
        <f t="shared" si="3"/>
        <v>1999.95</v>
      </c>
      <c r="J33" s="30">
        <f t="shared" si="0"/>
        <v>2.3047227311785439E-3</v>
      </c>
      <c r="K33" s="31"/>
      <c r="L33" s="32"/>
      <c r="M33" s="9"/>
      <c r="N33" s="9"/>
    </row>
    <row r="34" spans="1:14" ht="24" customHeight="1" x14ac:dyDescent="0.25">
      <c r="A34" s="16" t="s">
        <v>99</v>
      </c>
      <c r="B34" s="17"/>
      <c r="C34" s="17"/>
      <c r="D34" s="17" t="s">
        <v>100</v>
      </c>
      <c r="E34" s="17"/>
      <c r="F34" s="17"/>
      <c r="G34" s="17"/>
      <c r="H34" s="17"/>
      <c r="I34" s="20">
        <f>SUM(I35:I91)</f>
        <v>140887.69</v>
      </c>
      <c r="J34" s="21">
        <f t="shared" si="0"/>
        <v>0.16235758978286258</v>
      </c>
      <c r="K34" s="9"/>
      <c r="L34" s="9"/>
      <c r="M34" s="9"/>
      <c r="N34" s="9"/>
    </row>
    <row r="35" spans="1:14" ht="39" customHeight="1" x14ac:dyDescent="0.25">
      <c r="A35" s="23" t="s">
        <v>101</v>
      </c>
      <c r="B35" s="24" t="s">
        <v>102</v>
      </c>
      <c r="C35" s="25" t="s">
        <v>22</v>
      </c>
      <c r="D35" s="25" t="s">
        <v>103</v>
      </c>
      <c r="E35" s="26" t="s">
        <v>40</v>
      </c>
      <c r="F35" s="27">
        <v>68.788529955783289</v>
      </c>
      <c r="G35" s="29">
        <v>41.27</v>
      </c>
      <c r="H35" s="29">
        <f t="shared" si="1"/>
        <v>52.38</v>
      </c>
      <c r="I35" s="29">
        <f t="shared" ref="I35:I91" si="4">TRUNC(H35*F35,2)</f>
        <v>3603.14</v>
      </c>
      <c r="J35" s="30">
        <f t="shared" si="0"/>
        <v>4.1522231363877388E-3</v>
      </c>
      <c r="K35" s="31"/>
      <c r="L35" s="32"/>
      <c r="M35" s="9"/>
      <c r="N35" s="9"/>
    </row>
    <row r="36" spans="1:14" ht="39" customHeight="1" x14ac:dyDescent="0.25">
      <c r="A36" s="23" t="s">
        <v>104</v>
      </c>
      <c r="B36" s="24" t="s">
        <v>105</v>
      </c>
      <c r="C36" s="25" t="s">
        <v>22</v>
      </c>
      <c r="D36" s="25" t="s">
        <v>106</v>
      </c>
      <c r="E36" s="26" t="s">
        <v>40</v>
      </c>
      <c r="F36" s="27">
        <v>160.42681507948762</v>
      </c>
      <c r="G36" s="29">
        <v>36.840000000000003</v>
      </c>
      <c r="H36" s="29">
        <f t="shared" si="1"/>
        <v>46.76</v>
      </c>
      <c r="I36" s="29">
        <f t="shared" si="4"/>
        <v>7501.55</v>
      </c>
      <c r="J36" s="30">
        <f t="shared" si="0"/>
        <v>8.644712519849199E-3</v>
      </c>
      <c r="K36" s="31"/>
      <c r="L36" s="32"/>
      <c r="M36" s="9"/>
      <c r="N36" s="9"/>
    </row>
    <row r="37" spans="1:14" ht="39" customHeight="1" x14ac:dyDescent="0.25">
      <c r="A37" s="23" t="s">
        <v>107</v>
      </c>
      <c r="B37" s="24" t="s">
        <v>108</v>
      </c>
      <c r="C37" s="25" t="s">
        <v>22</v>
      </c>
      <c r="D37" s="25" t="s">
        <v>109</v>
      </c>
      <c r="E37" s="26" t="s">
        <v>40</v>
      </c>
      <c r="F37" s="27">
        <v>160.42681507948762</v>
      </c>
      <c r="G37" s="29">
        <v>29.64</v>
      </c>
      <c r="H37" s="29">
        <f t="shared" si="1"/>
        <v>37.619999999999997</v>
      </c>
      <c r="I37" s="29">
        <f t="shared" si="4"/>
        <v>6035.25</v>
      </c>
      <c r="J37" s="30">
        <f t="shared" si="0"/>
        <v>6.9549628057427974E-3</v>
      </c>
      <c r="K37" s="31"/>
      <c r="L37" s="32"/>
      <c r="M37" s="9"/>
      <c r="N37" s="9"/>
    </row>
    <row r="38" spans="1:14" ht="51.95" customHeight="1" x14ac:dyDescent="0.25">
      <c r="A38" s="23" t="s">
        <v>110</v>
      </c>
      <c r="B38" s="24" t="s">
        <v>111</v>
      </c>
      <c r="C38" s="25" t="s">
        <v>22</v>
      </c>
      <c r="D38" s="25" t="s">
        <v>112</v>
      </c>
      <c r="E38" s="26" t="s">
        <v>35</v>
      </c>
      <c r="F38" s="27">
        <v>118.55553597596736</v>
      </c>
      <c r="G38" s="29">
        <v>28.94</v>
      </c>
      <c r="H38" s="29">
        <f t="shared" si="1"/>
        <v>36.729999999999997</v>
      </c>
      <c r="I38" s="29">
        <f t="shared" si="4"/>
        <v>4354.54</v>
      </c>
      <c r="J38" s="30">
        <f t="shared" si="0"/>
        <v>5.018129114140962E-3</v>
      </c>
      <c r="K38" s="31"/>
      <c r="L38" s="32"/>
      <c r="M38" s="9"/>
      <c r="N38" s="9"/>
    </row>
    <row r="39" spans="1:14" ht="51.95" customHeight="1" x14ac:dyDescent="0.25">
      <c r="A39" s="23" t="s">
        <v>113</v>
      </c>
      <c r="B39" s="24" t="s">
        <v>114</v>
      </c>
      <c r="C39" s="25" t="s">
        <v>22</v>
      </c>
      <c r="D39" s="25" t="s">
        <v>115</v>
      </c>
      <c r="E39" s="26" t="s">
        <v>35</v>
      </c>
      <c r="F39" s="27">
        <v>33.018494378775976</v>
      </c>
      <c r="G39" s="29">
        <v>15.85</v>
      </c>
      <c r="H39" s="29">
        <f t="shared" si="1"/>
        <v>20.11</v>
      </c>
      <c r="I39" s="29">
        <f t="shared" si="4"/>
        <v>664</v>
      </c>
      <c r="J39" s="30">
        <f t="shared" si="0"/>
        <v>7.6518707642818731E-4</v>
      </c>
      <c r="K39" s="31"/>
      <c r="L39" s="32"/>
      <c r="M39" s="9"/>
      <c r="N39" s="9"/>
    </row>
    <row r="40" spans="1:14" ht="51.95" customHeight="1" x14ac:dyDescent="0.25">
      <c r="A40" s="23" t="s">
        <v>116</v>
      </c>
      <c r="B40" s="24" t="s">
        <v>117</v>
      </c>
      <c r="C40" s="25" t="s">
        <v>22</v>
      </c>
      <c r="D40" s="25" t="s">
        <v>118</v>
      </c>
      <c r="E40" s="26" t="s">
        <v>35</v>
      </c>
      <c r="F40" s="27">
        <v>19.858949517669608</v>
      </c>
      <c r="G40" s="29">
        <v>29.79</v>
      </c>
      <c r="H40" s="29">
        <f t="shared" si="1"/>
        <v>37.81</v>
      </c>
      <c r="I40" s="29">
        <f t="shared" si="4"/>
        <v>750.86</v>
      </c>
      <c r="J40" s="30">
        <f t="shared" si="0"/>
        <v>8.6528368705853724E-4</v>
      </c>
      <c r="K40" s="31"/>
      <c r="L40" s="32"/>
      <c r="M40" s="9"/>
      <c r="N40" s="9"/>
    </row>
    <row r="41" spans="1:14" ht="51.95" customHeight="1" x14ac:dyDescent="0.25">
      <c r="A41" s="23" t="s">
        <v>119</v>
      </c>
      <c r="B41" s="24" t="s">
        <v>120</v>
      </c>
      <c r="C41" s="25" t="s">
        <v>22</v>
      </c>
      <c r="D41" s="25" t="s">
        <v>121</v>
      </c>
      <c r="E41" s="26" t="s">
        <v>35</v>
      </c>
      <c r="F41" s="27">
        <v>33.018494378775976</v>
      </c>
      <c r="G41" s="29">
        <v>42.5</v>
      </c>
      <c r="H41" s="29">
        <f t="shared" si="1"/>
        <v>53.94</v>
      </c>
      <c r="I41" s="29">
        <f t="shared" si="4"/>
        <v>1781.01</v>
      </c>
      <c r="J41" s="30">
        <f t="shared" si="0"/>
        <v>2.0524184261888037E-3</v>
      </c>
      <c r="K41" s="31"/>
      <c r="L41" s="32"/>
      <c r="M41" s="9"/>
      <c r="N41" s="9"/>
    </row>
    <row r="42" spans="1:14" ht="51.95" customHeight="1" x14ac:dyDescent="0.25">
      <c r="A42" s="23" t="s">
        <v>122</v>
      </c>
      <c r="B42" s="24" t="s">
        <v>123</v>
      </c>
      <c r="C42" s="25" t="s">
        <v>22</v>
      </c>
      <c r="D42" s="25" t="s">
        <v>124</v>
      </c>
      <c r="E42" s="26" t="s">
        <v>35</v>
      </c>
      <c r="F42" s="27">
        <v>19.858949517669608</v>
      </c>
      <c r="G42" s="29">
        <v>55.27</v>
      </c>
      <c r="H42" s="29">
        <f t="shared" si="1"/>
        <v>70.150000000000006</v>
      </c>
      <c r="I42" s="29">
        <f t="shared" si="4"/>
        <v>1393.1</v>
      </c>
      <c r="J42" s="30">
        <f t="shared" si="0"/>
        <v>1.6053947532712464E-3</v>
      </c>
      <c r="K42" s="31"/>
      <c r="L42" s="32"/>
      <c r="M42" s="9"/>
      <c r="N42" s="9"/>
    </row>
    <row r="43" spans="1:14" ht="51.95" customHeight="1" x14ac:dyDescent="0.25">
      <c r="A43" s="23" t="s">
        <v>125</v>
      </c>
      <c r="B43" s="24" t="s">
        <v>126</v>
      </c>
      <c r="C43" s="25" t="s">
        <v>22</v>
      </c>
      <c r="D43" s="25" t="s">
        <v>127</v>
      </c>
      <c r="E43" s="26" t="s">
        <v>35</v>
      </c>
      <c r="F43" s="27">
        <v>33.018494378775976</v>
      </c>
      <c r="G43" s="29">
        <v>59.93</v>
      </c>
      <c r="H43" s="29">
        <f t="shared" si="1"/>
        <v>76.06</v>
      </c>
      <c r="I43" s="29">
        <f t="shared" si="4"/>
        <v>2511.38</v>
      </c>
      <c r="J43" s="30">
        <f t="shared" si="0"/>
        <v>2.8940896385545498E-3</v>
      </c>
      <c r="K43" s="31"/>
      <c r="L43" s="32"/>
      <c r="M43" s="9"/>
      <c r="N43" s="9"/>
    </row>
    <row r="44" spans="1:14" ht="51.95" customHeight="1" x14ac:dyDescent="0.25">
      <c r="A44" s="23" t="s">
        <v>128</v>
      </c>
      <c r="B44" s="24" t="s">
        <v>129</v>
      </c>
      <c r="C44" s="25" t="s">
        <v>22</v>
      </c>
      <c r="D44" s="25" t="s">
        <v>130</v>
      </c>
      <c r="E44" s="26" t="s">
        <v>35</v>
      </c>
      <c r="F44" s="27">
        <v>33.018494378775976</v>
      </c>
      <c r="G44" s="29">
        <v>22.5</v>
      </c>
      <c r="H44" s="29">
        <f t="shared" si="1"/>
        <v>28.55</v>
      </c>
      <c r="I44" s="29">
        <f t="shared" si="4"/>
        <v>942.67</v>
      </c>
      <c r="J44" s="30">
        <f t="shared" si="0"/>
        <v>1.0863236465912037E-3</v>
      </c>
      <c r="K44" s="31"/>
      <c r="L44" s="32"/>
      <c r="M44" s="9"/>
      <c r="N44" s="9"/>
    </row>
    <row r="45" spans="1:14" ht="65.099999999999994" customHeight="1" x14ac:dyDescent="0.25">
      <c r="A45" s="23" t="s">
        <v>131</v>
      </c>
      <c r="B45" s="24" t="s">
        <v>132</v>
      </c>
      <c r="C45" s="25" t="s">
        <v>22</v>
      </c>
      <c r="D45" s="25" t="s">
        <v>133</v>
      </c>
      <c r="E45" s="26" t="s">
        <v>40</v>
      </c>
      <c r="F45" s="27">
        <v>91.518652897694309</v>
      </c>
      <c r="G45" s="29">
        <v>50.34</v>
      </c>
      <c r="H45" s="29">
        <f t="shared" si="1"/>
        <v>63.89</v>
      </c>
      <c r="I45" s="29">
        <f t="shared" si="4"/>
        <v>5847.12</v>
      </c>
      <c r="J45" s="30">
        <f t="shared" si="0"/>
        <v>6.7381636420553951E-3</v>
      </c>
      <c r="K45" s="31"/>
      <c r="L45" s="32"/>
      <c r="M45" s="9"/>
      <c r="N45" s="9"/>
    </row>
    <row r="46" spans="1:14" ht="65.099999999999994" customHeight="1" x14ac:dyDescent="0.25">
      <c r="A46" s="23" t="s">
        <v>134</v>
      </c>
      <c r="B46" s="24" t="s">
        <v>135</v>
      </c>
      <c r="C46" s="25" t="s">
        <v>22</v>
      </c>
      <c r="D46" s="25" t="s">
        <v>136</v>
      </c>
      <c r="E46" s="26" t="s">
        <v>40</v>
      </c>
      <c r="F46" s="27">
        <v>50.365167150234385</v>
      </c>
      <c r="G46" s="29">
        <v>88.12</v>
      </c>
      <c r="H46" s="29">
        <f t="shared" si="1"/>
        <v>111.85</v>
      </c>
      <c r="I46" s="29">
        <f t="shared" si="4"/>
        <v>5633.34</v>
      </c>
      <c r="J46" s="30">
        <f t="shared" si="0"/>
        <v>6.4918056703704282E-3</v>
      </c>
      <c r="K46" s="31"/>
      <c r="L46" s="32"/>
      <c r="M46" s="9"/>
      <c r="N46" s="9"/>
    </row>
    <row r="47" spans="1:14" ht="51.95" customHeight="1" x14ac:dyDescent="0.25">
      <c r="A47" s="23" t="s">
        <v>137</v>
      </c>
      <c r="B47" s="24" t="s">
        <v>138</v>
      </c>
      <c r="C47" s="25" t="s">
        <v>22</v>
      </c>
      <c r="D47" s="25" t="s">
        <v>139</v>
      </c>
      <c r="E47" s="26" t="s">
        <v>35</v>
      </c>
      <c r="F47" s="27">
        <v>33.018494378775976</v>
      </c>
      <c r="G47" s="29">
        <v>24.8</v>
      </c>
      <c r="H47" s="29">
        <f t="shared" si="1"/>
        <v>31.47</v>
      </c>
      <c r="I47" s="29">
        <f t="shared" si="4"/>
        <v>1039.0899999999999</v>
      </c>
      <c r="J47" s="30">
        <f t="shared" si="0"/>
        <v>1.197437107297839E-3</v>
      </c>
      <c r="K47" s="31"/>
      <c r="L47" s="32"/>
      <c r="M47" s="9"/>
      <c r="N47" s="9"/>
    </row>
    <row r="48" spans="1:14" ht="51.95" customHeight="1" x14ac:dyDescent="0.25">
      <c r="A48" s="23" t="s">
        <v>140</v>
      </c>
      <c r="B48" s="24" t="s">
        <v>141</v>
      </c>
      <c r="C48" s="25" t="s">
        <v>22</v>
      </c>
      <c r="D48" s="25" t="s">
        <v>142</v>
      </c>
      <c r="E48" s="26" t="s">
        <v>35</v>
      </c>
      <c r="F48" s="27">
        <v>19.858949517669608</v>
      </c>
      <c r="G48" s="29">
        <v>45.21</v>
      </c>
      <c r="H48" s="29">
        <f t="shared" si="1"/>
        <v>57.38</v>
      </c>
      <c r="I48" s="29">
        <f t="shared" si="4"/>
        <v>1139.5</v>
      </c>
      <c r="J48" s="30">
        <f t="shared" si="0"/>
        <v>1.3131486048040956E-3</v>
      </c>
      <c r="K48" s="31"/>
      <c r="L48" s="32"/>
      <c r="M48" s="9"/>
      <c r="N48" s="9"/>
    </row>
    <row r="49" spans="1:14" ht="51.95" customHeight="1" x14ac:dyDescent="0.25">
      <c r="A49" s="23" t="s">
        <v>143</v>
      </c>
      <c r="B49" s="24" t="s">
        <v>144</v>
      </c>
      <c r="C49" s="25" t="s">
        <v>22</v>
      </c>
      <c r="D49" s="25" t="s">
        <v>145</v>
      </c>
      <c r="E49" s="26" t="s">
        <v>35</v>
      </c>
      <c r="F49" s="27">
        <v>19.858949517669608</v>
      </c>
      <c r="G49" s="29">
        <v>80.040000000000006</v>
      </c>
      <c r="H49" s="29">
        <f t="shared" si="1"/>
        <v>101.59</v>
      </c>
      <c r="I49" s="29">
        <f t="shared" si="4"/>
        <v>2017.47</v>
      </c>
      <c r="J49" s="30">
        <f t="shared" si="0"/>
        <v>2.3249126070505649E-3</v>
      </c>
      <c r="K49" s="31"/>
      <c r="L49" s="32"/>
      <c r="M49" s="9"/>
      <c r="N49" s="9"/>
    </row>
    <row r="50" spans="1:14" ht="39" customHeight="1" x14ac:dyDescent="0.25">
      <c r="A50" s="23" t="s">
        <v>146</v>
      </c>
      <c r="B50" s="24" t="s">
        <v>147</v>
      </c>
      <c r="C50" s="25" t="s">
        <v>22</v>
      </c>
      <c r="D50" s="25" t="s">
        <v>148</v>
      </c>
      <c r="E50" s="26" t="s">
        <v>35</v>
      </c>
      <c r="F50" s="27">
        <v>33.018494378775976</v>
      </c>
      <c r="G50" s="29">
        <v>65.260000000000005</v>
      </c>
      <c r="H50" s="29">
        <f t="shared" si="1"/>
        <v>82.83</v>
      </c>
      <c r="I50" s="29">
        <f t="shared" si="4"/>
        <v>2734.92</v>
      </c>
      <c r="J50" s="30">
        <f t="shared" si="0"/>
        <v>3.1516949383508706E-3</v>
      </c>
      <c r="K50" s="31"/>
      <c r="L50" s="32"/>
      <c r="M50" s="9"/>
      <c r="N50" s="9"/>
    </row>
    <row r="51" spans="1:14" ht="39" customHeight="1" x14ac:dyDescent="0.25">
      <c r="A51" s="23" t="s">
        <v>149</v>
      </c>
      <c r="B51" s="24" t="s">
        <v>150</v>
      </c>
      <c r="C51" s="25" t="s">
        <v>22</v>
      </c>
      <c r="D51" s="25" t="s">
        <v>151</v>
      </c>
      <c r="E51" s="26" t="s">
        <v>35</v>
      </c>
      <c r="F51" s="27">
        <v>33.018494378775976</v>
      </c>
      <c r="G51" s="29">
        <v>11.47</v>
      </c>
      <c r="H51" s="29">
        <f t="shared" si="1"/>
        <v>14.55</v>
      </c>
      <c r="I51" s="29">
        <f t="shared" si="4"/>
        <v>480.41</v>
      </c>
      <c r="J51" s="30">
        <f t="shared" si="0"/>
        <v>5.5361976413684558E-4</v>
      </c>
      <c r="K51" s="31"/>
      <c r="L51" s="32"/>
      <c r="M51" s="9"/>
      <c r="N51" s="9"/>
    </row>
    <row r="52" spans="1:14" ht="51.95" customHeight="1" x14ac:dyDescent="0.25">
      <c r="A52" s="23" t="s">
        <v>152</v>
      </c>
      <c r="B52" s="24" t="s">
        <v>153</v>
      </c>
      <c r="C52" s="25" t="s">
        <v>22</v>
      </c>
      <c r="D52" s="25" t="s">
        <v>154</v>
      </c>
      <c r="E52" s="26" t="s">
        <v>35</v>
      </c>
      <c r="F52" s="27">
        <v>60.653538587099355</v>
      </c>
      <c r="G52" s="29">
        <v>10.72</v>
      </c>
      <c r="H52" s="29">
        <f t="shared" si="1"/>
        <v>13.6</v>
      </c>
      <c r="I52" s="29">
        <f t="shared" si="4"/>
        <v>824.88</v>
      </c>
      <c r="J52" s="30">
        <f t="shared" si="0"/>
        <v>9.5058360783747454E-4</v>
      </c>
      <c r="K52" s="31"/>
      <c r="L52" s="32"/>
      <c r="M52" s="9"/>
      <c r="N52" s="9"/>
    </row>
    <row r="53" spans="1:14" ht="51.95" customHeight="1" x14ac:dyDescent="0.25">
      <c r="A53" s="23" t="s">
        <v>155</v>
      </c>
      <c r="B53" s="24" t="s">
        <v>156</v>
      </c>
      <c r="C53" s="25" t="s">
        <v>22</v>
      </c>
      <c r="D53" s="25" t="s">
        <v>157</v>
      </c>
      <c r="E53" s="26" t="s">
        <v>35</v>
      </c>
      <c r="F53" s="27">
        <v>26.558354174232857</v>
      </c>
      <c r="G53" s="29">
        <v>16.670000000000002</v>
      </c>
      <c r="H53" s="29">
        <f t="shared" si="1"/>
        <v>21.15</v>
      </c>
      <c r="I53" s="29">
        <f t="shared" si="4"/>
        <v>561.70000000000005</v>
      </c>
      <c r="J53" s="30">
        <f t="shared" si="0"/>
        <v>6.4729756149053139E-4</v>
      </c>
      <c r="K53" s="31"/>
      <c r="L53" s="32"/>
      <c r="M53" s="9"/>
      <c r="N53" s="9"/>
    </row>
    <row r="54" spans="1:14" ht="51.95" customHeight="1" x14ac:dyDescent="0.25">
      <c r="A54" s="23" t="s">
        <v>158</v>
      </c>
      <c r="B54" s="24" t="s">
        <v>120</v>
      </c>
      <c r="C54" s="25" t="s">
        <v>22</v>
      </c>
      <c r="D54" s="25" t="s">
        <v>121</v>
      </c>
      <c r="E54" s="26" t="s">
        <v>35</v>
      </c>
      <c r="F54" s="27">
        <v>13.518441539136541</v>
      </c>
      <c r="G54" s="29">
        <v>42.5</v>
      </c>
      <c r="H54" s="29">
        <f t="shared" si="1"/>
        <v>53.94</v>
      </c>
      <c r="I54" s="29">
        <f t="shared" si="4"/>
        <v>729.18</v>
      </c>
      <c r="J54" s="30">
        <f t="shared" si="0"/>
        <v>8.4029986805708669E-4</v>
      </c>
      <c r="K54" s="31"/>
      <c r="L54" s="32"/>
      <c r="M54" s="9"/>
      <c r="N54" s="9"/>
    </row>
    <row r="55" spans="1:14" ht="39" customHeight="1" x14ac:dyDescent="0.25">
      <c r="A55" s="23" t="s">
        <v>159</v>
      </c>
      <c r="B55" s="24" t="s">
        <v>147</v>
      </c>
      <c r="C55" s="25" t="s">
        <v>22</v>
      </c>
      <c r="D55" s="25" t="s">
        <v>148</v>
      </c>
      <c r="E55" s="26" t="s">
        <v>35</v>
      </c>
      <c r="F55" s="27">
        <v>13.518441539136541</v>
      </c>
      <c r="G55" s="29">
        <v>65.260000000000005</v>
      </c>
      <c r="H55" s="29">
        <f t="shared" si="1"/>
        <v>82.83</v>
      </c>
      <c r="I55" s="29">
        <f t="shared" si="4"/>
        <v>1119.73</v>
      </c>
      <c r="J55" s="30">
        <f t="shared" si="0"/>
        <v>1.2903658510375513E-3</v>
      </c>
      <c r="K55" s="31"/>
      <c r="L55" s="32"/>
      <c r="M55" s="9"/>
      <c r="N55" s="9"/>
    </row>
    <row r="56" spans="1:14" ht="51.95" customHeight="1" x14ac:dyDescent="0.25">
      <c r="A56" s="23" t="s">
        <v>160</v>
      </c>
      <c r="B56" s="24" t="s">
        <v>161</v>
      </c>
      <c r="C56" s="25" t="s">
        <v>22</v>
      </c>
      <c r="D56" s="25" t="s">
        <v>162</v>
      </c>
      <c r="E56" s="26" t="s">
        <v>35</v>
      </c>
      <c r="F56" s="27">
        <v>6.6994046565632424</v>
      </c>
      <c r="G56" s="29">
        <v>25.46</v>
      </c>
      <c r="H56" s="29">
        <f t="shared" si="1"/>
        <v>32.31</v>
      </c>
      <c r="I56" s="29">
        <f t="shared" si="4"/>
        <v>216.45</v>
      </c>
      <c r="J56" s="30">
        <f t="shared" si="0"/>
        <v>2.4943485345313421E-4</v>
      </c>
      <c r="K56" s="31"/>
      <c r="L56" s="32"/>
      <c r="M56" s="9"/>
      <c r="N56" s="9"/>
    </row>
    <row r="57" spans="1:14" ht="39" customHeight="1" x14ac:dyDescent="0.25">
      <c r="A57" s="23" t="s">
        <v>163</v>
      </c>
      <c r="B57" s="24" t="s">
        <v>164</v>
      </c>
      <c r="C57" s="25" t="s">
        <v>22</v>
      </c>
      <c r="D57" s="25" t="s">
        <v>165</v>
      </c>
      <c r="E57" s="26" t="s">
        <v>35</v>
      </c>
      <c r="F57" s="27">
        <v>33.018494378775976</v>
      </c>
      <c r="G57" s="29">
        <v>32.409999999999997</v>
      </c>
      <c r="H57" s="29">
        <f t="shared" si="1"/>
        <v>41.13</v>
      </c>
      <c r="I57" s="29">
        <f t="shared" si="4"/>
        <v>1358.05</v>
      </c>
      <c r="J57" s="30">
        <f t="shared" si="0"/>
        <v>1.5650034776254513E-3</v>
      </c>
      <c r="K57" s="31"/>
      <c r="L57" s="32"/>
      <c r="M57" s="9"/>
      <c r="N57" s="9"/>
    </row>
    <row r="58" spans="1:14" ht="39" customHeight="1" x14ac:dyDescent="0.25">
      <c r="A58" s="23" t="s">
        <v>166</v>
      </c>
      <c r="B58" s="24" t="s">
        <v>167</v>
      </c>
      <c r="C58" s="25" t="s">
        <v>22</v>
      </c>
      <c r="D58" s="25" t="s">
        <v>168</v>
      </c>
      <c r="E58" s="26" t="s">
        <v>35</v>
      </c>
      <c r="F58" s="27">
        <v>13.518441539136541</v>
      </c>
      <c r="G58" s="29">
        <v>54.04</v>
      </c>
      <c r="H58" s="29">
        <f t="shared" si="1"/>
        <v>68.59</v>
      </c>
      <c r="I58" s="29">
        <f t="shared" si="4"/>
        <v>927.22</v>
      </c>
      <c r="J58" s="30">
        <f t="shared" si="0"/>
        <v>1.0685192183821444E-3</v>
      </c>
      <c r="K58" s="31"/>
      <c r="L58" s="32"/>
      <c r="M58" s="9"/>
      <c r="N58" s="9"/>
    </row>
    <row r="59" spans="1:14" ht="39" customHeight="1" x14ac:dyDescent="0.25">
      <c r="A59" s="23" t="s">
        <v>169</v>
      </c>
      <c r="B59" s="24" t="s">
        <v>170</v>
      </c>
      <c r="C59" s="25" t="s">
        <v>22</v>
      </c>
      <c r="D59" s="25" t="s">
        <v>171</v>
      </c>
      <c r="E59" s="26" t="s">
        <v>35</v>
      </c>
      <c r="F59" s="27">
        <v>33.018494378775976</v>
      </c>
      <c r="G59" s="29">
        <v>114.11</v>
      </c>
      <c r="H59" s="29">
        <f t="shared" si="1"/>
        <v>144.83000000000001</v>
      </c>
      <c r="I59" s="29">
        <f t="shared" si="4"/>
        <v>4782.0600000000004</v>
      </c>
      <c r="J59" s="30">
        <f t="shared" si="0"/>
        <v>5.510798961903882E-3</v>
      </c>
      <c r="K59" s="31"/>
      <c r="L59" s="32"/>
      <c r="M59" s="9"/>
      <c r="N59" s="9"/>
    </row>
    <row r="60" spans="1:14" ht="26.1" customHeight="1" x14ac:dyDescent="0.25">
      <c r="A60" s="23" t="s">
        <v>172</v>
      </c>
      <c r="B60" s="24" t="s">
        <v>173</v>
      </c>
      <c r="C60" s="25" t="s">
        <v>22</v>
      </c>
      <c r="D60" s="25" t="s">
        <v>174</v>
      </c>
      <c r="E60" s="26" t="s">
        <v>35</v>
      </c>
      <c r="F60" s="27">
        <v>6.6994046565632424</v>
      </c>
      <c r="G60" s="29">
        <v>422.43</v>
      </c>
      <c r="H60" s="29">
        <f t="shared" si="1"/>
        <v>536.19000000000005</v>
      </c>
      <c r="I60" s="29">
        <f t="shared" si="4"/>
        <v>3592.15</v>
      </c>
      <c r="J60" s="30">
        <f t="shared" si="0"/>
        <v>4.1395583683607124E-3</v>
      </c>
      <c r="K60" s="31"/>
      <c r="L60" s="32"/>
      <c r="M60" s="9"/>
      <c r="N60" s="9"/>
    </row>
    <row r="61" spans="1:14" ht="51.95" customHeight="1" x14ac:dyDescent="0.25">
      <c r="A61" s="23" t="s">
        <v>175</v>
      </c>
      <c r="B61" s="24" t="s">
        <v>176</v>
      </c>
      <c r="C61" s="25" t="s">
        <v>22</v>
      </c>
      <c r="D61" s="25" t="s">
        <v>177</v>
      </c>
      <c r="E61" s="26" t="s">
        <v>35</v>
      </c>
      <c r="F61" s="27">
        <v>1.4355867121206947</v>
      </c>
      <c r="G61" s="29">
        <v>699.82</v>
      </c>
      <c r="H61" s="29">
        <f t="shared" si="1"/>
        <v>888.28</v>
      </c>
      <c r="I61" s="29">
        <f t="shared" si="4"/>
        <v>1275.2</v>
      </c>
      <c r="J61" s="30">
        <f t="shared" si="0"/>
        <v>1.4695279515982297E-3</v>
      </c>
      <c r="K61" s="31"/>
      <c r="L61" s="32"/>
      <c r="M61" s="9"/>
      <c r="N61" s="9"/>
    </row>
    <row r="62" spans="1:14" ht="39" customHeight="1" x14ac:dyDescent="0.25">
      <c r="A62" s="23" t="s">
        <v>178</v>
      </c>
      <c r="B62" s="24" t="s">
        <v>179</v>
      </c>
      <c r="C62" s="25" t="s">
        <v>22</v>
      </c>
      <c r="D62" s="25" t="s">
        <v>180</v>
      </c>
      <c r="E62" s="26" t="s">
        <v>35</v>
      </c>
      <c r="F62" s="27">
        <v>2.5122767462112154</v>
      </c>
      <c r="G62" s="29">
        <v>1019.1</v>
      </c>
      <c r="H62" s="29">
        <f t="shared" si="1"/>
        <v>1293.54</v>
      </c>
      <c r="I62" s="29">
        <f t="shared" si="4"/>
        <v>3249.73</v>
      </c>
      <c r="J62" s="30">
        <f t="shared" si="0"/>
        <v>3.7449569245195376E-3</v>
      </c>
      <c r="K62" s="31"/>
      <c r="L62" s="32"/>
      <c r="M62" s="9"/>
      <c r="N62" s="9"/>
    </row>
    <row r="63" spans="1:14" ht="26.1" customHeight="1" x14ac:dyDescent="0.25">
      <c r="A63" s="23" t="s">
        <v>181</v>
      </c>
      <c r="B63" s="24" t="s">
        <v>182</v>
      </c>
      <c r="C63" s="25" t="s">
        <v>22</v>
      </c>
      <c r="D63" s="25" t="s">
        <v>183</v>
      </c>
      <c r="E63" s="26" t="s">
        <v>40</v>
      </c>
      <c r="F63" s="27">
        <v>43.665762493671124</v>
      </c>
      <c r="G63" s="29">
        <v>17.690000000000001</v>
      </c>
      <c r="H63" s="29">
        <f t="shared" si="1"/>
        <v>22.45</v>
      </c>
      <c r="I63" s="29">
        <f t="shared" si="4"/>
        <v>980.29</v>
      </c>
      <c r="J63" s="30">
        <f t="shared" si="0"/>
        <v>1.129676564987632E-3</v>
      </c>
      <c r="K63" s="31"/>
      <c r="L63" s="32"/>
      <c r="M63" s="9"/>
      <c r="N63" s="9"/>
    </row>
    <row r="64" spans="1:14" ht="51.95" customHeight="1" x14ac:dyDescent="0.25">
      <c r="A64" s="23" t="s">
        <v>184</v>
      </c>
      <c r="B64" s="24" t="s">
        <v>185</v>
      </c>
      <c r="C64" s="25" t="s">
        <v>22</v>
      </c>
      <c r="D64" s="25" t="s">
        <v>186</v>
      </c>
      <c r="E64" s="26" t="s">
        <v>35</v>
      </c>
      <c r="F64" s="27">
        <v>4.9049212664123738</v>
      </c>
      <c r="G64" s="29">
        <v>156.47999999999999</v>
      </c>
      <c r="H64" s="29">
        <f t="shared" si="1"/>
        <v>198.62</v>
      </c>
      <c r="I64" s="29">
        <f t="shared" si="4"/>
        <v>974.21</v>
      </c>
      <c r="J64" s="30">
        <f t="shared" si="0"/>
        <v>1.1226700327215428E-3</v>
      </c>
      <c r="K64" s="31"/>
      <c r="L64" s="32"/>
      <c r="M64" s="9"/>
      <c r="N64" s="9"/>
    </row>
    <row r="65" spans="1:14" ht="26.1" customHeight="1" x14ac:dyDescent="0.25">
      <c r="A65" s="23" t="s">
        <v>187</v>
      </c>
      <c r="B65" s="24" t="s">
        <v>188</v>
      </c>
      <c r="C65" s="25" t="s">
        <v>22</v>
      </c>
      <c r="D65" s="25" t="s">
        <v>189</v>
      </c>
      <c r="E65" s="26" t="s">
        <v>35</v>
      </c>
      <c r="F65" s="27">
        <v>7.7760946906537622</v>
      </c>
      <c r="G65" s="29">
        <v>144.9</v>
      </c>
      <c r="H65" s="29">
        <f t="shared" si="1"/>
        <v>183.92</v>
      </c>
      <c r="I65" s="29">
        <f t="shared" si="4"/>
        <v>1430.17</v>
      </c>
      <c r="J65" s="30">
        <f t="shared" si="0"/>
        <v>1.6481138570712359E-3</v>
      </c>
      <c r="K65" s="31"/>
      <c r="L65" s="32"/>
      <c r="M65" s="9"/>
      <c r="N65" s="9"/>
    </row>
    <row r="66" spans="1:14" ht="39" customHeight="1" x14ac:dyDescent="0.25">
      <c r="A66" s="23" t="s">
        <v>190</v>
      </c>
      <c r="B66" s="24" t="s">
        <v>191</v>
      </c>
      <c r="C66" s="25" t="s">
        <v>22</v>
      </c>
      <c r="D66" s="25" t="s">
        <v>192</v>
      </c>
      <c r="E66" s="26" t="s">
        <v>35</v>
      </c>
      <c r="F66" s="27">
        <v>6.6994046565632424</v>
      </c>
      <c r="G66" s="29">
        <v>530.09</v>
      </c>
      <c r="H66" s="29">
        <f t="shared" si="1"/>
        <v>672.84</v>
      </c>
      <c r="I66" s="29">
        <f t="shared" si="4"/>
        <v>4507.62</v>
      </c>
      <c r="J66" s="30">
        <f t="shared" si="0"/>
        <v>5.1945370021825683E-3</v>
      </c>
      <c r="K66" s="31"/>
      <c r="L66" s="32"/>
      <c r="M66" s="9"/>
      <c r="N66" s="9"/>
    </row>
    <row r="67" spans="1:14" ht="26.1" customHeight="1" x14ac:dyDescent="0.25">
      <c r="A67" s="23" t="s">
        <v>193</v>
      </c>
      <c r="B67" s="24" t="s">
        <v>194</v>
      </c>
      <c r="C67" s="25" t="s">
        <v>22</v>
      </c>
      <c r="D67" s="25" t="s">
        <v>195</v>
      </c>
      <c r="E67" s="26" t="s">
        <v>35</v>
      </c>
      <c r="F67" s="27">
        <v>7.7760946906537622</v>
      </c>
      <c r="G67" s="29">
        <v>412.27</v>
      </c>
      <c r="H67" s="29">
        <f t="shared" si="1"/>
        <v>523.29</v>
      </c>
      <c r="I67" s="29">
        <f t="shared" si="4"/>
        <v>4069.15</v>
      </c>
      <c r="J67" s="30">
        <f t="shared" si="0"/>
        <v>4.6892484819996364E-3</v>
      </c>
      <c r="K67" s="31"/>
      <c r="L67" s="32"/>
      <c r="M67" s="9"/>
      <c r="N67" s="9"/>
    </row>
    <row r="68" spans="1:14" ht="51.95" customHeight="1" x14ac:dyDescent="0.25">
      <c r="A68" s="23" t="s">
        <v>196</v>
      </c>
      <c r="B68" s="24" t="s">
        <v>197</v>
      </c>
      <c r="C68" s="25" t="s">
        <v>22</v>
      </c>
      <c r="D68" s="25" t="s">
        <v>198</v>
      </c>
      <c r="E68" s="26" t="s">
        <v>35</v>
      </c>
      <c r="F68" s="27">
        <v>6.6994046565632424</v>
      </c>
      <c r="G68" s="29">
        <v>468.36</v>
      </c>
      <c r="H68" s="29">
        <f t="shared" si="1"/>
        <v>594.48</v>
      </c>
      <c r="I68" s="29">
        <f t="shared" si="4"/>
        <v>3982.66</v>
      </c>
      <c r="J68" s="30">
        <f t="shared" si="0"/>
        <v>4.5895782557341626E-3</v>
      </c>
      <c r="K68" s="31"/>
      <c r="L68" s="32"/>
      <c r="M68" s="9"/>
      <c r="N68" s="9"/>
    </row>
    <row r="69" spans="1:14" ht="26.1" customHeight="1" x14ac:dyDescent="0.25">
      <c r="A69" s="23" t="s">
        <v>199</v>
      </c>
      <c r="B69" s="24" t="s">
        <v>200</v>
      </c>
      <c r="C69" s="25" t="s">
        <v>22</v>
      </c>
      <c r="D69" s="25" t="s">
        <v>201</v>
      </c>
      <c r="E69" s="26" t="s">
        <v>35</v>
      </c>
      <c r="F69" s="27">
        <v>19.858949517669608</v>
      </c>
      <c r="G69" s="29">
        <v>61.32</v>
      </c>
      <c r="H69" s="29">
        <f t="shared" si="1"/>
        <v>77.83</v>
      </c>
      <c r="I69" s="29">
        <f t="shared" si="4"/>
        <v>1545.62</v>
      </c>
      <c r="J69" s="30">
        <f t="shared" ref="J69:J132" si="5">I69/$I$251</f>
        <v>1.7811573028146607E-3</v>
      </c>
      <c r="K69" s="31"/>
      <c r="L69" s="32"/>
      <c r="M69" s="9"/>
      <c r="N69" s="9"/>
    </row>
    <row r="70" spans="1:14" ht="26.1" customHeight="1" x14ac:dyDescent="0.25">
      <c r="A70" s="23" t="s">
        <v>202</v>
      </c>
      <c r="B70" s="24" t="s">
        <v>203</v>
      </c>
      <c r="C70" s="25" t="s">
        <v>22</v>
      </c>
      <c r="D70" s="25" t="s">
        <v>204</v>
      </c>
      <c r="E70" s="26" t="s">
        <v>35</v>
      </c>
      <c r="F70" s="27">
        <v>6.6994046565632424</v>
      </c>
      <c r="G70" s="29">
        <v>12.75</v>
      </c>
      <c r="H70" s="29">
        <f t="shared" si="1"/>
        <v>16.18</v>
      </c>
      <c r="I70" s="29">
        <f t="shared" si="4"/>
        <v>108.39</v>
      </c>
      <c r="J70" s="30">
        <f t="shared" si="5"/>
        <v>1.2490757110549883E-4</v>
      </c>
      <c r="K70" s="31"/>
      <c r="L70" s="32"/>
      <c r="M70" s="9"/>
      <c r="N70" s="9"/>
    </row>
    <row r="71" spans="1:14" ht="26.1" customHeight="1" x14ac:dyDescent="0.25">
      <c r="A71" s="23" t="s">
        <v>205</v>
      </c>
      <c r="B71" s="24" t="s">
        <v>206</v>
      </c>
      <c r="C71" s="25" t="s">
        <v>22</v>
      </c>
      <c r="D71" s="25" t="s">
        <v>207</v>
      </c>
      <c r="E71" s="26" t="s">
        <v>35</v>
      </c>
      <c r="F71" s="27">
        <v>6.6994046565632424</v>
      </c>
      <c r="G71" s="29">
        <v>14.35</v>
      </c>
      <c r="H71" s="29">
        <f t="shared" si="1"/>
        <v>18.21</v>
      </c>
      <c r="I71" s="29">
        <f t="shared" si="4"/>
        <v>121.99</v>
      </c>
      <c r="J71" s="30">
        <f t="shared" si="5"/>
        <v>1.4058007749017252E-4</v>
      </c>
      <c r="K71" s="31"/>
      <c r="L71" s="32"/>
      <c r="M71" s="9"/>
      <c r="N71" s="9"/>
    </row>
    <row r="72" spans="1:14" ht="39" customHeight="1" x14ac:dyDescent="0.25">
      <c r="A72" s="23" t="s">
        <v>208</v>
      </c>
      <c r="B72" s="24" t="s">
        <v>209</v>
      </c>
      <c r="C72" s="25" t="s">
        <v>22</v>
      </c>
      <c r="D72" s="25" t="s">
        <v>210</v>
      </c>
      <c r="E72" s="26" t="s">
        <v>35</v>
      </c>
      <c r="F72" s="27">
        <v>6.6994046565632424</v>
      </c>
      <c r="G72" s="29">
        <v>132.99</v>
      </c>
      <c r="H72" s="29">
        <f t="shared" si="1"/>
        <v>168.8</v>
      </c>
      <c r="I72" s="29">
        <f t="shared" si="4"/>
        <v>1130.8499999999999</v>
      </c>
      <c r="J72" s="30">
        <f t="shared" si="5"/>
        <v>1.3031804297873727E-3</v>
      </c>
      <c r="K72" s="31"/>
      <c r="L72" s="32"/>
      <c r="M72" s="9"/>
      <c r="N72" s="9"/>
    </row>
    <row r="73" spans="1:14" ht="26.1" customHeight="1" x14ac:dyDescent="0.25">
      <c r="A73" s="23" t="s">
        <v>211</v>
      </c>
      <c r="B73" s="24" t="s">
        <v>212</v>
      </c>
      <c r="C73" s="25" t="s">
        <v>22</v>
      </c>
      <c r="D73" s="25" t="s">
        <v>213</v>
      </c>
      <c r="E73" s="26" t="s">
        <v>35</v>
      </c>
      <c r="F73" s="27">
        <v>19.858949517669608</v>
      </c>
      <c r="G73" s="29">
        <v>48.84</v>
      </c>
      <c r="H73" s="29">
        <f t="shared" ref="H73:H136" si="6">TRUNC((G73*$G$2)+(G73),2)</f>
        <v>61.99</v>
      </c>
      <c r="I73" s="29">
        <f t="shared" si="4"/>
        <v>1231.05</v>
      </c>
      <c r="J73" s="30">
        <f t="shared" si="5"/>
        <v>1.4186499253568071E-3</v>
      </c>
      <c r="K73" s="31"/>
      <c r="L73" s="32"/>
      <c r="M73" s="9"/>
      <c r="N73" s="9"/>
    </row>
    <row r="74" spans="1:14" ht="39" customHeight="1" x14ac:dyDescent="0.25">
      <c r="A74" s="23" t="s">
        <v>214</v>
      </c>
      <c r="B74" s="24" t="s">
        <v>215</v>
      </c>
      <c r="C74" s="25" t="s">
        <v>22</v>
      </c>
      <c r="D74" s="25" t="s">
        <v>216</v>
      </c>
      <c r="E74" s="26" t="s">
        <v>35</v>
      </c>
      <c r="F74" s="27">
        <v>13.518441539136541</v>
      </c>
      <c r="G74" s="29">
        <v>145.4</v>
      </c>
      <c r="H74" s="29">
        <f t="shared" si="6"/>
        <v>184.55</v>
      </c>
      <c r="I74" s="29">
        <f t="shared" si="4"/>
        <v>2494.8200000000002</v>
      </c>
      <c r="J74" s="30">
        <f t="shared" si="5"/>
        <v>2.8750060572508588E-3</v>
      </c>
      <c r="K74" s="31"/>
      <c r="L74" s="32"/>
      <c r="M74" s="9"/>
      <c r="N74" s="9"/>
    </row>
    <row r="75" spans="1:14" ht="39" customHeight="1" x14ac:dyDescent="0.25">
      <c r="A75" s="23" t="s">
        <v>217</v>
      </c>
      <c r="B75" s="24" t="s">
        <v>218</v>
      </c>
      <c r="C75" s="25" t="s">
        <v>22</v>
      </c>
      <c r="D75" s="25" t="s">
        <v>219</v>
      </c>
      <c r="E75" s="26" t="s">
        <v>35</v>
      </c>
      <c r="F75" s="27">
        <v>6.6994046565632424</v>
      </c>
      <c r="G75" s="29">
        <v>339.95</v>
      </c>
      <c r="H75" s="29">
        <f t="shared" si="6"/>
        <v>431.49</v>
      </c>
      <c r="I75" s="29">
        <f t="shared" si="4"/>
        <v>2890.72</v>
      </c>
      <c r="J75" s="30">
        <f t="shared" si="5"/>
        <v>3.3312373276694115E-3</v>
      </c>
      <c r="K75" s="31"/>
      <c r="L75" s="32"/>
      <c r="M75" s="9"/>
      <c r="N75" s="9"/>
    </row>
    <row r="76" spans="1:14" ht="39" customHeight="1" x14ac:dyDescent="0.25">
      <c r="A76" s="23" t="s">
        <v>220</v>
      </c>
      <c r="B76" s="24" t="s">
        <v>221</v>
      </c>
      <c r="C76" s="25" t="s">
        <v>22</v>
      </c>
      <c r="D76" s="25" t="s">
        <v>222</v>
      </c>
      <c r="E76" s="26" t="s">
        <v>35</v>
      </c>
      <c r="F76" s="27">
        <v>19.858949517669608</v>
      </c>
      <c r="G76" s="29">
        <v>76.39</v>
      </c>
      <c r="H76" s="29">
        <f t="shared" si="6"/>
        <v>96.96</v>
      </c>
      <c r="I76" s="29">
        <f t="shared" si="4"/>
        <v>1925.52</v>
      </c>
      <c r="J76" s="30">
        <f t="shared" si="5"/>
        <v>2.2189503304277155E-3</v>
      </c>
      <c r="K76" s="31"/>
      <c r="L76" s="32"/>
      <c r="M76" s="9"/>
      <c r="N76" s="9"/>
    </row>
    <row r="77" spans="1:14" ht="26.1" customHeight="1" x14ac:dyDescent="0.25">
      <c r="A77" s="23" t="s">
        <v>223</v>
      </c>
      <c r="B77" s="24" t="s">
        <v>224</v>
      </c>
      <c r="C77" s="25" t="s">
        <v>22</v>
      </c>
      <c r="D77" s="25" t="s">
        <v>225</v>
      </c>
      <c r="E77" s="26" t="s">
        <v>35</v>
      </c>
      <c r="F77" s="27">
        <v>19.858949517669608</v>
      </c>
      <c r="G77" s="29">
        <v>163.49</v>
      </c>
      <c r="H77" s="29">
        <f t="shared" si="6"/>
        <v>207.51</v>
      </c>
      <c r="I77" s="29">
        <f t="shared" si="4"/>
        <v>4120.93</v>
      </c>
      <c r="J77" s="30">
        <f t="shared" si="5"/>
        <v>4.7489192452789307E-3</v>
      </c>
      <c r="K77" s="31"/>
      <c r="L77" s="32"/>
      <c r="M77" s="9"/>
      <c r="N77" s="9"/>
    </row>
    <row r="78" spans="1:14" ht="26.1" customHeight="1" x14ac:dyDescent="0.25">
      <c r="A78" s="23" t="s">
        <v>226</v>
      </c>
      <c r="B78" s="24" t="s">
        <v>227</v>
      </c>
      <c r="C78" s="25" t="s">
        <v>22</v>
      </c>
      <c r="D78" s="25" t="s">
        <v>228</v>
      </c>
      <c r="E78" s="26" t="s">
        <v>35</v>
      </c>
      <c r="F78" s="27">
        <v>6.6994046565632424</v>
      </c>
      <c r="G78" s="29">
        <v>812.2</v>
      </c>
      <c r="H78" s="29">
        <f t="shared" si="6"/>
        <v>1030.92</v>
      </c>
      <c r="I78" s="29">
        <f t="shared" si="4"/>
        <v>6906.55</v>
      </c>
      <c r="J78" s="30">
        <f t="shared" si="5"/>
        <v>7.9590403655197244E-3</v>
      </c>
      <c r="K78" s="31"/>
      <c r="L78" s="32"/>
      <c r="M78" s="9"/>
      <c r="N78" s="9"/>
    </row>
    <row r="79" spans="1:14" ht="65.099999999999994" customHeight="1" x14ac:dyDescent="0.25">
      <c r="A79" s="23" t="s">
        <v>229</v>
      </c>
      <c r="B79" s="24" t="s">
        <v>230</v>
      </c>
      <c r="C79" s="25" t="s">
        <v>22</v>
      </c>
      <c r="D79" s="25" t="s">
        <v>231</v>
      </c>
      <c r="E79" s="26" t="s">
        <v>35</v>
      </c>
      <c r="F79" s="27">
        <v>6.6994046565632424</v>
      </c>
      <c r="G79" s="29">
        <v>279.7</v>
      </c>
      <c r="H79" s="29">
        <f t="shared" si="6"/>
        <v>355.02</v>
      </c>
      <c r="I79" s="29">
        <f t="shared" si="4"/>
        <v>2378.42</v>
      </c>
      <c r="J79" s="30">
        <f t="shared" si="5"/>
        <v>2.7408678408408571E-3</v>
      </c>
      <c r="K79" s="31"/>
      <c r="L79" s="32"/>
      <c r="M79" s="9"/>
      <c r="N79" s="9"/>
    </row>
    <row r="80" spans="1:14" ht="51.95" customHeight="1" x14ac:dyDescent="0.25">
      <c r="A80" s="23" t="s">
        <v>232</v>
      </c>
      <c r="B80" s="24" t="s">
        <v>233</v>
      </c>
      <c r="C80" s="25" t="s">
        <v>22</v>
      </c>
      <c r="D80" s="25" t="s">
        <v>234</v>
      </c>
      <c r="E80" s="26" t="s">
        <v>35</v>
      </c>
      <c r="F80" s="27">
        <v>7.7760946906537622</v>
      </c>
      <c r="G80" s="29">
        <v>894.28</v>
      </c>
      <c r="H80" s="29">
        <f t="shared" si="6"/>
        <v>1135.0999999999999</v>
      </c>
      <c r="I80" s="29">
        <f t="shared" si="4"/>
        <v>8826.64</v>
      </c>
      <c r="J80" s="30">
        <f t="shared" si="5"/>
        <v>1.0171733217295323E-2</v>
      </c>
      <c r="K80" s="31"/>
      <c r="L80" s="32"/>
      <c r="M80" s="9"/>
      <c r="N80" s="9"/>
    </row>
    <row r="81" spans="1:14" ht="26.1" customHeight="1" x14ac:dyDescent="0.25">
      <c r="A81" s="23" t="s">
        <v>235</v>
      </c>
      <c r="B81" s="24" t="s">
        <v>236</v>
      </c>
      <c r="C81" s="25" t="s">
        <v>22</v>
      </c>
      <c r="D81" s="25" t="s">
        <v>237</v>
      </c>
      <c r="E81" s="26" t="s">
        <v>35</v>
      </c>
      <c r="F81" s="27">
        <v>6.6994046565632424</v>
      </c>
      <c r="G81" s="29">
        <v>100.96</v>
      </c>
      <c r="H81" s="29">
        <f t="shared" si="6"/>
        <v>128.13999999999999</v>
      </c>
      <c r="I81" s="29">
        <f t="shared" si="4"/>
        <v>858.46</v>
      </c>
      <c r="J81" s="30">
        <f t="shared" si="5"/>
        <v>9.8928086992551459E-4</v>
      </c>
      <c r="K81" s="31"/>
      <c r="L81" s="32"/>
      <c r="M81" s="9"/>
      <c r="N81" s="9"/>
    </row>
    <row r="82" spans="1:14" ht="39" customHeight="1" x14ac:dyDescent="0.25">
      <c r="A82" s="23" t="s">
        <v>238</v>
      </c>
      <c r="B82" s="24" t="s">
        <v>239</v>
      </c>
      <c r="C82" s="25" t="s">
        <v>22</v>
      </c>
      <c r="D82" s="25" t="s">
        <v>240</v>
      </c>
      <c r="E82" s="26" t="s">
        <v>35</v>
      </c>
      <c r="F82" s="27">
        <v>7.7760946906537622</v>
      </c>
      <c r="G82" s="29">
        <v>138.41999999999999</v>
      </c>
      <c r="H82" s="29">
        <f t="shared" si="6"/>
        <v>175.69</v>
      </c>
      <c r="I82" s="29">
        <f t="shared" si="4"/>
        <v>1366.18</v>
      </c>
      <c r="J82" s="30">
        <f t="shared" si="5"/>
        <v>1.5743724097509954E-3</v>
      </c>
      <c r="K82" s="31"/>
      <c r="L82" s="32"/>
      <c r="M82" s="9"/>
      <c r="N82" s="9"/>
    </row>
    <row r="83" spans="1:14" ht="26.1" customHeight="1" x14ac:dyDescent="0.25">
      <c r="A83" s="23" t="s">
        <v>241</v>
      </c>
      <c r="B83" s="24" t="s">
        <v>242</v>
      </c>
      <c r="C83" s="25" t="s">
        <v>22</v>
      </c>
      <c r="D83" s="25" t="s">
        <v>243</v>
      </c>
      <c r="E83" s="26" t="s">
        <v>35</v>
      </c>
      <c r="F83" s="27">
        <v>19.14115616160926</v>
      </c>
      <c r="G83" s="29">
        <v>129.25</v>
      </c>
      <c r="H83" s="29">
        <f t="shared" si="6"/>
        <v>164.05</v>
      </c>
      <c r="I83" s="29">
        <f t="shared" si="4"/>
        <v>3140.1</v>
      </c>
      <c r="J83" s="30">
        <f t="shared" si="5"/>
        <v>3.6186203895966127E-3</v>
      </c>
      <c r="K83" s="31"/>
      <c r="L83" s="32"/>
      <c r="M83" s="9"/>
      <c r="N83" s="9"/>
    </row>
    <row r="84" spans="1:14" ht="39" customHeight="1" x14ac:dyDescent="0.25">
      <c r="A84" s="23" t="s">
        <v>244</v>
      </c>
      <c r="B84" s="24" t="s">
        <v>245</v>
      </c>
      <c r="C84" s="25" t="s">
        <v>22</v>
      </c>
      <c r="D84" s="25" t="s">
        <v>246</v>
      </c>
      <c r="E84" s="26" t="s">
        <v>35</v>
      </c>
      <c r="F84" s="27">
        <v>7.7760946906537622</v>
      </c>
      <c r="G84" s="29">
        <v>146</v>
      </c>
      <c r="H84" s="29">
        <f t="shared" si="6"/>
        <v>185.31</v>
      </c>
      <c r="I84" s="29">
        <f t="shared" si="4"/>
        <v>1440.98</v>
      </c>
      <c r="J84" s="30">
        <f t="shared" si="5"/>
        <v>1.6605711948667007E-3</v>
      </c>
      <c r="K84" s="31"/>
      <c r="L84" s="32"/>
      <c r="M84" s="9"/>
      <c r="N84" s="9"/>
    </row>
    <row r="85" spans="1:14" ht="39" customHeight="1" x14ac:dyDescent="0.25">
      <c r="A85" s="23" t="s">
        <v>247</v>
      </c>
      <c r="B85" s="24" t="s">
        <v>248</v>
      </c>
      <c r="C85" s="25" t="s">
        <v>22</v>
      </c>
      <c r="D85" s="25" t="s">
        <v>249</v>
      </c>
      <c r="E85" s="26" t="s">
        <v>35</v>
      </c>
      <c r="F85" s="27">
        <v>13.518441539136541</v>
      </c>
      <c r="G85" s="29">
        <v>628.79</v>
      </c>
      <c r="H85" s="29">
        <f t="shared" si="6"/>
        <v>798.12</v>
      </c>
      <c r="I85" s="29">
        <f t="shared" si="4"/>
        <v>10789.33</v>
      </c>
      <c r="J85" s="30">
        <f t="shared" si="5"/>
        <v>1.2433517890540563E-2</v>
      </c>
      <c r="K85" s="31"/>
      <c r="L85" s="32"/>
      <c r="M85" s="9"/>
      <c r="N85" s="9"/>
    </row>
    <row r="86" spans="1:14" ht="39" customHeight="1" x14ac:dyDescent="0.25">
      <c r="A86" s="23" t="s">
        <v>250</v>
      </c>
      <c r="B86" s="24" t="s">
        <v>251</v>
      </c>
      <c r="C86" s="25" t="s">
        <v>22</v>
      </c>
      <c r="D86" s="25" t="s">
        <v>252</v>
      </c>
      <c r="E86" s="26" t="s">
        <v>40</v>
      </c>
      <c r="F86" s="27">
        <v>43.306865815640961</v>
      </c>
      <c r="G86" s="29">
        <v>22.96</v>
      </c>
      <c r="H86" s="29">
        <f t="shared" si="6"/>
        <v>29.14</v>
      </c>
      <c r="I86" s="29">
        <f t="shared" si="4"/>
        <v>1261.96</v>
      </c>
      <c r="J86" s="30">
        <f t="shared" si="5"/>
        <v>1.4542703056766796E-3</v>
      </c>
      <c r="K86" s="31"/>
      <c r="L86" s="32"/>
      <c r="M86" s="9"/>
      <c r="N86" s="9"/>
    </row>
    <row r="87" spans="1:14" ht="39" customHeight="1" x14ac:dyDescent="0.25">
      <c r="A87" s="23" t="s">
        <v>253</v>
      </c>
      <c r="B87" s="24" t="s">
        <v>254</v>
      </c>
      <c r="C87" s="25" t="s">
        <v>22</v>
      </c>
      <c r="D87" s="25" t="s">
        <v>255</v>
      </c>
      <c r="E87" s="26" t="s">
        <v>40</v>
      </c>
      <c r="F87" s="27">
        <v>53.834501704526041</v>
      </c>
      <c r="G87" s="29">
        <v>26.49</v>
      </c>
      <c r="H87" s="29">
        <f t="shared" si="6"/>
        <v>33.619999999999997</v>
      </c>
      <c r="I87" s="29">
        <f t="shared" si="4"/>
        <v>1809.91</v>
      </c>
      <c r="J87" s="30">
        <f t="shared" si="5"/>
        <v>2.0857225022562357E-3</v>
      </c>
      <c r="K87" s="31"/>
      <c r="L87" s="32"/>
      <c r="M87" s="9"/>
      <c r="N87" s="9"/>
    </row>
    <row r="88" spans="1:14" ht="39" customHeight="1" x14ac:dyDescent="0.25">
      <c r="A88" s="23" t="s">
        <v>256</v>
      </c>
      <c r="B88" s="24" t="s">
        <v>257</v>
      </c>
      <c r="C88" s="25" t="s">
        <v>22</v>
      </c>
      <c r="D88" s="25" t="s">
        <v>258</v>
      </c>
      <c r="E88" s="26" t="s">
        <v>40</v>
      </c>
      <c r="F88" s="27">
        <v>34.454081090896665</v>
      </c>
      <c r="G88" s="29">
        <v>36.18</v>
      </c>
      <c r="H88" s="29">
        <f t="shared" si="6"/>
        <v>45.92</v>
      </c>
      <c r="I88" s="29">
        <f t="shared" si="4"/>
        <v>1582.13</v>
      </c>
      <c r="J88" s="30">
        <f t="shared" si="5"/>
        <v>1.8232310681164578E-3</v>
      </c>
      <c r="K88" s="31"/>
      <c r="L88" s="32"/>
      <c r="M88" s="9"/>
      <c r="N88" s="9"/>
    </row>
    <row r="89" spans="1:14" ht="39" customHeight="1" x14ac:dyDescent="0.25">
      <c r="A89" s="23" t="s">
        <v>259</v>
      </c>
      <c r="B89" s="24" t="s">
        <v>260</v>
      </c>
      <c r="C89" s="25" t="s">
        <v>22</v>
      </c>
      <c r="D89" s="25" t="s">
        <v>261</v>
      </c>
      <c r="E89" s="26" t="s">
        <v>40</v>
      </c>
      <c r="F89" s="27">
        <v>13.757705991156655</v>
      </c>
      <c r="G89" s="29">
        <v>32.89</v>
      </c>
      <c r="H89" s="29">
        <f t="shared" si="6"/>
        <v>41.74</v>
      </c>
      <c r="I89" s="29">
        <f t="shared" si="4"/>
        <v>574.24</v>
      </c>
      <c r="J89" s="30">
        <f t="shared" si="5"/>
        <v>6.6174853428934072E-4</v>
      </c>
      <c r="K89" s="31"/>
      <c r="L89" s="32"/>
      <c r="M89" s="9"/>
      <c r="N89" s="9"/>
    </row>
    <row r="90" spans="1:14" ht="26.1" customHeight="1" x14ac:dyDescent="0.25">
      <c r="A90" s="23" t="s">
        <v>262</v>
      </c>
      <c r="B90" s="24" t="s">
        <v>263</v>
      </c>
      <c r="C90" s="25" t="s">
        <v>22</v>
      </c>
      <c r="D90" s="25" t="s">
        <v>264</v>
      </c>
      <c r="E90" s="26" t="s">
        <v>40</v>
      </c>
      <c r="F90" s="27">
        <v>10.168739210854921</v>
      </c>
      <c r="G90" s="29">
        <v>31.34</v>
      </c>
      <c r="H90" s="29">
        <f t="shared" si="6"/>
        <v>39.770000000000003</v>
      </c>
      <c r="I90" s="29">
        <f t="shared" si="4"/>
        <v>404.41</v>
      </c>
      <c r="J90" s="30">
        <f t="shared" si="5"/>
        <v>4.6603811081072778E-4</v>
      </c>
      <c r="K90" s="31"/>
      <c r="L90" s="32"/>
      <c r="M90" s="9"/>
      <c r="N90" s="9"/>
    </row>
    <row r="91" spans="1:14" ht="39" customHeight="1" x14ac:dyDescent="0.25">
      <c r="A91" s="23" t="s">
        <v>265</v>
      </c>
      <c r="B91" s="24" t="s">
        <v>266</v>
      </c>
      <c r="C91" s="25" t="s">
        <v>22</v>
      </c>
      <c r="D91" s="25" t="s">
        <v>267</v>
      </c>
      <c r="E91" s="26" t="s">
        <v>40</v>
      </c>
      <c r="F91" s="27">
        <v>32.300701022715629</v>
      </c>
      <c r="G91" s="29">
        <v>23.63</v>
      </c>
      <c r="H91" s="29">
        <f t="shared" si="6"/>
        <v>29.99</v>
      </c>
      <c r="I91" s="29">
        <f t="shared" si="4"/>
        <v>968.69</v>
      </c>
      <c r="J91" s="30">
        <f t="shared" si="5"/>
        <v>1.1163088389536458E-3</v>
      </c>
      <c r="K91" s="31"/>
      <c r="L91" s="32"/>
      <c r="M91" s="9"/>
      <c r="N91" s="9"/>
    </row>
    <row r="92" spans="1:14" ht="26.1" customHeight="1" x14ac:dyDescent="0.25">
      <c r="A92" s="16" t="s">
        <v>268</v>
      </c>
      <c r="B92" s="17"/>
      <c r="C92" s="17"/>
      <c r="D92" s="17" t="s">
        <v>269</v>
      </c>
      <c r="E92" s="17"/>
      <c r="F92" s="17"/>
      <c r="G92" s="17"/>
      <c r="H92" s="17"/>
      <c r="I92" s="20">
        <f>SUM(I93:I133)</f>
        <v>93081.919999999984</v>
      </c>
      <c r="J92" s="21">
        <f t="shared" si="5"/>
        <v>0.1072666901101241</v>
      </c>
      <c r="K92" s="9"/>
      <c r="L92" s="9"/>
      <c r="M92" s="9"/>
      <c r="N92" s="9"/>
    </row>
    <row r="93" spans="1:14" ht="39" customHeight="1" x14ac:dyDescent="0.25">
      <c r="A93" s="23" t="s">
        <v>270</v>
      </c>
      <c r="B93" s="24" t="s">
        <v>271</v>
      </c>
      <c r="C93" s="25" t="s">
        <v>22</v>
      </c>
      <c r="D93" s="25" t="s">
        <v>272</v>
      </c>
      <c r="E93" s="26" t="s">
        <v>40</v>
      </c>
      <c r="F93" s="27">
        <v>439.40916613494267</v>
      </c>
      <c r="G93" s="29">
        <v>10.62</v>
      </c>
      <c r="H93" s="29">
        <f t="shared" si="6"/>
        <v>13.47</v>
      </c>
      <c r="I93" s="29">
        <f t="shared" ref="I93:I133" si="7">TRUNC(H93*F93,2)</f>
        <v>5918.84</v>
      </c>
      <c r="J93" s="30">
        <f t="shared" si="5"/>
        <v>6.8208130654310419E-3</v>
      </c>
      <c r="K93" s="31"/>
      <c r="L93" s="32"/>
      <c r="M93" s="9"/>
      <c r="N93" s="9"/>
    </row>
    <row r="94" spans="1:14" ht="39" customHeight="1" x14ac:dyDescent="0.25">
      <c r="A94" s="23" t="s">
        <v>273</v>
      </c>
      <c r="B94" s="24" t="s">
        <v>274</v>
      </c>
      <c r="C94" s="25" t="s">
        <v>22</v>
      </c>
      <c r="D94" s="25" t="s">
        <v>275</v>
      </c>
      <c r="E94" s="26" t="s">
        <v>40</v>
      </c>
      <c r="F94" s="27">
        <v>283.88727232186727</v>
      </c>
      <c r="G94" s="29">
        <v>16.86</v>
      </c>
      <c r="H94" s="29">
        <f t="shared" si="6"/>
        <v>21.4</v>
      </c>
      <c r="I94" s="29">
        <f t="shared" si="7"/>
        <v>6075.18</v>
      </c>
      <c r="J94" s="30">
        <f t="shared" si="5"/>
        <v>7.0009777454442699E-3</v>
      </c>
      <c r="K94" s="31"/>
      <c r="L94" s="32"/>
      <c r="M94" s="9"/>
      <c r="N94" s="9"/>
    </row>
    <row r="95" spans="1:14" ht="39" customHeight="1" x14ac:dyDescent="0.25">
      <c r="A95" s="23" t="s">
        <v>276</v>
      </c>
      <c r="B95" s="24" t="s">
        <v>277</v>
      </c>
      <c r="C95" s="25" t="s">
        <v>22</v>
      </c>
      <c r="D95" s="25" t="s">
        <v>278</v>
      </c>
      <c r="E95" s="26" t="s">
        <v>40</v>
      </c>
      <c r="F95" s="27">
        <v>1174.6688271927583</v>
      </c>
      <c r="G95" s="29">
        <v>4.97</v>
      </c>
      <c r="H95" s="29">
        <f t="shared" si="6"/>
        <v>6.3</v>
      </c>
      <c r="I95" s="29">
        <f t="shared" si="7"/>
        <v>7400.41</v>
      </c>
      <c r="J95" s="30">
        <f t="shared" si="5"/>
        <v>8.5281597775149418E-3</v>
      </c>
      <c r="K95" s="31"/>
      <c r="L95" s="32"/>
      <c r="M95" s="9"/>
      <c r="N95" s="9"/>
    </row>
    <row r="96" spans="1:14" ht="39" customHeight="1" x14ac:dyDescent="0.25">
      <c r="A96" s="23" t="s">
        <v>279</v>
      </c>
      <c r="B96" s="24" t="s">
        <v>280</v>
      </c>
      <c r="C96" s="25" t="s">
        <v>22</v>
      </c>
      <c r="D96" s="25" t="s">
        <v>281</v>
      </c>
      <c r="E96" s="26" t="s">
        <v>40</v>
      </c>
      <c r="F96" s="27">
        <v>588.59055196948464</v>
      </c>
      <c r="G96" s="29">
        <v>10.72</v>
      </c>
      <c r="H96" s="29">
        <f t="shared" si="6"/>
        <v>13.6</v>
      </c>
      <c r="I96" s="29">
        <f t="shared" si="7"/>
        <v>8004.83</v>
      </c>
      <c r="J96" s="30">
        <f t="shared" si="5"/>
        <v>9.2246874472961538E-3</v>
      </c>
      <c r="K96" s="31"/>
      <c r="L96" s="32"/>
      <c r="M96" s="9"/>
      <c r="N96" s="9"/>
    </row>
    <row r="97" spans="1:14" ht="39" customHeight="1" x14ac:dyDescent="0.25">
      <c r="A97" s="23" t="s">
        <v>282</v>
      </c>
      <c r="B97" s="24" t="s">
        <v>283</v>
      </c>
      <c r="C97" s="25" t="s">
        <v>22</v>
      </c>
      <c r="D97" s="25" t="s">
        <v>284</v>
      </c>
      <c r="E97" s="26" t="s">
        <v>40</v>
      </c>
      <c r="F97" s="27">
        <v>891.26008377493122</v>
      </c>
      <c r="G97" s="29">
        <v>3.42</v>
      </c>
      <c r="H97" s="29">
        <f t="shared" si="6"/>
        <v>4.34</v>
      </c>
      <c r="I97" s="29">
        <f t="shared" si="7"/>
        <v>3868.06</v>
      </c>
      <c r="J97" s="30">
        <f t="shared" si="5"/>
        <v>4.4575143416397799E-3</v>
      </c>
      <c r="K97" s="31"/>
      <c r="L97" s="32"/>
      <c r="M97" s="9"/>
      <c r="N97" s="9"/>
    </row>
    <row r="98" spans="1:14" ht="39" customHeight="1" x14ac:dyDescent="0.25">
      <c r="A98" s="23" t="s">
        <v>285</v>
      </c>
      <c r="B98" s="24" t="s">
        <v>286</v>
      </c>
      <c r="C98" s="25" t="s">
        <v>22</v>
      </c>
      <c r="D98" s="25" t="s">
        <v>287</v>
      </c>
      <c r="E98" s="26" t="s">
        <v>40</v>
      </c>
      <c r="F98" s="27">
        <v>157.91453833327643</v>
      </c>
      <c r="G98" s="29">
        <v>18.510000000000002</v>
      </c>
      <c r="H98" s="29">
        <f t="shared" si="6"/>
        <v>23.49</v>
      </c>
      <c r="I98" s="29">
        <f t="shared" si="7"/>
        <v>3709.41</v>
      </c>
      <c r="J98" s="30">
        <f t="shared" si="5"/>
        <v>4.2746876403215095E-3</v>
      </c>
      <c r="K98" s="31"/>
      <c r="L98" s="32"/>
      <c r="M98" s="9"/>
      <c r="N98" s="9"/>
    </row>
    <row r="99" spans="1:14" ht="39" customHeight="1" x14ac:dyDescent="0.25">
      <c r="A99" s="23" t="s">
        <v>288</v>
      </c>
      <c r="B99" s="24" t="s">
        <v>289</v>
      </c>
      <c r="C99" s="25" t="s">
        <v>22</v>
      </c>
      <c r="D99" s="25" t="s">
        <v>290</v>
      </c>
      <c r="E99" s="26" t="s">
        <v>35</v>
      </c>
      <c r="F99" s="27">
        <v>98.696586458297787</v>
      </c>
      <c r="G99" s="29">
        <v>35.82</v>
      </c>
      <c r="H99" s="29">
        <f t="shared" si="6"/>
        <v>45.46</v>
      </c>
      <c r="I99" s="29">
        <f t="shared" si="7"/>
        <v>4486.74</v>
      </c>
      <c r="J99" s="30">
        <f t="shared" si="5"/>
        <v>5.170475095321393E-3</v>
      </c>
      <c r="K99" s="31"/>
      <c r="L99" s="32"/>
      <c r="M99" s="9"/>
      <c r="N99" s="9"/>
    </row>
    <row r="100" spans="1:14" ht="39" customHeight="1" x14ac:dyDescent="0.25">
      <c r="A100" s="23" t="s">
        <v>291</v>
      </c>
      <c r="B100" s="24" t="s">
        <v>292</v>
      </c>
      <c r="C100" s="25" t="s">
        <v>22</v>
      </c>
      <c r="D100" s="25" t="s">
        <v>293</v>
      </c>
      <c r="E100" s="26" t="s">
        <v>35</v>
      </c>
      <c r="F100" s="27">
        <v>59.217951874978652</v>
      </c>
      <c r="G100" s="29">
        <v>20.62</v>
      </c>
      <c r="H100" s="29">
        <f t="shared" si="6"/>
        <v>26.17</v>
      </c>
      <c r="I100" s="29">
        <f t="shared" si="7"/>
        <v>1549.73</v>
      </c>
      <c r="J100" s="30">
        <f t="shared" si="5"/>
        <v>1.7858936264353233E-3</v>
      </c>
      <c r="K100" s="31"/>
      <c r="L100" s="32"/>
      <c r="M100" s="9"/>
      <c r="N100" s="9"/>
    </row>
    <row r="101" spans="1:14" ht="39" customHeight="1" x14ac:dyDescent="0.25">
      <c r="A101" s="23" t="s">
        <v>294</v>
      </c>
      <c r="B101" s="24" t="s">
        <v>295</v>
      </c>
      <c r="C101" s="25" t="s">
        <v>22</v>
      </c>
      <c r="D101" s="25" t="s">
        <v>296</v>
      </c>
      <c r="E101" s="26" t="s">
        <v>35</v>
      </c>
      <c r="F101" s="27">
        <v>124.89604395450043</v>
      </c>
      <c r="G101" s="29">
        <v>13.17</v>
      </c>
      <c r="H101" s="29">
        <f t="shared" si="6"/>
        <v>16.71</v>
      </c>
      <c r="I101" s="29">
        <f t="shared" si="7"/>
        <v>2087.0100000000002</v>
      </c>
      <c r="J101" s="30">
        <f t="shared" si="5"/>
        <v>2.4050498198439629E-3</v>
      </c>
      <c r="K101" s="31"/>
      <c r="L101" s="32"/>
      <c r="M101" s="9"/>
      <c r="N101" s="9"/>
    </row>
    <row r="102" spans="1:14" ht="39" customHeight="1" x14ac:dyDescent="0.25">
      <c r="A102" s="23" t="s">
        <v>297</v>
      </c>
      <c r="B102" s="24" t="s">
        <v>298</v>
      </c>
      <c r="C102" s="25" t="s">
        <v>22</v>
      </c>
      <c r="D102" s="25" t="s">
        <v>299</v>
      </c>
      <c r="E102" s="26" t="s">
        <v>35</v>
      </c>
      <c r="F102" s="27">
        <v>19.858949517669608</v>
      </c>
      <c r="G102" s="29">
        <v>40.01</v>
      </c>
      <c r="H102" s="29">
        <f t="shared" si="6"/>
        <v>50.78</v>
      </c>
      <c r="I102" s="29">
        <f t="shared" si="7"/>
        <v>1008.43</v>
      </c>
      <c r="J102" s="30">
        <f t="shared" si="5"/>
        <v>1.1621048245218026E-3</v>
      </c>
      <c r="K102" s="31"/>
      <c r="L102" s="32"/>
      <c r="M102" s="9"/>
      <c r="N102" s="9"/>
    </row>
    <row r="103" spans="1:14" ht="26.1" customHeight="1" x14ac:dyDescent="0.25">
      <c r="A103" s="23" t="s">
        <v>300</v>
      </c>
      <c r="B103" s="24" t="s">
        <v>301</v>
      </c>
      <c r="C103" s="25" t="s">
        <v>22</v>
      </c>
      <c r="D103" s="25" t="s">
        <v>302</v>
      </c>
      <c r="E103" s="26" t="s">
        <v>35</v>
      </c>
      <c r="F103" s="27">
        <v>98.696586458297787</v>
      </c>
      <c r="G103" s="29">
        <v>18.190000000000001</v>
      </c>
      <c r="H103" s="29">
        <f t="shared" si="6"/>
        <v>23.08</v>
      </c>
      <c r="I103" s="29">
        <f t="shared" si="7"/>
        <v>2277.91</v>
      </c>
      <c r="J103" s="30">
        <f t="shared" si="5"/>
        <v>2.6250411043170661E-3</v>
      </c>
      <c r="K103" s="31"/>
      <c r="L103" s="32"/>
      <c r="M103" s="9"/>
      <c r="N103" s="9"/>
    </row>
    <row r="104" spans="1:14" ht="39" customHeight="1" x14ac:dyDescent="0.25">
      <c r="A104" s="23" t="s">
        <v>303</v>
      </c>
      <c r="B104" s="24" t="s">
        <v>289</v>
      </c>
      <c r="C104" s="25" t="s">
        <v>22</v>
      </c>
      <c r="D104" s="25" t="s">
        <v>290</v>
      </c>
      <c r="E104" s="26" t="s">
        <v>35</v>
      </c>
      <c r="F104" s="27">
        <v>46.178039239882338</v>
      </c>
      <c r="G104" s="29">
        <v>35.82</v>
      </c>
      <c r="H104" s="29">
        <f t="shared" si="6"/>
        <v>45.46</v>
      </c>
      <c r="I104" s="29">
        <f t="shared" si="7"/>
        <v>2099.25</v>
      </c>
      <c r="J104" s="30">
        <f t="shared" si="5"/>
        <v>2.4191550755901688E-3</v>
      </c>
      <c r="K104" s="31"/>
      <c r="L104" s="32"/>
      <c r="M104" s="9"/>
      <c r="N104" s="9"/>
    </row>
    <row r="105" spans="1:14" ht="39" customHeight="1" x14ac:dyDescent="0.25">
      <c r="A105" s="23" t="s">
        <v>304</v>
      </c>
      <c r="B105" s="24" t="s">
        <v>305</v>
      </c>
      <c r="C105" s="25" t="s">
        <v>22</v>
      </c>
      <c r="D105" s="25" t="s">
        <v>306</v>
      </c>
      <c r="E105" s="26" t="s">
        <v>35</v>
      </c>
      <c r="F105" s="27">
        <v>19.858949517669608</v>
      </c>
      <c r="G105" s="29">
        <v>24.29</v>
      </c>
      <c r="H105" s="29">
        <f t="shared" si="6"/>
        <v>30.83</v>
      </c>
      <c r="I105" s="29">
        <f t="shared" si="7"/>
        <v>612.25</v>
      </c>
      <c r="J105" s="30">
        <f t="shared" si="5"/>
        <v>7.0555088485415305E-4</v>
      </c>
      <c r="K105" s="31"/>
      <c r="L105" s="32"/>
      <c r="M105" s="9"/>
      <c r="N105" s="9"/>
    </row>
    <row r="106" spans="1:14" ht="39" customHeight="1" x14ac:dyDescent="0.25">
      <c r="A106" s="23" t="s">
        <v>307</v>
      </c>
      <c r="B106" s="24" t="s">
        <v>308</v>
      </c>
      <c r="C106" s="25" t="s">
        <v>22</v>
      </c>
      <c r="D106" s="25" t="s">
        <v>309</v>
      </c>
      <c r="E106" s="26" t="s">
        <v>35</v>
      </c>
      <c r="F106" s="27">
        <v>77.760946906537612</v>
      </c>
      <c r="G106" s="29">
        <v>32.299999999999997</v>
      </c>
      <c r="H106" s="29">
        <f t="shared" si="6"/>
        <v>40.99</v>
      </c>
      <c r="I106" s="29">
        <f t="shared" si="7"/>
        <v>3187.42</v>
      </c>
      <c r="J106" s="30">
        <f t="shared" si="5"/>
        <v>3.6731514926938748E-3</v>
      </c>
      <c r="K106" s="31"/>
      <c r="L106" s="32"/>
      <c r="M106" s="9"/>
      <c r="N106" s="9"/>
    </row>
    <row r="107" spans="1:14" ht="39" customHeight="1" x14ac:dyDescent="0.25">
      <c r="A107" s="23" t="s">
        <v>310</v>
      </c>
      <c r="B107" s="24" t="s">
        <v>311</v>
      </c>
      <c r="C107" s="25" t="s">
        <v>22</v>
      </c>
      <c r="D107" s="25" t="s">
        <v>312</v>
      </c>
      <c r="E107" s="26" t="s">
        <v>35</v>
      </c>
      <c r="F107" s="27">
        <v>6.6994046565632424</v>
      </c>
      <c r="G107" s="29">
        <v>39.340000000000003</v>
      </c>
      <c r="H107" s="29">
        <f t="shared" si="6"/>
        <v>49.93</v>
      </c>
      <c r="I107" s="29">
        <f t="shared" si="7"/>
        <v>334.5</v>
      </c>
      <c r="J107" s="30">
        <f t="shared" si="5"/>
        <v>3.8547451365245278E-4</v>
      </c>
      <c r="K107" s="31"/>
      <c r="L107" s="32"/>
      <c r="M107" s="9"/>
      <c r="N107" s="9"/>
    </row>
    <row r="108" spans="1:14" ht="39" customHeight="1" x14ac:dyDescent="0.25">
      <c r="A108" s="23" t="s">
        <v>313</v>
      </c>
      <c r="B108" s="24" t="s">
        <v>314</v>
      </c>
      <c r="C108" s="25" t="s">
        <v>22</v>
      </c>
      <c r="D108" s="25" t="s">
        <v>315</v>
      </c>
      <c r="E108" s="26" t="s">
        <v>35</v>
      </c>
      <c r="F108" s="27">
        <v>19.858949517669608</v>
      </c>
      <c r="G108" s="29">
        <v>54.94</v>
      </c>
      <c r="H108" s="29">
        <f t="shared" si="6"/>
        <v>69.73</v>
      </c>
      <c r="I108" s="29">
        <f t="shared" si="7"/>
        <v>1384.76</v>
      </c>
      <c r="J108" s="30">
        <f t="shared" si="5"/>
        <v>1.5957838192088803E-3</v>
      </c>
      <c r="K108" s="31"/>
      <c r="L108" s="32"/>
      <c r="M108" s="9"/>
      <c r="N108" s="9"/>
    </row>
    <row r="109" spans="1:14" ht="39" customHeight="1" x14ac:dyDescent="0.25">
      <c r="A109" s="23" t="s">
        <v>316</v>
      </c>
      <c r="B109" s="24" t="s">
        <v>317</v>
      </c>
      <c r="C109" s="25" t="s">
        <v>22</v>
      </c>
      <c r="D109" s="25" t="s">
        <v>318</v>
      </c>
      <c r="E109" s="26" t="s">
        <v>35</v>
      </c>
      <c r="F109" s="27">
        <v>13.518441539136541</v>
      </c>
      <c r="G109" s="29">
        <v>35.21</v>
      </c>
      <c r="H109" s="29">
        <f t="shared" si="6"/>
        <v>44.69</v>
      </c>
      <c r="I109" s="29">
        <f t="shared" si="7"/>
        <v>604.13</v>
      </c>
      <c r="J109" s="30">
        <f t="shared" si="5"/>
        <v>6.9619347663036257E-4</v>
      </c>
      <c r="K109" s="31"/>
      <c r="L109" s="32"/>
      <c r="M109" s="9"/>
      <c r="N109" s="9"/>
    </row>
    <row r="110" spans="1:14" ht="39" customHeight="1" x14ac:dyDescent="0.25">
      <c r="A110" s="23" t="s">
        <v>319</v>
      </c>
      <c r="B110" s="24" t="s">
        <v>320</v>
      </c>
      <c r="C110" s="25" t="s">
        <v>22</v>
      </c>
      <c r="D110" s="25" t="s">
        <v>321</v>
      </c>
      <c r="E110" s="26" t="s">
        <v>35</v>
      </c>
      <c r="F110" s="27">
        <v>66.036988757551953</v>
      </c>
      <c r="G110" s="29">
        <v>62.04</v>
      </c>
      <c r="H110" s="29">
        <f t="shared" si="6"/>
        <v>78.739999999999995</v>
      </c>
      <c r="I110" s="29">
        <f t="shared" si="7"/>
        <v>5199.75</v>
      </c>
      <c r="J110" s="30">
        <f t="shared" si="5"/>
        <v>5.9921408142431729E-3</v>
      </c>
      <c r="K110" s="31"/>
      <c r="L110" s="32"/>
      <c r="M110" s="9"/>
      <c r="N110" s="9"/>
    </row>
    <row r="111" spans="1:14" ht="39" customHeight="1" x14ac:dyDescent="0.25">
      <c r="A111" s="23" t="s">
        <v>322</v>
      </c>
      <c r="B111" s="24" t="s">
        <v>323</v>
      </c>
      <c r="C111" s="25" t="s">
        <v>22</v>
      </c>
      <c r="D111" s="25" t="s">
        <v>324</v>
      </c>
      <c r="E111" s="26" t="s">
        <v>35</v>
      </c>
      <c r="F111" s="27">
        <v>6.6994046565632424</v>
      </c>
      <c r="G111" s="29">
        <v>85.8</v>
      </c>
      <c r="H111" s="29">
        <f t="shared" si="6"/>
        <v>108.9</v>
      </c>
      <c r="I111" s="29">
        <f t="shared" si="7"/>
        <v>729.56</v>
      </c>
      <c r="J111" s="30">
        <f t="shared" si="5"/>
        <v>8.4073777632371726E-4</v>
      </c>
      <c r="K111" s="31"/>
      <c r="L111" s="32"/>
      <c r="M111" s="9"/>
      <c r="N111" s="9"/>
    </row>
    <row r="112" spans="1:14" ht="39" customHeight="1" x14ac:dyDescent="0.25">
      <c r="A112" s="23" t="s">
        <v>325</v>
      </c>
      <c r="B112" s="24" t="s">
        <v>326</v>
      </c>
      <c r="C112" s="25" t="s">
        <v>22</v>
      </c>
      <c r="D112" s="25" t="s">
        <v>327</v>
      </c>
      <c r="E112" s="26" t="s">
        <v>35</v>
      </c>
      <c r="F112" s="27">
        <v>93.911297417895454</v>
      </c>
      <c r="G112" s="29">
        <v>33.82</v>
      </c>
      <c r="H112" s="29">
        <f t="shared" si="6"/>
        <v>42.92</v>
      </c>
      <c r="I112" s="29">
        <f t="shared" si="7"/>
        <v>4030.67</v>
      </c>
      <c r="J112" s="30">
        <f t="shared" si="5"/>
        <v>4.6449045080524118E-3</v>
      </c>
      <c r="K112" s="31"/>
      <c r="L112" s="32"/>
      <c r="M112" s="9"/>
      <c r="N112" s="9"/>
    </row>
    <row r="113" spans="1:14" ht="26.1" customHeight="1" x14ac:dyDescent="0.25">
      <c r="A113" s="23" t="s">
        <v>328</v>
      </c>
      <c r="B113" s="24" t="s">
        <v>329</v>
      </c>
      <c r="C113" s="25" t="s">
        <v>22</v>
      </c>
      <c r="D113" s="25" t="s">
        <v>330</v>
      </c>
      <c r="E113" s="26" t="s">
        <v>35</v>
      </c>
      <c r="F113" s="27">
        <v>7.7760946906537622</v>
      </c>
      <c r="G113" s="29">
        <v>42.53</v>
      </c>
      <c r="H113" s="29">
        <f t="shared" si="6"/>
        <v>53.98</v>
      </c>
      <c r="I113" s="29">
        <f t="shared" si="7"/>
        <v>419.75</v>
      </c>
      <c r="J113" s="30">
        <f t="shared" si="5"/>
        <v>4.8371577610049942E-4</v>
      </c>
      <c r="K113" s="31"/>
      <c r="L113" s="32"/>
      <c r="M113" s="9"/>
      <c r="N113" s="9"/>
    </row>
    <row r="114" spans="1:14" ht="26.1" customHeight="1" x14ac:dyDescent="0.25">
      <c r="A114" s="23" t="s">
        <v>331</v>
      </c>
      <c r="B114" s="24" t="s">
        <v>332</v>
      </c>
      <c r="C114" s="25" t="s">
        <v>22</v>
      </c>
      <c r="D114" s="25" t="s">
        <v>333</v>
      </c>
      <c r="E114" s="26" t="s">
        <v>35</v>
      </c>
      <c r="F114" s="27">
        <v>12.561383731056075</v>
      </c>
      <c r="G114" s="29">
        <v>57.88</v>
      </c>
      <c r="H114" s="29">
        <f t="shared" si="6"/>
        <v>73.459999999999994</v>
      </c>
      <c r="I114" s="29">
        <f t="shared" si="7"/>
        <v>922.75</v>
      </c>
      <c r="J114" s="30">
        <f t="shared" si="5"/>
        <v>1.0633680342983581E-3</v>
      </c>
      <c r="K114" s="31"/>
      <c r="L114" s="32"/>
      <c r="M114" s="9"/>
      <c r="N114" s="9"/>
    </row>
    <row r="115" spans="1:14" ht="39" customHeight="1" x14ac:dyDescent="0.25">
      <c r="A115" s="23" t="s">
        <v>334</v>
      </c>
      <c r="B115" s="24" t="s">
        <v>335</v>
      </c>
      <c r="C115" s="25" t="s">
        <v>22</v>
      </c>
      <c r="D115" s="25" t="s">
        <v>336</v>
      </c>
      <c r="E115" s="26" t="s">
        <v>35</v>
      </c>
      <c r="F115" s="27">
        <v>6.6994046565632424</v>
      </c>
      <c r="G115" s="29">
        <v>38.22</v>
      </c>
      <c r="H115" s="29">
        <f t="shared" si="6"/>
        <v>48.51</v>
      </c>
      <c r="I115" s="29">
        <f t="shared" si="7"/>
        <v>324.98</v>
      </c>
      <c r="J115" s="30">
        <f t="shared" si="5"/>
        <v>3.7450375918318121E-4</v>
      </c>
      <c r="K115" s="31"/>
      <c r="L115" s="32"/>
      <c r="M115" s="9"/>
      <c r="N115" s="9"/>
    </row>
    <row r="116" spans="1:14" ht="39" customHeight="1" x14ac:dyDescent="0.25">
      <c r="A116" s="23" t="s">
        <v>337</v>
      </c>
      <c r="B116" s="24" t="s">
        <v>338</v>
      </c>
      <c r="C116" s="25" t="s">
        <v>22</v>
      </c>
      <c r="D116" s="25" t="s">
        <v>339</v>
      </c>
      <c r="E116" s="26" t="s">
        <v>35</v>
      </c>
      <c r="F116" s="27">
        <v>15.79145383332764</v>
      </c>
      <c r="G116" s="29">
        <v>49.59</v>
      </c>
      <c r="H116" s="29">
        <f t="shared" si="6"/>
        <v>62.94</v>
      </c>
      <c r="I116" s="29">
        <f t="shared" si="7"/>
        <v>993.91</v>
      </c>
      <c r="J116" s="30">
        <f t="shared" si="5"/>
        <v>1.1453721191758126E-3</v>
      </c>
      <c r="K116" s="31"/>
      <c r="L116" s="32"/>
      <c r="M116" s="9"/>
      <c r="N116" s="9"/>
    </row>
    <row r="117" spans="1:14" ht="39" customHeight="1" x14ac:dyDescent="0.25">
      <c r="A117" s="23" t="s">
        <v>340</v>
      </c>
      <c r="B117" s="24" t="s">
        <v>341</v>
      </c>
      <c r="C117" s="25" t="s">
        <v>22</v>
      </c>
      <c r="D117" s="25" t="s">
        <v>342</v>
      </c>
      <c r="E117" s="26" t="s">
        <v>35</v>
      </c>
      <c r="F117" s="27">
        <v>28.711734242413893</v>
      </c>
      <c r="G117" s="29">
        <v>60.92</v>
      </c>
      <c r="H117" s="29">
        <f t="shared" si="6"/>
        <v>77.319999999999993</v>
      </c>
      <c r="I117" s="29">
        <f t="shared" si="7"/>
        <v>2219.9899999999998</v>
      </c>
      <c r="J117" s="30">
        <f t="shared" si="5"/>
        <v>2.5582946653611616E-3</v>
      </c>
      <c r="K117" s="31"/>
      <c r="L117" s="32"/>
      <c r="M117" s="9"/>
      <c r="N117" s="9"/>
    </row>
    <row r="118" spans="1:14" ht="39" customHeight="1" x14ac:dyDescent="0.25">
      <c r="A118" s="23" t="s">
        <v>343</v>
      </c>
      <c r="B118" s="24" t="s">
        <v>344</v>
      </c>
      <c r="C118" s="25" t="s">
        <v>22</v>
      </c>
      <c r="D118" s="25" t="s">
        <v>345</v>
      </c>
      <c r="E118" s="26" t="s">
        <v>35</v>
      </c>
      <c r="F118" s="27">
        <v>6.6994046565632424</v>
      </c>
      <c r="G118" s="29">
        <v>51.3</v>
      </c>
      <c r="H118" s="29">
        <f t="shared" si="6"/>
        <v>65.11</v>
      </c>
      <c r="I118" s="29">
        <f t="shared" si="7"/>
        <v>436.19</v>
      </c>
      <c r="J118" s="30">
        <f t="shared" si="5"/>
        <v>5.0266107058314908E-4</v>
      </c>
      <c r="K118" s="31"/>
      <c r="L118" s="32"/>
      <c r="M118" s="9"/>
      <c r="N118" s="9"/>
    </row>
    <row r="119" spans="1:14" ht="39" customHeight="1" x14ac:dyDescent="0.25">
      <c r="A119" s="23" t="s">
        <v>346</v>
      </c>
      <c r="B119" s="24" t="s">
        <v>347</v>
      </c>
      <c r="C119" s="25" t="s">
        <v>22</v>
      </c>
      <c r="D119" s="25" t="s">
        <v>348</v>
      </c>
      <c r="E119" s="26" t="s">
        <v>35</v>
      </c>
      <c r="F119" s="27">
        <v>19.858949517669608</v>
      </c>
      <c r="G119" s="29">
        <v>72.84</v>
      </c>
      <c r="H119" s="29">
        <f t="shared" si="6"/>
        <v>92.45</v>
      </c>
      <c r="I119" s="29">
        <f t="shared" si="7"/>
        <v>1835.95</v>
      </c>
      <c r="J119" s="30">
        <f t="shared" si="5"/>
        <v>2.1157307424221846E-3</v>
      </c>
      <c r="K119" s="31"/>
      <c r="L119" s="32"/>
      <c r="M119" s="9"/>
      <c r="N119" s="9"/>
    </row>
    <row r="120" spans="1:14" ht="39" customHeight="1" x14ac:dyDescent="0.25">
      <c r="A120" s="23" t="s">
        <v>349</v>
      </c>
      <c r="B120" s="24" t="s">
        <v>350</v>
      </c>
      <c r="C120" s="25" t="s">
        <v>22</v>
      </c>
      <c r="D120" s="25" t="s">
        <v>351</v>
      </c>
      <c r="E120" s="26" t="s">
        <v>35</v>
      </c>
      <c r="F120" s="27">
        <v>19.858949517669608</v>
      </c>
      <c r="G120" s="29">
        <v>94.96</v>
      </c>
      <c r="H120" s="29">
        <f t="shared" si="6"/>
        <v>120.53</v>
      </c>
      <c r="I120" s="29">
        <f t="shared" si="7"/>
        <v>2393.59</v>
      </c>
      <c r="J120" s="30">
        <f t="shared" si="5"/>
        <v>2.7583495998008208E-3</v>
      </c>
      <c r="K120" s="31"/>
      <c r="L120" s="32"/>
      <c r="M120" s="9"/>
      <c r="N120" s="9"/>
    </row>
    <row r="121" spans="1:14" ht="39" customHeight="1" x14ac:dyDescent="0.25">
      <c r="A121" s="23" t="s">
        <v>352</v>
      </c>
      <c r="B121" s="24" t="s">
        <v>353</v>
      </c>
      <c r="C121" s="25" t="s">
        <v>22</v>
      </c>
      <c r="D121" s="25" t="s">
        <v>354</v>
      </c>
      <c r="E121" s="26" t="s">
        <v>35</v>
      </c>
      <c r="F121" s="27">
        <v>77.760946906537612</v>
      </c>
      <c r="G121" s="29">
        <v>30.88</v>
      </c>
      <c r="H121" s="29">
        <f t="shared" si="6"/>
        <v>39.19</v>
      </c>
      <c r="I121" s="29">
        <f t="shared" si="7"/>
        <v>3047.45</v>
      </c>
      <c r="J121" s="30">
        <f t="shared" si="5"/>
        <v>3.5118514398510227E-3</v>
      </c>
      <c r="K121" s="31"/>
      <c r="L121" s="32"/>
      <c r="M121" s="9"/>
      <c r="N121" s="9"/>
    </row>
    <row r="122" spans="1:14" ht="26.1" customHeight="1" x14ac:dyDescent="0.25">
      <c r="A122" s="23" t="s">
        <v>355</v>
      </c>
      <c r="B122" s="24" t="s">
        <v>356</v>
      </c>
      <c r="C122" s="25" t="s">
        <v>22</v>
      </c>
      <c r="D122" s="25" t="s">
        <v>357</v>
      </c>
      <c r="E122" s="26" t="s">
        <v>35</v>
      </c>
      <c r="F122" s="27">
        <v>53.834501704526041</v>
      </c>
      <c r="G122" s="29">
        <v>14.1</v>
      </c>
      <c r="H122" s="29">
        <f t="shared" si="6"/>
        <v>17.89</v>
      </c>
      <c r="I122" s="29">
        <f t="shared" si="7"/>
        <v>963.09</v>
      </c>
      <c r="J122" s="30">
        <f t="shared" si="5"/>
        <v>1.1098554539717212E-3</v>
      </c>
      <c r="K122" s="31"/>
      <c r="L122" s="32"/>
      <c r="M122" s="9"/>
      <c r="N122" s="9"/>
    </row>
    <row r="123" spans="1:14" ht="26.1" customHeight="1" x14ac:dyDescent="0.25">
      <c r="A123" s="23" t="s">
        <v>358</v>
      </c>
      <c r="B123" s="24" t="s">
        <v>359</v>
      </c>
      <c r="C123" s="25" t="s">
        <v>22</v>
      </c>
      <c r="D123" s="25" t="s">
        <v>360</v>
      </c>
      <c r="E123" s="26" t="s">
        <v>35</v>
      </c>
      <c r="F123" s="27">
        <v>41.512382425490081</v>
      </c>
      <c r="G123" s="29">
        <v>17.96</v>
      </c>
      <c r="H123" s="29">
        <f t="shared" si="6"/>
        <v>22.79</v>
      </c>
      <c r="I123" s="29">
        <f t="shared" si="7"/>
        <v>946.06</v>
      </c>
      <c r="J123" s="30">
        <f t="shared" si="5"/>
        <v>1.0902302492856186E-3</v>
      </c>
      <c r="K123" s="31"/>
      <c r="L123" s="32"/>
      <c r="M123" s="9"/>
      <c r="N123" s="9"/>
    </row>
    <row r="124" spans="1:14" ht="26.1" customHeight="1" x14ac:dyDescent="0.25">
      <c r="A124" s="23" t="s">
        <v>361</v>
      </c>
      <c r="B124" s="24" t="s">
        <v>362</v>
      </c>
      <c r="C124" s="25" t="s">
        <v>22</v>
      </c>
      <c r="D124" s="25" t="s">
        <v>363</v>
      </c>
      <c r="E124" s="26" t="s">
        <v>35</v>
      </c>
      <c r="F124" s="27">
        <v>6.6994046565632424</v>
      </c>
      <c r="G124" s="29">
        <v>104.09</v>
      </c>
      <c r="H124" s="29">
        <f t="shared" si="6"/>
        <v>132.12</v>
      </c>
      <c r="I124" s="29">
        <f t="shared" si="7"/>
        <v>885.12</v>
      </c>
      <c r="J124" s="30">
        <f t="shared" si="5"/>
        <v>1.0200035920001763E-3</v>
      </c>
      <c r="K124" s="31"/>
      <c r="L124" s="32"/>
      <c r="M124" s="9"/>
      <c r="N124" s="9"/>
    </row>
    <row r="125" spans="1:14" ht="26.1" customHeight="1" x14ac:dyDescent="0.25">
      <c r="A125" s="23" t="s">
        <v>364</v>
      </c>
      <c r="B125" s="24" t="s">
        <v>365</v>
      </c>
      <c r="C125" s="25" t="s">
        <v>22</v>
      </c>
      <c r="D125" s="25" t="s">
        <v>366</v>
      </c>
      <c r="E125" s="26" t="s">
        <v>35</v>
      </c>
      <c r="F125" s="27">
        <v>13.518441539136541</v>
      </c>
      <c r="G125" s="29">
        <v>14.1</v>
      </c>
      <c r="H125" s="29">
        <f t="shared" si="6"/>
        <v>17.89</v>
      </c>
      <c r="I125" s="29">
        <f t="shared" si="7"/>
        <v>241.84</v>
      </c>
      <c r="J125" s="30">
        <f t="shared" si="5"/>
        <v>2.7869404000510964E-4</v>
      </c>
      <c r="K125" s="31"/>
      <c r="L125" s="32"/>
      <c r="M125" s="9"/>
      <c r="N125" s="9"/>
    </row>
    <row r="126" spans="1:14" ht="51.95" customHeight="1" x14ac:dyDescent="0.25">
      <c r="A126" s="23" t="s">
        <v>367</v>
      </c>
      <c r="B126" s="24" t="s">
        <v>368</v>
      </c>
      <c r="C126" s="25" t="s">
        <v>22</v>
      </c>
      <c r="D126" s="25" t="s">
        <v>369</v>
      </c>
      <c r="E126" s="26" t="s">
        <v>35</v>
      </c>
      <c r="F126" s="27">
        <v>4.187127910352026</v>
      </c>
      <c r="G126" s="29">
        <v>441.58</v>
      </c>
      <c r="H126" s="29">
        <f t="shared" si="6"/>
        <v>560.49</v>
      </c>
      <c r="I126" s="29">
        <f t="shared" si="7"/>
        <v>2346.84</v>
      </c>
      <c r="J126" s="30">
        <f t="shared" si="5"/>
        <v>2.7044753591035048E-3</v>
      </c>
      <c r="K126" s="31"/>
      <c r="L126" s="32"/>
      <c r="M126" s="9"/>
      <c r="N126" s="9"/>
    </row>
    <row r="127" spans="1:14" ht="51.95" customHeight="1" x14ac:dyDescent="0.25">
      <c r="A127" s="23" t="s">
        <v>370</v>
      </c>
      <c r="B127" s="24" t="s">
        <v>371</v>
      </c>
      <c r="C127" s="25" t="s">
        <v>22</v>
      </c>
      <c r="D127" s="25" t="s">
        <v>372</v>
      </c>
      <c r="E127" s="26" t="s">
        <v>35</v>
      </c>
      <c r="F127" s="27">
        <v>3.5889667803017367</v>
      </c>
      <c r="G127" s="29">
        <v>594.04</v>
      </c>
      <c r="H127" s="29">
        <f t="shared" si="6"/>
        <v>754.01</v>
      </c>
      <c r="I127" s="29">
        <f t="shared" si="7"/>
        <v>2706.11</v>
      </c>
      <c r="J127" s="30">
        <f t="shared" si="5"/>
        <v>3.1184945773992199E-3</v>
      </c>
      <c r="K127" s="31"/>
      <c r="L127" s="32"/>
      <c r="M127" s="9"/>
      <c r="N127" s="9"/>
    </row>
    <row r="128" spans="1:14" ht="51.95" customHeight="1" x14ac:dyDescent="0.25">
      <c r="A128" s="23" t="s">
        <v>373</v>
      </c>
      <c r="B128" s="24" t="s">
        <v>374</v>
      </c>
      <c r="C128" s="25" t="s">
        <v>22</v>
      </c>
      <c r="D128" s="25" t="s">
        <v>375</v>
      </c>
      <c r="E128" s="26" t="s">
        <v>35</v>
      </c>
      <c r="F128" s="27">
        <v>5.3834501704526057</v>
      </c>
      <c r="G128" s="29">
        <v>619.82000000000005</v>
      </c>
      <c r="H128" s="29">
        <f t="shared" si="6"/>
        <v>786.73</v>
      </c>
      <c r="I128" s="29">
        <f t="shared" si="7"/>
        <v>4235.32</v>
      </c>
      <c r="J128" s="30">
        <f t="shared" si="5"/>
        <v>4.880741157436491E-3</v>
      </c>
      <c r="K128" s="31"/>
      <c r="L128" s="32"/>
      <c r="M128" s="9"/>
      <c r="N128" s="9"/>
    </row>
    <row r="129" spans="1:14" ht="26.1" customHeight="1" x14ac:dyDescent="0.25">
      <c r="A129" s="23" t="s">
        <v>376</v>
      </c>
      <c r="B129" s="24" t="s">
        <v>377</v>
      </c>
      <c r="C129" s="25" t="s">
        <v>22</v>
      </c>
      <c r="D129" s="25" t="s">
        <v>378</v>
      </c>
      <c r="E129" s="26" t="s">
        <v>35</v>
      </c>
      <c r="F129" s="27">
        <v>6.6994046565632424</v>
      </c>
      <c r="G129" s="29">
        <v>114.14</v>
      </c>
      <c r="H129" s="29">
        <f t="shared" si="6"/>
        <v>144.87</v>
      </c>
      <c r="I129" s="29">
        <f t="shared" si="7"/>
        <v>970.54</v>
      </c>
      <c r="J129" s="30">
        <f t="shared" si="5"/>
        <v>1.1184407607780313E-3</v>
      </c>
      <c r="K129" s="31"/>
      <c r="L129" s="32"/>
      <c r="M129" s="9"/>
      <c r="N129" s="9"/>
    </row>
    <row r="130" spans="1:14" ht="26.1" customHeight="1" x14ac:dyDescent="0.25">
      <c r="A130" s="23" t="s">
        <v>379</v>
      </c>
      <c r="B130" s="24" t="s">
        <v>380</v>
      </c>
      <c r="C130" s="25" t="s">
        <v>22</v>
      </c>
      <c r="D130" s="25" t="s">
        <v>381</v>
      </c>
      <c r="E130" s="26" t="s">
        <v>35</v>
      </c>
      <c r="F130" s="27">
        <v>6.6994046565632424</v>
      </c>
      <c r="G130" s="29">
        <v>86.3</v>
      </c>
      <c r="H130" s="29">
        <f t="shared" si="6"/>
        <v>109.54</v>
      </c>
      <c r="I130" s="29">
        <f t="shared" si="7"/>
        <v>733.85</v>
      </c>
      <c r="J130" s="30">
        <f t="shared" si="5"/>
        <v>8.456815301759416E-4</v>
      </c>
      <c r="K130" s="31"/>
      <c r="L130" s="32"/>
      <c r="M130" s="9"/>
      <c r="N130" s="9"/>
    </row>
    <row r="131" spans="1:14" ht="26.1" customHeight="1" x14ac:dyDescent="0.25">
      <c r="A131" s="23" t="s">
        <v>382</v>
      </c>
      <c r="B131" s="24" t="s">
        <v>383</v>
      </c>
      <c r="C131" s="25" t="s">
        <v>22</v>
      </c>
      <c r="D131" s="25" t="s">
        <v>384</v>
      </c>
      <c r="E131" s="26" t="s">
        <v>35</v>
      </c>
      <c r="F131" s="27">
        <v>4.187127910352026</v>
      </c>
      <c r="G131" s="29">
        <v>57.98</v>
      </c>
      <c r="H131" s="29">
        <f t="shared" si="6"/>
        <v>73.59</v>
      </c>
      <c r="I131" s="29">
        <f t="shared" si="7"/>
        <v>308.13</v>
      </c>
      <c r="J131" s="30">
        <f t="shared" si="5"/>
        <v>3.5508598472864058E-4</v>
      </c>
      <c r="K131" s="31"/>
      <c r="L131" s="32"/>
      <c r="M131" s="9"/>
      <c r="N131" s="9"/>
    </row>
    <row r="132" spans="1:14" ht="26.1" customHeight="1" x14ac:dyDescent="0.25">
      <c r="A132" s="23" t="s">
        <v>385</v>
      </c>
      <c r="B132" s="24" t="s">
        <v>386</v>
      </c>
      <c r="C132" s="25" t="s">
        <v>22</v>
      </c>
      <c r="D132" s="25" t="s">
        <v>387</v>
      </c>
      <c r="E132" s="26" t="s">
        <v>35</v>
      </c>
      <c r="F132" s="27">
        <v>4.187127910352026</v>
      </c>
      <c r="G132" s="29">
        <v>96.77</v>
      </c>
      <c r="H132" s="29">
        <f t="shared" si="6"/>
        <v>122.83</v>
      </c>
      <c r="I132" s="29">
        <f t="shared" si="7"/>
        <v>514.29999999999995</v>
      </c>
      <c r="J132" s="30">
        <f t="shared" si="5"/>
        <v>5.9267426717924201E-4</v>
      </c>
      <c r="K132" s="31"/>
      <c r="L132" s="32"/>
      <c r="M132" s="9"/>
      <c r="N132" s="9"/>
    </row>
    <row r="133" spans="1:14" ht="26.1" customHeight="1" x14ac:dyDescent="0.25">
      <c r="A133" s="23" t="s">
        <v>388</v>
      </c>
      <c r="B133" s="24" t="s">
        <v>389</v>
      </c>
      <c r="C133" s="25" t="s">
        <v>22</v>
      </c>
      <c r="D133" s="25" t="s">
        <v>390</v>
      </c>
      <c r="E133" s="26" t="s">
        <v>40</v>
      </c>
      <c r="F133" s="27">
        <v>10.766900340905211</v>
      </c>
      <c r="G133" s="29">
        <v>78.099999999999994</v>
      </c>
      <c r="H133" s="29">
        <f t="shared" si="6"/>
        <v>99.13</v>
      </c>
      <c r="I133" s="29">
        <f t="shared" si="7"/>
        <v>1067.32</v>
      </c>
      <c r="J133" s="30">
        <f t="shared" ref="J133:J196" si="8">I133/$I$251</f>
        <v>1.2299690819477904E-3</v>
      </c>
      <c r="K133" s="31"/>
      <c r="L133" s="32"/>
      <c r="M133" s="9"/>
      <c r="N133" s="9"/>
    </row>
    <row r="134" spans="1:14" ht="24" customHeight="1" x14ac:dyDescent="0.25">
      <c r="A134" s="16" t="s">
        <v>391</v>
      </c>
      <c r="B134" s="17"/>
      <c r="C134" s="17"/>
      <c r="D134" s="17" t="s">
        <v>392</v>
      </c>
      <c r="E134" s="17"/>
      <c r="F134" s="17"/>
      <c r="G134" s="17"/>
      <c r="H134" s="17"/>
      <c r="I134" s="20">
        <f>SUM(I135:I141)</f>
        <v>62406.450000000004</v>
      </c>
      <c r="J134" s="21">
        <f t="shared" si="8"/>
        <v>7.1916579858075078E-2</v>
      </c>
      <c r="K134" s="9"/>
      <c r="L134" s="9"/>
      <c r="M134" s="9"/>
      <c r="N134" s="9"/>
    </row>
    <row r="135" spans="1:14" ht="65.099999999999994" customHeight="1" x14ac:dyDescent="0.25">
      <c r="A135" s="23" t="s">
        <v>393</v>
      </c>
      <c r="B135" s="24" t="s">
        <v>394</v>
      </c>
      <c r="C135" s="25" t="s">
        <v>22</v>
      </c>
      <c r="D135" s="25" t="s">
        <v>395</v>
      </c>
      <c r="E135" s="26" t="s">
        <v>31</v>
      </c>
      <c r="F135" s="27">
        <v>78.957269166638213</v>
      </c>
      <c r="G135" s="29">
        <v>108.09</v>
      </c>
      <c r="H135" s="29">
        <f t="shared" si="6"/>
        <v>137.19</v>
      </c>
      <c r="I135" s="29">
        <f t="shared" ref="I135:I141" si="9">TRUNC(H135*F135,2)</f>
        <v>10832.14</v>
      </c>
      <c r="J135" s="30">
        <f t="shared" si="8"/>
        <v>1.2482851713947024E-2</v>
      </c>
      <c r="K135" s="31"/>
      <c r="L135" s="32"/>
      <c r="M135" s="9"/>
      <c r="N135" s="9"/>
    </row>
    <row r="136" spans="1:14" ht="51.95" customHeight="1" x14ac:dyDescent="0.25">
      <c r="A136" s="23" t="s">
        <v>396</v>
      </c>
      <c r="B136" s="24" t="s">
        <v>397</v>
      </c>
      <c r="C136" s="25" t="s">
        <v>22</v>
      </c>
      <c r="D136" s="25" t="s">
        <v>398</v>
      </c>
      <c r="E136" s="26" t="s">
        <v>31</v>
      </c>
      <c r="F136" s="27">
        <v>157.91453833327643</v>
      </c>
      <c r="G136" s="29">
        <v>5.04</v>
      </c>
      <c r="H136" s="29">
        <f t="shared" si="6"/>
        <v>6.39</v>
      </c>
      <c r="I136" s="29">
        <f t="shared" si="9"/>
        <v>1009.07</v>
      </c>
      <c r="J136" s="30">
        <f t="shared" si="8"/>
        <v>1.1628423542340226E-3</v>
      </c>
      <c r="K136" s="31"/>
      <c r="L136" s="32"/>
      <c r="M136" s="9"/>
      <c r="N136" s="9"/>
    </row>
    <row r="137" spans="1:14" ht="51.95" customHeight="1" x14ac:dyDescent="0.25">
      <c r="A137" s="23" t="s">
        <v>399</v>
      </c>
      <c r="B137" s="24" t="s">
        <v>400</v>
      </c>
      <c r="C137" s="25" t="s">
        <v>22</v>
      </c>
      <c r="D137" s="25" t="s">
        <v>401</v>
      </c>
      <c r="E137" s="26" t="s">
        <v>31</v>
      </c>
      <c r="F137" s="27">
        <v>133.2876</v>
      </c>
      <c r="G137" s="29">
        <v>63.87</v>
      </c>
      <c r="H137" s="29">
        <f t="shared" ref="H137:H200" si="10">TRUNC((G137*$G$2)+(G137),2)</f>
        <v>81.069999999999993</v>
      </c>
      <c r="I137" s="29">
        <f t="shared" si="9"/>
        <v>10805.62</v>
      </c>
      <c r="J137" s="30">
        <f t="shared" si="8"/>
        <v>1.2452290326496912E-2</v>
      </c>
      <c r="K137" s="31"/>
      <c r="L137" s="32"/>
      <c r="M137" s="9"/>
      <c r="N137" s="9"/>
    </row>
    <row r="138" spans="1:14" ht="39" customHeight="1" x14ac:dyDescent="0.25">
      <c r="A138" s="23" t="s">
        <v>402</v>
      </c>
      <c r="B138" s="24" t="s">
        <v>403</v>
      </c>
      <c r="C138" s="25" t="s">
        <v>22</v>
      </c>
      <c r="D138" s="25" t="s">
        <v>404</v>
      </c>
      <c r="E138" s="26" t="s">
        <v>31</v>
      </c>
      <c r="F138" s="27">
        <v>38.581392888243677</v>
      </c>
      <c r="G138" s="29">
        <v>94.27</v>
      </c>
      <c r="H138" s="29">
        <f t="shared" si="10"/>
        <v>119.65</v>
      </c>
      <c r="I138" s="29">
        <f t="shared" si="9"/>
        <v>4616.26</v>
      </c>
      <c r="J138" s="30">
        <f t="shared" si="8"/>
        <v>5.3197326708319037E-3</v>
      </c>
      <c r="K138" s="31"/>
      <c r="L138" s="32"/>
      <c r="M138" s="9"/>
      <c r="N138" s="9"/>
    </row>
    <row r="139" spans="1:14" ht="51.95" customHeight="1" x14ac:dyDescent="0.25">
      <c r="A139" s="23" t="s">
        <v>405</v>
      </c>
      <c r="B139" s="24" t="s">
        <v>406</v>
      </c>
      <c r="C139" s="25" t="s">
        <v>22</v>
      </c>
      <c r="D139" s="25" t="s">
        <v>407</v>
      </c>
      <c r="E139" s="26" t="s">
        <v>31</v>
      </c>
      <c r="F139" s="27">
        <v>38.006</v>
      </c>
      <c r="G139" s="29">
        <v>360.86</v>
      </c>
      <c r="H139" s="29">
        <f t="shared" si="10"/>
        <v>458.03</v>
      </c>
      <c r="I139" s="29">
        <f t="shared" si="9"/>
        <v>17407.88</v>
      </c>
      <c r="J139" s="30">
        <f t="shared" si="8"/>
        <v>2.0060669885561315E-2</v>
      </c>
      <c r="K139" s="31"/>
      <c r="L139" s="32"/>
      <c r="M139" s="9"/>
      <c r="N139" s="9"/>
    </row>
    <row r="140" spans="1:14" ht="51.95" customHeight="1" x14ac:dyDescent="0.25">
      <c r="A140" s="23" t="s">
        <v>408</v>
      </c>
      <c r="B140" s="24" t="s">
        <v>409</v>
      </c>
      <c r="C140" s="25" t="s">
        <v>22</v>
      </c>
      <c r="D140" s="25" t="s">
        <v>410</v>
      </c>
      <c r="E140" s="26" t="s">
        <v>31</v>
      </c>
      <c r="F140" s="27">
        <v>64.302321480406121</v>
      </c>
      <c r="G140" s="29">
        <v>140.96</v>
      </c>
      <c r="H140" s="29">
        <f t="shared" si="10"/>
        <v>178.92</v>
      </c>
      <c r="I140" s="29">
        <f t="shared" si="9"/>
        <v>11504.97</v>
      </c>
      <c r="J140" s="30">
        <f t="shared" si="8"/>
        <v>1.3258214395623497E-2</v>
      </c>
      <c r="K140" s="31"/>
      <c r="L140" s="32"/>
      <c r="M140" s="9"/>
      <c r="N140" s="9"/>
    </row>
    <row r="141" spans="1:14" ht="39" customHeight="1" x14ac:dyDescent="0.25">
      <c r="A141" s="23" t="s">
        <v>411</v>
      </c>
      <c r="B141" s="24" t="s">
        <v>412</v>
      </c>
      <c r="C141" s="25" t="s">
        <v>22</v>
      </c>
      <c r="D141" s="25" t="s">
        <v>413</v>
      </c>
      <c r="E141" s="26" t="s">
        <v>31</v>
      </c>
      <c r="F141" s="27">
        <v>6.6994046565632424</v>
      </c>
      <c r="G141" s="29">
        <v>732.7</v>
      </c>
      <c r="H141" s="29">
        <f t="shared" si="10"/>
        <v>930.01</v>
      </c>
      <c r="I141" s="29">
        <f t="shared" si="9"/>
        <v>6230.51</v>
      </c>
      <c r="J141" s="30">
        <f t="shared" si="8"/>
        <v>7.1799785113803999E-3</v>
      </c>
      <c r="K141" s="31"/>
      <c r="L141" s="32"/>
      <c r="M141" s="9"/>
      <c r="N141" s="9"/>
    </row>
    <row r="142" spans="1:14" ht="26.1" customHeight="1" x14ac:dyDescent="0.25">
      <c r="A142" s="16" t="s">
        <v>414</v>
      </c>
      <c r="B142" s="17"/>
      <c r="C142" s="17"/>
      <c r="D142" s="17" t="s">
        <v>415</v>
      </c>
      <c r="E142" s="17"/>
      <c r="F142" s="17"/>
      <c r="G142" s="17"/>
      <c r="H142" s="17"/>
      <c r="I142" s="20">
        <f>SUM(I143:I146)</f>
        <v>26995.29</v>
      </c>
      <c r="J142" s="21">
        <f t="shared" si="8"/>
        <v>3.1109106976552833E-2</v>
      </c>
      <c r="K142" s="9"/>
      <c r="L142" s="9"/>
      <c r="M142" s="9"/>
      <c r="N142" s="9"/>
    </row>
    <row r="143" spans="1:14" ht="26.1" customHeight="1" x14ac:dyDescent="0.25">
      <c r="A143" s="23" t="s">
        <v>416</v>
      </c>
      <c r="B143" s="24" t="s">
        <v>417</v>
      </c>
      <c r="C143" s="25" t="s">
        <v>22</v>
      </c>
      <c r="D143" s="25" t="s">
        <v>418</v>
      </c>
      <c r="E143" s="26" t="s">
        <v>31</v>
      </c>
      <c r="F143" s="27">
        <v>114.24877583960526</v>
      </c>
      <c r="G143" s="29">
        <v>33.07</v>
      </c>
      <c r="H143" s="29">
        <f t="shared" si="10"/>
        <v>41.97</v>
      </c>
      <c r="I143" s="29">
        <f t="shared" ref="I143:I146" si="11">TRUNC(H143*F143,2)</f>
        <v>4795.0200000000004</v>
      </c>
      <c r="J143" s="30">
        <f t="shared" si="8"/>
        <v>5.5257339385763353E-3</v>
      </c>
      <c r="K143" s="31"/>
      <c r="L143" s="32"/>
      <c r="M143" s="9"/>
      <c r="N143" s="9"/>
    </row>
    <row r="144" spans="1:14" ht="39" customHeight="1" x14ac:dyDescent="0.25">
      <c r="A144" s="23" t="s">
        <v>419</v>
      </c>
      <c r="B144" s="24" t="s">
        <v>420</v>
      </c>
      <c r="C144" s="25" t="s">
        <v>22</v>
      </c>
      <c r="D144" s="25" t="s">
        <v>421</v>
      </c>
      <c r="E144" s="26" t="s">
        <v>31</v>
      </c>
      <c r="F144" s="27">
        <v>44.391999999999996</v>
      </c>
      <c r="G144" s="29">
        <v>194</v>
      </c>
      <c r="H144" s="29">
        <f t="shared" si="10"/>
        <v>246.24</v>
      </c>
      <c r="I144" s="29">
        <f t="shared" si="11"/>
        <v>10931.08</v>
      </c>
      <c r="J144" s="30">
        <f t="shared" si="8"/>
        <v>1.2596869197895526E-2</v>
      </c>
      <c r="K144" s="31"/>
      <c r="L144" s="32"/>
      <c r="M144" s="9"/>
      <c r="N144" s="9"/>
    </row>
    <row r="145" spans="1:14" ht="39" customHeight="1" x14ac:dyDescent="0.25">
      <c r="A145" s="23" t="s">
        <v>422</v>
      </c>
      <c r="B145" s="24" t="s">
        <v>423</v>
      </c>
      <c r="C145" s="25" t="s">
        <v>22</v>
      </c>
      <c r="D145" s="25" t="s">
        <v>424</v>
      </c>
      <c r="E145" s="26" t="s">
        <v>40</v>
      </c>
      <c r="F145" s="27">
        <v>55.03082396462662</v>
      </c>
      <c r="G145" s="29">
        <v>72.28</v>
      </c>
      <c r="H145" s="29">
        <f t="shared" si="10"/>
        <v>91.74</v>
      </c>
      <c r="I145" s="29">
        <f t="shared" si="11"/>
        <v>5048.5200000000004</v>
      </c>
      <c r="J145" s="30">
        <f t="shared" si="8"/>
        <v>5.8178648480259523E-3</v>
      </c>
      <c r="K145" s="31"/>
      <c r="L145" s="32"/>
      <c r="M145" s="9"/>
      <c r="N145" s="9"/>
    </row>
    <row r="146" spans="1:14" ht="39" customHeight="1" x14ac:dyDescent="0.25">
      <c r="A146" s="23" t="s">
        <v>425</v>
      </c>
      <c r="B146" s="24" t="s">
        <v>426</v>
      </c>
      <c r="C146" s="25" t="s">
        <v>22</v>
      </c>
      <c r="D146" s="25" t="s">
        <v>427</v>
      </c>
      <c r="E146" s="26" t="s">
        <v>31</v>
      </c>
      <c r="F146" s="27">
        <v>81.94807481688963</v>
      </c>
      <c r="G146" s="29">
        <v>59.81</v>
      </c>
      <c r="H146" s="29">
        <f t="shared" si="10"/>
        <v>75.91</v>
      </c>
      <c r="I146" s="29">
        <f t="shared" si="11"/>
        <v>6220.67</v>
      </c>
      <c r="J146" s="30">
        <f t="shared" si="8"/>
        <v>7.1686389920550177E-3</v>
      </c>
      <c r="K146" s="31"/>
      <c r="L146" s="32"/>
      <c r="M146" s="9"/>
      <c r="N146" s="9"/>
    </row>
    <row r="147" spans="1:14" ht="24" customHeight="1" x14ac:dyDescent="0.25">
      <c r="A147" s="16" t="s">
        <v>428</v>
      </c>
      <c r="B147" s="17"/>
      <c r="C147" s="17"/>
      <c r="D147" s="17" t="s">
        <v>429</v>
      </c>
      <c r="E147" s="17"/>
      <c r="F147" s="17"/>
      <c r="G147" s="17"/>
      <c r="H147" s="17"/>
      <c r="I147" s="20">
        <f>SUM(I148:I167)</f>
        <v>115213.80000000002</v>
      </c>
      <c r="J147" s="21">
        <f t="shared" si="8"/>
        <v>0.13277125118400887</v>
      </c>
      <c r="K147" s="9"/>
      <c r="L147" s="9"/>
      <c r="M147" s="9"/>
      <c r="N147" s="9"/>
    </row>
    <row r="148" spans="1:14" ht="65.099999999999994" customHeight="1" x14ac:dyDescent="0.25">
      <c r="A148" s="23" t="s">
        <v>430</v>
      </c>
      <c r="B148" s="24" t="s">
        <v>431</v>
      </c>
      <c r="C148" s="25" t="s">
        <v>22</v>
      </c>
      <c r="D148" s="25" t="s">
        <v>432</v>
      </c>
      <c r="E148" s="26" t="s">
        <v>35</v>
      </c>
      <c r="F148" s="27">
        <v>7.7760946906537622</v>
      </c>
      <c r="G148" s="29">
        <v>1111.7</v>
      </c>
      <c r="H148" s="29">
        <f t="shared" si="10"/>
        <v>1411.08</v>
      </c>
      <c r="I148" s="29">
        <f t="shared" ref="I148:I167" si="12">TRUNC(H148*F148,2)</f>
        <v>10972.69</v>
      </c>
      <c r="J148" s="30">
        <f t="shared" si="8"/>
        <v>1.2644820153091577E-2</v>
      </c>
      <c r="K148" s="31"/>
      <c r="L148" s="32"/>
      <c r="M148" s="9"/>
      <c r="N148" s="9"/>
    </row>
    <row r="149" spans="1:14" ht="65.099999999999994" customHeight="1" x14ac:dyDescent="0.25">
      <c r="A149" s="23" t="s">
        <v>733</v>
      </c>
      <c r="B149" s="24" t="s">
        <v>434</v>
      </c>
      <c r="C149" s="25" t="s">
        <v>22</v>
      </c>
      <c r="D149" s="25" t="s">
        <v>435</v>
      </c>
      <c r="E149" s="26" t="s">
        <v>35</v>
      </c>
      <c r="F149" s="27">
        <v>7.7760946906537622</v>
      </c>
      <c r="G149" s="29">
        <v>1123.71</v>
      </c>
      <c r="H149" s="29">
        <f t="shared" si="10"/>
        <v>1426.32</v>
      </c>
      <c r="I149" s="29">
        <f t="shared" si="12"/>
        <v>11091.19</v>
      </c>
      <c r="J149" s="30">
        <f t="shared" si="8"/>
        <v>1.2781378388869799E-2</v>
      </c>
      <c r="K149" s="31"/>
      <c r="L149" s="32"/>
      <c r="M149" s="9"/>
      <c r="N149" s="9"/>
    </row>
    <row r="150" spans="1:14" ht="65.099999999999994" customHeight="1" x14ac:dyDescent="0.25">
      <c r="A150" s="23" t="s">
        <v>734</v>
      </c>
      <c r="B150" s="24" t="s">
        <v>437</v>
      </c>
      <c r="C150" s="25" t="s">
        <v>22</v>
      </c>
      <c r="D150" s="25" t="s">
        <v>438</v>
      </c>
      <c r="E150" s="26" t="s">
        <v>35</v>
      </c>
      <c r="F150" s="27">
        <v>7.7760946906537622</v>
      </c>
      <c r="G150" s="29">
        <v>1177.8599999999999</v>
      </c>
      <c r="H150" s="29">
        <f t="shared" si="10"/>
        <v>1495.05</v>
      </c>
      <c r="I150" s="29">
        <f t="shared" si="12"/>
        <v>11625.65</v>
      </c>
      <c r="J150" s="30">
        <f t="shared" si="8"/>
        <v>1.3397284841983969E-2</v>
      </c>
      <c r="K150" s="31"/>
      <c r="L150" s="32"/>
      <c r="M150" s="9"/>
      <c r="N150" s="9"/>
    </row>
    <row r="151" spans="1:14" ht="65.099999999999994" customHeight="1" x14ac:dyDescent="0.25">
      <c r="A151" s="23" t="s">
        <v>735</v>
      </c>
      <c r="B151" s="24" t="s">
        <v>440</v>
      </c>
      <c r="C151" s="25" t="s">
        <v>22</v>
      </c>
      <c r="D151" s="25" t="s">
        <v>441</v>
      </c>
      <c r="E151" s="26" t="s">
        <v>35</v>
      </c>
      <c r="F151" s="27">
        <v>7.7760946906537622</v>
      </c>
      <c r="G151" s="29">
        <v>1256.25</v>
      </c>
      <c r="H151" s="29">
        <f t="shared" si="10"/>
        <v>1594.55</v>
      </c>
      <c r="I151" s="29">
        <f t="shared" si="12"/>
        <v>12399.37</v>
      </c>
      <c r="J151" s="30">
        <f t="shared" si="8"/>
        <v>1.4288912168450863E-2</v>
      </c>
      <c r="K151" s="31"/>
      <c r="L151" s="32"/>
      <c r="M151" s="9"/>
      <c r="N151" s="9"/>
    </row>
    <row r="152" spans="1:14" ht="51.95" customHeight="1" x14ac:dyDescent="0.25">
      <c r="A152" s="23" t="s">
        <v>736</v>
      </c>
      <c r="B152" s="24" t="s">
        <v>443</v>
      </c>
      <c r="C152" s="25" t="s">
        <v>22</v>
      </c>
      <c r="D152" s="25" t="s">
        <v>444</v>
      </c>
      <c r="E152" s="26" t="s">
        <v>35</v>
      </c>
      <c r="F152" s="27">
        <v>8.4938880467141082</v>
      </c>
      <c r="G152" s="29">
        <v>167.16</v>
      </c>
      <c r="H152" s="29">
        <f t="shared" si="10"/>
        <v>212.17</v>
      </c>
      <c r="I152" s="29">
        <f t="shared" si="12"/>
        <v>1802.14</v>
      </c>
      <c r="J152" s="30">
        <f t="shared" si="8"/>
        <v>2.0767684305938155E-3</v>
      </c>
      <c r="K152" s="31"/>
      <c r="L152" s="32"/>
      <c r="M152" s="9"/>
      <c r="N152" s="9"/>
    </row>
    <row r="153" spans="1:14" ht="51.95" customHeight="1" x14ac:dyDescent="0.25">
      <c r="A153" s="23" t="s">
        <v>737</v>
      </c>
      <c r="B153" s="24" t="s">
        <v>446</v>
      </c>
      <c r="C153" s="25" t="s">
        <v>22</v>
      </c>
      <c r="D153" s="25" t="s">
        <v>447</v>
      </c>
      <c r="E153" s="26" t="s">
        <v>35</v>
      </c>
      <c r="F153" s="27">
        <v>10.527635888885097</v>
      </c>
      <c r="G153" s="29">
        <v>106.44</v>
      </c>
      <c r="H153" s="29">
        <f t="shared" si="10"/>
        <v>135.1</v>
      </c>
      <c r="I153" s="29">
        <f t="shared" si="12"/>
        <v>1422.28</v>
      </c>
      <c r="J153" s="30">
        <f t="shared" si="8"/>
        <v>1.6390214985877744E-3</v>
      </c>
      <c r="K153" s="31"/>
      <c r="L153" s="32"/>
      <c r="M153" s="9"/>
      <c r="N153" s="9"/>
    </row>
    <row r="154" spans="1:14" ht="39" customHeight="1" x14ac:dyDescent="0.25">
      <c r="A154" s="23" t="s">
        <v>738</v>
      </c>
      <c r="B154" s="24" t="s">
        <v>449</v>
      </c>
      <c r="C154" s="25" t="s">
        <v>22</v>
      </c>
      <c r="D154" s="25" t="s">
        <v>450</v>
      </c>
      <c r="E154" s="26" t="s">
        <v>35</v>
      </c>
      <c r="F154" s="27">
        <v>5.7423468484827787</v>
      </c>
      <c r="G154" s="29">
        <v>193.83</v>
      </c>
      <c r="H154" s="29">
        <f t="shared" si="10"/>
        <v>246.02</v>
      </c>
      <c r="I154" s="29">
        <f t="shared" si="12"/>
        <v>1412.73</v>
      </c>
      <c r="J154" s="30">
        <f t="shared" si="8"/>
        <v>1.6280161724132425E-3</v>
      </c>
      <c r="K154" s="31"/>
      <c r="L154" s="32"/>
      <c r="M154" s="9"/>
      <c r="N154" s="9"/>
    </row>
    <row r="155" spans="1:14" ht="26.1" customHeight="1" x14ac:dyDescent="0.25">
      <c r="A155" s="23" t="s">
        <v>739</v>
      </c>
      <c r="B155" s="24" t="s">
        <v>452</v>
      </c>
      <c r="C155" s="25" t="s">
        <v>22</v>
      </c>
      <c r="D155" s="25" t="s">
        <v>453</v>
      </c>
      <c r="E155" s="26" t="s">
        <v>31</v>
      </c>
      <c r="F155" s="27">
        <v>10.527635888885097</v>
      </c>
      <c r="G155" s="29">
        <v>571.26</v>
      </c>
      <c r="H155" s="29">
        <f t="shared" si="10"/>
        <v>725.1</v>
      </c>
      <c r="I155" s="29">
        <f t="shared" si="12"/>
        <v>7633.58</v>
      </c>
      <c r="J155" s="30">
        <f t="shared" si="8"/>
        <v>8.7968625946998214E-3</v>
      </c>
      <c r="K155" s="31"/>
      <c r="L155" s="32"/>
      <c r="M155" s="9"/>
      <c r="N155" s="9"/>
    </row>
    <row r="156" spans="1:14" ht="65.099999999999994" customHeight="1" x14ac:dyDescent="0.25">
      <c r="A156" s="23" t="s">
        <v>740</v>
      </c>
      <c r="B156" s="24" t="s">
        <v>455</v>
      </c>
      <c r="C156" s="25" t="s">
        <v>22</v>
      </c>
      <c r="D156" s="25" t="s">
        <v>456</v>
      </c>
      <c r="E156" s="26" t="s">
        <v>31</v>
      </c>
      <c r="F156" s="27">
        <v>5.3834501704526057</v>
      </c>
      <c r="G156" s="29">
        <v>932.69</v>
      </c>
      <c r="H156" s="29">
        <f t="shared" si="10"/>
        <v>1183.8599999999999</v>
      </c>
      <c r="I156" s="29">
        <f t="shared" si="12"/>
        <v>6373.25</v>
      </c>
      <c r="J156" s="30">
        <f t="shared" si="8"/>
        <v>7.3444706850089529E-3</v>
      </c>
      <c r="K156" s="31"/>
      <c r="L156" s="32"/>
      <c r="M156" s="9"/>
      <c r="N156" s="9"/>
    </row>
    <row r="157" spans="1:14" ht="78" customHeight="1" x14ac:dyDescent="0.25">
      <c r="A157" s="23" t="s">
        <v>741</v>
      </c>
      <c r="B157" s="24" t="s">
        <v>458</v>
      </c>
      <c r="C157" s="25" t="s">
        <v>22</v>
      </c>
      <c r="D157" s="25" t="s">
        <v>459</v>
      </c>
      <c r="E157" s="26" t="s">
        <v>31</v>
      </c>
      <c r="F157" s="27">
        <v>7.4171980126235892</v>
      </c>
      <c r="G157" s="29">
        <v>664.41</v>
      </c>
      <c r="H157" s="29">
        <f t="shared" si="10"/>
        <v>843.33</v>
      </c>
      <c r="I157" s="29">
        <f t="shared" si="12"/>
        <v>6255.14</v>
      </c>
      <c r="J157" s="30">
        <f t="shared" si="8"/>
        <v>7.2083618813991142E-3</v>
      </c>
      <c r="K157" s="31"/>
      <c r="L157" s="32"/>
      <c r="M157" s="9"/>
      <c r="N157" s="9"/>
    </row>
    <row r="158" spans="1:14" ht="39" customHeight="1" x14ac:dyDescent="0.25">
      <c r="A158" s="23" t="s">
        <v>742</v>
      </c>
      <c r="B158" s="24" t="s">
        <v>461</v>
      </c>
      <c r="C158" s="25" t="s">
        <v>22</v>
      </c>
      <c r="D158" s="25" t="s">
        <v>462</v>
      </c>
      <c r="E158" s="26" t="s">
        <v>35</v>
      </c>
      <c r="F158" s="27">
        <v>7.4171980126235892</v>
      </c>
      <c r="G158" s="29">
        <v>902.84</v>
      </c>
      <c r="H158" s="29">
        <f t="shared" si="10"/>
        <v>1145.97</v>
      </c>
      <c r="I158" s="29">
        <f t="shared" si="12"/>
        <v>8499.8799999999992</v>
      </c>
      <c r="J158" s="30">
        <f t="shared" si="8"/>
        <v>9.7951782036000291E-3</v>
      </c>
      <c r="K158" s="31"/>
      <c r="L158" s="32"/>
      <c r="M158" s="9"/>
      <c r="N158" s="9"/>
    </row>
    <row r="159" spans="1:14" ht="39" customHeight="1" x14ac:dyDescent="0.25">
      <c r="A159" s="23" t="s">
        <v>743</v>
      </c>
      <c r="B159" s="24" t="s">
        <v>464</v>
      </c>
      <c r="C159" s="25" t="s">
        <v>22</v>
      </c>
      <c r="D159" s="25" t="s">
        <v>465</v>
      </c>
      <c r="E159" s="26" t="s">
        <v>31</v>
      </c>
      <c r="F159" s="27">
        <v>5.3834501704526057</v>
      </c>
      <c r="G159" s="29">
        <v>874.09</v>
      </c>
      <c r="H159" s="29">
        <f t="shared" si="10"/>
        <v>1109.48</v>
      </c>
      <c r="I159" s="29">
        <f t="shared" si="12"/>
        <v>5972.83</v>
      </c>
      <c r="J159" s="30">
        <f t="shared" si="8"/>
        <v>6.8830306109978461E-3</v>
      </c>
      <c r="K159" s="31"/>
      <c r="L159" s="32"/>
      <c r="M159" s="9"/>
      <c r="N159" s="9"/>
    </row>
    <row r="160" spans="1:14" ht="78" customHeight="1" x14ac:dyDescent="0.25">
      <c r="A160" s="23" t="s">
        <v>744</v>
      </c>
      <c r="B160" s="24" t="s">
        <v>467</v>
      </c>
      <c r="C160" s="25" t="s">
        <v>22</v>
      </c>
      <c r="D160" s="25" t="s">
        <v>468</v>
      </c>
      <c r="E160" s="26" t="s">
        <v>31</v>
      </c>
      <c r="F160" s="27">
        <v>7.7760946906537622</v>
      </c>
      <c r="G160" s="29">
        <v>446.91</v>
      </c>
      <c r="H160" s="29">
        <f t="shared" si="10"/>
        <v>567.26</v>
      </c>
      <c r="I160" s="29">
        <f t="shared" si="12"/>
        <v>4411.0600000000004</v>
      </c>
      <c r="J160" s="30">
        <f t="shared" si="8"/>
        <v>5.0832622068513857E-3</v>
      </c>
      <c r="K160" s="31"/>
      <c r="L160" s="32"/>
      <c r="M160" s="9"/>
      <c r="N160" s="9"/>
    </row>
    <row r="161" spans="1:14" ht="78" customHeight="1" x14ac:dyDescent="0.25">
      <c r="A161" s="23" t="s">
        <v>745</v>
      </c>
      <c r="B161" s="24" t="s">
        <v>467</v>
      </c>
      <c r="C161" s="25" t="s">
        <v>22</v>
      </c>
      <c r="D161" s="25" t="s">
        <v>468</v>
      </c>
      <c r="E161" s="26" t="s">
        <v>31</v>
      </c>
      <c r="F161" s="27">
        <v>7.7760946906537622</v>
      </c>
      <c r="G161" s="29">
        <v>446.91</v>
      </c>
      <c r="H161" s="29">
        <f t="shared" si="10"/>
        <v>567.26</v>
      </c>
      <c r="I161" s="29">
        <f t="shared" si="12"/>
        <v>4411.0600000000004</v>
      </c>
      <c r="J161" s="30">
        <f t="shared" si="8"/>
        <v>5.0832622068513857E-3</v>
      </c>
      <c r="K161" s="31"/>
      <c r="L161" s="32"/>
      <c r="M161" s="9"/>
      <c r="N161" s="9"/>
    </row>
    <row r="162" spans="1:14" ht="39" customHeight="1" x14ac:dyDescent="0.25">
      <c r="A162" s="23" t="s">
        <v>746</v>
      </c>
      <c r="B162" s="24" t="s">
        <v>471</v>
      </c>
      <c r="C162" s="25" t="s">
        <v>22</v>
      </c>
      <c r="D162" s="25" t="s">
        <v>472</v>
      </c>
      <c r="E162" s="26" t="s">
        <v>31</v>
      </c>
      <c r="F162" s="27">
        <v>6.5797724305531826</v>
      </c>
      <c r="G162" s="29">
        <v>104.25</v>
      </c>
      <c r="H162" s="29">
        <f t="shared" si="10"/>
        <v>132.32</v>
      </c>
      <c r="I162" s="29">
        <f t="shared" si="12"/>
        <v>870.63</v>
      </c>
      <c r="J162" s="30">
        <f t="shared" si="8"/>
        <v>1.0033054583594469E-3</v>
      </c>
      <c r="K162" s="31"/>
      <c r="L162" s="32"/>
      <c r="M162" s="9"/>
      <c r="N162" s="9"/>
    </row>
    <row r="163" spans="1:14" ht="26.1" customHeight="1" x14ac:dyDescent="0.25">
      <c r="A163" s="23" t="s">
        <v>747</v>
      </c>
      <c r="B163" s="24" t="s">
        <v>474</v>
      </c>
      <c r="C163" s="25" t="s">
        <v>22</v>
      </c>
      <c r="D163" s="25" t="s">
        <v>475</v>
      </c>
      <c r="E163" s="26" t="s">
        <v>31</v>
      </c>
      <c r="F163" s="27">
        <v>2.9908056502514473</v>
      </c>
      <c r="G163" s="29">
        <v>314.14999999999998</v>
      </c>
      <c r="H163" s="29">
        <f t="shared" si="10"/>
        <v>398.75</v>
      </c>
      <c r="I163" s="29">
        <f t="shared" si="12"/>
        <v>1192.58</v>
      </c>
      <c r="J163" s="30">
        <f t="shared" si="8"/>
        <v>1.3743174753113366E-3</v>
      </c>
      <c r="K163" s="31"/>
      <c r="L163" s="32"/>
      <c r="M163" s="9"/>
      <c r="N163" s="9"/>
    </row>
    <row r="164" spans="1:14" ht="26.1" customHeight="1" x14ac:dyDescent="0.25">
      <c r="A164" s="23" t="s">
        <v>748</v>
      </c>
      <c r="B164" s="24" t="s">
        <v>477</v>
      </c>
      <c r="C164" s="25" t="s">
        <v>22</v>
      </c>
      <c r="D164" s="25" t="s">
        <v>478</v>
      </c>
      <c r="E164" s="26" t="s">
        <v>31</v>
      </c>
      <c r="F164" s="27">
        <v>16.269982737367872</v>
      </c>
      <c r="G164" s="29">
        <v>301.94</v>
      </c>
      <c r="H164" s="29">
        <f t="shared" si="10"/>
        <v>383.25</v>
      </c>
      <c r="I164" s="29">
        <f t="shared" si="12"/>
        <v>6235.47</v>
      </c>
      <c r="J164" s="30">
        <f t="shared" si="8"/>
        <v>7.1856943666501038E-3</v>
      </c>
      <c r="K164" s="31"/>
      <c r="L164" s="32"/>
      <c r="M164" s="9"/>
      <c r="N164" s="9"/>
    </row>
    <row r="165" spans="1:14" ht="26.1" customHeight="1" x14ac:dyDescent="0.25">
      <c r="A165" s="23" t="s">
        <v>750</v>
      </c>
      <c r="B165" s="24" t="s">
        <v>480</v>
      </c>
      <c r="C165" s="25" t="s">
        <v>22</v>
      </c>
      <c r="D165" s="25" t="s">
        <v>481</v>
      </c>
      <c r="E165" s="26" t="s">
        <v>31</v>
      </c>
      <c r="F165" s="27">
        <v>14.954028251257233</v>
      </c>
      <c r="G165" s="29">
        <v>341.05</v>
      </c>
      <c r="H165" s="29">
        <f t="shared" si="10"/>
        <v>432.89</v>
      </c>
      <c r="I165" s="29">
        <f t="shared" si="12"/>
        <v>6473.44</v>
      </c>
      <c r="J165" s="30">
        <f t="shared" si="8"/>
        <v>7.4599286566766326E-3</v>
      </c>
      <c r="K165" s="31"/>
      <c r="L165" s="32"/>
      <c r="M165" s="9"/>
      <c r="N165" s="9"/>
    </row>
    <row r="166" spans="1:14" ht="51.95" customHeight="1" x14ac:dyDescent="0.25">
      <c r="A166" s="23" t="s">
        <v>751</v>
      </c>
      <c r="B166" s="24" t="s">
        <v>483</v>
      </c>
      <c r="C166" s="25" t="s">
        <v>22</v>
      </c>
      <c r="D166" s="25" t="s">
        <v>484</v>
      </c>
      <c r="E166" s="26" t="s">
        <v>35</v>
      </c>
      <c r="F166" s="27">
        <v>4.187127910352026</v>
      </c>
      <c r="G166" s="29">
        <v>239.55</v>
      </c>
      <c r="H166" s="29">
        <f t="shared" si="10"/>
        <v>304.06</v>
      </c>
      <c r="I166" s="29">
        <f t="shared" si="12"/>
        <v>1273.1300000000001</v>
      </c>
      <c r="J166" s="30">
        <f t="shared" si="8"/>
        <v>1.4671425039352684E-3</v>
      </c>
      <c r="K166" s="31"/>
      <c r="L166" s="32"/>
      <c r="M166" s="9"/>
      <c r="N166" s="9"/>
    </row>
    <row r="167" spans="1:14" ht="26.1" customHeight="1" x14ac:dyDescent="0.25">
      <c r="A167" s="23" t="s">
        <v>752</v>
      </c>
      <c r="B167" s="24" t="s">
        <v>486</v>
      </c>
      <c r="C167" s="25" t="s">
        <v>22</v>
      </c>
      <c r="D167" s="25" t="s">
        <v>487</v>
      </c>
      <c r="E167" s="26" t="s">
        <v>35</v>
      </c>
      <c r="F167" s="27">
        <v>4.187127910352026</v>
      </c>
      <c r="G167" s="29">
        <v>919.28</v>
      </c>
      <c r="H167" s="29">
        <f t="shared" si="10"/>
        <v>1166.8399999999999</v>
      </c>
      <c r="I167" s="29">
        <f t="shared" si="12"/>
        <v>4885.7</v>
      </c>
      <c r="J167" s="30">
        <f t="shared" si="8"/>
        <v>5.630232679676498E-3</v>
      </c>
      <c r="K167" s="31"/>
      <c r="L167" s="32"/>
      <c r="M167" s="9"/>
      <c r="N167" s="9"/>
    </row>
    <row r="168" spans="1:14" ht="24" customHeight="1" x14ac:dyDescent="0.25">
      <c r="A168" s="16" t="s">
        <v>488</v>
      </c>
      <c r="B168" s="17"/>
      <c r="C168" s="17"/>
      <c r="D168" s="17" t="s">
        <v>489</v>
      </c>
      <c r="E168" s="17"/>
      <c r="F168" s="17"/>
      <c r="G168" s="17"/>
      <c r="H168" s="17"/>
      <c r="I168" s="20">
        <f>SUM(I169:I174)</f>
        <v>39479.1</v>
      </c>
      <c r="J168" s="21">
        <f t="shared" si="8"/>
        <v>4.5495326971409712E-2</v>
      </c>
      <c r="K168" s="9"/>
      <c r="L168" s="9"/>
      <c r="M168" s="9"/>
      <c r="N168" s="9"/>
    </row>
    <row r="169" spans="1:14" ht="51.95" customHeight="1" x14ac:dyDescent="0.25">
      <c r="A169" s="23" t="s">
        <v>490</v>
      </c>
      <c r="B169" s="24" t="s">
        <v>491</v>
      </c>
      <c r="C169" s="25" t="s">
        <v>22</v>
      </c>
      <c r="D169" s="25" t="s">
        <v>492</v>
      </c>
      <c r="E169" s="26" t="s">
        <v>31</v>
      </c>
      <c r="F169" s="27">
        <v>130.19999999999999</v>
      </c>
      <c r="G169" s="29">
        <v>65.77</v>
      </c>
      <c r="H169" s="29">
        <f t="shared" si="10"/>
        <v>83.48</v>
      </c>
      <c r="I169" s="29">
        <f t="shared" ref="I169:I174" si="13">TRUNC(H169*F169,2)</f>
        <v>10869.09</v>
      </c>
      <c r="J169" s="30">
        <f t="shared" si="8"/>
        <v>1.2525432530925973E-2</v>
      </c>
      <c r="K169" s="31"/>
      <c r="L169" s="32"/>
      <c r="M169" s="9"/>
      <c r="N169" s="9"/>
    </row>
    <row r="170" spans="1:14" ht="39" customHeight="1" x14ac:dyDescent="0.25">
      <c r="A170" s="23" t="s">
        <v>493</v>
      </c>
      <c r="B170" s="24" t="s">
        <v>494</v>
      </c>
      <c r="C170" s="25" t="s">
        <v>22</v>
      </c>
      <c r="D170" s="25" t="s">
        <v>495</v>
      </c>
      <c r="E170" s="26" t="s">
        <v>31</v>
      </c>
      <c r="F170" s="27">
        <v>70.134392498396437</v>
      </c>
      <c r="G170" s="29">
        <v>110.52</v>
      </c>
      <c r="H170" s="29">
        <f t="shared" si="10"/>
        <v>140.28</v>
      </c>
      <c r="I170" s="29">
        <f t="shared" si="13"/>
        <v>9838.4500000000007</v>
      </c>
      <c r="J170" s="30">
        <f t="shared" si="8"/>
        <v>1.1337733120609789E-2</v>
      </c>
      <c r="K170" s="31"/>
      <c r="L170" s="32"/>
      <c r="M170" s="9"/>
      <c r="N170" s="9"/>
    </row>
    <row r="171" spans="1:14" ht="51.95" customHeight="1" x14ac:dyDescent="0.25">
      <c r="A171" s="23" t="s">
        <v>496</v>
      </c>
      <c r="B171" s="24" t="s">
        <v>497</v>
      </c>
      <c r="C171" s="25" t="s">
        <v>22</v>
      </c>
      <c r="D171" s="25" t="s">
        <v>498</v>
      </c>
      <c r="E171" s="26" t="s">
        <v>31</v>
      </c>
      <c r="F171" s="27">
        <v>105.38759999999999</v>
      </c>
      <c r="G171" s="29">
        <v>105.54</v>
      </c>
      <c r="H171" s="29">
        <f t="shared" si="10"/>
        <v>133.96</v>
      </c>
      <c r="I171" s="29">
        <f t="shared" si="13"/>
        <v>14117.72</v>
      </c>
      <c r="J171" s="30">
        <f t="shared" si="8"/>
        <v>1.6269121826252633E-2</v>
      </c>
      <c r="K171" s="31"/>
      <c r="L171" s="32"/>
      <c r="M171" s="9"/>
      <c r="N171" s="9"/>
    </row>
    <row r="172" spans="1:14" ht="26.1" customHeight="1" x14ac:dyDescent="0.25">
      <c r="A172" s="23" t="s">
        <v>499</v>
      </c>
      <c r="B172" s="24" t="s">
        <v>500</v>
      </c>
      <c r="C172" s="25" t="s">
        <v>22</v>
      </c>
      <c r="D172" s="25" t="s">
        <v>501</v>
      </c>
      <c r="E172" s="26" t="s">
        <v>40</v>
      </c>
      <c r="F172" s="27">
        <v>97.500264198197172</v>
      </c>
      <c r="G172" s="29">
        <v>11.84</v>
      </c>
      <c r="H172" s="29">
        <f t="shared" si="10"/>
        <v>15.02</v>
      </c>
      <c r="I172" s="29">
        <f t="shared" si="13"/>
        <v>1464.45</v>
      </c>
      <c r="J172" s="30">
        <f t="shared" si="8"/>
        <v>1.6876177922820164E-3</v>
      </c>
      <c r="K172" s="31"/>
      <c r="L172" s="32"/>
      <c r="M172" s="9"/>
      <c r="N172" s="9"/>
    </row>
    <row r="173" spans="1:14" ht="26.1" customHeight="1" x14ac:dyDescent="0.25">
      <c r="A173" s="23" t="s">
        <v>502</v>
      </c>
      <c r="B173" s="24" t="s">
        <v>503</v>
      </c>
      <c r="C173" s="25" t="s">
        <v>22</v>
      </c>
      <c r="D173" s="25" t="s">
        <v>504</v>
      </c>
      <c r="E173" s="26" t="s">
        <v>40</v>
      </c>
      <c r="F173" s="27">
        <v>10.527635888885097</v>
      </c>
      <c r="G173" s="29">
        <v>108.35</v>
      </c>
      <c r="H173" s="29">
        <f t="shared" si="10"/>
        <v>137.52000000000001</v>
      </c>
      <c r="I173" s="29">
        <f t="shared" si="13"/>
        <v>1447.76</v>
      </c>
      <c r="J173" s="30">
        <f t="shared" si="8"/>
        <v>1.6683844002555307E-3</v>
      </c>
      <c r="K173" s="31"/>
      <c r="L173" s="32"/>
      <c r="M173" s="9"/>
      <c r="N173" s="9"/>
    </row>
    <row r="174" spans="1:14" ht="39" customHeight="1" x14ac:dyDescent="0.25">
      <c r="A174" s="23" t="s">
        <v>505</v>
      </c>
      <c r="B174" s="24" t="s">
        <v>506</v>
      </c>
      <c r="C174" s="25" t="s">
        <v>22</v>
      </c>
      <c r="D174" s="25" t="s">
        <v>507</v>
      </c>
      <c r="E174" s="26" t="s">
        <v>40</v>
      </c>
      <c r="F174" s="27">
        <v>12.561383731056075</v>
      </c>
      <c r="G174" s="29">
        <v>109.24</v>
      </c>
      <c r="H174" s="29">
        <f t="shared" si="10"/>
        <v>138.65</v>
      </c>
      <c r="I174" s="29">
        <f t="shared" si="13"/>
        <v>1741.63</v>
      </c>
      <c r="J174" s="30">
        <f t="shared" si="8"/>
        <v>2.0070373010837709E-3</v>
      </c>
      <c r="K174" s="31"/>
      <c r="L174" s="32"/>
      <c r="M174" s="9"/>
      <c r="N174" s="9"/>
    </row>
    <row r="175" spans="1:14" ht="24" customHeight="1" x14ac:dyDescent="0.25">
      <c r="A175" s="16" t="s">
        <v>508</v>
      </c>
      <c r="B175" s="17"/>
      <c r="C175" s="17"/>
      <c r="D175" s="17" t="s">
        <v>509</v>
      </c>
      <c r="E175" s="17"/>
      <c r="F175" s="17"/>
      <c r="G175" s="17"/>
      <c r="H175" s="17"/>
      <c r="I175" s="20">
        <f>SUM(I176:I189)</f>
        <v>85973.090000000026</v>
      </c>
      <c r="J175" s="21">
        <f t="shared" si="8"/>
        <v>9.9074544259935907E-2</v>
      </c>
      <c r="K175" s="9"/>
      <c r="L175" s="9"/>
      <c r="M175" s="9"/>
      <c r="N175" s="9"/>
    </row>
    <row r="176" spans="1:14" ht="26.1" customHeight="1" x14ac:dyDescent="0.25">
      <c r="A176" s="23" t="s">
        <v>510</v>
      </c>
      <c r="B176" s="24" t="s">
        <v>511</v>
      </c>
      <c r="C176" s="25" t="s">
        <v>22</v>
      </c>
      <c r="D176" s="25" t="s">
        <v>512</v>
      </c>
      <c r="E176" s="26" t="s">
        <v>31</v>
      </c>
      <c r="F176" s="27">
        <v>440.49759999999998</v>
      </c>
      <c r="G176" s="29">
        <v>13.06</v>
      </c>
      <c r="H176" s="29">
        <f t="shared" si="10"/>
        <v>16.57</v>
      </c>
      <c r="I176" s="29">
        <f t="shared" ref="I176:I189" si="14">TRUNC(H176*F176,2)</f>
        <v>7299.04</v>
      </c>
      <c r="J176" s="30">
        <f t="shared" si="8"/>
        <v>8.4113419854403553E-3</v>
      </c>
      <c r="K176" s="31"/>
      <c r="L176" s="32"/>
      <c r="M176" s="9"/>
      <c r="N176" s="9"/>
    </row>
    <row r="177" spans="1:14" ht="26.1" customHeight="1" x14ac:dyDescent="0.25">
      <c r="A177" s="23" t="s">
        <v>513</v>
      </c>
      <c r="B177" s="24" t="s">
        <v>514</v>
      </c>
      <c r="C177" s="25" t="s">
        <v>22</v>
      </c>
      <c r="D177" s="25" t="s">
        <v>515</v>
      </c>
      <c r="E177" s="26" t="s">
        <v>31</v>
      </c>
      <c r="F177" s="27">
        <v>1486.7972</v>
      </c>
      <c r="G177" s="29">
        <v>14.38</v>
      </c>
      <c r="H177" s="29">
        <f t="shared" si="10"/>
        <v>18.25</v>
      </c>
      <c r="I177" s="29">
        <f t="shared" si="14"/>
        <v>27134.04</v>
      </c>
      <c r="J177" s="30">
        <f t="shared" si="8"/>
        <v>3.1269001113381767E-2</v>
      </c>
      <c r="K177" s="31"/>
      <c r="L177" s="32"/>
      <c r="M177" s="9"/>
      <c r="N177" s="9"/>
    </row>
    <row r="178" spans="1:14" ht="26.1" customHeight="1" x14ac:dyDescent="0.25">
      <c r="A178" s="23" t="s">
        <v>516</v>
      </c>
      <c r="B178" s="24" t="s">
        <v>517</v>
      </c>
      <c r="C178" s="25" t="s">
        <v>22</v>
      </c>
      <c r="D178" s="25" t="s">
        <v>518</v>
      </c>
      <c r="E178" s="26" t="s">
        <v>31</v>
      </c>
      <c r="F178" s="27">
        <v>1486.7972</v>
      </c>
      <c r="G178" s="29">
        <v>4.87</v>
      </c>
      <c r="H178" s="29">
        <f t="shared" si="10"/>
        <v>6.18</v>
      </c>
      <c r="I178" s="29">
        <f t="shared" si="14"/>
        <v>9188.4</v>
      </c>
      <c r="J178" s="30">
        <f t="shared" si="8"/>
        <v>1.0588621887127643E-2</v>
      </c>
      <c r="K178" s="31"/>
      <c r="L178" s="32"/>
      <c r="M178" s="9"/>
      <c r="N178" s="9"/>
    </row>
    <row r="179" spans="1:14" ht="26.1" customHeight="1" x14ac:dyDescent="0.25">
      <c r="A179" s="23" t="s">
        <v>519</v>
      </c>
      <c r="B179" s="24" t="s">
        <v>520</v>
      </c>
      <c r="C179" s="25" t="s">
        <v>22</v>
      </c>
      <c r="D179" s="25" t="s">
        <v>521</v>
      </c>
      <c r="E179" s="26" t="s">
        <v>31</v>
      </c>
      <c r="F179" s="27">
        <v>123.2932</v>
      </c>
      <c r="G179" s="29">
        <v>35.99</v>
      </c>
      <c r="H179" s="29">
        <f t="shared" si="10"/>
        <v>45.68</v>
      </c>
      <c r="I179" s="29">
        <f t="shared" si="14"/>
        <v>5632.03</v>
      </c>
      <c r="J179" s="30">
        <f t="shared" si="8"/>
        <v>6.4902960392407283E-3</v>
      </c>
      <c r="K179" s="31"/>
      <c r="L179" s="32"/>
      <c r="M179" s="9"/>
      <c r="N179" s="9"/>
    </row>
    <row r="180" spans="1:14" ht="26.1" customHeight="1" x14ac:dyDescent="0.25">
      <c r="A180" s="23" t="s">
        <v>522</v>
      </c>
      <c r="B180" s="24" t="s">
        <v>523</v>
      </c>
      <c r="C180" s="25" t="s">
        <v>22</v>
      </c>
      <c r="D180" s="25" t="s">
        <v>524</v>
      </c>
      <c r="E180" s="26" t="s">
        <v>31</v>
      </c>
      <c r="F180" s="27">
        <v>389.57079999999996</v>
      </c>
      <c r="G180" s="29">
        <v>17.010000000000002</v>
      </c>
      <c r="H180" s="29">
        <f t="shared" si="10"/>
        <v>21.59</v>
      </c>
      <c r="I180" s="29">
        <f t="shared" si="14"/>
        <v>8410.83</v>
      </c>
      <c r="J180" s="30">
        <f t="shared" si="8"/>
        <v>9.6925578584856776E-3</v>
      </c>
      <c r="K180" s="31"/>
      <c r="L180" s="32"/>
      <c r="M180" s="9"/>
      <c r="N180" s="9"/>
    </row>
    <row r="181" spans="1:14" ht="26.1" customHeight="1" x14ac:dyDescent="0.25">
      <c r="A181" s="23" t="s">
        <v>525</v>
      </c>
      <c r="B181" s="24" t="s">
        <v>526</v>
      </c>
      <c r="C181" s="25" t="s">
        <v>22</v>
      </c>
      <c r="D181" s="25" t="s">
        <v>527</v>
      </c>
      <c r="E181" s="26" t="s">
        <v>31</v>
      </c>
      <c r="F181" s="27">
        <v>389.57079999999996</v>
      </c>
      <c r="G181" s="29">
        <v>5.94</v>
      </c>
      <c r="H181" s="29">
        <f t="shared" si="10"/>
        <v>7.53</v>
      </c>
      <c r="I181" s="29">
        <f t="shared" si="14"/>
        <v>2933.46</v>
      </c>
      <c r="J181" s="30">
        <f t="shared" si="8"/>
        <v>3.3804904837635998E-3</v>
      </c>
      <c r="K181" s="31"/>
      <c r="L181" s="32"/>
      <c r="M181" s="9"/>
      <c r="N181" s="9"/>
    </row>
    <row r="182" spans="1:14" ht="26.1" customHeight="1" x14ac:dyDescent="0.25">
      <c r="A182" s="23" t="s">
        <v>528</v>
      </c>
      <c r="B182" s="24" t="s">
        <v>529</v>
      </c>
      <c r="C182" s="25" t="s">
        <v>22</v>
      </c>
      <c r="D182" s="25" t="s">
        <v>530</v>
      </c>
      <c r="E182" s="26" t="s">
        <v>31</v>
      </c>
      <c r="F182" s="27">
        <v>115.5647303257159</v>
      </c>
      <c r="G182" s="29">
        <v>2.33</v>
      </c>
      <c r="H182" s="29">
        <f t="shared" si="10"/>
        <v>2.95</v>
      </c>
      <c r="I182" s="29">
        <f t="shared" si="14"/>
        <v>340.91</v>
      </c>
      <c r="J182" s="30">
        <f t="shared" si="8"/>
        <v>3.9286133467640561E-4</v>
      </c>
      <c r="K182" s="31"/>
      <c r="L182" s="32"/>
      <c r="M182" s="9"/>
      <c r="N182" s="9"/>
    </row>
    <row r="183" spans="1:14" ht="26.1" customHeight="1" x14ac:dyDescent="0.25">
      <c r="A183" s="23" t="s">
        <v>531</v>
      </c>
      <c r="B183" s="24" t="s">
        <v>532</v>
      </c>
      <c r="C183" s="25" t="s">
        <v>22</v>
      </c>
      <c r="D183" s="25" t="s">
        <v>533</v>
      </c>
      <c r="E183" s="26" t="s">
        <v>31</v>
      </c>
      <c r="F183" s="27">
        <v>115.5647303257159</v>
      </c>
      <c r="G183" s="29">
        <v>20.59</v>
      </c>
      <c r="H183" s="29">
        <f t="shared" si="10"/>
        <v>26.13</v>
      </c>
      <c r="I183" s="29">
        <f t="shared" si="14"/>
        <v>3019.7</v>
      </c>
      <c r="J183" s="30">
        <f t="shared" si="8"/>
        <v>3.4798726124852363E-3</v>
      </c>
      <c r="K183" s="31"/>
      <c r="L183" s="32"/>
      <c r="M183" s="9"/>
      <c r="N183" s="9"/>
    </row>
    <row r="184" spans="1:14" ht="39" customHeight="1" x14ac:dyDescent="0.25">
      <c r="A184" s="23" t="s">
        <v>534</v>
      </c>
      <c r="B184" s="24" t="s">
        <v>535</v>
      </c>
      <c r="C184" s="25" t="s">
        <v>22</v>
      </c>
      <c r="D184" s="25" t="s">
        <v>536</v>
      </c>
      <c r="E184" s="26" t="s">
        <v>31</v>
      </c>
      <c r="F184" s="27">
        <v>115.5647303257159</v>
      </c>
      <c r="G184" s="29">
        <v>22.11</v>
      </c>
      <c r="H184" s="29">
        <f t="shared" si="10"/>
        <v>28.06</v>
      </c>
      <c r="I184" s="29">
        <f t="shared" si="14"/>
        <v>3242.74</v>
      </c>
      <c r="J184" s="30">
        <f t="shared" si="8"/>
        <v>3.7369017171938854E-3</v>
      </c>
      <c r="K184" s="31"/>
      <c r="L184" s="32"/>
      <c r="M184" s="9"/>
      <c r="N184" s="9"/>
    </row>
    <row r="185" spans="1:14" ht="26.1" customHeight="1" x14ac:dyDescent="0.25">
      <c r="A185" s="23" t="s">
        <v>537</v>
      </c>
      <c r="B185" s="24" t="s">
        <v>538</v>
      </c>
      <c r="C185" s="25" t="s">
        <v>22</v>
      </c>
      <c r="D185" s="25" t="s">
        <v>539</v>
      </c>
      <c r="E185" s="26" t="s">
        <v>31</v>
      </c>
      <c r="F185" s="27">
        <v>183.22239999999999</v>
      </c>
      <c r="G185" s="29">
        <v>23.33</v>
      </c>
      <c r="H185" s="29">
        <f t="shared" si="10"/>
        <v>29.61</v>
      </c>
      <c r="I185" s="29">
        <f t="shared" si="14"/>
        <v>5425.21</v>
      </c>
      <c r="J185" s="30">
        <f t="shared" si="8"/>
        <v>6.2519587031761538E-3</v>
      </c>
      <c r="K185" s="31"/>
      <c r="L185" s="32"/>
      <c r="M185" s="9"/>
      <c r="N185" s="9"/>
    </row>
    <row r="186" spans="1:14" ht="26.1" customHeight="1" x14ac:dyDescent="0.25">
      <c r="A186" s="23" t="s">
        <v>540</v>
      </c>
      <c r="B186" s="24" t="s">
        <v>541</v>
      </c>
      <c r="C186" s="25" t="s">
        <v>22</v>
      </c>
      <c r="D186" s="25" t="s">
        <v>542</v>
      </c>
      <c r="E186" s="26" t="s">
        <v>31</v>
      </c>
      <c r="F186" s="27">
        <v>149.54028251257236</v>
      </c>
      <c r="G186" s="29">
        <v>11.16</v>
      </c>
      <c r="H186" s="29">
        <f t="shared" si="10"/>
        <v>14.16</v>
      </c>
      <c r="I186" s="29">
        <f t="shared" si="14"/>
        <v>2117.4899999999998</v>
      </c>
      <c r="J186" s="30">
        <f t="shared" si="8"/>
        <v>2.4401746723884368E-3</v>
      </c>
      <c r="K186" s="31"/>
      <c r="L186" s="32"/>
      <c r="M186" s="9"/>
      <c r="N186" s="9"/>
    </row>
    <row r="187" spans="1:14" ht="39" customHeight="1" x14ac:dyDescent="0.25">
      <c r="A187" s="23" t="s">
        <v>543</v>
      </c>
      <c r="B187" s="24" t="s">
        <v>544</v>
      </c>
      <c r="C187" s="25" t="s">
        <v>22</v>
      </c>
      <c r="D187" s="25" t="s">
        <v>545</v>
      </c>
      <c r="E187" s="26" t="s">
        <v>31</v>
      </c>
      <c r="F187" s="27">
        <v>149.54028251257236</v>
      </c>
      <c r="G187" s="29">
        <v>13.08</v>
      </c>
      <c r="H187" s="29">
        <f t="shared" si="10"/>
        <v>16.600000000000001</v>
      </c>
      <c r="I187" s="29">
        <f t="shared" si="14"/>
        <v>2482.36</v>
      </c>
      <c r="J187" s="30">
        <f t="shared" si="8"/>
        <v>2.8606472756660768E-3</v>
      </c>
      <c r="K187" s="31"/>
      <c r="L187" s="32"/>
      <c r="M187" s="9"/>
      <c r="N187" s="9"/>
    </row>
    <row r="188" spans="1:14" ht="51.95" customHeight="1" x14ac:dyDescent="0.25">
      <c r="A188" s="23" t="s">
        <v>546</v>
      </c>
      <c r="B188" s="24" t="s">
        <v>547</v>
      </c>
      <c r="C188" s="25" t="s">
        <v>22</v>
      </c>
      <c r="D188" s="25" t="s">
        <v>548</v>
      </c>
      <c r="E188" s="26" t="s">
        <v>31</v>
      </c>
      <c r="F188" s="27">
        <v>149.54028251257236</v>
      </c>
      <c r="G188" s="29">
        <v>29.6</v>
      </c>
      <c r="H188" s="29">
        <f t="shared" si="10"/>
        <v>37.57</v>
      </c>
      <c r="I188" s="29">
        <f t="shared" si="14"/>
        <v>5618.22</v>
      </c>
      <c r="J188" s="30">
        <f t="shared" si="8"/>
        <v>6.4743815309192326E-3</v>
      </c>
      <c r="K188" s="31"/>
      <c r="L188" s="32"/>
      <c r="M188" s="9"/>
      <c r="N188" s="9"/>
    </row>
    <row r="189" spans="1:14" ht="39" customHeight="1" x14ac:dyDescent="0.25">
      <c r="A189" s="23" t="s">
        <v>549</v>
      </c>
      <c r="B189" s="24" t="s">
        <v>550</v>
      </c>
      <c r="C189" s="25" t="s">
        <v>22</v>
      </c>
      <c r="D189" s="25" t="s">
        <v>551</v>
      </c>
      <c r="E189" s="26" t="s">
        <v>31</v>
      </c>
      <c r="F189" s="27">
        <v>130.3612</v>
      </c>
      <c r="G189" s="29">
        <v>18.91</v>
      </c>
      <c r="H189" s="29">
        <f t="shared" si="10"/>
        <v>24</v>
      </c>
      <c r="I189" s="29">
        <f t="shared" si="14"/>
        <v>3128.66</v>
      </c>
      <c r="J189" s="30">
        <f t="shared" si="8"/>
        <v>3.6054370459906813E-3</v>
      </c>
      <c r="K189" s="31"/>
      <c r="L189" s="32"/>
      <c r="M189" s="9"/>
      <c r="N189" s="9"/>
    </row>
    <row r="190" spans="1:14" ht="24" customHeight="1" x14ac:dyDescent="0.25">
      <c r="A190" s="16" t="s">
        <v>552</v>
      </c>
      <c r="B190" s="17"/>
      <c r="C190" s="17"/>
      <c r="D190" s="17" t="s">
        <v>553</v>
      </c>
      <c r="E190" s="17"/>
      <c r="F190" s="17"/>
      <c r="G190" s="17"/>
      <c r="H190" s="17"/>
      <c r="I190" s="20">
        <f>SUM(I191:I205)</f>
        <v>87907.73000000001</v>
      </c>
      <c r="J190" s="21">
        <f t="shared" si="8"/>
        <v>0.10130400438876273</v>
      </c>
      <c r="K190" s="9"/>
      <c r="L190" s="9"/>
      <c r="M190" s="9"/>
      <c r="N190" s="9"/>
    </row>
    <row r="191" spans="1:14" ht="51.95" customHeight="1" x14ac:dyDescent="0.25">
      <c r="A191" s="23" t="s">
        <v>554</v>
      </c>
      <c r="B191" s="24" t="s">
        <v>555</v>
      </c>
      <c r="C191" s="25" t="s">
        <v>22</v>
      </c>
      <c r="D191" s="25" t="s">
        <v>556</v>
      </c>
      <c r="E191" s="26" t="s">
        <v>31</v>
      </c>
      <c r="F191" s="27">
        <v>171.12</v>
      </c>
      <c r="G191" s="29">
        <v>49.71</v>
      </c>
      <c r="H191" s="29">
        <f t="shared" si="10"/>
        <v>63.09</v>
      </c>
      <c r="I191" s="29">
        <f t="shared" ref="I191:I205" si="15">TRUNC(H191*F191,2)</f>
        <v>10795.96</v>
      </c>
      <c r="J191" s="30">
        <f t="shared" si="8"/>
        <v>1.2441158237403091E-2</v>
      </c>
      <c r="K191" s="31"/>
      <c r="L191" s="32"/>
      <c r="M191" s="9"/>
      <c r="N191" s="9"/>
    </row>
    <row r="192" spans="1:14" ht="51.95" customHeight="1" x14ac:dyDescent="0.25">
      <c r="A192" s="23" t="s">
        <v>557</v>
      </c>
      <c r="B192" s="24" t="s">
        <v>558</v>
      </c>
      <c r="C192" s="25" t="s">
        <v>22</v>
      </c>
      <c r="D192" s="25" t="s">
        <v>559</v>
      </c>
      <c r="E192" s="26" t="s">
        <v>31</v>
      </c>
      <c r="F192" s="27">
        <v>207.58839999999998</v>
      </c>
      <c r="G192" s="29">
        <v>34.96</v>
      </c>
      <c r="H192" s="29">
        <f t="shared" si="10"/>
        <v>44.37</v>
      </c>
      <c r="I192" s="29">
        <f t="shared" si="15"/>
        <v>9210.69</v>
      </c>
      <c r="J192" s="30">
        <f t="shared" si="8"/>
        <v>1.0614308664136055E-2</v>
      </c>
      <c r="K192" s="31"/>
      <c r="L192" s="32"/>
      <c r="M192" s="9"/>
      <c r="N192" s="9"/>
    </row>
    <row r="193" spans="1:14" ht="51.95" customHeight="1" x14ac:dyDescent="0.25">
      <c r="A193" s="23" t="s">
        <v>560</v>
      </c>
      <c r="B193" s="24" t="s">
        <v>561</v>
      </c>
      <c r="C193" s="25" t="s">
        <v>22</v>
      </c>
      <c r="D193" s="25" t="s">
        <v>562</v>
      </c>
      <c r="E193" s="26" t="s">
        <v>31</v>
      </c>
      <c r="F193" s="27">
        <v>141.298</v>
      </c>
      <c r="G193" s="29">
        <v>46.05</v>
      </c>
      <c r="H193" s="29">
        <f t="shared" si="10"/>
        <v>58.45</v>
      </c>
      <c r="I193" s="29">
        <f t="shared" si="15"/>
        <v>8258.86</v>
      </c>
      <c r="J193" s="30">
        <f t="shared" si="8"/>
        <v>9.5174291235387044E-3</v>
      </c>
      <c r="K193" s="31"/>
      <c r="L193" s="32"/>
      <c r="M193" s="9"/>
      <c r="N193" s="9"/>
    </row>
    <row r="194" spans="1:14" ht="39" customHeight="1" x14ac:dyDescent="0.25">
      <c r="A194" s="23" t="s">
        <v>563</v>
      </c>
      <c r="B194" s="24" t="s">
        <v>564</v>
      </c>
      <c r="C194" s="25" t="s">
        <v>22</v>
      </c>
      <c r="D194" s="25" t="s">
        <v>565</v>
      </c>
      <c r="E194" s="26" t="s">
        <v>40</v>
      </c>
      <c r="F194" s="27">
        <v>106.14399999999999</v>
      </c>
      <c r="G194" s="29">
        <v>73.02</v>
      </c>
      <c r="H194" s="29">
        <f t="shared" si="10"/>
        <v>92.68</v>
      </c>
      <c r="I194" s="29">
        <f t="shared" si="15"/>
        <v>9837.42</v>
      </c>
      <c r="J194" s="30">
        <f t="shared" si="8"/>
        <v>1.1336546158729184E-2</v>
      </c>
      <c r="K194" s="31"/>
      <c r="L194" s="32"/>
      <c r="M194" s="9"/>
      <c r="N194" s="9"/>
    </row>
    <row r="195" spans="1:14" ht="39" customHeight="1" x14ac:dyDescent="0.25">
      <c r="A195" s="23" t="s">
        <v>566</v>
      </c>
      <c r="B195" s="24" t="s">
        <v>567</v>
      </c>
      <c r="C195" s="25" t="s">
        <v>22</v>
      </c>
      <c r="D195" s="25" t="s">
        <v>568</v>
      </c>
      <c r="E195" s="26" t="s">
        <v>31</v>
      </c>
      <c r="F195" s="27">
        <v>144.2988</v>
      </c>
      <c r="G195" s="29">
        <v>108.64</v>
      </c>
      <c r="H195" s="29">
        <f t="shared" si="10"/>
        <v>137.88999999999999</v>
      </c>
      <c r="I195" s="29">
        <f t="shared" si="15"/>
        <v>19897.36</v>
      </c>
      <c r="J195" s="30">
        <f t="shared" si="8"/>
        <v>2.2929522179275838E-2</v>
      </c>
      <c r="K195" s="31"/>
      <c r="L195" s="32"/>
      <c r="M195" s="9"/>
      <c r="N195" s="9"/>
    </row>
    <row r="196" spans="1:14" ht="26.1" customHeight="1" x14ac:dyDescent="0.25">
      <c r="A196" s="23" t="s">
        <v>569</v>
      </c>
      <c r="B196" s="24" t="s">
        <v>570</v>
      </c>
      <c r="C196" s="25" t="s">
        <v>22</v>
      </c>
      <c r="D196" s="25" t="s">
        <v>571</v>
      </c>
      <c r="E196" s="26" t="s">
        <v>31</v>
      </c>
      <c r="F196" s="27">
        <v>49.414000000000001</v>
      </c>
      <c r="G196" s="29">
        <v>55.84</v>
      </c>
      <c r="H196" s="29">
        <f t="shared" si="10"/>
        <v>70.87</v>
      </c>
      <c r="I196" s="29">
        <f t="shared" si="15"/>
        <v>3501.97</v>
      </c>
      <c r="J196" s="30">
        <f t="shared" si="8"/>
        <v>4.0356358223482209E-3</v>
      </c>
      <c r="K196" s="31"/>
      <c r="L196" s="32"/>
      <c r="M196" s="9"/>
      <c r="N196" s="9"/>
    </row>
    <row r="197" spans="1:14" ht="39" customHeight="1" x14ac:dyDescent="0.25">
      <c r="A197" s="23" t="s">
        <v>572</v>
      </c>
      <c r="B197" s="24" t="s">
        <v>573</v>
      </c>
      <c r="C197" s="25" t="s">
        <v>22</v>
      </c>
      <c r="D197" s="25" t="s">
        <v>574</v>
      </c>
      <c r="E197" s="26" t="s">
        <v>31</v>
      </c>
      <c r="F197" s="27">
        <v>49.414000000000001</v>
      </c>
      <c r="G197" s="29">
        <v>152.58000000000001</v>
      </c>
      <c r="H197" s="29">
        <f t="shared" si="10"/>
        <v>193.66</v>
      </c>
      <c r="I197" s="29">
        <f t="shared" si="15"/>
        <v>9569.51</v>
      </c>
      <c r="J197" s="30">
        <f t="shared" ref="J197:J247" si="16">I197/$I$251</f>
        <v>1.1027809306852866E-2</v>
      </c>
      <c r="K197" s="31"/>
      <c r="L197" s="32"/>
      <c r="M197" s="9"/>
      <c r="N197" s="9"/>
    </row>
    <row r="198" spans="1:14" ht="39" customHeight="1" x14ac:dyDescent="0.25">
      <c r="A198" s="23" t="s">
        <v>575</v>
      </c>
      <c r="B198" s="24" t="s">
        <v>576</v>
      </c>
      <c r="C198" s="25" t="s">
        <v>22</v>
      </c>
      <c r="D198" s="25" t="s">
        <v>577</v>
      </c>
      <c r="E198" s="26" t="s">
        <v>31</v>
      </c>
      <c r="F198" s="27">
        <v>11.3832</v>
      </c>
      <c r="G198" s="29">
        <v>93.6</v>
      </c>
      <c r="H198" s="29">
        <f t="shared" si="10"/>
        <v>118.8</v>
      </c>
      <c r="I198" s="29">
        <f t="shared" si="15"/>
        <v>1352.32</v>
      </c>
      <c r="J198" s="30">
        <f t="shared" si="16"/>
        <v>1.5584002819207321E-3</v>
      </c>
      <c r="K198" s="31"/>
      <c r="L198" s="32"/>
      <c r="M198" s="9"/>
      <c r="N198" s="9"/>
    </row>
    <row r="199" spans="1:14" ht="39" customHeight="1" x14ac:dyDescent="0.25">
      <c r="A199" s="23" t="s">
        <v>578</v>
      </c>
      <c r="B199" s="24" t="s">
        <v>579</v>
      </c>
      <c r="C199" s="25" t="s">
        <v>22</v>
      </c>
      <c r="D199" s="25" t="s">
        <v>580</v>
      </c>
      <c r="E199" s="26" t="s">
        <v>31</v>
      </c>
      <c r="F199" s="27">
        <v>11.3832</v>
      </c>
      <c r="G199" s="29">
        <v>100.19</v>
      </c>
      <c r="H199" s="29">
        <f t="shared" si="10"/>
        <v>127.17</v>
      </c>
      <c r="I199" s="29">
        <f t="shared" si="15"/>
        <v>1447.6</v>
      </c>
      <c r="J199" s="30">
        <f t="shared" si="16"/>
        <v>1.6682000178274757E-3</v>
      </c>
      <c r="K199" s="31"/>
      <c r="L199" s="32"/>
      <c r="M199" s="9"/>
      <c r="N199" s="9"/>
    </row>
    <row r="200" spans="1:14" ht="39" customHeight="1" x14ac:dyDescent="0.25">
      <c r="A200" s="23" t="s">
        <v>581</v>
      </c>
      <c r="B200" s="24" t="s">
        <v>582</v>
      </c>
      <c r="C200" s="25" t="s">
        <v>22</v>
      </c>
      <c r="D200" s="25" t="s">
        <v>583</v>
      </c>
      <c r="E200" s="26" t="s">
        <v>31</v>
      </c>
      <c r="F200" s="27">
        <v>11.3832</v>
      </c>
      <c r="G200" s="29">
        <v>28.35</v>
      </c>
      <c r="H200" s="29">
        <f t="shared" si="10"/>
        <v>35.979999999999997</v>
      </c>
      <c r="I200" s="29">
        <f t="shared" si="15"/>
        <v>409.56</v>
      </c>
      <c r="J200" s="30">
        <f t="shared" si="16"/>
        <v>4.7197292021374757E-4</v>
      </c>
      <c r="K200" s="31"/>
      <c r="L200" s="32"/>
      <c r="M200" s="9"/>
      <c r="N200" s="9"/>
    </row>
    <row r="201" spans="1:14" ht="51.95" customHeight="1" x14ac:dyDescent="0.25">
      <c r="A201" s="23" t="s">
        <v>584</v>
      </c>
      <c r="B201" s="24" t="s">
        <v>585</v>
      </c>
      <c r="C201" s="25" t="s">
        <v>22</v>
      </c>
      <c r="D201" s="25" t="s">
        <v>586</v>
      </c>
      <c r="E201" s="26" t="s">
        <v>31</v>
      </c>
      <c r="F201" s="27">
        <v>11.3832</v>
      </c>
      <c r="G201" s="29">
        <v>20.23</v>
      </c>
      <c r="H201" s="29">
        <f t="shared" ref="H201:H205" si="17">TRUNC((G201*$G$2)+(G201),2)</f>
        <v>25.67</v>
      </c>
      <c r="I201" s="29">
        <f t="shared" si="15"/>
        <v>292.2</v>
      </c>
      <c r="J201" s="30">
        <f t="shared" si="16"/>
        <v>3.3672840923541612E-4</v>
      </c>
      <c r="K201" s="31"/>
      <c r="L201" s="32"/>
      <c r="M201" s="9"/>
      <c r="N201" s="9"/>
    </row>
    <row r="202" spans="1:14" ht="39" customHeight="1" x14ac:dyDescent="0.25">
      <c r="A202" s="23" t="s">
        <v>587</v>
      </c>
      <c r="B202" s="24" t="s">
        <v>588</v>
      </c>
      <c r="C202" s="25" t="s">
        <v>22</v>
      </c>
      <c r="D202" s="25" t="s">
        <v>589</v>
      </c>
      <c r="E202" s="26" t="s">
        <v>31</v>
      </c>
      <c r="F202" s="27">
        <v>11.3832</v>
      </c>
      <c r="G202" s="29">
        <v>20.2</v>
      </c>
      <c r="H202" s="29">
        <f t="shared" si="17"/>
        <v>25.63</v>
      </c>
      <c r="I202" s="29">
        <f t="shared" si="15"/>
        <v>291.75</v>
      </c>
      <c r="J202" s="30">
        <f t="shared" si="16"/>
        <v>3.3620983365651152E-4</v>
      </c>
      <c r="K202" s="31"/>
      <c r="L202" s="32"/>
      <c r="M202" s="9"/>
      <c r="N202" s="9"/>
    </row>
    <row r="203" spans="1:14" ht="39" customHeight="1" x14ac:dyDescent="0.25">
      <c r="A203" s="23" t="s">
        <v>590</v>
      </c>
      <c r="B203" s="24" t="s">
        <v>591</v>
      </c>
      <c r="C203" s="25" t="s">
        <v>22</v>
      </c>
      <c r="D203" s="25" t="s">
        <v>592</v>
      </c>
      <c r="E203" s="26" t="s">
        <v>40</v>
      </c>
      <c r="F203" s="27">
        <v>52.699999999999996</v>
      </c>
      <c r="G203" s="29">
        <v>97.87</v>
      </c>
      <c r="H203" s="29">
        <f t="shared" si="17"/>
        <v>124.22</v>
      </c>
      <c r="I203" s="29">
        <f t="shared" si="15"/>
        <v>6546.39</v>
      </c>
      <c r="J203" s="30">
        <f t="shared" si="16"/>
        <v>7.5439955199679536E-3</v>
      </c>
      <c r="K203" s="31"/>
      <c r="L203" s="32"/>
      <c r="M203" s="9"/>
      <c r="N203" s="9"/>
    </row>
    <row r="204" spans="1:14" ht="39" customHeight="1" x14ac:dyDescent="0.25">
      <c r="A204" s="23" t="s">
        <v>593</v>
      </c>
      <c r="B204" s="24" t="s">
        <v>594</v>
      </c>
      <c r="C204" s="25" t="s">
        <v>22</v>
      </c>
      <c r="D204" s="25" t="s">
        <v>595</v>
      </c>
      <c r="E204" s="26" t="s">
        <v>40</v>
      </c>
      <c r="F204" s="27">
        <v>47.988</v>
      </c>
      <c r="G204" s="29">
        <v>65.150000000000006</v>
      </c>
      <c r="H204" s="29">
        <f t="shared" si="17"/>
        <v>82.69</v>
      </c>
      <c r="I204" s="29">
        <f t="shared" si="15"/>
        <v>3968.12</v>
      </c>
      <c r="J204" s="30">
        <f t="shared" si="16"/>
        <v>4.5728225025846664E-3</v>
      </c>
      <c r="K204" s="31"/>
      <c r="L204" s="32"/>
      <c r="M204" s="9"/>
      <c r="N204" s="9"/>
    </row>
    <row r="205" spans="1:14" ht="51.95" customHeight="1" x14ac:dyDescent="0.25">
      <c r="A205" s="23" t="s">
        <v>596</v>
      </c>
      <c r="B205" s="24" t="s">
        <v>597</v>
      </c>
      <c r="C205" s="25" t="s">
        <v>22</v>
      </c>
      <c r="D205" s="25" t="s">
        <v>598</v>
      </c>
      <c r="E205" s="26" t="s">
        <v>40</v>
      </c>
      <c r="F205" s="27">
        <v>49.414000000000001</v>
      </c>
      <c r="G205" s="29">
        <v>40.31</v>
      </c>
      <c r="H205" s="29">
        <f t="shared" si="17"/>
        <v>51.16</v>
      </c>
      <c r="I205" s="29">
        <f t="shared" si="15"/>
        <v>2528.02</v>
      </c>
      <c r="J205" s="30">
        <f t="shared" si="16"/>
        <v>2.9132654110722682E-3</v>
      </c>
      <c r="K205" s="31"/>
      <c r="L205" s="32"/>
      <c r="M205" s="9"/>
      <c r="N205" s="9"/>
    </row>
    <row r="206" spans="1:14" ht="24" customHeight="1" x14ac:dyDescent="0.25">
      <c r="A206" s="16" t="s">
        <v>599</v>
      </c>
      <c r="B206" s="17"/>
      <c r="C206" s="17"/>
      <c r="D206" s="17" t="s">
        <v>600</v>
      </c>
      <c r="E206" s="17"/>
      <c r="F206" s="17"/>
      <c r="G206" s="17"/>
      <c r="H206" s="17"/>
      <c r="I206" s="20">
        <f>I207+I221+I234+I240</f>
        <v>59202.06</v>
      </c>
      <c r="J206" s="21">
        <f t="shared" si="16"/>
        <v>6.8223872304105607E-2</v>
      </c>
      <c r="K206" s="9"/>
      <c r="L206" s="9"/>
      <c r="M206" s="9"/>
      <c r="N206" s="9"/>
    </row>
    <row r="207" spans="1:14" ht="26.1" customHeight="1" x14ac:dyDescent="0.25">
      <c r="A207" s="16" t="s">
        <v>601</v>
      </c>
      <c r="B207" s="17"/>
      <c r="C207" s="17"/>
      <c r="D207" s="17" t="s">
        <v>602</v>
      </c>
      <c r="E207" s="17"/>
      <c r="F207" s="17"/>
      <c r="G207" s="17"/>
      <c r="H207" s="17"/>
      <c r="I207" s="20">
        <f>SUM(I208:I220)</f>
        <v>32082.66</v>
      </c>
      <c r="J207" s="21">
        <f t="shared" si="16"/>
        <v>3.6971742182890885E-2</v>
      </c>
      <c r="K207" s="9"/>
      <c r="L207" s="9"/>
      <c r="M207" s="9"/>
      <c r="N207" s="9"/>
    </row>
    <row r="208" spans="1:14" ht="26.1" customHeight="1" x14ac:dyDescent="0.25">
      <c r="A208" s="23" t="s">
        <v>603</v>
      </c>
      <c r="B208" s="24" t="s">
        <v>604</v>
      </c>
      <c r="C208" s="25" t="s">
        <v>22</v>
      </c>
      <c r="D208" s="25" t="s">
        <v>605</v>
      </c>
      <c r="E208" s="26" t="s">
        <v>35</v>
      </c>
      <c r="F208" s="27">
        <v>11.723958148985673</v>
      </c>
      <c r="G208" s="29">
        <v>196.62</v>
      </c>
      <c r="H208" s="29">
        <f t="shared" ref="H208:H247" si="18">TRUNC((G208*$G$2)+(G208),2)</f>
        <v>249.56</v>
      </c>
      <c r="I208" s="29">
        <f t="shared" ref="I208:I220" si="19">TRUNC(H208*F208,2)</f>
        <v>2925.83</v>
      </c>
      <c r="J208" s="30">
        <f t="shared" si="16"/>
        <v>3.3716977467257276E-3</v>
      </c>
      <c r="K208" s="31"/>
      <c r="L208" s="32"/>
      <c r="M208" s="9"/>
      <c r="N208" s="9"/>
    </row>
    <row r="209" spans="1:14" ht="24" customHeight="1" x14ac:dyDescent="0.25">
      <c r="A209" s="23" t="s">
        <v>606</v>
      </c>
      <c r="B209" s="24" t="s">
        <v>607</v>
      </c>
      <c r="C209" s="25" t="s">
        <v>22</v>
      </c>
      <c r="D209" s="25" t="s">
        <v>608</v>
      </c>
      <c r="E209" s="26" t="s">
        <v>35</v>
      </c>
      <c r="F209" s="27">
        <v>2.3926445202011575</v>
      </c>
      <c r="G209" s="29">
        <v>524.13</v>
      </c>
      <c r="H209" s="29">
        <f t="shared" si="18"/>
        <v>665.27</v>
      </c>
      <c r="I209" s="29">
        <f t="shared" si="19"/>
        <v>1591.75</v>
      </c>
      <c r="J209" s="30">
        <f t="shared" si="16"/>
        <v>1.8343170616032637E-3</v>
      </c>
      <c r="K209" s="31"/>
      <c r="L209" s="32"/>
      <c r="M209" s="9"/>
      <c r="N209" s="9"/>
    </row>
    <row r="210" spans="1:14" ht="51.95" customHeight="1" x14ac:dyDescent="0.25">
      <c r="A210" s="23" t="s">
        <v>609</v>
      </c>
      <c r="B210" s="24" t="s">
        <v>610</v>
      </c>
      <c r="C210" s="25" t="s">
        <v>22</v>
      </c>
      <c r="D210" s="25" t="s">
        <v>611</v>
      </c>
      <c r="E210" s="26" t="s">
        <v>40</v>
      </c>
      <c r="F210" s="27">
        <v>17.34667277145839</v>
      </c>
      <c r="G210" s="29">
        <v>130.37</v>
      </c>
      <c r="H210" s="29">
        <f t="shared" si="18"/>
        <v>165.47</v>
      </c>
      <c r="I210" s="29">
        <f t="shared" si="19"/>
        <v>2870.35</v>
      </c>
      <c r="J210" s="30">
        <f t="shared" si="16"/>
        <v>3.3077631397976618E-3</v>
      </c>
      <c r="K210" s="31"/>
      <c r="L210" s="32"/>
      <c r="M210" s="9"/>
      <c r="N210" s="9"/>
    </row>
    <row r="211" spans="1:14" ht="39" customHeight="1" x14ac:dyDescent="0.25">
      <c r="A211" s="23" t="s">
        <v>612</v>
      </c>
      <c r="B211" s="24" t="s">
        <v>613</v>
      </c>
      <c r="C211" s="25" t="s">
        <v>22</v>
      </c>
      <c r="D211" s="25" t="s">
        <v>614</v>
      </c>
      <c r="E211" s="26" t="s">
        <v>35</v>
      </c>
      <c r="F211" s="27">
        <v>7.7760946906537622</v>
      </c>
      <c r="G211" s="29">
        <v>208.2</v>
      </c>
      <c r="H211" s="29">
        <f t="shared" si="18"/>
        <v>264.26</v>
      </c>
      <c r="I211" s="29">
        <f t="shared" si="19"/>
        <v>2054.91</v>
      </c>
      <c r="J211" s="30">
        <f t="shared" si="16"/>
        <v>2.3680580952154312E-3</v>
      </c>
      <c r="K211" s="31"/>
      <c r="L211" s="32"/>
      <c r="M211" s="9"/>
      <c r="N211" s="9"/>
    </row>
    <row r="212" spans="1:14" ht="51.95" customHeight="1" x14ac:dyDescent="0.25">
      <c r="A212" s="23" t="s">
        <v>615</v>
      </c>
      <c r="B212" s="24" t="s">
        <v>616</v>
      </c>
      <c r="C212" s="25" t="s">
        <v>22</v>
      </c>
      <c r="D212" s="25" t="s">
        <v>617</v>
      </c>
      <c r="E212" s="26" t="s">
        <v>35</v>
      </c>
      <c r="F212" s="27">
        <v>7.7760946906537622</v>
      </c>
      <c r="G212" s="29">
        <v>152.37</v>
      </c>
      <c r="H212" s="29">
        <f t="shared" si="18"/>
        <v>193.4</v>
      </c>
      <c r="I212" s="29">
        <f t="shared" si="19"/>
        <v>1503.89</v>
      </c>
      <c r="J212" s="30">
        <f t="shared" si="16"/>
        <v>1.7330680607975703E-3</v>
      </c>
      <c r="K212" s="31"/>
      <c r="L212" s="32"/>
      <c r="M212" s="9"/>
      <c r="N212" s="9"/>
    </row>
    <row r="213" spans="1:14" ht="51.95" customHeight="1" x14ac:dyDescent="0.25">
      <c r="A213" s="23" t="s">
        <v>618</v>
      </c>
      <c r="B213" s="24" t="s">
        <v>619</v>
      </c>
      <c r="C213" s="25" t="s">
        <v>22</v>
      </c>
      <c r="D213" s="25" t="s">
        <v>620</v>
      </c>
      <c r="E213" s="26" t="s">
        <v>35</v>
      </c>
      <c r="F213" s="27">
        <v>2.9908056502514473</v>
      </c>
      <c r="G213" s="29">
        <v>95.13</v>
      </c>
      <c r="H213" s="29">
        <f t="shared" si="18"/>
        <v>120.74</v>
      </c>
      <c r="I213" s="29">
        <f t="shared" si="19"/>
        <v>361.1</v>
      </c>
      <c r="J213" s="30">
        <f t="shared" si="16"/>
        <v>4.1612809231659402E-4</v>
      </c>
      <c r="K213" s="31"/>
      <c r="L213" s="32"/>
      <c r="M213" s="9"/>
      <c r="N213" s="9"/>
    </row>
    <row r="214" spans="1:14" ht="51.95" customHeight="1" x14ac:dyDescent="0.25">
      <c r="A214" s="23" t="s">
        <v>621</v>
      </c>
      <c r="B214" s="24" t="s">
        <v>622</v>
      </c>
      <c r="C214" s="25" t="s">
        <v>22</v>
      </c>
      <c r="D214" s="25" t="s">
        <v>623</v>
      </c>
      <c r="E214" s="26" t="s">
        <v>35</v>
      </c>
      <c r="F214" s="27">
        <v>2.9908056502514473</v>
      </c>
      <c r="G214" s="29">
        <v>209.78</v>
      </c>
      <c r="H214" s="29">
        <f t="shared" si="18"/>
        <v>266.27</v>
      </c>
      <c r="I214" s="29">
        <f t="shared" si="19"/>
        <v>796.36</v>
      </c>
      <c r="J214" s="30">
        <f t="shared" si="16"/>
        <v>9.1771744003667352E-4</v>
      </c>
      <c r="K214" s="31"/>
      <c r="L214" s="32"/>
      <c r="M214" s="9"/>
      <c r="N214" s="9"/>
    </row>
    <row r="215" spans="1:14" ht="39" customHeight="1" x14ac:dyDescent="0.25">
      <c r="A215" s="23" t="s">
        <v>624</v>
      </c>
      <c r="B215" s="24" t="s">
        <v>625</v>
      </c>
      <c r="C215" s="25" t="s">
        <v>22</v>
      </c>
      <c r="D215" s="25" t="s">
        <v>626</v>
      </c>
      <c r="E215" s="26" t="s">
        <v>35</v>
      </c>
      <c r="F215" s="27">
        <v>2.3926445202011575</v>
      </c>
      <c r="G215" s="29">
        <v>251.47</v>
      </c>
      <c r="H215" s="29">
        <f t="shared" si="18"/>
        <v>319.19</v>
      </c>
      <c r="I215" s="29">
        <f t="shared" si="19"/>
        <v>763.7</v>
      </c>
      <c r="J215" s="30">
        <f t="shared" si="16"/>
        <v>8.8008037690994975E-4</v>
      </c>
      <c r="K215" s="31"/>
      <c r="L215" s="32"/>
      <c r="M215" s="9"/>
      <c r="N215" s="9"/>
    </row>
    <row r="216" spans="1:14" ht="26.1" customHeight="1" x14ac:dyDescent="0.25">
      <c r="A216" s="23" t="s">
        <v>627</v>
      </c>
      <c r="B216" s="24" t="s">
        <v>628</v>
      </c>
      <c r="C216" s="25" t="s">
        <v>22</v>
      </c>
      <c r="D216" s="25" t="s">
        <v>629</v>
      </c>
      <c r="E216" s="26" t="s">
        <v>35</v>
      </c>
      <c r="F216" s="27">
        <v>1.7944833901508683</v>
      </c>
      <c r="G216" s="29">
        <v>454.96</v>
      </c>
      <c r="H216" s="29">
        <f t="shared" si="18"/>
        <v>577.48</v>
      </c>
      <c r="I216" s="29">
        <f t="shared" si="19"/>
        <v>1036.27</v>
      </c>
      <c r="J216" s="30">
        <f t="shared" si="16"/>
        <v>1.19418736700337E-3</v>
      </c>
      <c r="K216" s="31"/>
      <c r="L216" s="32"/>
      <c r="M216" s="9"/>
      <c r="N216" s="9"/>
    </row>
    <row r="217" spans="1:14" ht="26.1" customHeight="1" x14ac:dyDescent="0.25">
      <c r="A217" s="23" t="s">
        <v>630</v>
      </c>
      <c r="B217" s="24" t="s">
        <v>631</v>
      </c>
      <c r="C217" s="25" t="s">
        <v>22</v>
      </c>
      <c r="D217" s="25" t="s">
        <v>632</v>
      </c>
      <c r="E217" s="26" t="s">
        <v>35</v>
      </c>
      <c r="F217" s="27">
        <v>1.7944833901508683</v>
      </c>
      <c r="G217" s="29">
        <v>681.53</v>
      </c>
      <c r="H217" s="29">
        <f t="shared" si="18"/>
        <v>865.06</v>
      </c>
      <c r="I217" s="29">
        <f t="shared" si="19"/>
        <v>1552.33</v>
      </c>
      <c r="J217" s="30">
        <f t="shared" si="16"/>
        <v>1.7888898408912168E-3</v>
      </c>
      <c r="K217" s="31"/>
      <c r="L217" s="32"/>
      <c r="M217" s="9"/>
      <c r="N217" s="9"/>
    </row>
    <row r="218" spans="1:14" ht="65.099999999999994" customHeight="1" x14ac:dyDescent="0.25">
      <c r="A218" s="23" t="s">
        <v>633</v>
      </c>
      <c r="B218" s="24" t="s">
        <v>634</v>
      </c>
      <c r="C218" s="25" t="s">
        <v>22</v>
      </c>
      <c r="D218" s="25" t="s">
        <v>635</v>
      </c>
      <c r="E218" s="26" t="s">
        <v>35</v>
      </c>
      <c r="F218" s="27">
        <v>5.3834501704526057</v>
      </c>
      <c r="G218" s="29">
        <v>1353.16</v>
      </c>
      <c r="H218" s="29">
        <f t="shared" si="18"/>
        <v>1717.56</v>
      </c>
      <c r="I218" s="29">
        <f t="shared" si="19"/>
        <v>9246.39</v>
      </c>
      <c r="J218" s="30">
        <f t="shared" si="16"/>
        <v>1.0655448993395822E-2</v>
      </c>
      <c r="K218" s="31"/>
      <c r="L218" s="32"/>
      <c r="M218" s="9"/>
      <c r="N218" s="9"/>
    </row>
    <row r="219" spans="1:14" ht="39" customHeight="1" x14ac:dyDescent="0.25">
      <c r="A219" s="23" t="s">
        <v>636</v>
      </c>
      <c r="B219" s="24" t="s">
        <v>637</v>
      </c>
      <c r="C219" s="25" t="s">
        <v>22</v>
      </c>
      <c r="D219" s="25" t="s">
        <v>638</v>
      </c>
      <c r="E219" s="26" t="s">
        <v>35</v>
      </c>
      <c r="F219" s="27">
        <v>1.4394074901599998</v>
      </c>
      <c r="G219" s="29">
        <v>3933.57</v>
      </c>
      <c r="H219" s="29">
        <f t="shared" si="18"/>
        <v>4992.88</v>
      </c>
      <c r="I219" s="29">
        <f t="shared" si="19"/>
        <v>7186.78</v>
      </c>
      <c r="J219" s="30">
        <f t="shared" si="16"/>
        <v>8.2819746643562758E-3</v>
      </c>
      <c r="K219" s="31"/>
      <c r="L219" s="32"/>
      <c r="M219" s="9"/>
      <c r="N219" s="9"/>
    </row>
    <row r="220" spans="1:14" ht="39" customHeight="1" x14ac:dyDescent="0.25">
      <c r="A220" s="23" t="s">
        <v>639</v>
      </c>
      <c r="B220" s="24" t="s">
        <v>640</v>
      </c>
      <c r="C220" s="25" t="s">
        <v>22</v>
      </c>
      <c r="D220" s="25" t="s">
        <v>641</v>
      </c>
      <c r="E220" s="26" t="s">
        <v>35</v>
      </c>
      <c r="F220" s="27">
        <v>7.7760946906537622</v>
      </c>
      <c r="G220" s="29">
        <v>19.559999999999999</v>
      </c>
      <c r="H220" s="29">
        <f t="shared" si="18"/>
        <v>24.82</v>
      </c>
      <c r="I220" s="29">
        <f t="shared" si="19"/>
        <v>193</v>
      </c>
      <c r="J220" s="30">
        <f t="shared" si="16"/>
        <v>2.2241130384132552E-4</v>
      </c>
      <c r="K220" s="31"/>
      <c r="L220" s="32"/>
      <c r="M220" s="9"/>
      <c r="N220" s="9"/>
    </row>
    <row r="221" spans="1:14" ht="26.1" customHeight="1" x14ac:dyDescent="0.25">
      <c r="A221" s="16" t="s">
        <v>642</v>
      </c>
      <c r="B221" s="17"/>
      <c r="C221" s="17"/>
      <c r="D221" s="17" t="s">
        <v>643</v>
      </c>
      <c r="E221" s="17"/>
      <c r="F221" s="17"/>
      <c r="G221" s="17"/>
      <c r="H221" s="17"/>
      <c r="I221" s="20">
        <f>SUM(I222:I233)</f>
        <v>20517.900000000001</v>
      </c>
      <c r="J221" s="21">
        <f t="shared" si="16"/>
        <v>2.364462637868359E-2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2.8850088039728417E-4</v>
      </c>
      <c r="K222" s="31"/>
      <c r="L222" s="32"/>
      <c r="M222" s="9"/>
      <c r="N222" s="9"/>
    </row>
    <row r="223" spans="1:14" ht="26.1" customHeight="1" x14ac:dyDescent="0.25">
      <c r="A223" s="23" t="s">
        <v>647</v>
      </c>
      <c r="B223" s="24" t="s">
        <v>648</v>
      </c>
      <c r="C223" s="25" t="s">
        <v>22</v>
      </c>
      <c r="D223" s="25" t="s">
        <v>649</v>
      </c>
      <c r="E223" s="26" t="s">
        <v>35</v>
      </c>
      <c r="F223" s="27">
        <v>7.4171980126235892</v>
      </c>
      <c r="G223" s="29">
        <v>27.91</v>
      </c>
      <c r="H223" s="29">
        <f t="shared" si="18"/>
        <v>35.42</v>
      </c>
      <c r="I223" s="29">
        <f t="shared" si="20"/>
        <v>262.70999999999998</v>
      </c>
      <c r="J223" s="30">
        <f t="shared" si="16"/>
        <v>3.027444229645317E-4</v>
      </c>
      <c r="K223" s="31"/>
      <c r="L223" s="32"/>
      <c r="M223" s="9"/>
      <c r="N223" s="9"/>
    </row>
    <row r="224" spans="1:14" ht="26.1" customHeight="1" x14ac:dyDescent="0.25">
      <c r="A224" s="23" t="s">
        <v>650</v>
      </c>
      <c r="B224" s="24" t="s">
        <v>651</v>
      </c>
      <c r="C224" s="25" t="s">
        <v>22</v>
      </c>
      <c r="D224" s="25" t="s">
        <v>652</v>
      </c>
      <c r="E224" s="26" t="s">
        <v>35</v>
      </c>
      <c r="F224" s="27">
        <v>7.1779335606034733</v>
      </c>
      <c r="G224" s="29">
        <v>25.44</v>
      </c>
      <c r="H224" s="29">
        <f t="shared" si="18"/>
        <v>32.29</v>
      </c>
      <c r="I224" s="29">
        <f t="shared" si="20"/>
        <v>231.77</v>
      </c>
      <c r="J224" s="30">
        <f t="shared" si="16"/>
        <v>2.6708947093939905E-4</v>
      </c>
      <c r="K224" s="31"/>
      <c r="L224" s="32"/>
      <c r="M224" s="9"/>
      <c r="N224" s="9"/>
    </row>
    <row r="225" spans="1:14" ht="26.1" customHeight="1" x14ac:dyDescent="0.25">
      <c r="A225" s="23" t="s">
        <v>653</v>
      </c>
      <c r="B225" s="24" t="s">
        <v>654</v>
      </c>
      <c r="C225" s="25" t="s">
        <v>22</v>
      </c>
      <c r="D225" s="25" t="s">
        <v>655</v>
      </c>
      <c r="E225" s="26" t="s">
        <v>35</v>
      </c>
      <c r="F225" s="27">
        <v>7.1779335606034733</v>
      </c>
      <c r="G225" s="29">
        <v>31.29</v>
      </c>
      <c r="H225" s="29">
        <f t="shared" si="18"/>
        <v>39.71</v>
      </c>
      <c r="I225" s="29">
        <f t="shared" si="20"/>
        <v>285.02999999999997</v>
      </c>
      <c r="J225" s="30">
        <f t="shared" si="16"/>
        <v>3.2846577167820209E-4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3.4474904485580802E-4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2.7251722866526766E-4</v>
      </c>
      <c r="K227" s="31"/>
      <c r="L227" s="32"/>
      <c r="M227" s="9"/>
      <c r="N227" s="9"/>
    </row>
    <row r="228" spans="1:14" ht="39" customHeight="1" x14ac:dyDescent="0.25">
      <c r="A228" s="23" t="s">
        <v>662</v>
      </c>
      <c r="B228" s="24" t="s">
        <v>663</v>
      </c>
      <c r="C228" s="25" t="s">
        <v>22</v>
      </c>
      <c r="D228" s="25" t="s">
        <v>664</v>
      </c>
      <c r="E228" s="26" t="s">
        <v>35</v>
      </c>
      <c r="F228" s="27">
        <v>1.7944833901508683</v>
      </c>
      <c r="G228" s="29">
        <v>63.25</v>
      </c>
      <c r="H228" s="29">
        <f t="shared" si="18"/>
        <v>80.28</v>
      </c>
      <c r="I228" s="29">
        <f t="shared" si="20"/>
        <v>144.06</v>
      </c>
      <c r="J228" s="30">
        <f t="shared" si="16"/>
        <v>1.6601332866000702E-4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7.8913374427182843E-4</v>
      </c>
      <c r="K229" s="31"/>
      <c r="L229" s="32"/>
      <c r="M229" s="9"/>
      <c r="N229" s="9"/>
    </row>
    <row r="230" spans="1:14" ht="39" customHeight="1" x14ac:dyDescent="0.25">
      <c r="A230" s="23" t="s">
        <v>668</v>
      </c>
      <c r="B230" s="24" t="s">
        <v>669</v>
      </c>
      <c r="C230" s="25" t="s">
        <v>22</v>
      </c>
      <c r="D230" s="25" t="s">
        <v>670</v>
      </c>
      <c r="E230" s="26" t="s">
        <v>35</v>
      </c>
      <c r="F230" s="27">
        <v>5.9816113005028946</v>
      </c>
      <c r="G230" s="29">
        <v>26.45</v>
      </c>
      <c r="H230" s="29">
        <f t="shared" si="18"/>
        <v>33.57</v>
      </c>
      <c r="I230" s="29">
        <f t="shared" si="20"/>
        <v>200.8</v>
      </c>
      <c r="J230" s="30">
        <f t="shared" si="16"/>
        <v>2.3139994720900605E-4</v>
      </c>
      <c r="K230" s="31"/>
      <c r="L230" s="32"/>
      <c r="M230" s="9"/>
      <c r="N230" s="9"/>
    </row>
    <row r="231" spans="1:14" ht="26.1" customHeight="1" x14ac:dyDescent="0.25">
      <c r="A231" s="23" t="s">
        <v>671</v>
      </c>
      <c r="B231" s="24" t="s">
        <v>672</v>
      </c>
      <c r="C231" s="25" t="s">
        <v>22</v>
      </c>
      <c r="D231" s="25" t="s">
        <v>673</v>
      </c>
      <c r="E231" s="26" t="s">
        <v>35</v>
      </c>
      <c r="F231" s="27">
        <v>38.28231232321852</v>
      </c>
      <c r="G231" s="29">
        <v>98.51</v>
      </c>
      <c r="H231" s="29">
        <f t="shared" si="18"/>
        <v>125.03</v>
      </c>
      <c r="I231" s="29">
        <f t="shared" si="20"/>
        <v>4786.43</v>
      </c>
      <c r="J231" s="30">
        <f t="shared" si="16"/>
        <v>5.5158349069701334E-3</v>
      </c>
      <c r="K231" s="31"/>
      <c r="L231" s="32"/>
      <c r="M231" s="9"/>
      <c r="N231" s="9"/>
    </row>
    <row r="232" spans="1:14" ht="26.1" customHeight="1" x14ac:dyDescent="0.25">
      <c r="A232" s="23" t="s">
        <v>674</v>
      </c>
      <c r="B232" s="24" t="s">
        <v>675</v>
      </c>
      <c r="C232" s="25" t="s">
        <v>22</v>
      </c>
      <c r="D232" s="25" t="s">
        <v>676</v>
      </c>
      <c r="E232" s="26" t="s">
        <v>40</v>
      </c>
      <c r="F232" s="27">
        <v>71.779335606034735</v>
      </c>
      <c r="G232" s="29">
        <v>66.09</v>
      </c>
      <c r="H232" s="29">
        <f t="shared" si="18"/>
        <v>83.88</v>
      </c>
      <c r="I232" s="29">
        <f t="shared" si="20"/>
        <v>6020.85</v>
      </c>
      <c r="J232" s="30">
        <f t="shared" si="16"/>
        <v>6.9383683872178492E-3</v>
      </c>
      <c r="K232" s="31"/>
      <c r="L232" s="32"/>
      <c r="M232" s="9"/>
      <c r="N232" s="9"/>
    </row>
    <row r="233" spans="1:14" ht="26.1" customHeight="1" x14ac:dyDescent="0.25">
      <c r="A233" s="23" t="s">
        <v>677</v>
      </c>
      <c r="B233" s="24" t="s">
        <v>389</v>
      </c>
      <c r="C233" s="25" t="s">
        <v>22</v>
      </c>
      <c r="D233" s="25" t="s">
        <v>390</v>
      </c>
      <c r="E233" s="26" t="s">
        <v>40</v>
      </c>
      <c r="F233" s="27">
        <v>71.779335606034735</v>
      </c>
      <c r="G233" s="29">
        <v>78.099999999999994</v>
      </c>
      <c r="H233" s="29">
        <f t="shared" si="18"/>
        <v>99.13</v>
      </c>
      <c r="I233" s="29">
        <f t="shared" si="20"/>
        <v>7115.48</v>
      </c>
      <c r="J233" s="30">
        <f t="shared" si="16"/>
        <v>8.1998092448542729E-3</v>
      </c>
      <c r="K233" s="31"/>
      <c r="L233" s="32"/>
      <c r="M233" s="9"/>
      <c r="N233" s="9"/>
    </row>
    <row r="234" spans="1:14" ht="24" customHeight="1" x14ac:dyDescent="0.25">
      <c r="A234" s="16" t="s">
        <v>678</v>
      </c>
      <c r="B234" s="17"/>
      <c r="C234" s="17"/>
      <c r="D234" s="17" t="s">
        <v>679</v>
      </c>
      <c r="E234" s="17"/>
      <c r="F234" s="17"/>
      <c r="G234" s="17"/>
      <c r="H234" s="17"/>
      <c r="I234" s="20">
        <f>SUM(I235:I239)</f>
        <v>3020.0299999999997</v>
      </c>
      <c r="J234" s="21">
        <f t="shared" si="16"/>
        <v>3.4802529012430998E-3</v>
      </c>
      <c r="K234" s="9"/>
      <c r="L234" s="9"/>
      <c r="M234" s="9"/>
      <c r="N234" s="9"/>
    </row>
    <row r="235" spans="1:14" ht="39" customHeight="1" x14ac:dyDescent="0.25">
      <c r="A235" s="23" t="s">
        <v>680</v>
      </c>
      <c r="B235" s="24" t="s">
        <v>681</v>
      </c>
      <c r="C235" s="25" t="s">
        <v>22</v>
      </c>
      <c r="D235" s="25" t="s">
        <v>682</v>
      </c>
      <c r="E235" s="26" t="s">
        <v>40</v>
      </c>
      <c r="F235" s="27">
        <v>19.14115616160926</v>
      </c>
      <c r="G235" s="29">
        <v>67.099999999999994</v>
      </c>
      <c r="H235" s="29">
        <f t="shared" si="18"/>
        <v>85.17</v>
      </c>
      <c r="I235" s="29">
        <f t="shared" ref="I235:I239" si="21">TRUNC(H235*F235,2)</f>
        <v>1630.25</v>
      </c>
      <c r="J235" s="30">
        <f t="shared" si="16"/>
        <v>1.8786840833539943E-3</v>
      </c>
      <c r="K235" s="31"/>
      <c r="L235" s="32"/>
      <c r="M235" s="9"/>
      <c r="N235" s="9"/>
    </row>
    <row r="236" spans="1:14" ht="39" customHeight="1" x14ac:dyDescent="0.25">
      <c r="A236" s="23" t="s">
        <v>683</v>
      </c>
      <c r="B236" s="24" t="s">
        <v>684</v>
      </c>
      <c r="C236" s="25" t="s">
        <v>22</v>
      </c>
      <c r="D236" s="25" t="s">
        <v>685</v>
      </c>
      <c r="E236" s="26" t="s">
        <v>40</v>
      </c>
      <c r="F236" s="27">
        <v>19.14115616160926</v>
      </c>
      <c r="G236" s="29">
        <v>33.729999999999997</v>
      </c>
      <c r="H236" s="29">
        <f t="shared" si="18"/>
        <v>42.81</v>
      </c>
      <c r="I236" s="29">
        <f t="shared" si="21"/>
        <v>819.43</v>
      </c>
      <c r="J236" s="30">
        <f t="shared" si="16"/>
        <v>9.4430308138185163E-4</v>
      </c>
      <c r="K236" s="31"/>
      <c r="L236" s="32"/>
      <c r="M236" s="9"/>
      <c r="N236" s="9"/>
    </row>
    <row r="237" spans="1:14" ht="39" customHeight="1" x14ac:dyDescent="0.25">
      <c r="A237" s="23" t="s">
        <v>686</v>
      </c>
      <c r="B237" s="24" t="s">
        <v>687</v>
      </c>
      <c r="C237" s="25" t="s">
        <v>22</v>
      </c>
      <c r="D237" s="25" t="s">
        <v>688</v>
      </c>
      <c r="E237" s="26" t="s">
        <v>40</v>
      </c>
      <c r="F237" s="27">
        <v>17.944833901508684</v>
      </c>
      <c r="G237" s="29">
        <v>19.239999999999998</v>
      </c>
      <c r="H237" s="29">
        <f t="shared" si="18"/>
        <v>24.42</v>
      </c>
      <c r="I237" s="29">
        <f t="shared" si="21"/>
        <v>438.21</v>
      </c>
      <c r="J237" s="30">
        <f t="shared" si="16"/>
        <v>5.0498889873734328E-4</v>
      </c>
      <c r="K237" s="31"/>
      <c r="L237" s="32"/>
      <c r="M237" s="9"/>
      <c r="N237" s="9"/>
    </row>
    <row r="238" spans="1:14" ht="39" customHeight="1" x14ac:dyDescent="0.25">
      <c r="A238" s="23" t="s">
        <v>689</v>
      </c>
      <c r="B238" s="24" t="s">
        <v>690</v>
      </c>
      <c r="C238" s="25" t="s">
        <v>22</v>
      </c>
      <c r="D238" s="25" t="s">
        <v>691</v>
      </c>
      <c r="E238" s="26" t="s">
        <v>35</v>
      </c>
      <c r="F238" s="27">
        <v>7.1779335606034733</v>
      </c>
      <c r="G238" s="29">
        <v>8.25</v>
      </c>
      <c r="H238" s="29">
        <f t="shared" si="18"/>
        <v>10.47</v>
      </c>
      <c r="I238" s="29">
        <f t="shared" si="21"/>
        <v>75.150000000000006</v>
      </c>
      <c r="J238" s="30">
        <f t="shared" si="16"/>
        <v>8.6602121677075718E-5</v>
      </c>
      <c r="K238" s="31"/>
      <c r="L238" s="32"/>
      <c r="M238" s="9"/>
      <c r="N238" s="9"/>
    </row>
    <row r="239" spans="1:14" ht="39" customHeight="1" x14ac:dyDescent="0.25">
      <c r="A239" s="23" t="s">
        <v>692</v>
      </c>
      <c r="B239" s="24" t="s">
        <v>693</v>
      </c>
      <c r="C239" s="25" t="s">
        <v>22</v>
      </c>
      <c r="D239" s="25" t="s">
        <v>694</v>
      </c>
      <c r="E239" s="26" t="s">
        <v>35</v>
      </c>
      <c r="F239" s="27">
        <v>7.1779335606034733</v>
      </c>
      <c r="G239" s="29">
        <v>6.26</v>
      </c>
      <c r="H239" s="29">
        <f t="shared" si="18"/>
        <v>7.94</v>
      </c>
      <c r="I239" s="29">
        <f t="shared" si="21"/>
        <v>56.99</v>
      </c>
      <c r="J239" s="30">
        <f t="shared" si="16"/>
        <v>6.5674716092834927E-5</v>
      </c>
      <c r="K239" s="31"/>
      <c r="L239" s="32"/>
      <c r="M239" s="9"/>
      <c r="N239" s="9"/>
    </row>
    <row r="240" spans="1:14" ht="24" customHeight="1" x14ac:dyDescent="0.25">
      <c r="A240" s="16" t="s">
        <v>695</v>
      </c>
      <c r="B240" s="17"/>
      <c r="C240" s="17"/>
      <c r="D240" s="17" t="s">
        <v>696</v>
      </c>
      <c r="E240" s="17"/>
      <c r="F240" s="17"/>
      <c r="G240" s="17"/>
      <c r="H240" s="17"/>
      <c r="I240" s="20">
        <f>SUM(I241:I245)</f>
        <v>3581.4700000000003</v>
      </c>
      <c r="J240" s="21">
        <f t="shared" si="16"/>
        <v>4.1272508412880425E-3</v>
      </c>
      <c r="K240" s="9"/>
      <c r="L240" s="9"/>
      <c r="M240" s="9"/>
      <c r="N240" s="9"/>
    </row>
    <row r="241" spans="1:14" ht="51.95" customHeight="1" x14ac:dyDescent="0.25">
      <c r="A241" s="23" t="s">
        <v>697</v>
      </c>
      <c r="B241" s="24" t="s">
        <v>698</v>
      </c>
      <c r="C241" s="25" t="s">
        <v>22</v>
      </c>
      <c r="D241" s="25" t="s">
        <v>699</v>
      </c>
      <c r="E241" s="26" t="s">
        <v>40</v>
      </c>
      <c r="F241" s="27">
        <v>19.14115616160926</v>
      </c>
      <c r="G241" s="29">
        <v>69.819999999999993</v>
      </c>
      <c r="H241" s="29">
        <f t="shared" si="18"/>
        <v>88.62</v>
      </c>
      <c r="I241" s="29">
        <f t="shared" ref="I241:I245" si="22">TRUNC(H241*F241,2)</f>
        <v>1696.28</v>
      </c>
      <c r="J241" s="30">
        <f t="shared" si="16"/>
        <v>1.9547764066319361E-3</v>
      </c>
      <c r="K241" s="31"/>
      <c r="L241" s="32"/>
      <c r="M241" s="9"/>
      <c r="N241" s="9"/>
    </row>
    <row r="242" spans="1:14" ht="39" customHeight="1" x14ac:dyDescent="0.25">
      <c r="A242" s="23" t="s">
        <v>700</v>
      </c>
      <c r="B242" s="24" t="s">
        <v>701</v>
      </c>
      <c r="C242" s="25" t="s">
        <v>22</v>
      </c>
      <c r="D242" s="25" t="s">
        <v>702</v>
      </c>
      <c r="E242" s="26" t="s">
        <v>35</v>
      </c>
      <c r="F242" s="27">
        <v>7.1779335606034733</v>
      </c>
      <c r="G242" s="29">
        <v>54.54</v>
      </c>
      <c r="H242" s="29">
        <f t="shared" si="18"/>
        <v>69.22</v>
      </c>
      <c r="I242" s="29">
        <f t="shared" si="22"/>
        <v>496.85</v>
      </c>
      <c r="J242" s="30">
        <f t="shared" si="16"/>
        <v>5.7256505861949525E-4</v>
      </c>
      <c r="K242" s="31"/>
      <c r="L242" s="32"/>
      <c r="M242" s="9"/>
      <c r="N242" s="9"/>
    </row>
    <row r="243" spans="1:14" ht="39" customHeight="1" x14ac:dyDescent="0.25">
      <c r="A243" s="23" t="s">
        <v>703</v>
      </c>
      <c r="B243" s="24" t="s">
        <v>704</v>
      </c>
      <c r="C243" s="25" t="s">
        <v>22</v>
      </c>
      <c r="D243" s="25" t="s">
        <v>705</v>
      </c>
      <c r="E243" s="26" t="s">
        <v>35</v>
      </c>
      <c r="F243" s="27">
        <v>7.1779335606034733</v>
      </c>
      <c r="G243" s="29">
        <v>56.39</v>
      </c>
      <c r="H243" s="29">
        <f t="shared" si="18"/>
        <v>71.569999999999993</v>
      </c>
      <c r="I243" s="29">
        <f t="shared" si="22"/>
        <v>513.72</v>
      </c>
      <c r="J243" s="30">
        <f t="shared" si="16"/>
        <v>5.9200588087754272E-4</v>
      </c>
      <c r="K243" s="31"/>
      <c r="L243" s="32"/>
      <c r="M243" s="9"/>
      <c r="N243" s="9"/>
    </row>
    <row r="244" spans="1:14" ht="26.1" customHeight="1" x14ac:dyDescent="0.25">
      <c r="A244" s="23" t="s">
        <v>706</v>
      </c>
      <c r="B244" s="24" t="s">
        <v>707</v>
      </c>
      <c r="C244" s="25" t="s">
        <v>22</v>
      </c>
      <c r="D244" s="25" t="s">
        <v>708</v>
      </c>
      <c r="E244" s="26" t="s">
        <v>35</v>
      </c>
      <c r="F244" s="27">
        <v>7.1779335606034733</v>
      </c>
      <c r="G244" s="29">
        <v>54.35</v>
      </c>
      <c r="H244" s="29">
        <f t="shared" si="18"/>
        <v>68.98</v>
      </c>
      <c r="I244" s="29">
        <f t="shared" si="22"/>
        <v>495.13</v>
      </c>
      <c r="J244" s="30">
        <f t="shared" si="16"/>
        <v>5.7058294751790412E-4</v>
      </c>
      <c r="K244" s="31"/>
      <c r="L244" s="32"/>
      <c r="M244" s="9"/>
      <c r="N244" s="9"/>
    </row>
    <row r="245" spans="1:14" ht="26.1" customHeight="1" x14ac:dyDescent="0.25">
      <c r="A245" s="23" t="s">
        <v>709</v>
      </c>
      <c r="B245" s="24" t="s">
        <v>710</v>
      </c>
      <c r="C245" s="25" t="s">
        <v>22</v>
      </c>
      <c r="D245" s="25" t="s">
        <v>711</v>
      </c>
      <c r="E245" s="26" t="s">
        <v>35</v>
      </c>
      <c r="F245" s="27">
        <v>7.1779335606034733</v>
      </c>
      <c r="G245" s="29">
        <v>41.66</v>
      </c>
      <c r="H245" s="29">
        <f t="shared" si="18"/>
        <v>52.87</v>
      </c>
      <c r="I245" s="29">
        <f t="shared" si="22"/>
        <v>379.49</v>
      </c>
      <c r="J245" s="30">
        <f t="shared" si="16"/>
        <v>4.3732054764116386E-4</v>
      </c>
      <c r="K245" s="31"/>
      <c r="L245" s="32"/>
      <c r="M245" s="9"/>
      <c r="N245" s="9"/>
    </row>
    <row r="246" spans="1:14" ht="24" customHeight="1" x14ac:dyDescent="0.25">
      <c r="A246" s="16" t="s">
        <v>712</v>
      </c>
      <c r="B246" s="17"/>
      <c r="C246" s="17"/>
      <c r="D246" s="17" t="s">
        <v>713</v>
      </c>
      <c r="E246" s="17"/>
      <c r="F246" s="17"/>
      <c r="G246" s="17"/>
      <c r="H246" s="17"/>
      <c r="I246" s="20">
        <f>SUM(I247:I247)</f>
        <v>1640.75</v>
      </c>
      <c r="J246" s="21">
        <f t="shared" si="16"/>
        <v>1.8907841801951027E-3</v>
      </c>
      <c r="K246" s="9"/>
      <c r="L246" s="9"/>
      <c r="M246" s="9"/>
      <c r="N246" s="9"/>
    </row>
    <row r="247" spans="1:14" ht="26.1" customHeight="1" x14ac:dyDescent="0.25">
      <c r="A247" s="23" t="s">
        <v>714</v>
      </c>
      <c r="B247" s="24" t="s">
        <v>715</v>
      </c>
      <c r="C247" s="25" t="s">
        <v>22</v>
      </c>
      <c r="D247" s="25" t="s">
        <v>716</v>
      </c>
      <c r="E247" s="26" t="s">
        <v>31</v>
      </c>
      <c r="F247" s="27">
        <v>777.60946906537617</v>
      </c>
      <c r="G247" s="29">
        <v>1.67</v>
      </c>
      <c r="H247" s="29">
        <f t="shared" si="18"/>
        <v>2.11</v>
      </c>
      <c r="I247" s="29">
        <f t="shared" ref="I247" si="23">TRUNC(H247*F247,2)</f>
        <v>1640.75</v>
      </c>
      <c r="J247" s="30">
        <f t="shared" si="16"/>
        <v>1.8907841801951027E-3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683767.10999999987</v>
      </c>
      <c r="J249" s="42"/>
      <c r="K249" s="9"/>
      <c r="L249" s="43"/>
      <c r="M249" s="9"/>
      <c r="N249" s="9"/>
    </row>
    <row r="250" spans="1:14" x14ac:dyDescent="0.25">
      <c r="A250" s="74"/>
      <c r="B250" s="75"/>
      <c r="C250" s="75"/>
      <c r="D250" s="39"/>
      <c r="E250" s="40"/>
      <c r="F250" s="76" t="s">
        <v>718</v>
      </c>
      <c r="G250" s="75"/>
      <c r="H250" s="41"/>
      <c r="I250" s="41">
        <f>I251-I249</f>
        <v>183994.54000000027</v>
      </c>
      <c r="J250" s="42"/>
      <c r="K250" s="9"/>
      <c r="L250" s="9"/>
      <c r="M250" s="9"/>
      <c r="N250" s="9"/>
    </row>
    <row r="251" spans="1:14" x14ac:dyDescent="0.25">
      <c r="A251" s="74"/>
      <c r="B251" s="75"/>
      <c r="C251" s="75"/>
      <c r="D251" s="39"/>
      <c r="E251" s="40"/>
      <c r="F251" s="76" t="s">
        <v>719</v>
      </c>
      <c r="G251" s="75"/>
      <c r="H251" s="41"/>
      <c r="I251" s="41">
        <f>I5+I8+I29+I34+I92+I134+I142+I147+I168+I175+I190+I206+I246</f>
        <v>867761.65000000014</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4536B-4679-4E66-B9A1-56847B7A7914}">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767</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55933.71</v>
      </c>
      <c r="J5" s="21">
        <f t="shared" ref="J5:J68" si="0">I5/$I$251</f>
        <v>8.0728091083650574E-2</v>
      </c>
      <c r="K5" s="9"/>
      <c r="L5" s="9"/>
      <c r="M5" s="9"/>
      <c r="N5" s="9"/>
    </row>
    <row r="6" spans="1:14" ht="26.1" customHeight="1" x14ac:dyDescent="0.25">
      <c r="A6" s="23" t="s">
        <v>21</v>
      </c>
      <c r="B6" s="24" t="s">
        <v>722</v>
      </c>
      <c r="C6" s="25" t="s">
        <v>22</v>
      </c>
      <c r="D6" s="25" t="s">
        <v>23</v>
      </c>
      <c r="E6" s="26" t="s">
        <v>24</v>
      </c>
      <c r="F6" s="27">
        <v>163.3896</v>
      </c>
      <c r="G6" s="29">
        <v>136.69</v>
      </c>
      <c r="H6" s="29">
        <f>TRUNC((G6*$G$2)+(G6),2)</f>
        <v>173.5</v>
      </c>
      <c r="I6" s="29">
        <f>TRUNC(H6*F6,2)</f>
        <v>28348.09</v>
      </c>
      <c r="J6" s="30">
        <f t="shared" si="0"/>
        <v>4.0914274979569995E-2</v>
      </c>
      <c r="K6" s="31"/>
      <c r="L6" s="32"/>
      <c r="M6" s="9"/>
      <c r="N6" s="9"/>
    </row>
    <row r="7" spans="1:14" ht="24" customHeight="1" x14ac:dyDescent="0.25">
      <c r="A7" s="23" t="s">
        <v>25</v>
      </c>
      <c r="B7" s="24" t="s">
        <v>723</v>
      </c>
      <c r="C7" s="25" t="s">
        <v>22</v>
      </c>
      <c r="D7" s="25" t="s">
        <v>26</v>
      </c>
      <c r="E7" s="26" t="s">
        <v>24</v>
      </c>
      <c r="F7" s="27">
        <v>348.87600000000003</v>
      </c>
      <c r="G7" s="29">
        <v>62.3</v>
      </c>
      <c r="H7" s="29">
        <f>TRUNC((G7*$G$2)+(G7),2)</f>
        <v>79.069999999999993</v>
      </c>
      <c r="I7" s="29">
        <f>TRUNC(H7*F7,2)</f>
        <v>27585.62</v>
      </c>
      <c r="J7" s="30">
        <f t="shared" si="0"/>
        <v>3.9813816104080579E-2</v>
      </c>
      <c r="K7" s="31"/>
      <c r="L7" s="32"/>
      <c r="M7" s="9"/>
      <c r="N7" s="9"/>
    </row>
    <row r="8" spans="1:14" ht="24" customHeight="1" x14ac:dyDescent="0.25">
      <c r="A8" s="16" t="s">
        <v>27</v>
      </c>
      <c r="B8" s="17"/>
      <c r="C8" s="17"/>
      <c r="D8" s="17" t="s">
        <v>28</v>
      </c>
      <c r="E8" s="17"/>
      <c r="F8" s="17"/>
      <c r="G8" s="17"/>
      <c r="H8" s="17"/>
      <c r="I8" s="20">
        <f>SUM(I9:I28)</f>
        <v>57112.900000000016</v>
      </c>
      <c r="J8" s="21">
        <f t="shared" si="0"/>
        <v>8.2429994242316992E-2</v>
      </c>
      <c r="K8" s="9"/>
      <c r="L8" s="9"/>
      <c r="M8" s="9"/>
      <c r="N8" s="9"/>
    </row>
    <row r="9" spans="1:14" ht="26.1" customHeight="1" x14ac:dyDescent="0.25">
      <c r="A9" s="23" t="s">
        <v>29</v>
      </c>
      <c r="B9" s="24" t="s">
        <v>724</v>
      </c>
      <c r="C9" s="25" t="s">
        <v>22</v>
      </c>
      <c r="D9" s="25" t="s">
        <v>30</v>
      </c>
      <c r="E9" s="26" t="s">
        <v>31</v>
      </c>
      <c r="F9" s="27">
        <v>168.68957366555034</v>
      </c>
      <c r="G9" s="29">
        <v>25.97</v>
      </c>
      <c r="H9" s="29">
        <f t="shared" ref="H9:H72" si="1">TRUNC((G9*$G$2)+(G9),2)</f>
        <v>32.96</v>
      </c>
      <c r="I9" s="29">
        <f t="shared" ref="I9:I28" si="2">TRUNC(H9*F9,2)</f>
        <v>5560</v>
      </c>
      <c r="J9" s="30">
        <f t="shared" si="0"/>
        <v>8.0246453601074772E-3</v>
      </c>
      <c r="K9" s="31"/>
      <c r="L9" s="32"/>
      <c r="M9" s="9"/>
      <c r="N9" s="9"/>
    </row>
    <row r="10" spans="1:14" ht="26.1" customHeight="1" x14ac:dyDescent="0.25">
      <c r="A10" s="23" t="s">
        <v>32</v>
      </c>
      <c r="B10" s="24" t="s">
        <v>33</v>
      </c>
      <c r="C10" s="25" t="s">
        <v>22</v>
      </c>
      <c r="D10" s="25" t="s">
        <v>34</v>
      </c>
      <c r="E10" s="26" t="s">
        <v>35</v>
      </c>
      <c r="F10" s="27">
        <v>53.027701972314212</v>
      </c>
      <c r="G10" s="29">
        <v>14.14</v>
      </c>
      <c r="H10" s="29">
        <f t="shared" si="1"/>
        <v>17.940000000000001</v>
      </c>
      <c r="I10" s="29">
        <f t="shared" si="2"/>
        <v>951.31</v>
      </c>
      <c r="J10" s="30">
        <f t="shared" si="0"/>
        <v>1.3730081614251517E-3</v>
      </c>
      <c r="K10" s="31"/>
      <c r="L10" s="32"/>
      <c r="M10" s="9"/>
      <c r="N10" s="9"/>
    </row>
    <row r="11" spans="1:14" ht="26.1" customHeight="1" x14ac:dyDescent="0.25">
      <c r="A11" s="23" t="s">
        <v>36</v>
      </c>
      <c r="B11" s="24" t="s">
        <v>725</v>
      </c>
      <c r="C11" s="25" t="s">
        <v>22</v>
      </c>
      <c r="D11" s="25" t="s">
        <v>37</v>
      </c>
      <c r="E11" s="26" t="s">
        <v>35</v>
      </c>
      <c r="F11" s="27">
        <v>63.498751818296562</v>
      </c>
      <c r="G11" s="29">
        <v>1.76</v>
      </c>
      <c r="H11" s="29">
        <f t="shared" si="1"/>
        <v>2.23</v>
      </c>
      <c r="I11" s="29">
        <f t="shared" si="2"/>
        <v>141.6</v>
      </c>
      <c r="J11" s="30">
        <f t="shared" si="0"/>
        <v>2.0436866600561488E-4</v>
      </c>
      <c r="K11" s="31"/>
      <c r="L11" s="32"/>
      <c r="M11" s="9"/>
      <c r="N11" s="9"/>
    </row>
    <row r="12" spans="1:14" ht="26.1" customHeight="1" x14ac:dyDescent="0.25">
      <c r="A12" s="23" t="s">
        <v>38</v>
      </c>
      <c r="B12" s="24" t="s">
        <v>726</v>
      </c>
      <c r="C12" s="25" t="s">
        <v>22</v>
      </c>
      <c r="D12" s="25" t="s">
        <v>39</v>
      </c>
      <c r="E12" s="26" t="s">
        <v>40</v>
      </c>
      <c r="F12" s="27">
        <v>135.83545396531215</v>
      </c>
      <c r="G12" s="29">
        <v>9.2799999999999994</v>
      </c>
      <c r="H12" s="29">
        <f t="shared" si="1"/>
        <v>11.77</v>
      </c>
      <c r="I12" s="29">
        <f t="shared" si="2"/>
        <v>1598.78</v>
      </c>
      <c r="J12" s="30">
        <f t="shared" si="0"/>
        <v>2.3074896598619843E-3</v>
      </c>
      <c r="K12" s="31"/>
      <c r="L12" s="32"/>
      <c r="M12" s="9"/>
      <c r="N12" s="9"/>
    </row>
    <row r="13" spans="1:14" ht="26.1" customHeight="1" x14ac:dyDescent="0.25">
      <c r="A13" s="23" t="s">
        <v>41</v>
      </c>
      <c r="B13" s="24" t="s">
        <v>727</v>
      </c>
      <c r="C13" s="25" t="s">
        <v>22</v>
      </c>
      <c r="D13" s="25" t="s">
        <v>42</v>
      </c>
      <c r="E13" s="26" t="s">
        <v>35</v>
      </c>
      <c r="F13" s="27">
        <v>400.30151108448069</v>
      </c>
      <c r="G13" s="29">
        <v>0.74</v>
      </c>
      <c r="H13" s="29">
        <f t="shared" si="1"/>
        <v>0.93</v>
      </c>
      <c r="I13" s="29">
        <f t="shared" si="2"/>
        <v>372.28</v>
      </c>
      <c r="J13" s="30">
        <f t="shared" si="0"/>
        <v>5.3730485155769985E-4</v>
      </c>
      <c r="K13" s="31"/>
      <c r="L13" s="32"/>
      <c r="M13" s="9"/>
      <c r="N13" s="9"/>
    </row>
    <row r="14" spans="1:14" ht="26.1" customHeight="1" x14ac:dyDescent="0.25">
      <c r="A14" s="23" t="s">
        <v>43</v>
      </c>
      <c r="B14" s="24" t="s">
        <v>728</v>
      </c>
      <c r="C14" s="25" t="s">
        <v>22</v>
      </c>
      <c r="D14" s="25" t="s">
        <v>44</v>
      </c>
      <c r="E14" s="26" t="s">
        <v>40</v>
      </c>
      <c r="F14" s="27">
        <v>6035.4554924177282</v>
      </c>
      <c r="G14" s="29">
        <v>0.8</v>
      </c>
      <c r="H14" s="29">
        <f t="shared" si="1"/>
        <v>1.01</v>
      </c>
      <c r="I14" s="29">
        <f t="shared" si="2"/>
        <v>6095.81</v>
      </c>
      <c r="J14" s="30">
        <f t="shared" si="0"/>
        <v>8.7979700418339499E-3</v>
      </c>
      <c r="K14" s="31"/>
      <c r="L14" s="32"/>
      <c r="M14" s="9"/>
      <c r="N14" s="9"/>
    </row>
    <row r="15" spans="1:14" ht="26.1" customHeight="1" x14ac:dyDescent="0.25">
      <c r="A15" s="23" t="s">
        <v>45</v>
      </c>
      <c r="B15" s="24" t="s">
        <v>729</v>
      </c>
      <c r="C15" s="25" t="s">
        <v>22</v>
      </c>
      <c r="D15" s="25" t="s">
        <v>46</v>
      </c>
      <c r="E15" s="26" t="s">
        <v>35</v>
      </c>
      <c r="F15" s="27">
        <v>79.253358926013121</v>
      </c>
      <c r="G15" s="29">
        <v>2.0099999999999998</v>
      </c>
      <c r="H15" s="29">
        <f t="shared" si="1"/>
        <v>2.5499999999999998</v>
      </c>
      <c r="I15" s="29">
        <f t="shared" si="2"/>
        <v>202.09</v>
      </c>
      <c r="J15" s="30">
        <f t="shared" si="0"/>
        <v>2.9167276633527338E-4</v>
      </c>
      <c r="K15" s="31"/>
      <c r="L15" s="32"/>
      <c r="M15" s="9"/>
      <c r="N15" s="9"/>
    </row>
    <row r="16" spans="1:14" ht="26.1" customHeight="1" x14ac:dyDescent="0.25">
      <c r="A16" s="23" t="s">
        <v>47</v>
      </c>
      <c r="B16" s="24" t="s">
        <v>730</v>
      </c>
      <c r="C16" s="25" t="s">
        <v>22</v>
      </c>
      <c r="D16" s="25" t="s">
        <v>48</v>
      </c>
      <c r="E16" s="26" t="s">
        <v>31</v>
      </c>
      <c r="F16" s="27">
        <v>78.676970861096635</v>
      </c>
      <c r="G16" s="29">
        <v>10.69</v>
      </c>
      <c r="H16" s="29">
        <f t="shared" si="1"/>
        <v>13.56</v>
      </c>
      <c r="I16" s="29">
        <f t="shared" si="2"/>
        <v>1066.8499999999999</v>
      </c>
      <c r="J16" s="30">
        <f t="shared" si="0"/>
        <v>1.5397649105091118E-3</v>
      </c>
      <c r="K16" s="31"/>
      <c r="L16" s="32"/>
      <c r="M16" s="9"/>
      <c r="N16" s="9"/>
    </row>
    <row r="17" spans="1:14" ht="26.1" customHeight="1" x14ac:dyDescent="0.25">
      <c r="A17" s="23" t="s">
        <v>49</v>
      </c>
      <c r="B17" s="24" t="s">
        <v>731</v>
      </c>
      <c r="C17" s="25" t="s">
        <v>22</v>
      </c>
      <c r="D17" s="25" t="s">
        <v>50</v>
      </c>
      <c r="E17" s="26" t="s">
        <v>31</v>
      </c>
      <c r="F17" s="27">
        <v>172.34003141002123</v>
      </c>
      <c r="G17" s="29">
        <v>27.59</v>
      </c>
      <c r="H17" s="29">
        <f t="shared" si="1"/>
        <v>35.01</v>
      </c>
      <c r="I17" s="29">
        <f t="shared" si="2"/>
        <v>6033.62</v>
      </c>
      <c r="J17" s="30">
        <f t="shared" si="0"/>
        <v>8.7082123628869929E-3</v>
      </c>
      <c r="K17" s="31"/>
      <c r="L17" s="32"/>
      <c r="M17" s="9"/>
      <c r="N17" s="9"/>
    </row>
    <row r="18" spans="1:14" ht="51.95" customHeight="1" x14ac:dyDescent="0.25">
      <c r="A18" s="23" t="s">
        <v>51</v>
      </c>
      <c r="B18" s="24" t="s">
        <v>732</v>
      </c>
      <c r="C18" s="25" t="s">
        <v>22</v>
      </c>
      <c r="D18" s="25" t="s">
        <v>52</v>
      </c>
      <c r="E18" s="26" t="s">
        <v>35</v>
      </c>
      <c r="F18" s="27">
        <v>42.460587448845814</v>
      </c>
      <c r="G18" s="29">
        <v>10.130000000000001</v>
      </c>
      <c r="H18" s="29">
        <f t="shared" si="1"/>
        <v>12.85</v>
      </c>
      <c r="I18" s="29">
        <f t="shared" si="2"/>
        <v>545.61</v>
      </c>
      <c r="J18" s="30">
        <f t="shared" si="0"/>
        <v>7.874688408144318E-4</v>
      </c>
      <c r="K18" s="31"/>
      <c r="L18" s="32"/>
      <c r="M18" s="9"/>
      <c r="N18" s="9"/>
    </row>
    <row r="19" spans="1:14" ht="26.1" customHeight="1" x14ac:dyDescent="0.25">
      <c r="A19" s="23" t="s">
        <v>53</v>
      </c>
      <c r="B19" s="24" t="s">
        <v>54</v>
      </c>
      <c r="C19" s="25" t="s">
        <v>22</v>
      </c>
      <c r="D19" s="25" t="s">
        <v>55</v>
      </c>
      <c r="E19" s="26" t="s">
        <v>31</v>
      </c>
      <c r="F19" s="27">
        <v>85.785756995066308</v>
      </c>
      <c r="G19" s="29">
        <v>12.77</v>
      </c>
      <c r="H19" s="29">
        <f t="shared" si="1"/>
        <v>16.2</v>
      </c>
      <c r="I19" s="29">
        <f t="shared" si="2"/>
        <v>1389.72</v>
      </c>
      <c r="J19" s="30">
        <f t="shared" si="0"/>
        <v>2.0057572211957847E-3</v>
      </c>
      <c r="K19" s="31"/>
      <c r="L19" s="32"/>
      <c r="M19" s="9"/>
      <c r="N19" s="9"/>
    </row>
    <row r="20" spans="1:14" ht="26.1" customHeight="1" x14ac:dyDescent="0.25">
      <c r="A20" s="23" t="s">
        <v>56</v>
      </c>
      <c r="B20" s="24" t="s">
        <v>57</v>
      </c>
      <c r="C20" s="25" t="s">
        <v>22</v>
      </c>
      <c r="D20" s="25" t="s">
        <v>58</v>
      </c>
      <c r="E20" s="26" t="s">
        <v>31</v>
      </c>
      <c r="F20" s="27">
        <v>39.866841156721748</v>
      </c>
      <c r="G20" s="29">
        <v>28.2</v>
      </c>
      <c r="H20" s="29">
        <f t="shared" si="1"/>
        <v>35.79</v>
      </c>
      <c r="I20" s="29">
        <f t="shared" si="2"/>
        <v>1426.83</v>
      </c>
      <c r="J20" s="30">
        <f t="shared" si="0"/>
        <v>2.0593173991298834E-3</v>
      </c>
      <c r="K20" s="31"/>
      <c r="L20" s="32"/>
      <c r="M20" s="9"/>
      <c r="N20" s="9"/>
    </row>
    <row r="21" spans="1:14" ht="26.1" customHeight="1" x14ac:dyDescent="0.25">
      <c r="A21" s="23" t="s">
        <v>59</v>
      </c>
      <c r="B21" s="24" t="s">
        <v>60</v>
      </c>
      <c r="C21" s="25" t="s">
        <v>22</v>
      </c>
      <c r="D21" s="25" t="s">
        <v>61</v>
      </c>
      <c r="E21" s="26" t="s">
        <v>62</v>
      </c>
      <c r="F21" s="27">
        <v>54.948995522035752</v>
      </c>
      <c r="G21" s="29">
        <v>62.98</v>
      </c>
      <c r="H21" s="29">
        <f t="shared" si="1"/>
        <v>79.94</v>
      </c>
      <c r="I21" s="29">
        <f t="shared" si="2"/>
        <v>4392.62</v>
      </c>
      <c r="J21" s="30">
        <f t="shared" si="0"/>
        <v>6.3397873564236158E-3</v>
      </c>
      <c r="K21" s="31"/>
      <c r="L21" s="32"/>
      <c r="M21" s="9"/>
      <c r="N21" s="9"/>
    </row>
    <row r="22" spans="1:14" ht="26.1" customHeight="1" x14ac:dyDescent="0.25">
      <c r="A22" s="23" t="s">
        <v>63</v>
      </c>
      <c r="B22" s="24" t="s">
        <v>64</v>
      </c>
      <c r="C22" s="25" t="s">
        <v>22</v>
      </c>
      <c r="D22" s="25" t="s">
        <v>65</v>
      </c>
      <c r="E22" s="26" t="s">
        <v>31</v>
      </c>
      <c r="F22" s="27">
        <v>183.29140464343394</v>
      </c>
      <c r="G22" s="29">
        <v>35.369999999999997</v>
      </c>
      <c r="H22" s="29">
        <f t="shared" si="1"/>
        <v>44.89</v>
      </c>
      <c r="I22" s="29">
        <f t="shared" si="2"/>
        <v>8227.9500000000007</v>
      </c>
      <c r="J22" s="30">
        <f t="shared" si="0"/>
        <v>1.1875248343650419E-2</v>
      </c>
      <c r="K22" s="31"/>
      <c r="L22" s="32"/>
      <c r="M22" s="9"/>
      <c r="N22" s="9"/>
    </row>
    <row r="23" spans="1:14" ht="26.1" customHeight="1" x14ac:dyDescent="0.25">
      <c r="A23" s="23" t="s">
        <v>66</v>
      </c>
      <c r="B23" s="24" t="s">
        <v>67</v>
      </c>
      <c r="C23" s="25" t="s">
        <v>22</v>
      </c>
      <c r="D23" s="25" t="s">
        <v>68</v>
      </c>
      <c r="E23" s="26" t="s">
        <v>62</v>
      </c>
      <c r="F23" s="27">
        <v>6.2442040365949714</v>
      </c>
      <c r="G23" s="29">
        <v>294.77999999999997</v>
      </c>
      <c r="H23" s="29">
        <f t="shared" si="1"/>
        <v>374.16</v>
      </c>
      <c r="I23" s="29">
        <f t="shared" si="2"/>
        <v>2336.33</v>
      </c>
      <c r="J23" s="30">
        <f t="shared" si="0"/>
        <v>3.3719819593848745E-3</v>
      </c>
      <c r="K23" s="31"/>
      <c r="L23" s="32"/>
      <c r="M23" s="9"/>
      <c r="N23" s="9"/>
    </row>
    <row r="24" spans="1:14" ht="39" customHeight="1" x14ac:dyDescent="0.25">
      <c r="A24" s="23" t="s">
        <v>69</v>
      </c>
      <c r="B24" s="24" t="s">
        <v>70</v>
      </c>
      <c r="C24" s="25" t="s">
        <v>22</v>
      </c>
      <c r="D24" s="25" t="s">
        <v>71</v>
      </c>
      <c r="E24" s="26" t="s">
        <v>31</v>
      </c>
      <c r="F24" s="27">
        <v>302.98799279108539</v>
      </c>
      <c r="G24" s="29">
        <v>4.99</v>
      </c>
      <c r="H24" s="29">
        <f t="shared" si="1"/>
        <v>6.33</v>
      </c>
      <c r="I24" s="29">
        <f t="shared" si="2"/>
        <v>1917.91</v>
      </c>
      <c r="J24" s="30">
        <f t="shared" si="0"/>
        <v>2.7680840975905993E-3</v>
      </c>
      <c r="K24" s="31"/>
      <c r="L24" s="32"/>
      <c r="M24" s="9"/>
      <c r="N24" s="9"/>
    </row>
    <row r="25" spans="1:14" ht="26.1" customHeight="1" x14ac:dyDescent="0.25">
      <c r="A25" s="23" t="s">
        <v>72</v>
      </c>
      <c r="B25" s="24" t="s">
        <v>73</v>
      </c>
      <c r="C25" s="25" t="s">
        <v>22</v>
      </c>
      <c r="D25" s="25" t="s">
        <v>74</v>
      </c>
      <c r="E25" s="26" t="s">
        <v>31</v>
      </c>
      <c r="F25" s="27">
        <v>302.98799279108539</v>
      </c>
      <c r="G25" s="29">
        <v>8.5500000000000007</v>
      </c>
      <c r="H25" s="29">
        <f t="shared" si="1"/>
        <v>10.85</v>
      </c>
      <c r="I25" s="29">
        <f t="shared" si="2"/>
        <v>3287.41</v>
      </c>
      <c r="J25" s="30">
        <f t="shared" si="0"/>
        <v>4.7446581660559213E-3</v>
      </c>
      <c r="K25" s="31"/>
      <c r="L25" s="32"/>
      <c r="M25" s="9"/>
      <c r="N25" s="9"/>
    </row>
    <row r="26" spans="1:14" ht="26.1" customHeight="1" x14ac:dyDescent="0.25">
      <c r="A26" s="23" t="s">
        <v>75</v>
      </c>
      <c r="B26" s="24" t="s">
        <v>76</v>
      </c>
      <c r="C26" s="25" t="s">
        <v>22</v>
      </c>
      <c r="D26" s="25" t="s">
        <v>77</v>
      </c>
      <c r="E26" s="26" t="s">
        <v>31</v>
      </c>
      <c r="F26" s="27">
        <v>395.21008317771862</v>
      </c>
      <c r="G26" s="29">
        <v>8.98</v>
      </c>
      <c r="H26" s="29">
        <f t="shared" si="1"/>
        <v>11.39</v>
      </c>
      <c r="I26" s="29">
        <f t="shared" si="2"/>
        <v>4501.4399999999996</v>
      </c>
      <c r="J26" s="30">
        <f t="shared" si="0"/>
        <v>6.496845253561547E-3</v>
      </c>
      <c r="K26" s="31"/>
      <c r="L26" s="32"/>
      <c r="M26" s="9"/>
      <c r="N26" s="9"/>
    </row>
    <row r="27" spans="1:14" ht="51.95" customHeight="1" x14ac:dyDescent="0.25">
      <c r="A27" s="23" t="s">
        <v>78</v>
      </c>
      <c r="B27" s="24" t="s">
        <v>79</v>
      </c>
      <c r="C27" s="25" t="s">
        <v>22</v>
      </c>
      <c r="D27" s="25" t="s">
        <v>80</v>
      </c>
      <c r="E27" s="26" t="s">
        <v>31</v>
      </c>
      <c r="F27" s="27">
        <v>210.57377304947971</v>
      </c>
      <c r="G27" s="29">
        <v>20.04</v>
      </c>
      <c r="H27" s="29">
        <f t="shared" si="1"/>
        <v>25.43</v>
      </c>
      <c r="I27" s="29">
        <f t="shared" si="2"/>
        <v>5354.89</v>
      </c>
      <c r="J27" s="30">
        <f t="shared" si="0"/>
        <v>7.7286138835226496E-3</v>
      </c>
      <c r="K27" s="31"/>
      <c r="L27" s="32"/>
      <c r="M27" s="9"/>
      <c r="N27" s="9"/>
    </row>
    <row r="28" spans="1:14" ht="26.1" customHeight="1" x14ac:dyDescent="0.25">
      <c r="A28" s="23" t="s">
        <v>81</v>
      </c>
      <c r="B28" s="24" t="s">
        <v>82</v>
      </c>
      <c r="C28" s="25" t="s">
        <v>22</v>
      </c>
      <c r="D28" s="25" t="s">
        <v>83</v>
      </c>
      <c r="E28" s="26" t="s">
        <v>31</v>
      </c>
      <c r="F28" s="27">
        <v>210.57377304947971</v>
      </c>
      <c r="G28" s="29">
        <v>6.4</v>
      </c>
      <c r="H28" s="29">
        <f t="shared" si="1"/>
        <v>8.1199999999999992</v>
      </c>
      <c r="I28" s="29">
        <f t="shared" si="2"/>
        <v>1709.85</v>
      </c>
      <c r="J28" s="30">
        <f t="shared" si="0"/>
        <v>2.4677949404639872E-3</v>
      </c>
      <c r="K28" s="31"/>
      <c r="L28" s="32"/>
      <c r="M28" s="9"/>
      <c r="N28" s="9"/>
    </row>
    <row r="29" spans="1:14" ht="26.1" customHeight="1" x14ac:dyDescent="0.25">
      <c r="A29" s="16" t="s">
        <v>84</v>
      </c>
      <c r="B29" s="17"/>
      <c r="C29" s="17"/>
      <c r="D29" s="17" t="s">
        <v>85</v>
      </c>
      <c r="E29" s="17"/>
      <c r="F29" s="17"/>
      <c r="G29" s="17"/>
      <c r="H29" s="17"/>
      <c r="I29" s="20">
        <f>SUM(I30:I33)</f>
        <v>11074.130000000001</v>
      </c>
      <c r="J29" s="21">
        <f t="shared" si="0"/>
        <v>1.5983087395994071E-2</v>
      </c>
      <c r="K29" s="9"/>
      <c r="L29" s="9"/>
      <c r="M29" s="9"/>
      <c r="N29" s="9"/>
    </row>
    <row r="30" spans="1:14" ht="51.95" customHeight="1" x14ac:dyDescent="0.25">
      <c r="A30" s="23" t="s">
        <v>86</v>
      </c>
      <c r="B30" s="24" t="s">
        <v>87</v>
      </c>
      <c r="C30" s="25" t="s">
        <v>22</v>
      </c>
      <c r="D30" s="25" t="s">
        <v>88</v>
      </c>
      <c r="E30" s="26" t="s">
        <v>62</v>
      </c>
      <c r="F30" s="27">
        <v>225.07953934987717</v>
      </c>
      <c r="G30" s="29">
        <v>9.0299999999999994</v>
      </c>
      <c r="H30" s="29">
        <f t="shared" si="1"/>
        <v>11.46</v>
      </c>
      <c r="I30" s="29">
        <f t="shared" ref="I30:I33" si="3">TRUNC(H30*F30,2)</f>
        <v>2579.41</v>
      </c>
      <c r="J30" s="30">
        <f t="shared" si="0"/>
        <v>3.7228148360278464E-3</v>
      </c>
      <c r="K30" s="31"/>
      <c r="L30" s="32"/>
      <c r="M30" s="9"/>
      <c r="N30" s="9"/>
    </row>
    <row r="31" spans="1:14" ht="39" customHeight="1" x14ac:dyDescent="0.25">
      <c r="A31" s="23" t="s">
        <v>89</v>
      </c>
      <c r="B31" s="24" t="s">
        <v>90</v>
      </c>
      <c r="C31" s="25" t="s">
        <v>22</v>
      </c>
      <c r="D31" s="25" t="s">
        <v>91</v>
      </c>
      <c r="E31" s="26" t="s">
        <v>92</v>
      </c>
      <c r="F31" s="27">
        <v>535.13789240393771</v>
      </c>
      <c r="G31" s="29">
        <v>2.61</v>
      </c>
      <c r="H31" s="29">
        <f t="shared" si="1"/>
        <v>3.31</v>
      </c>
      <c r="I31" s="29">
        <f t="shared" si="3"/>
        <v>1771.3</v>
      </c>
      <c r="J31" s="30">
        <f t="shared" si="0"/>
        <v>2.5564845910716499E-3</v>
      </c>
      <c r="K31" s="31"/>
      <c r="L31" s="32"/>
      <c r="M31" s="9"/>
      <c r="N31" s="9"/>
    </row>
    <row r="32" spans="1:14" ht="24" customHeight="1" x14ac:dyDescent="0.25">
      <c r="A32" s="23" t="s">
        <v>93</v>
      </c>
      <c r="B32" s="24" t="s">
        <v>94</v>
      </c>
      <c r="C32" s="25" t="s">
        <v>22</v>
      </c>
      <c r="D32" s="25" t="s">
        <v>95</v>
      </c>
      <c r="E32" s="26" t="s">
        <v>62</v>
      </c>
      <c r="F32" s="27">
        <v>43.22910486873441</v>
      </c>
      <c r="G32" s="29">
        <v>93.27</v>
      </c>
      <c r="H32" s="29">
        <f t="shared" si="1"/>
        <v>118.38</v>
      </c>
      <c r="I32" s="29">
        <f t="shared" si="3"/>
        <v>5117.46</v>
      </c>
      <c r="J32" s="30">
        <f t="shared" si="0"/>
        <v>7.385935547578347E-3</v>
      </c>
      <c r="K32" s="31"/>
      <c r="L32" s="32"/>
      <c r="M32" s="9"/>
      <c r="N32" s="9"/>
    </row>
    <row r="33" spans="1:14" ht="26.1" customHeight="1" x14ac:dyDescent="0.25">
      <c r="A33" s="23" t="s">
        <v>96</v>
      </c>
      <c r="B33" s="24" t="s">
        <v>97</v>
      </c>
      <c r="C33" s="25" t="s">
        <v>22</v>
      </c>
      <c r="D33" s="25" t="s">
        <v>98</v>
      </c>
      <c r="E33" s="26" t="s">
        <v>62</v>
      </c>
      <c r="F33" s="27">
        <v>43.22910486873441</v>
      </c>
      <c r="G33" s="29">
        <v>29.27</v>
      </c>
      <c r="H33" s="29">
        <f t="shared" si="1"/>
        <v>37.15</v>
      </c>
      <c r="I33" s="29">
        <f t="shared" si="3"/>
        <v>1605.96</v>
      </c>
      <c r="J33" s="30">
        <f t="shared" si="0"/>
        <v>2.3178524213162237E-3</v>
      </c>
      <c r="K33" s="31"/>
      <c r="L33" s="32"/>
      <c r="M33" s="9"/>
      <c r="N33" s="9"/>
    </row>
    <row r="34" spans="1:14" ht="24" customHeight="1" x14ac:dyDescent="0.25">
      <c r="A34" s="16" t="s">
        <v>99</v>
      </c>
      <c r="B34" s="17"/>
      <c r="C34" s="17"/>
      <c r="D34" s="17" t="s">
        <v>100</v>
      </c>
      <c r="E34" s="17"/>
      <c r="F34" s="17"/>
      <c r="G34" s="17"/>
      <c r="H34" s="17"/>
      <c r="I34" s="20">
        <f>SUM(I35:I91)</f>
        <v>113132.77999999998</v>
      </c>
      <c r="J34" s="21">
        <f t="shared" si="0"/>
        <v>0.16328245289623378</v>
      </c>
      <c r="K34" s="9"/>
      <c r="L34" s="9"/>
      <c r="M34" s="9"/>
      <c r="N34" s="9"/>
    </row>
    <row r="35" spans="1:14" ht="39" customHeight="1" x14ac:dyDescent="0.25">
      <c r="A35" s="23" t="s">
        <v>101</v>
      </c>
      <c r="B35" s="24" t="s">
        <v>102</v>
      </c>
      <c r="C35" s="25" t="s">
        <v>22</v>
      </c>
      <c r="D35" s="25" t="s">
        <v>103</v>
      </c>
      <c r="E35" s="26" t="s">
        <v>40</v>
      </c>
      <c r="F35" s="27">
        <v>55.237189554493973</v>
      </c>
      <c r="G35" s="29">
        <v>41.27</v>
      </c>
      <c r="H35" s="29">
        <f t="shared" si="1"/>
        <v>52.38</v>
      </c>
      <c r="I35" s="29">
        <f t="shared" ref="I35:I91" si="4">TRUNC(H35*F35,2)</f>
        <v>2893.32</v>
      </c>
      <c r="J35" s="30">
        <f t="shared" si="0"/>
        <v>4.1758753441198141E-3</v>
      </c>
      <c r="K35" s="31"/>
      <c r="L35" s="32"/>
      <c r="M35" s="9"/>
      <c r="N35" s="9"/>
    </row>
    <row r="36" spans="1:14" ht="39" customHeight="1" x14ac:dyDescent="0.25">
      <c r="A36" s="23" t="s">
        <v>104</v>
      </c>
      <c r="B36" s="24" t="s">
        <v>105</v>
      </c>
      <c r="C36" s="25" t="s">
        <v>22</v>
      </c>
      <c r="D36" s="25" t="s">
        <v>106</v>
      </c>
      <c r="E36" s="26" t="s">
        <v>40</v>
      </c>
      <c r="F36" s="27">
        <v>128.82273250882858</v>
      </c>
      <c r="G36" s="29">
        <v>36.840000000000003</v>
      </c>
      <c r="H36" s="29">
        <f t="shared" si="1"/>
        <v>46.76</v>
      </c>
      <c r="I36" s="29">
        <f t="shared" si="4"/>
        <v>6023.75</v>
      </c>
      <c r="J36" s="30">
        <f t="shared" si="0"/>
        <v>8.6939671740912626E-3</v>
      </c>
      <c r="K36" s="31"/>
      <c r="L36" s="32"/>
      <c r="M36" s="9"/>
      <c r="N36" s="9"/>
    </row>
    <row r="37" spans="1:14" ht="39" customHeight="1" x14ac:dyDescent="0.25">
      <c r="A37" s="23" t="s">
        <v>107</v>
      </c>
      <c r="B37" s="24" t="s">
        <v>108</v>
      </c>
      <c r="C37" s="25" t="s">
        <v>22</v>
      </c>
      <c r="D37" s="25" t="s">
        <v>109</v>
      </c>
      <c r="E37" s="26" t="s">
        <v>40</v>
      </c>
      <c r="F37" s="27">
        <v>128.82273250882858</v>
      </c>
      <c r="G37" s="29">
        <v>29.64</v>
      </c>
      <c r="H37" s="29">
        <f t="shared" si="1"/>
        <v>37.619999999999997</v>
      </c>
      <c r="I37" s="29">
        <f t="shared" si="4"/>
        <v>4846.3100000000004</v>
      </c>
      <c r="J37" s="30">
        <f t="shared" si="0"/>
        <v>6.9945897581191498E-3</v>
      </c>
      <c r="K37" s="31"/>
      <c r="L37" s="32"/>
      <c r="M37" s="9"/>
      <c r="N37" s="9"/>
    </row>
    <row r="38" spans="1:14" ht="51.95" customHeight="1" x14ac:dyDescent="0.25">
      <c r="A38" s="23" t="s">
        <v>110</v>
      </c>
      <c r="B38" s="24" t="s">
        <v>111</v>
      </c>
      <c r="C38" s="25" t="s">
        <v>22</v>
      </c>
      <c r="D38" s="25" t="s">
        <v>112</v>
      </c>
      <c r="E38" s="26" t="s">
        <v>35</v>
      </c>
      <c r="F38" s="27">
        <v>95.200095388701797</v>
      </c>
      <c r="G38" s="29">
        <v>28.94</v>
      </c>
      <c r="H38" s="29">
        <f t="shared" si="1"/>
        <v>36.729999999999997</v>
      </c>
      <c r="I38" s="29">
        <f t="shared" si="4"/>
        <v>3496.69</v>
      </c>
      <c r="J38" s="30">
        <f t="shared" si="0"/>
        <v>5.0467081266608298E-3</v>
      </c>
      <c r="K38" s="31"/>
      <c r="L38" s="32"/>
      <c r="M38" s="9"/>
      <c r="N38" s="9"/>
    </row>
    <row r="39" spans="1:14" ht="51.95" customHeight="1" x14ac:dyDescent="0.25">
      <c r="A39" s="23" t="s">
        <v>113</v>
      </c>
      <c r="B39" s="24" t="s">
        <v>114</v>
      </c>
      <c r="C39" s="25" t="s">
        <v>22</v>
      </c>
      <c r="D39" s="25" t="s">
        <v>115</v>
      </c>
      <c r="E39" s="26" t="s">
        <v>35</v>
      </c>
      <c r="F39" s="27">
        <v>26.513850986157106</v>
      </c>
      <c r="G39" s="29">
        <v>15.85</v>
      </c>
      <c r="H39" s="29">
        <f t="shared" si="1"/>
        <v>20.11</v>
      </c>
      <c r="I39" s="29">
        <f t="shared" si="4"/>
        <v>533.19000000000005</v>
      </c>
      <c r="J39" s="30">
        <f t="shared" si="0"/>
        <v>7.6954328409275293E-4</v>
      </c>
      <c r="K39" s="31"/>
      <c r="L39" s="32"/>
      <c r="M39" s="9"/>
      <c r="N39" s="9"/>
    </row>
    <row r="40" spans="1:14" ht="51.95" customHeight="1" x14ac:dyDescent="0.25">
      <c r="A40" s="23" t="s">
        <v>116</v>
      </c>
      <c r="B40" s="24" t="s">
        <v>117</v>
      </c>
      <c r="C40" s="25" t="s">
        <v>22</v>
      </c>
      <c r="D40" s="25" t="s">
        <v>118</v>
      </c>
      <c r="E40" s="26" t="s">
        <v>35</v>
      </c>
      <c r="F40" s="27">
        <v>15.946736462688699</v>
      </c>
      <c r="G40" s="29">
        <v>29.79</v>
      </c>
      <c r="H40" s="29">
        <f t="shared" si="1"/>
        <v>37.81</v>
      </c>
      <c r="I40" s="29">
        <f t="shared" si="4"/>
        <v>602.94000000000005</v>
      </c>
      <c r="J40" s="30">
        <f t="shared" si="0"/>
        <v>8.7021217147899331E-4</v>
      </c>
      <c r="K40" s="31"/>
      <c r="L40" s="32"/>
      <c r="M40" s="9"/>
      <c r="N40" s="9"/>
    </row>
    <row r="41" spans="1:14" ht="51.95" customHeight="1" x14ac:dyDescent="0.25">
      <c r="A41" s="23" t="s">
        <v>119</v>
      </c>
      <c r="B41" s="24" t="s">
        <v>120</v>
      </c>
      <c r="C41" s="25" t="s">
        <v>22</v>
      </c>
      <c r="D41" s="25" t="s">
        <v>121</v>
      </c>
      <c r="E41" s="26" t="s">
        <v>35</v>
      </c>
      <c r="F41" s="27">
        <v>26.513850986157106</v>
      </c>
      <c r="G41" s="29">
        <v>42.5</v>
      </c>
      <c r="H41" s="29">
        <f t="shared" si="1"/>
        <v>53.94</v>
      </c>
      <c r="I41" s="29">
        <f t="shared" si="4"/>
        <v>1430.15</v>
      </c>
      <c r="J41" s="30">
        <f t="shared" si="0"/>
        <v>2.0641090938413147E-3</v>
      </c>
      <c r="K41" s="31"/>
      <c r="L41" s="32"/>
      <c r="M41" s="9"/>
      <c r="N41" s="9"/>
    </row>
    <row r="42" spans="1:14" ht="51.95" customHeight="1" x14ac:dyDescent="0.25">
      <c r="A42" s="23" t="s">
        <v>122</v>
      </c>
      <c r="B42" s="24" t="s">
        <v>123</v>
      </c>
      <c r="C42" s="25" t="s">
        <v>22</v>
      </c>
      <c r="D42" s="25" t="s">
        <v>124</v>
      </c>
      <c r="E42" s="26" t="s">
        <v>35</v>
      </c>
      <c r="F42" s="27">
        <v>15.946736462688699</v>
      </c>
      <c r="G42" s="29">
        <v>55.27</v>
      </c>
      <c r="H42" s="29">
        <f t="shared" si="1"/>
        <v>70.150000000000006</v>
      </c>
      <c r="I42" s="29">
        <f t="shared" si="4"/>
        <v>1118.6600000000001</v>
      </c>
      <c r="J42" s="30">
        <f t="shared" si="0"/>
        <v>1.6145413270751495E-3</v>
      </c>
      <c r="K42" s="31"/>
      <c r="L42" s="32"/>
      <c r="M42" s="9"/>
      <c r="N42" s="9"/>
    </row>
    <row r="43" spans="1:14" ht="51.95" customHeight="1" x14ac:dyDescent="0.25">
      <c r="A43" s="23" t="s">
        <v>125</v>
      </c>
      <c r="B43" s="24" t="s">
        <v>126</v>
      </c>
      <c r="C43" s="25" t="s">
        <v>22</v>
      </c>
      <c r="D43" s="25" t="s">
        <v>127</v>
      </c>
      <c r="E43" s="26" t="s">
        <v>35</v>
      </c>
      <c r="F43" s="27">
        <v>26.513850986157106</v>
      </c>
      <c r="G43" s="29">
        <v>59.93</v>
      </c>
      <c r="H43" s="29">
        <f t="shared" si="1"/>
        <v>76.06</v>
      </c>
      <c r="I43" s="29">
        <f t="shared" si="4"/>
        <v>2016.64</v>
      </c>
      <c r="J43" s="30">
        <f t="shared" si="0"/>
        <v>2.9105792839940908E-3</v>
      </c>
      <c r="K43" s="31"/>
      <c r="L43" s="32"/>
      <c r="M43" s="9"/>
      <c r="N43" s="9"/>
    </row>
    <row r="44" spans="1:14" ht="51.95" customHeight="1" x14ac:dyDescent="0.25">
      <c r="A44" s="23" t="s">
        <v>128</v>
      </c>
      <c r="B44" s="24" t="s">
        <v>129</v>
      </c>
      <c r="C44" s="25" t="s">
        <v>22</v>
      </c>
      <c r="D44" s="25" t="s">
        <v>130</v>
      </c>
      <c r="E44" s="26" t="s">
        <v>35</v>
      </c>
      <c r="F44" s="27">
        <v>26.513850986157106</v>
      </c>
      <c r="G44" s="29">
        <v>22.5</v>
      </c>
      <c r="H44" s="29">
        <f t="shared" si="1"/>
        <v>28.55</v>
      </c>
      <c r="I44" s="29">
        <f t="shared" si="4"/>
        <v>756.97</v>
      </c>
      <c r="J44" s="30">
        <f t="shared" si="0"/>
        <v>1.0925208270216829E-3</v>
      </c>
      <c r="K44" s="31"/>
      <c r="L44" s="32"/>
      <c r="M44" s="9"/>
      <c r="N44" s="9"/>
    </row>
    <row r="45" spans="1:14" ht="65.099999999999994" customHeight="1" x14ac:dyDescent="0.25">
      <c r="A45" s="23" t="s">
        <v>131</v>
      </c>
      <c r="B45" s="24" t="s">
        <v>132</v>
      </c>
      <c r="C45" s="25" t="s">
        <v>22</v>
      </c>
      <c r="D45" s="25" t="s">
        <v>133</v>
      </c>
      <c r="E45" s="26" t="s">
        <v>40</v>
      </c>
      <c r="F45" s="27">
        <v>73.48947827684853</v>
      </c>
      <c r="G45" s="29">
        <v>50.34</v>
      </c>
      <c r="H45" s="29">
        <f t="shared" si="1"/>
        <v>63.89</v>
      </c>
      <c r="I45" s="29">
        <f t="shared" si="4"/>
        <v>4695.24</v>
      </c>
      <c r="J45" s="30">
        <f t="shared" si="0"/>
        <v>6.7765532159336384E-3</v>
      </c>
      <c r="K45" s="31"/>
      <c r="L45" s="32"/>
      <c r="M45" s="9"/>
      <c r="N45" s="9"/>
    </row>
    <row r="46" spans="1:14" ht="65.099999999999994" customHeight="1" x14ac:dyDescent="0.25">
      <c r="A46" s="23" t="s">
        <v>134</v>
      </c>
      <c r="B46" s="24" t="s">
        <v>135</v>
      </c>
      <c r="C46" s="25" t="s">
        <v>22</v>
      </c>
      <c r="D46" s="25" t="s">
        <v>136</v>
      </c>
      <c r="E46" s="26" t="s">
        <v>40</v>
      </c>
      <c r="F46" s="27">
        <v>40.443229221638212</v>
      </c>
      <c r="G46" s="29">
        <v>88.12</v>
      </c>
      <c r="H46" s="29">
        <f t="shared" si="1"/>
        <v>111.85</v>
      </c>
      <c r="I46" s="29">
        <f t="shared" si="4"/>
        <v>4523.57</v>
      </c>
      <c r="J46" s="30">
        <f t="shared" si="0"/>
        <v>6.5287850740326217E-3</v>
      </c>
      <c r="K46" s="31"/>
      <c r="L46" s="32"/>
      <c r="M46" s="9"/>
      <c r="N46" s="9"/>
    </row>
    <row r="47" spans="1:14" ht="51.95" customHeight="1" x14ac:dyDescent="0.25">
      <c r="A47" s="23" t="s">
        <v>137</v>
      </c>
      <c r="B47" s="24" t="s">
        <v>138</v>
      </c>
      <c r="C47" s="25" t="s">
        <v>22</v>
      </c>
      <c r="D47" s="25" t="s">
        <v>139</v>
      </c>
      <c r="E47" s="26" t="s">
        <v>35</v>
      </c>
      <c r="F47" s="27">
        <v>26.513850986157106</v>
      </c>
      <c r="G47" s="29">
        <v>24.8</v>
      </c>
      <c r="H47" s="29">
        <f t="shared" si="1"/>
        <v>31.47</v>
      </c>
      <c r="I47" s="29">
        <f t="shared" si="4"/>
        <v>834.39</v>
      </c>
      <c r="J47" s="30">
        <f t="shared" si="0"/>
        <v>1.2042596838165607E-3</v>
      </c>
      <c r="K47" s="31"/>
      <c r="L47" s="32"/>
      <c r="M47" s="9"/>
      <c r="N47" s="9"/>
    </row>
    <row r="48" spans="1:14" ht="51.95" customHeight="1" x14ac:dyDescent="0.25">
      <c r="A48" s="23" t="s">
        <v>140</v>
      </c>
      <c r="B48" s="24" t="s">
        <v>141</v>
      </c>
      <c r="C48" s="25" t="s">
        <v>22</v>
      </c>
      <c r="D48" s="25" t="s">
        <v>142</v>
      </c>
      <c r="E48" s="26" t="s">
        <v>35</v>
      </c>
      <c r="F48" s="27">
        <v>15.946736462688699</v>
      </c>
      <c r="G48" s="29">
        <v>45.21</v>
      </c>
      <c r="H48" s="29">
        <f t="shared" si="1"/>
        <v>57.38</v>
      </c>
      <c r="I48" s="29">
        <f t="shared" si="4"/>
        <v>915.02</v>
      </c>
      <c r="J48" s="30">
        <f t="shared" si="0"/>
        <v>1.3206314743535151E-3</v>
      </c>
      <c r="K48" s="31"/>
      <c r="L48" s="32"/>
      <c r="M48" s="9"/>
      <c r="N48" s="9"/>
    </row>
    <row r="49" spans="1:14" ht="51.95" customHeight="1" x14ac:dyDescent="0.25">
      <c r="A49" s="23" t="s">
        <v>143</v>
      </c>
      <c r="B49" s="24" t="s">
        <v>144</v>
      </c>
      <c r="C49" s="25" t="s">
        <v>22</v>
      </c>
      <c r="D49" s="25" t="s">
        <v>145</v>
      </c>
      <c r="E49" s="26" t="s">
        <v>35</v>
      </c>
      <c r="F49" s="27">
        <v>15.946736462688699</v>
      </c>
      <c r="G49" s="29">
        <v>80.040000000000006</v>
      </c>
      <c r="H49" s="29">
        <f t="shared" si="1"/>
        <v>101.59</v>
      </c>
      <c r="I49" s="29">
        <f t="shared" si="4"/>
        <v>1620.02</v>
      </c>
      <c r="J49" s="30">
        <f t="shared" si="0"/>
        <v>2.3381449597628264E-3</v>
      </c>
      <c r="K49" s="31"/>
      <c r="L49" s="32"/>
      <c r="M49" s="9"/>
      <c r="N49" s="9"/>
    </row>
    <row r="50" spans="1:14" ht="39" customHeight="1" x14ac:dyDescent="0.25">
      <c r="A50" s="23" t="s">
        <v>146</v>
      </c>
      <c r="B50" s="24" t="s">
        <v>147</v>
      </c>
      <c r="C50" s="25" t="s">
        <v>22</v>
      </c>
      <c r="D50" s="25" t="s">
        <v>148</v>
      </c>
      <c r="E50" s="26" t="s">
        <v>35</v>
      </c>
      <c r="F50" s="27">
        <v>26.513850986157106</v>
      </c>
      <c r="G50" s="29">
        <v>65.260000000000005</v>
      </c>
      <c r="H50" s="29">
        <f t="shared" si="1"/>
        <v>82.83</v>
      </c>
      <c r="I50" s="29">
        <f t="shared" si="4"/>
        <v>2196.14</v>
      </c>
      <c r="J50" s="30">
        <f t="shared" si="0"/>
        <v>3.1696483203500782E-3</v>
      </c>
      <c r="K50" s="31"/>
      <c r="L50" s="32"/>
      <c r="M50" s="9"/>
      <c r="N50" s="9"/>
    </row>
    <row r="51" spans="1:14" ht="39" customHeight="1" x14ac:dyDescent="0.25">
      <c r="A51" s="23" t="s">
        <v>149</v>
      </c>
      <c r="B51" s="24" t="s">
        <v>150</v>
      </c>
      <c r="C51" s="25" t="s">
        <v>22</v>
      </c>
      <c r="D51" s="25" t="s">
        <v>151</v>
      </c>
      <c r="E51" s="26" t="s">
        <v>35</v>
      </c>
      <c r="F51" s="27">
        <v>26.513850986157106</v>
      </c>
      <c r="G51" s="29">
        <v>11.47</v>
      </c>
      <c r="H51" s="29">
        <f t="shared" si="1"/>
        <v>14.55</v>
      </c>
      <c r="I51" s="29">
        <f t="shared" si="4"/>
        <v>385.77</v>
      </c>
      <c r="J51" s="30">
        <f t="shared" si="0"/>
        <v>5.5677471952673768E-4</v>
      </c>
      <c r="K51" s="31"/>
      <c r="L51" s="32"/>
      <c r="M51" s="9"/>
      <c r="N51" s="9"/>
    </row>
    <row r="52" spans="1:14" ht="51.95" customHeight="1" x14ac:dyDescent="0.25">
      <c r="A52" s="23" t="s">
        <v>152</v>
      </c>
      <c r="B52" s="24" t="s">
        <v>153</v>
      </c>
      <c r="C52" s="25" t="s">
        <v>22</v>
      </c>
      <c r="D52" s="25" t="s">
        <v>154</v>
      </c>
      <c r="E52" s="26" t="s">
        <v>35</v>
      </c>
      <c r="F52" s="27">
        <v>48.704791485440779</v>
      </c>
      <c r="G52" s="29">
        <v>10.72</v>
      </c>
      <c r="H52" s="29">
        <f t="shared" si="1"/>
        <v>13.6</v>
      </c>
      <c r="I52" s="29">
        <f t="shared" si="4"/>
        <v>662.38</v>
      </c>
      <c r="J52" s="30">
        <f t="shared" si="0"/>
        <v>9.5600082619208462E-4</v>
      </c>
      <c r="K52" s="31"/>
      <c r="L52" s="32"/>
      <c r="M52" s="9"/>
      <c r="N52" s="9"/>
    </row>
    <row r="53" spans="1:14" ht="51.95" customHeight="1" x14ac:dyDescent="0.25">
      <c r="A53" s="23" t="s">
        <v>155</v>
      </c>
      <c r="B53" s="24" t="s">
        <v>156</v>
      </c>
      <c r="C53" s="25" t="s">
        <v>22</v>
      </c>
      <c r="D53" s="25" t="s">
        <v>157</v>
      </c>
      <c r="E53" s="26" t="s">
        <v>35</v>
      </c>
      <c r="F53" s="27">
        <v>21.326358401908987</v>
      </c>
      <c r="G53" s="29">
        <v>16.670000000000002</v>
      </c>
      <c r="H53" s="29">
        <f t="shared" si="1"/>
        <v>21.15</v>
      </c>
      <c r="I53" s="29">
        <f t="shared" si="4"/>
        <v>451.05</v>
      </c>
      <c r="J53" s="30">
        <f t="shared" si="0"/>
        <v>6.5099213843102118E-4</v>
      </c>
      <c r="K53" s="31"/>
      <c r="L53" s="32"/>
      <c r="M53" s="9"/>
      <c r="N53" s="9"/>
    </row>
    <row r="54" spans="1:14" ht="51.95" customHeight="1" x14ac:dyDescent="0.25">
      <c r="A54" s="23" t="s">
        <v>158</v>
      </c>
      <c r="B54" s="24" t="s">
        <v>120</v>
      </c>
      <c r="C54" s="25" t="s">
        <v>22</v>
      </c>
      <c r="D54" s="25" t="s">
        <v>121</v>
      </c>
      <c r="E54" s="26" t="s">
        <v>35</v>
      </c>
      <c r="F54" s="27">
        <v>10.855308555926641</v>
      </c>
      <c r="G54" s="29">
        <v>42.5</v>
      </c>
      <c r="H54" s="29">
        <f t="shared" si="1"/>
        <v>53.94</v>
      </c>
      <c r="I54" s="29">
        <f t="shared" si="4"/>
        <v>585.53</v>
      </c>
      <c r="J54" s="30">
        <f t="shared" si="0"/>
        <v>8.4508463987477173E-4</v>
      </c>
      <c r="K54" s="31"/>
      <c r="L54" s="32"/>
      <c r="M54" s="9"/>
      <c r="N54" s="9"/>
    </row>
    <row r="55" spans="1:14" ht="39" customHeight="1" x14ac:dyDescent="0.25">
      <c r="A55" s="23" t="s">
        <v>159</v>
      </c>
      <c r="B55" s="24" t="s">
        <v>147</v>
      </c>
      <c r="C55" s="25" t="s">
        <v>22</v>
      </c>
      <c r="D55" s="25" t="s">
        <v>148</v>
      </c>
      <c r="E55" s="26" t="s">
        <v>35</v>
      </c>
      <c r="F55" s="27">
        <v>10.855308555926641</v>
      </c>
      <c r="G55" s="29">
        <v>65.260000000000005</v>
      </c>
      <c r="H55" s="29">
        <f t="shared" si="1"/>
        <v>82.83</v>
      </c>
      <c r="I55" s="29">
        <f t="shared" si="4"/>
        <v>899.14</v>
      </c>
      <c r="J55" s="30">
        <f t="shared" si="0"/>
        <v>1.2977121635048628E-3</v>
      </c>
      <c r="K55" s="31"/>
      <c r="L55" s="32"/>
      <c r="M55" s="9"/>
      <c r="N55" s="9"/>
    </row>
    <row r="56" spans="1:14" ht="51.95" customHeight="1" x14ac:dyDescent="0.25">
      <c r="A56" s="23" t="s">
        <v>160</v>
      </c>
      <c r="B56" s="24" t="s">
        <v>161</v>
      </c>
      <c r="C56" s="25" t="s">
        <v>22</v>
      </c>
      <c r="D56" s="25" t="s">
        <v>162</v>
      </c>
      <c r="E56" s="26" t="s">
        <v>35</v>
      </c>
      <c r="F56" s="27">
        <v>5.379621939220284</v>
      </c>
      <c r="G56" s="29">
        <v>25.46</v>
      </c>
      <c r="H56" s="29">
        <f t="shared" si="1"/>
        <v>32.31</v>
      </c>
      <c r="I56" s="29">
        <f t="shared" si="4"/>
        <v>173.81</v>
      </c>
      <c r="J56" s="30">
        <f t="shared" si="0"/>
        <v>2.5085676439573392E-4</v>
      </c>
      <c r="K56" s="31"/>
      <c r="L56" s="32"/>
      <c r="M56" s="9"/>
      <c r="N56" s="9"/>
    </row>
    <row r="57" spans="1:14" ht="39" customHeight="1" x14ac:dyDescent="0.25">
      <c r="A57" s="23" t="s">
        <v>163</v>
      </c>
      <c r="B57" s="24" t="s">
        <v>164</v>
      </c>
      <c r="C57" s="25" t="s">
        <v>22</v>
      </c>
      <c r="D57" s="25" t="s">
        <v>165</v>
      </c>
      <c r="E57" s="26" t="s">
        <v>35</v>
      </c>
      <c r="F57" s="27">
        <v>26.513850986157106</v>
      </c>
      <c r="G57" s="29">
        <v>32.409999999999997</v>
      </c>
      <c r="H57" s="29">
        <f t="shared" si="1"/>
        <v>41.13</v>
      </c>
      <c r="I57" s="29">
        <f t="shared" si="4"/>
        <v>1090.51</v>
      </c>
      <c r="J57" s="30">
        <f t="shared" si="0"/>
        <v>1.5739129517357562E-3</v>
      </c>
      <c r="K57" s="31"/>
      <c r="L57" s="32"/>
      <c r="M57" s="9"/>
      <c r="N57" s="9"/>
    </row>
    <row r="58" spans="1:14" ht="39" customHeight="1" x14ac:dyDescent="0.25">
      <c r="A58" s="23" t="s">
        <v>166</v>
      </c>
      <c r="B58" s="24" t="s">
        <v>167</v>
      </c>
      <c r="C58" s="25" t="s">
        <v>22</v>
      </c>
      <c r="D58" s="25" t="s">
        <v>168</v>
      </c>
      <c r="E58" s="26" t="s">
        <v>35</v>
      </c>
      <c r="F58" s="27">
        <v>10.855308555926641</v>
      </c>
      <c r="G58" s="29">
        <v>54.04</v>
      </c>
      <c r="H58" s="29">
        <f t="shared" si="1"/>
        <v>68.59</v>
      </c>
      <c r="I58" s="29">
        <f t="shared" si="4"/>
        <v>744.56</v>
      </c>
      <c r="J58" s="30">
        <f t="shared" si="0"/>
        <v>1.0746097031153997E-3</v>
      </c>
      <c r="K58" s="31"/>
      <c r="L58" s="32"/>
      <c r="M58" s="9"/>
      <c r="N58" s="9"/>
    </row>
    <row r="59" spans="1:14" ht="39" customHeight="1" x14ac:dyDescent="0.25">
      <c r="A59" s="23" t="s">
        <v>169</v>
      </c>
      <c r="B59" s="24" t="s">
        <v>170</v>
      </c>
      <c r="C59" s="25" t="s">
        <v>22</v>
      </c>
      <c r="D59" s="25" t="s">
        <v>171</v>
      </c>
      <c r="E59" s="26" t="s">
        <v>35</v>
      </c>
      <c r="F59" s="27">
        <v>26.513850986157106</v>
      </c>
      <c r="G59" s="29">
        <v>114.11</v>
      </c>
      <c r="H59" s="29">
        <f t="shared" si="1"/>
        <v>144.83000000000001</v>
      </c>
      <c r="I59" s="29">
        <f t="shared" si="4"/>
        <v>3840</v>
      </c>
      <c r="J59" s="30">
        <f t="shared" si="0"/>
        <v>5.5422011120166747E-3</v>
      </c>
      <c r="K59" s="31"/>
      <c r="L59" s="32"/>
      <c r="M59" s="9"/>
      <c r="N59" s="9"/>
    </row>
    <row r="60" spans="1:14" ht="26.1" customHeight="1" x14ac:dyDescent="0.25">
      <c r="A60" s="23" t="s">
        <v>172</v>
      </c>
      <c r="B60" s="24" t="s">
        <v>173</v>
      </c>
      <c r="C60" s="25" t="s">
        <v>22</v>
      </c>
      <c r="D60" s="25" t="s">
        <v>174</v>
      </c>
      <c r="E60" s="26" t="s">
        <v>35</v>
      </c>
      <c r="F60" s="27">
        <v>5.379621939220284</v>
      </c>
      <c r="G60" s="29">
        <v>422.43</v>
      </c>
      <c r="H60" s="29">
        <f t="shared" si="1"/>
        <v>536.19000000000005</v>
      </c>
      <c r="I60" s="29">
        <f t="shared" si="4"/>
        <v>2884.49</v>
      </c>
      <c r="J60" s="30">
        <f t="shared" si="0"/>
        <v>4.1631311681252546E-3</v>
      </c>
      <c r="K60" s="31"/>
      <c r="L60" s="32"/>
      <c r="M60" s="9"/>
      <c r="N60" s="9"/>
    </row>
    <row r="61" spans="1:14" ht="51.95" customHeight="1" x14ac:dyDescent="0.25">
      <c r="A61" s="23" t="s">
        <v>175</v>
      </c>
      <c r="B61" s="24" t="s">
        <v>176</v>
      </c>
      <c r="C61" s="25" t="s">
        <v>22</v>
      </c>
      <c r="D61" s="25" t="s">
        <v>177</v>
      </c>
      <c r="E61" s="26" t="s">
        <v>35</v>
      </c>
      <c r="F61" s="27">
        <v>1.152776129832918</v>
      </c>
      <c r="G61" s="29">
        <v>699.82</v>
      </c>
      <c r="H61" s="29">
        <f t="shared" si="1"/>
        <v>888.28</v>
      </c>
      <c r="I61" s="29">
        <f t="shared" si="4"/>
        <v>1023.98</v>
      </c>
      <c r="J61" s="30">
        <f t="shared" si="0"/>
        <v>1.4778914309069883E-3</v>
      </c>
      <c r="K61" s="31"/>
      <c r="L61" s="32"/>
      <c r="M61" s="9"/>
      <c r="N61" s="9"/>
    </row>
    <row r="62" spans="1:14" ht="39" customHeight="1" x14ac:dyDescent="0.25">
      <c r="A62" s="23" t="s">
        <v>178</v>
      </c>
      <c r="B62" s="24" t="s">
        <v>179</v>
      </c>
      <c r="C62" s="25" t="s">
        <v>22</v>
      </c>
      <c r="D62" s="25" t="s">
        <v>180</v>
      </c>
      <c r="E62" s="26" t="s">
        <v>35</v>
      </c>
      <c r="F62" s="27">
        <v>2.0173582272076063</v>
      </c>
      <c r="G62" s="29">
        <v>1019.1</v>
      </c>
      <c r="H62" s="29">
        <f t="shared" si="1"/>
        <v>1293.54</v>
      </c>
      <c r="I62" s="29">
        <f t="shared" si="4"/>
        <v>2609.5300000000002</v>
      </c>
      <c r="J62" s="30">
        <f t="shared" si="0"/>
        <v>3.7662864760002277E-3</v>
      </c>
      <c r="K62" s="31"/>
      <c r="L62" s="32"/>
      <c r="M62" s="9"/>
      <c r="N62" s="9"/>
    </row>
    <row r="63" spans="1:14" ht="26.1" customHeight="1" x14ac:dyDescent="0.25">
      <c r="A63" s="23" t="s">
        <v>181</v>
      </c>
      <c r="B63" s="24" t="s">
        <v>182</v>
      </c>
      <c r="C63" s="25" t="s">
        <v>22</v>
      </c>
      <c r="D63" s="25" t="s">
        <v>183</v>
      </c>
      <c r="E63" s="26" t="s">
        <v>40</v>
      </c>
      <c r="F63" s="27">
        <v>35.063607282417912</v>
      </c>
      <c r="G63" s="29">
        <v>17.690000000000001</v>
      </c>
      <c r="H63" s="29">
        <f t="shared" si="1"/>
        <v>22.45</v>
      </c>
      <c r="I63" s="29">
        <f t="shared" si="4"/>
        <v>787.17</v>
      </c>
      <c r="J63" s="30">
        <f t="shared" si="0"/>
        <v>1.1361079295172307E-3</v>
      </c>
      <c r="K63" s="31"/>
      <c r="L63" s="32"/>
      <c r="M63" s="9"/>
      <c r="N63" s="9"/>
    </row>
    <row r="64" spans="1:14" ht="51.95" customHeight="1" x14ac:dyDescent="0.25">
      <c r="A64" s="23" t="s">
        <v>184</v>
      </c>
      <c r="B64" s="24" t="s">
        <v>185</v>
      </c>
      <c r="C64" s="25" t="s">
        <v>22</v>
      </c>
      <c r="D64" s="25" t="s">
        <v>186</v>
      </c>
      <c r="E64" s="26" t="s">
        <v>35</v>
      </c>
      <c r="F64" s="27">
        <v>3.9386517769291367</v>
      </c>
      <c r="G64" s="29">
        <v>156.47999999999999</v>
      </c>
      <c r="H64" s="29">
        <f t="shared" si="1"/>
        <v>198.62</v>
      </c>
      <c r="I64" s="29">
        <f t="shared" si="4"/>
        <v>782.29</v>
      </c>
      <c r="J64" s="30">
        <f t="shared" si="0"/>
        <v>1.1290647156040428E-3</v>
      </c>
      <c r="K64" s="31"/>
      <c r="L64" s="32"/>
      <c r="M64" s="9"/>
      <c r="N64" s="9"/>
    </row>
    <row r="65" spans="1:14" ht="26.1" customHeight="1" x14ac:dyDescent="0.25">
      <c r="A65" s="23" t="s">
        <v>187</v>
      </c>
      <c r="B65" s="24" t="s">
        <v>188</v>
      </c>
      <c r="C65" s="25" t="s">
        <v>22</v>
      </c>
      <c r="D65" s="25" t="s">
        <v>189</v>
      </c>
      <c r="E65" s="26" t="s">
        <v>35</v>
      </c>
      <c r="F65" s="27">
        <v>6.2442040365949714</v>
      </c>
      <c r="G65" s="29">
        <v>144.9</v>
      </c>
      <c r="H65" s="29">
        <f t="shared" si="1"/>
        <v>183.92</v>
      </c>
      <c r="I65" s="29">
        <f t="shared" si="4"/>
        <v>1148.43</v>
      </c>
      <c r="J65" s="30">
        <f t="shared" si="0"/>
        <v>1.6575078185086746E-3</v>
      </c>
      <c r="K65" s="31"/>
      <c r="L65" s="32"/>
      <c r="M65" s="9"/>
      <c r="N65" s="9"/>
    </row>
    <row r="66" spans="1:14" ht="39" customHeight="1" x14ac:dyDescent="0.25">
      <c r="A66" s="23" t="s">
        <v>190</v>
      </c>
      <c r="B66" s="24" t="s">
        <v>191</v>
      </c>
      <c r="C66" s="25" t="s">
        <v>22</v>
      </c>
      <c r="D66" s="25" t="s">
        <v>192</v>
      </c>
      <c r="E66" s="26" t="s">
        <v>35</v>
      </c>
      <c r="F66" s="27">
        <v>5.379621939220284</v>
      </c>
      <c r="G66" s="29">
        <v>530.09</v>
      </c>
      <c r="H66" s="29">
        <f t="shared" si="1"/>
        <v>672.84</v>
      </c>
      <c r="I66" s="29">
        <f t="shared" si="4"/>
        <v>3619.62</v>
      </c>
      <c r="J66" s="30">
        <f t="shared" si="0"/>
        <v>5.224130726322343E-3</v>
      </c>
      <c r="K66" s="31"/>
      <c r="L66" s="32"/>
      <c r="M66" s="9"/>
      <c r="N66" s="9"/>
    </row>
    <row r="67" spans="1:14" ht="26.1" customHeight="1" x14ac:dyDescent="0.25">
      <c r="A67" s="23" t="s">
        <v>193</v>
      </c>
      <c r="B67" s="24" t="s">
        <v>194</v>
      </c>
      <c r="C67" s="25" t="s">
        <v>22</v>
      </c>
      <c r="D67" s="25" t="s">
        <v>195</v>
      </c>
      <c r="E67" s="26" t="s">
        <v>35</v>
      </c>
      <c r="F67" s="27">
        <v>6.2442040365949714</v>
      </c>
      <c r="G67" s="29">
        <v>412.27</v>
      </c>
      <c r="H67" s="29">
        <f t="shared" si="1"/>
        <v>523.29</v>
      </c>
      <c r="I67" s="29">
        <f t="shared" si="4"/>
        <v>3267.52</v>
      </c>
      <c r="J67" s="30">
        <f t="shared" si="0"/>
        <v>4.7159512962335224E-3</v>
      </c>
      <c r="K67" s="31"/>
      <c r="L67" s="32"/>
      <c r="M67" s="9"/>
      <c r="N67" s="9"/>
    </row>
    <row r="68" spans="1:14" ht="51.95" customHeight="1" x14ac:dyDescent="0.25">
      <c r="A68" s="23" t="s">
        <v>196</v>
      </c>
      <c r="B68" s="24" t="s">
        <v>197</v>
      </c>
      <c r="C68" s="25" t="s">
        <v>22</v>
      </c>
      <c r="D68" s="25" t="s">
        <v>198</v>
      </c>
      <c r="E68" s="26" t="s">
        <v>35</v>
      </c>
      <c r="F68" s="27">
        <v>5.379621939220284</v>
      </c>
      <c r="G68" s="29">
        <v>468.36</v>
      </c>
      <c r="H68" s="29">
        <f t="shared" si="1"/>
        <v>594.48</v>
      </c>
      <c r="I68" s="29">
        <f t="shared" si="4"/>
        <v>3198.07</v>
      </c>
      <c r="J68" s="30">
        <f t="shared" si="0"/>
        <v>4.6157153933091581E-3</v>
      </c>
      <c r="K68" s="31"/>
      <c r="L68" s="32"/>
      <c r="M68" s="9"/>
      <c r="N68" s="9"/>
    </row>
    <row r="69" spans="1:14" ht="26.1" customHeight="1" x14ac:dyDescent="0.25">
      <c r="A69" s="23" t="s">
        <v>199</v>
      </c>
      <c r="B69" s="24" t="s">
        <v>200</v>
      </c>
      <c r="C69" s="25" t="s">
        <v>22</v>
      </c>
      <c r="D69" s="25" t="s">
        <v>201</v>
      </c>
      <c r="E69" s="26" t="s">
        <v>35</v>
      </c>
      <c r="F69" s="27">
        <v>15.946736462688699</v>
      </c>
      <c r="G69" s="29">
        <v>61.32</v>
      </c>
      <c r="H69" s="29">
        <f t="shared" si="1"/>
        <v>77.83</v>
      </c>
      <c r="I69" s="29">
        <f t="shared" si="4"/>
        <v>1241.1300000000001</v>
      </c>
      <c r="J69" s="30">
        <f t="shared" ref="J69:J132" si="5">I69/$I$251</f>
        <v>1.7913000172284522E-3</v>
      </c>
      <c r="K69" s="31"/>
      <c r="L69" s="32"/>
      <c r="M69" s="9"/>
      <c r="N69" s="9"/>
    </row>
    <row r="70" spans="1:14" ht="26.1" customHeight="1" x14ac:dyDescent="0.25">
      <c r="A70" s="23" t="s">
        <v>202</v>
      </c>
      <c r="B70" s="24" t="s">
        <v>203</v>
      </c>
      <c r="C70" s="25" t="s">
        <v>22</v>
      </c>
      <c r="D70" s="25" t="s">
        <v>204</v>
      </c>
      <c r="E70" s="26" t="s">
        <v>35</v>
      </c>
      <c r="F70" s="27">
        <v>5.379621939220284</v>
      </c>
      <c r="G70" s="29">
        <v>12.75</v>
      </c>
      <c r="H70" s="29">
        <f t="shared" si="1"/>
        <v>16.18</v>
      </c>
      <c r="I70" s="29">
        <f t="shared" si="4"/>
        <v>87.04</v>
      </c>
      <c r="J70" s="30">
        <f t="shared" si="5"/>
        <v>1.2562322520571131E-4</v>
      </c>
      <c r="K70" s="31"/>
      <c r="L70" s="32"/>
      <c r="M70" s="9"/>
      <c r="N70" s="9"/>
    </row>
    <row r="71" spans="1:14" ht="26.1" customHeight="1" x14ac:dyDescent="0.25">
      <c r="A71" s="23" t="s">
        <v>205</v>
      </c>
      <c r="B71" s="24" t="s">
        <v>206</v>
      </c>
      <c r="C71" s="25" t="s">
        <v>22</v>
      </c>
      <c r="D71" s="25" t="s">
        <v>207</v>
      </c>
      <c r="E71" s="26" t="s">
        <v>35</v>
      </c>
      <c r="F71" s="27">
        <v>5.379621939220284</v>
      </c>
      <c r="G71" s="29">
        <v>14.35</v>
      </c>
      <c r="H71" s="29">
        <f t="shared" si="1"/>
        <v>18.21</v>
      </c>
      <c r="I71" s="29">
        <f t="shared" si="4"/>
        <v>97.96</v>
      </c>
      <c r="J71" s="30">
        <f t="shared" si="5"/>
        <v>1.4138385961800872E-4</v>
      </c>
      <c r="K71" s="31"/>
      <c r="L71" s="32"/>
      <c r="M71" s="9"/>
      <c r="N71" s="9"/>
    </row>
    <row r="72" spans="1:14" ht="39" customHeight="1" x14ac:dyDescent="0.25">
      <c r="A72" s="23" t="s">
        <v>208</v>
      </c>
      <c r="B72" s="24" t="s">
        <v>209</v>
      </c>
      <c r="C72" s="25" t="s">
        <v>22</v>
      </c>
      <c r="D72" s="25" t="s">
        <v>210</v>
      </c>
      <c r="E72" s="26" t="s">
        <v>35</v>
      </c>
      <c r="F72" s="27">
        <v>5.379621939220284</v>
      </c>
      <c r="G72" s="29">
        <v>132.99</v>
      </c>
      <c r="H72" s="29">
        <f t="shared" si="1"/>
        <v>168.8</v>
      </c>
      <c r="I72" s="29">
        <f t="shared" si="4"/>
        <v>908.08</v>
      </c>
      <c r="J72" s="30">
        <f t="shared" si="5"/>
        <v>1.3106151004687767E-3</v>
      </c>
      <c r="K72" s="31"/>
      <c r="L72" s="32"/>
      <c r="M72" s="9"/>
      <c r="N72" s="9"/>
    </row>
    <row r="73" spans="1:14" ht="26.1" customHeight="1" x14ac:dyDescent="0.25">
      <c r="A73" s="23" t="s">
        <v>211</v>
      </c>
      <c r="B73" s="24" t="s">
        <v>212</v>
      </c>
      <c r="C73" s="25" t="s">
        <v>22</v>
      </c>
      <c r="D73" s="25" t="s">
        <v>213</v>
      </c>
      <c r="E73" s="26" t="s">
        <v>35</v>
      </c>
      <c r="F73" s="27">
        <v>15.946736462688699</v>
      </c>
      <c r="G73" s="29">
        <v>48.84</v>
      </c>
      <c r="H73" s="29">
        <f t="shared" ref="H73:H136" si="6">TRUNC((G73*$G$2)+(G73),2)</f>
        <v>61.99</v>
      </c>
      <c r="I73" s="29">
        <f t="shared" si="4"/>
        <v>988.53</v>
      </c>
      <c r="J73" s="30">
        <f t="shared" si="5"/>
        <v>1.426727100328605E-3</v>
      </c>
      <c r="K73" s="31"/>
      <c r="L73" s="32"/>
      <c r="M73" s="9"/>
      <c r="N73" s="9"/>
    </row>
    <row r="74" spans="1:14" ht="39" customHeight="1" x14ac:dyDescent="0.25">
      <c r="A74" s="23" t="s">
        <v>214</v>
      </c>
      <c r="B74" s="24" t="s">
        <v>215</v>
      </c>
      <c r="C74" s="25" t="s">
        <v>22</v>
      </c>
      <c r="D74" s="25" t="s">
        <v>216</v>
      </c>
      <c r="E74" s="26" t="s">
        <v>35</v>
      </c>
      <c r="F74" s="27">
        <v>10.855308555926641</v>
      </c>
      <c r="G74" s="29">
        <v>145.4</v>
      </c>
      <c r="H74" s="29">
        <f t="shared" si="6"/>
        <v>184.55</v>
      </c>
      <c r="I74" s="29">
        <f t="shared" si="4"/>
        <v>2003.34</v>
      </c>
      <c r="J74" s="30">
        <f t="shared" si="5"/>
        <v>2.8913836395175743E-3</v>
      </c>
      <c r="K74" s="31"/>
      <c r="L74" s="32"/>
      <c r="M74" s="9"/>
      <c r="N74" s="9"/>
    </row>
    <row r="75" spans="1:14" ht="39" customHeight="1" x14ac:dyDescent="0.25">
      <c r="A75" s="23" t="s">
        <v>217</v>
      </c>
      <c r="B75" s="24" t="s">
        <v>218</v>
      </c>
      <c r="C75" s="25" t="s">
        <v>22</v>
      </c>
      <c r="D75" s="25" t="s">
        <v>219</v>
      </c>
      <c r="E75" s="26" t="s">
        <v>35</v>
      </c>
      <c r="F75" s="27">
        <v>5.379621939220284</v>
      </c>
      <c r="G75" s="29">
        <v>339.95</v>
      </c>
      <c r="H75" s="29">
        <f t="shared" si="6"/>
        <v>431.49</v>
      </c>
      <c r="I75" s="29">
        <f t="shared" si="4"/>
        <v>2321.25</v>
      </c>
      <c r="J75" s="30">
        <f t="shared" si="5"/>
        <v>3.3502172737678924E-3</v>
      </c>
      <c r="K75" s="31"/>
      <c r="L75" s="32"/>
      <c r="M75" s="9"/>
      <c r="N75" s="9"/>
    </row>
    <row r="76" spans="1:14" ht="39" customHeight="1" x14ac:dyDescent="0.25">
      <c r="A76" s="23" t="s">
        <v>220</v>
      </c>
      <c r="B76" s="24" t="s">
        <v>221</v>
      </c>
      <c r="C76" s="25" t="s">
        <v>22</v>
      </c>
      <c r="D76" s="25" t="s">
        <v>222</v>
      </c>
      <c r="E76" s="26" t="s">
        <v>35</v>
      </c>
      <c r="F76" s="27">
        <v>15.946736462688699</v>
      </c>
      <c r="G76" s="29">
        <v>76.39</v>
      </c>
      <c r="H76" s="29">
        <f t="shared" si="6"/>
        <v>96.96</v>
      </c>
      <c r="I76" s="29">
        <f t="shared" si="4"/>
        <v>1546.19</v>
      </c>
      <c r="J76" s="30">
        <f t="shared" si="5"/>
        <v>2.2315874836950685E-3</v>
      </c>
      <c r="K76" s="31"/>
      <c r="L76" s="32"/>
      <c r="M76" s="9"/>
      <c r="N76" s="9"/>
    </row>
    <row r="77" spans="1:14" ht="26.1" customHeight="1" x14ac:dyDescent="0.25">
      <c r="A77" s="23" t="s">
        <v>223</v>
      </c>
      <c r="B77" s="24" t="s">
        <v>224</v>
      </c>
      <c r="C77" s="25" t="s">
        <v>22</v>
      </c>
      <c r="D77" s="25" t="s">
        <v>225</v>
      </c>
      <c r="E77" s="26" t="s">
        <v>35</v>
      </c>
      <c r="F77" s="27">
        <v>15.946736462688699</v>
      </c>
      <c r="G77" s="29">
        <v>163.49</v>
      </c>
      <c r="H77" s="29">
        <f t="shared" si="6"/>
        <v>207.51</v>
      </c>
      <c r="I77" s="29">
        <f t="shared" si="4"/>
        <v>3309.1</v>
      </c>
      <c r="J77" s="30">
        <f t="shared" si="5"/>
        <v>4.7759629426495781E-3</v>
      </c>
      <c r="K77" s="31"/>
      <c r="L77" s="32"/>
      <c r="M77" s="9"/>
      <c r="N77" s="9"/>
    </row>
    <row r="78" spans="1:14" ht="26.1" customHeight="1" x14ac:dyDescent="0.25">
      <c r="A78" s="23" t="s">
        <v>226</v>
      </c>
      <c r="B78" s="24" t="s">
        <v>227</v>
      </c>
      <c r="C78" s="25" t="s">
        <v>22</v>
      </c>
      <c r="D78" s="25" t="s">
        <v>228</v>
      </c>
      <c r="E78" s="26" t="s">
        <v>35</v>
      </c>
      <c r="F78" s="27">
        <v>5.379621939220284</v>
      </c>
      <c r="G78" s="29">
        <v>812.2</v>
      </c>
      <c r="H78" s="29">
        <f t="shared" si="6"/>
        <v>1030.92</v>
      </c>
      <c r="I78" s="29">
        <f t="shared" si="4"/>
        <v>5545.95</v>
      </c>
      <c r="J78" s="30">
        <f t="shared" si="5"/>
        <v>8.00436725447627E-3</v>
      </c>
      <c r="K78" s="31"/>
      <c r="L78" s="32"/>
      <c r="M78" s="9"/>
      <c r="N78" s="9"/>
    </row>
    <row r="79" spans="1:14" ht="65.099999999999994" customHeight="1" x14ac:dyDescent="0.25">
      <c r="A79" s="23" t="s">
        <v>229</v>
      </c>
      <c r="B79" s="24" t="s">
        <v>230</v>
      </c>
      <c r="C79" s="25" t="s">
        <v>22</v>
      </c>
      <c r="D79" s="25" t="s">
        <v>231</v>
      </c>
      <c r="E79" s="26" t="s">
        <v>35</v>
      </c>
      <c r="F79" s="27">
        <v>5.379621939220284</v>
      </c>
      <c r="G79" s="29">
        <v>279.7</v>
      </c>
      <c r="H79" s="29">
        <f t="shared" si="6"/>
        <v>355.02</v>
      </c>
      <c r="I79" s="29">
        <f t="shared" si="4"/>
        <v>1909.87</v>
      </c>
      <c r="J79" s="30">
        <f t="shared" si="5"/>
        <v>2.7564801140123143E-3</v>
      </c>
      <c r="K79" s="31"/>
      <c r="L79" s="32"/>
      <c r="M79" s="9"/>
      <c r="N79" s="9"/>
    </row>
    <row r="80" spans="1:14" ht="51.95" customHeight="1" x14ac:dyDescent="0.25">
      <c r="A80" s="23" t="s">
        <v>232</v>
      </c>
      <c r="B80" s="24" t="s">
        <v>233</v>
      </c>
      <c r="C80" s="25" t="s">
        <v>22</v>
      </c>
      <c r="D80" s="25" t="s">
        <v>234</v>
      </c>
      <c r="E80" s="26" t="s">
        <v>35</v>
      </c>
      <c r="F80" s="27">
        <v>6.2442040365949714</v>
      </c>
      <c r="G80" s="29">
        <v>894.28</v>
      </c>
      <c r="H80" s="29">
        <f t="shared" si="6"/>
        <v>1135.0999999999999</v>
      </c>
      <c r="I80" s="29">
        <f t="shared" si="4"/>
        <v>7087.79</v>
      </c>
      <c r="J80" s="30">
        <f t="shared" si="5"/>
        <v>1.0229676463474132E-2</v>
      </c>
      <c r="K80" s="31"/>
      <c r="L80" s="32"/>
      <c r="M80" s="9"/>
      <c r="N80" s="9"/>
    </row>
    <row r="81" spans="1:14" ht="26.1" customHeight="1" x14ac:dyDescent="0.25">
      <c r="A81" s="23" t="s">
        <v>235</v>
      </c>
      <c r="B81" s="24" t="s">
        <v>236</v>
      </c>
      <c r="C81" s="25" t="s">
        <v>22</v>
      </c>
      <c r="D81" s="25" t="s">
        <v>237</v>
      </c>
      <c r="E81" s="26" t="s">
        <v>35</v>
      </c>
      <c r="F81" s="27">
        <v>5.379621939220284</v>
      </c>
      <c r="G81" s="29">
        <v>100.96</v>
      </c>
      <c r="H81" s="29">
        <f t="shared" si="6"/>
        <v>128.13999999999999</v>
      </c>
      <c r="I81" s="29">
        <f t="shared" si="4"/>
        <v>689.34</v>
      </c>
      <c r="J81" s="30">
        <f t="shared" si="5"/>
        <v>9.949116964993684E-4</v>
      </c>
      <c r="K81" s="31"/>
      <c r="L81" s="32"/>
      <c r="M81" s="9"/>
      <c r="N81" s="9"/>
    </row>
    <row r="82" spans="1:14" ht="39" customHeight="1" x14ac:dyDescent="0.25">
      <c r="A82" s="23" t="s">
        <v>238</v>
      </c>
      <c r="B82" s="24" t="s">
        <v>239</v>
      </c>
      <c r="C82" s="25" t="s">
        <v>22</v>
      </c>
      <c r="D82" s="25" t="s">
        <v>240</v>
      </c>
      <c r="E82" s="26" t="s">
        <v>35</v>
      </c>
      <c r="F82" s="27">
        <v>6.2442040365949714</v>
      </c>
      <c r="G82" s="29">
        <v>138.41999999999999</v>
      </c>
      <c r="H82" s="29">
        <f t="shared" si="6"/>
        <v>175.69</v>
      </c>
      <c r="I82" s="29">
        <f t="shared" si="4"/>
        <v>1097.04</v>
      </c>
      <c r="J82" s="30">
        <f t="shared" si="5"/>
        <v>1.5833375801892638E-3</v>
      </c>
      <c r="K82" s="31"/>
      <c r="L82" s="32"/>
      <c r="M82" s="9"/>
      <c r="N82" s="9"/>
    </row>
    <row r="83" spans="1:14" ht="26.1" customHeight="1" x14ac:dyDescent="0.25">
      <c r="A83" s="23" t="s">
        <v>241</v>
      </c>
      <c r="B83" s="24" t="s">
        <v>242</v>
      </c>
      <c r="C83" s="25" t="s">
        <v>22</v>
      </c>
      <c r="D83" s="25" t="s">
        <v>243</v>
      </c>
      <c r="E83" s="26" t="s">
        <v>35</v>
      </c>
      <c r="F83" s="27">
        <v>15.370348397772235</v>
      </c>
      <c r="G83" s="29">
        <v>129.25</v>
      </c>
      <c r="H83" s="29">
        <f t="shared" si="6"/>
        <v>164.05</v>
      </c>
      <c r="I83" s="29">
        <f t="shared" si="4"/>
        <v>2521.5</v>
      </c>
      <c r="J83" s="30">
        <f t="shared" si="5"/>
        <v>3.6392344020703244E-3</v>
      </c>
      <c r="K83" s="31"/>
      <c r="L83" s="32"/>
      <c r="M83" s="9"/>
      <c r="N83" s="9"/>
    </row>
    <row r="84" spans="1:14" ht="39" customHeight="1" x14ac:dyDescent="0.25">
      <c r="A84" s="23" t="s">
        <v>244</v>
      </c>
      <c r="B84" s="24" t="s">
        <v>245</v>
      </c>
      <c r="C84" s="25" t="s">
        <v>22</v>
      </c>
      <c r="D84" s="25" t="s">
        <v>246</v>
      </c>
      <c r="E84" s="26" t="s">
        <v>35</v>
      </c>
      <c r="F84" s="27">
        <v>6.2442040365949714</v>
      </c>
      <c r="G84" s="29">
        <v>146</v>
      </c>
      <c r="H84" s="29">
        <f t="shared" si="6"/>
        <v>185.31</v>
      </c>
      <c r="I84" s="29">
        <f t="shared" si="4"/>
        <v>1157.1099999999999</v>
      </c>
      <c r="J84" s="30">
        <f t="shared" si="5"/>
        <v>1.6700355022722954E-3</v>
      </c>
      <c r="K84" s="31"/>
      <c r="L84" s="32"/>
      <c r="M84" s="9"/>
      <c r="N84" s="9"/>
    </row>
    <row r="85" spans="1:14" ht="39" customHeight="1" x14ac:dyDescent="0.25">
      <c r="A85" s="23" t="s">
        <v>247</v>
      </c>
      <c r="B85" s="24" t="s">
        <v>248</v>
      </c>
      <c r="C85" s="25" t="s">
        <v>22</v>
      </c>
      <c r="D85" s="25" t="s">
        <v>249</v>
      </c>
      <c r="E85" s="26" t="s">
        <v>35</v>
      </c>
      <c r="F85" s="27">
        <v>10.855308555926641</v>
      </c>
      <c r="G85" s="29">
        <v>628.79</v>
      </c>
      <c r="H85" s="29">
        <f t="shared" si="6"/>
        <v>798.12</v>
      </c>
      <c r="I85" s="29">
        <f t="shared" si="4"/>
        <v>8663.83</v>
      </c>
      <c r="J85" s="30">
        <f t="shared" si="5"/>
        <v>1.2504345901125893E-2</v>
      </c>
      <c r="K85" s="31"/>
      <c r="L85" s="32"/>
      <c r="M85" s="9"/>
      <c r="N85" s="9"/>
    </row>
    <row r="86" spans="1:14" ht="39" customHeight="1" x14ac:dyDescent="0.25">
      <c r="A86" s="23" t="s">
        <v>250</v>
      </c>
      <c r="B86" s="24" t="s">
        <v>251</v>
      </c>
      <c r="C86" s="25" t="s">
        <v>22</v>
      </c>
      <c r="D86" s="25" t="s">
        <v>252</v>
      </c>
      <c r="E86" s="26" t="s">
        <v>40</v>
      </c>
      <c r="F86" s="27">
        <v>34.775413249959691</v>
      </c>
      <c r="G86" s="29">
        <v>22.96</v>
      </c>
      <c r="H86" s="29">
        <f t="shared" si="6"/>
        <v>29.14</v>
      </c>
      <c r="I86" s="29">
        <f t="shared" si="4"/>
        <v>1013.35</v>
      </c>
      <c r="J86" s="30">
        <f t="shared" si="5"/>
        <v>1.4625493481411713E-3</v>
      </c>
      <c r="K86" s="31"/>
      <c r="L86" s="32"/>
      <c r="M86" s="9"/>
      <c r="N86" s="9"/>
    </row>
    <row r="87" spans="1:14" ht="39" customHeight="1" x14ac:dyDescent="0.25">
      <c r="A87" s="23" t="s">
        <v>253</v>
      </c>
      <c r="B87" s="24" t="s">
        <v>254</v>
      </c>
      <c r="C87" s="25" t="s">
        <v>22</v>
      </c>
      <c r="D87" s="25" t="s">
        <v>255</v>
      </c>
      <c r="E87" s="26" t="s">
        <v>40</v>
      </c>
      <c r="F87" s="27">
        <v>43.22910486873441</v>
      </c>
      <c r="G87" s="29">
        <v>26.49</v>
      </c>
      <c r="H87" s="29">
        <f t="shared" si="6"/>
        <v>33.619999999999997</v>
      </c>
      <c r="I87" s="29">
        <f t="shared" si="4"/>
        <v>1453.36</v>
      </c>
      <c r="J87" s="30">
        <f t="shared" si="5"/>
        <v>2.0976076583751444E-3</v>
      </c>
      <c r="K87" s="31"/>
      <c r="L87" s="32"/>
      <c r="M87" s="9"/>
      <c r="N87" s="9"/>
    </row>
    <row r="88" spans="1:14" ht="39" customHeight="1" x14ac:dyDescent="0.25">
      <c r="A88" s="23" t="s">
        <v>256</v>
      </c>
      <c r="B88" s="24" t="s">
        <v>257</v>
      </c>
      <c r="C88" s="25" t="s">
        <v>22</v>
      </c>
      <c r="D88" s="25" t="s">
        <v>258</v>
      </c>
      <c r="E88" s="26" t="s">
        <v>40</v>
      </c>
      <c r="F88" s="27">
        <v>27.666627115990025</v>
      </c>
      <c r="G88" s="29">
        <v>36.18</v>
      </c>
      <c r="H88" s="29">
        <f t="shared" si="6"/>
        <v>45.92</v>
      </c>
      <c r="I88" s="29">
        <f t="shared" si="4"/>
        <v>1270.45</v>
      </c>
      <c r="J88" s="30">
        <f t="shared" si="5"/>
        <v>1.8336170319691628E-3</v>
      </c>
      <c r="K88" s="31"/>
      <c r="L88" s="32"/>
      <c r="M88" s="9"/>
      <c r="N88" s="9"/>
    </row>
    <row r="89" spans="1:14" ht="39" customHeight="1" x14ac:dyDescent="0.25">
      <c r="A89" s="23" t="s">
        <v>259</v>
      </c>
      <c r="B89" s="24" t="s">
        <v>260</v>
      </c>
      <c r="C89" s="25" t="s">
        <v>22</v>
      </c>
      <c r="D89" s="25" t="s">
        <v>261</v>
      </c>
      <c r="E89" s="26" t="s">
        <v>40</v>
      </c>
      <c r="F89" s="27">
        <v>11.047437910898795</v>
      </c>
      <c r="G89" s="29">
        <v>32.89</v>
      </c>
      <c r="H89" s="29">
        <f t="shared" si="6"/>
        <v>41.74</v>
      </c>
      <c r="I89" s="29">
        <f t="shared" si="4"/>
        <v>461.12</v>
      </c>
      <c r="J89" s="30">
        <f t="shared" si="5"/>
        <v>6.65525983534669E-4</v>
      </c>
      <c r="K89" s="31"/>
      <c r="L89" s="32"/>
      <c r="M89" s="9"/>
      <c r="N89" s="9"/>
    </row>
    <row r="90" spans="1:14" ht="26.1" customHeight="1" x14ac:dyDescent="0.25">
      <c r="A90" s="23" t="s">
        <v>262</v>
      </c>
      <c r="B90" s="24" t="s">
        <v>263</v>
      </c>
      <c r="C90" s="25" t="s">
        <v>22</v>
      </c>
      <c r="D90" s="25" t="s">
        <v>264</v>
      </c>
      <c r="E90" s="26" t="s">
        <v>40</v>
      </c>
      <c r="F90" s="27">
        <v>8.1654975863165014</v>
      </c>
      <c r="G90" s="29">
        <v>31.34</v>
      </c>
      <c r="H90" s="29">
        <f t="shared" si="6"/>
        <v>39.770000000000003</v>
      </c>
      <c r="I90" s="29">
        <f t="shared" si="4"/>
        <v>324.74</v>
      </c>
      <c r="J90" s="30">
        <f t="shared" si="5"/>
        <v>4.6869124716570183E-4</v>
      </c>
      <c r="K90" s="31"/>
      <c r="L90" s="32"/>
      <c r="M90" s="9"/>
      <c r="N90" s="9"/>
    </row>
    <row r="91" spans="1:14" ht="39" customHeight="1" x14ac:dyDescent="0.25">
      <c r="A91" s="23" t="s">
        <v>265</v>
      </c>
      <c r="B91" s="24" t="s">
        <v>266</v>
      </c>
      <c r="C91" s="25" t="s">
        <v>22</v>
      </c>
      <c r="D91" s="25" t="s">
        <v>267</v>
      </c>
      <c r="E91" s="26" t="s">
        <v>40</v>
      </c>
      <c r="F91" s="27">
        <v>25.937462921240652</v>
      </c>
      <c r="G91" s="29">
        <v>23.63</v>
      </c>
      <c r="H91" s="29">
        <f t="shared" si="6"/>
        <v>29.99</v>
      </c>
      <c r="I91" s="29">
        <f t="shared" si="4"/>
        <v>777.86</v>
      </c>
      <c r="J91" s="30">
        <f t="shared" si="5"/>
        <v>1.1226709783836695E-3</v>
      </c>
      <c r="K91" s="31"/>
      <c r="L91" s="32"/>
      <c r="M91" s="9"/>
      <c r="N91" s="9"/>
    </row>
    <row r="92" spans="1:14" ht="26.1" customHeight="1" x14ac:dyDescent="0.25">
      <c r="A92" s="16" t="s">
        <v>268</v>
      </c>
      <c r="B92" s="17"/>
      <c r="C92" s="17"/>
      <c r="D92" s="17" t="s">
        <v>269</v>
      </c>
      <c r="E92" s="17"/>
      <c r="F92" s="17"/>
      <c r="G92" s="17"/>
      <c r="H92" s="17"/>
      <c r="I92" s="20">
        <f>SUM(I93:I133)</f>
        <v>74744.739999999962</v>
      </c>
      <c r="J92" s="21">
        <f t="shared" si="5"/>
        <v>0.10787770342328047</v>
      </c>
      <c r="K92" s="9"/>
      <c r="L92" s="9"/>
      <c r="M92" s="9"/>
      <c r="N92" s="9"/>
    </row>
    <row r="93" spans="1:14" ht="39" customHeight="1" x14ac:dyDescent="0.25">
      <c r="A93" s="23" t="s">
        <v>270</v>
      </c>
      <c r="B93" s="24" t="s">
        <v>271</v>
      </c>
      <c r="C93" s="25" t="s">
        <v>22</v>
      </c>
      <c r="D93" s="25" t="s">
        <v>272</v>
      </c>
      <c r="E93" s="26" t="s">
        <v>40</v>
      </c>
      <c r="F93" s="27">
        <v>352.84556040635903</v>
      </c>
      <c r="G93" s="29">
        <v>10.62</v>
      </c>
      <c r="H93" s="29">
        <f t="shared" si="6"/>
        <v>13.47</v>
      </c>
      <c r="I93" s="29">
        <f t="shared" ref="I93:I133" si="7">TRUNC(H93*F93,2)</f>
        <v>4752.82</v>
      </c>
      <c r="J93" s="30">
        <f t="shared" si="5"/>
        <v>6.8596573669830966E-3</v>
      </c>
      <c r="K93" s="31"/>
      <c r="L93" s="32"/>
      <c r="M93" s="9"/>
      <c r="N93" s="9"/>
    </row>
    <row r="94" spans="1:14" ht="39" customHeight="1" x14ac:dyDescent="0.25">
      <c r="A94" s="23" t="s">
        <v>273</v>
      </c>
      <c r="B94" s="24" t="s">
        <v>274</v>
      </c>
      <c r="C94" s="25" t="s">
        <v>22</v>
      </c>
      <c r="D94" s="25" t="s">
        <v>275</v>
      </c>
      <c r="E94" s="26" t="s">
        <v>40</v>
      </c>
      <c r="F94" s="27">
        <v>227.96147967445941</v>
      </c>
      <c r="G94" s="29">
        <v>16.86</v>
      </c>
      <c r="H94" s="29">
        <f t="shared" si="6"/>
        <v>21.4</v>
      </c>
      <c r="I94" s="29">
        <f t="shared" si="7"/>
        <v>4878.37</v>
      </c>
      <c r="J94" s="30">
        <f t="shared" si="5"/>
        <v>7.0408613642783295E-3</v>
      </c>
      <c r="K94" s="31"/>
      <c r="L94" s="32"/>
      <c r="M94" s="9"/>
      <c r="N94" s="9"/>
    </row>
    <row r="95" spans="1:14" ht="39" customHeight="1" x14ac:dyDescent="0.25">
      <c r="A95" s="23" t="s">
        <v>276</v>
      </c>
      <c r="B95" s="24" t="s">
        <v>277</v>
      </c>
      <c r="C95" s="25" t="s">
        <v>22</v>
      </c>
      <c r="D95" s="25" t="s">
        <v>278</v>
      </c>
      <c r="E95" s="26" t="s">
        <v>40</v>
      </c>
      <c r="F95" s="27">
        <v>943.25906823578487</v>
      </c>
      <c r="G95" s="29">
        <v>4.97</v>
      </c>
      <c r="H95" s="29">
        <f t="shared" si="6"/>
        <v>6.3</v>
      </c>
      <c r="I95" s="29">
        <f t="shared" si="7"/>
        <v>5942.53</v>
      </c>
      <c r="J95" s="30">
        <f t="shared" si="5"/>
        <v>8.5767438474459497E-3</v>
      </c>
      <c r="K95" s="31"/>
      <c r="L95" s="32"/>
      <c r="M95" s="9"/>
      <c r="N95" s="9"/>
    </row>
    <row r="96" spans="1:14" ht="39" customHeight="1" x14ac:dyDescent="0.25">
      <c r="A96" s="23" t="s">
        <v>279</v>
      </c>
      <c r="B96" s="24" t="s">
        <v>280</v>
      </c>
      <c r="C96" s="25" t="s">
        <v>22</v>
      </c>
      <c r="D96" s="25" t="s">
        <v>281</v>
      </c>
      <c r="E96" s="26" t="s">
        <v>40</v>
      </c>
      <c r="F96" s="27">
        <v>472.6382132314962</v>
      </c>
      <c r="G96" s="29">
        <v>10.72</v>
      </c>
      <c r="H96" s="29">
        <f t="shared" si="6"/>
        <v>13.6</v>
      </c>
      <c r="I96" s="29">
        <f t="shared" si="7"/>
        <v>6427.87</v>
      </c>
      <c r="J96" s="30">
        <f t="shared" si="5"/>
        <v>9.2772261098694325E-3</v>
      </c>
      <c r="K96" s="31"/>
      <c r="L96" s="32"/>
      <c r="M96" s="9"/>
      <c r="N96" s="9"/>
    </row>
    <row r="97" spans="1:14" ht="39" customHeight="1" x14ac:dyDescent="0.25">
      <c r="A97" s="23" t="s">
        <v>282</v>
      </c>
      <c r="B97" s="24" t="s">
        <v>283</v>
      </c>
      <c r="C97" s="25" t="s">
        <v>22</v>
      </c>
      <c r="D97" s="25" t="s">
        <v>284</v>
      </c>
      <c r="E97" s="26" t="s">
        <v>40</v>
      </c>
      <c r="F97" s="27">
        <v>715.6818472712697</v>
      </c>
      <c r="G97" s="29">
        <v>3.42</v>
      </c>
      <c r="H97" s="29">
        <f t="shared" si="6"/>
        <v>4.34</v>
      </c>
      <c r="I97" s="29">
        <f t="shared" si="7"/>
        <v>3106.05</v>
      </c>
      <c r="J97" s="30">
        <f t="shared" si="5"/>
        <v>4.4829046260363003E-3</v>
      </c>
      <c r="K97" s="31"/>
      <c r="L97" s="32"/>
      <c r="M97" s="9"/>
      <c r="N97" s="9"/>
    </row>
    <row r="98" spans="1:14" ht="39" customHeight="1" x14ac:dyDescent="0.25">
      <c r="A98" s="23" t="s">
        <v>285</v>
      </c>
      <c r="B98" s="24" t="s">
        <v>286</v>
      </c>
      <c r="C98" s="25" t="s">
        <v>22</v>
      </c>
      <c r="D98" s="25" t="s">
        <v>287</v>
      </c>
      <c r="E98" s="26" t="s">
        <v>40</v>
      </c>
      <c r="F98" s="27">
        <v>126.80537428162098</v>
      </c>
      <c r="G98" s="29">
        <v>18.510000000000002</v>
      </c>
      <c r="H98" s="29">
        <f t="shared" si="6"/>
        <v>23.49</v>
      </c>
      <c r="I98" s="29">
        <f t="shared" si="7"/>
        <v>2978.65</v>
      </c>
      <c r="J98" s="30">
        <f t="shared" si="5"/>
        <v>4.2990305578928306E-3</v>
      </c>
      <c r="K98" s="31"/>
      <c r="L98" s="32"/>
      <c r="M98" s="9"/>
      <c r="N98" s="9"/>
    </row>
    <row r="99" spans="1:14" ht="39" customHeight="1" x14ac:dyDescent="0.25">
      <c r="A99" s="23" t="s">
        <v>288</v>
      </c>
      <c r="B99" s="24" t="s">
        <v>289</v>
      </c>
      <c r="C99" s="25" t="s">
        <v>22</v>
      </c>
      <c r="D99" s="25" t="s">
        <v>290</v>
      </c>
      <c r="E99" s="26" t="s">
        <v>35</v>
      </c>
      <c r="F99" s="27">
        <v>79.253358926013121</v>
      </c>
      <c r="G99" s="29">
        <v>35.82</v>
      </c>
      <c r="H99" s="29">
        <f t="shared" si="6"/>
        <v>45.46</v>
      </c>
      <c r="I99" s="29">
        <f t="shared" si="7"/>
        <v>3602.85</v>
      </c>
      <c r="J99" s="30">
        <f t="shared" si="5"/>
        <v>5.1999268949034574E-3</v>
      </c>
      <c r="K99" s="31"/>
      <c r="L99" s="32"/>
      <c r="M99" s="9"/>
      <c r="N99" s="9"/>
    </row>
    <row r="100" spans="1:14" ht="39" customHeight="1" x14ac:dyDescent="0.25">
      <c r="A100" s="23" t="s">
        <v>291</v>
      </c>
      <c r="B100" s="24" t="s">
        <v>292</v>
      </c>
      <c r="C100" s="25" t="s">
        <v>22</v>
      </c>
      <c r="D100" s="25" t="s">
        <v>293</v>
      </c>
      <c r="E100" s="26" t="s">
        <v>35</v>
      </c>
      <c r="F100" s="27">
        <v>47.552015355607857</v>
      </c>
      <c r="G100" s="29">
        <v>20.62</v>
      </c>
      <c r="H100" s="29">
        <f t="shared" si="6"/>
        <v>26.17</v>
      </c>
      <c r="I100" s="29">
        <f t="shared" si="7"/>
        <v>1244.43</v>
      </c>
      <c r="J100" s="30">
        <f t="shared" si="5"/>
        <v>1.7960628463090913E-3</v>
      </c>
      <c r="K100" s="31"/>
      <c r="L100" s="32"/>
      <c r="M100" s="9"/>
      <c r="N100" s="9"/>
    </row>
    <row r="101" spans="1:14" ht="39" customHeight="1" x14ac:dyDescent="0.25">
      <c r="A101" s="23" t="s">
        <v>294</v>
      </c>
      <c r="B101" s="24" t="s">
        <v>295</v>
      </c>
      <c r="C101" s="25" t="s">
        <v>22</v>
      </c>
      <c r="D101" s="25" t="s">
        <v>296</v>
      </c>
      <c r="E101" s="26" t="s">
        <v>35</v>
      </c>
      <c r="F101" s="27">
        <v>100.29152329546383</v>
      </c>
      <c r="G101" s="29">
        <v>13.17</v>
      </c>
      <c r="H101" s="29">
        <f t="shared" si="6"/>
        <v>16.71</v>
      </c>
      <c r="I101" s="29">
        <f t="shared" si="7"/>
        <v>1675.87</v>
      </c>
      <c r="J101" s="30">
        <f t="shared" si="5"/>
        <v>2.4187522337487978E-3</v>
      </c>
      <c r="K101" s="31"/>
      <c r="L101" s="32"/>
      <c r="M101" s="9"/>
      <c r="N101" s="9"/>
    </row>
    <row r="102" spans="1:14" ht="39" customHeight="1" x14ac:dyDescent="0.25">
      <c r="A102" s="23" t="s">
        <v>297</v>
      </c>
      <c r="B102" s="24" t="s">
        <v>298</v>
      </c>
      <c r="C102" s="25" t="s">
        <v>22</v>
      </c>
      <c r="D102" s="25" t="s">
        <v>299</v>
      </c>
      <c r="E102" s="26" t="s">
        <v>35</v>
      </c>
      <c r="F102" s="27">
        <v>15.946736462688699</v>
      </c>
      <c r="G102" s="29">
        <v>40.01</v>
      </c>
      <c r="H102" s="29">
        <f t="shared" si="6"/>
        <v>50.78</v>
      </c>
      <c r="I102" s="29">
        <f t="shared" si="7"/>
        <v>809.77</v>
      </c>
      <c r="J102" s="30">
        <f t="shared" si="5"/>
        <v>1.1687260923119122E-3</v>
      </c>
      <c r="K102" s="31"/>
      <c r="L102" s="32"/>
      <c r="M102" s="9"/>
      <c r="N102" s="9"/>
    </row>
    <row r="103" spans="1:14" ht="26.1" customHeight="1" x14ac:dyDescent="0.25">
      <c r="A103" s="23" t="s">
        <v>300</v>
      </c>
      <c r="B103" s="24" t="s">
        <v>301</v>
      </c>
      <c r="C103" s="25" t="s">
        <v>22</v>
      </c>
      <c r="D103" s="25" t="s">
        <v>302</v>
      </c>
      <c r="E103" s="26" t="s">
        <v>35</v>
      </c>
      <c r="F103" s="27">
        <v>79.253358926013121</v>
      </c>
      <c r="G103" s="29">
        <v>18.190000000000001</v>
      </c>
      <c r="H103" s="29">
        <f t="shared" si="6"/>
        <v>23.08</v>
      </c>
      <c r="I103" s="29">
        <f t="shared" si="7"/>
        <v>1829.16</v>
      </c>
      <c r="J103" s="30">
        <f t="shared" si="5"/>
        <v>2.6399928609521931E-3</v>
      </c>
      <c r="K103" s="31"/>
      <c r="L103" s="32"/>
      <c r="M103" s="9"/>
      <c r="N103" s="9"/>
    </row>
    <row r="104" spans="1:14" ht="39" customHeight="1" x14ac:dyDescent="0.25">
      <c r="A104" s="23" t="s">
        <v>303</v>
      </c>
      <c r="B104" s="24" t="s">
        <v>289</v>
      </c>
      <c r="C104" s="25" t="s">
        <v>22</v>
      </c>
      <c r="D104" s="25" t="s">
        <v>290</v>
      </c>
      <c r="E104" s="26" t="s">
        <v>35</v>
      </c>
      <c r="F104" s="27">
        <v>37.080965509625528</v>
      </c>
      <c r="G104" s="29">
        <v>35.82</v>
      </c>
      <c r="H104" s="29">
        <f t="shared" si="6"/>
        <v>45.46</v>
      </c>
      <c r="I104" s="29">
        <f t="shared" si="7"/>
        <v>1685.7</v>
      </c>
      <c r="J104" s="30">
        <f t="shared" si="5"/>
        <v>2.4329396912829452E-3</v>
      </c>
      <c r="K104" s="31"/>
      <c r="L104" s="32"/>
      <c r="M104" s="9"/>
      <c r="N104" s="9"/>
    </row>
    <row r="105" spans="1:14" ht="39" customHeight="1" x14ac:dyDescent="0.25">
      <c r="A105" s="23" t="s">
        <v>304</v>
      </c>
      <c r="B105" s="24" t="s">
        <v>305</v>
      </c>
      <c r="C105" s="25" t="s">
        <v>22</v>
      </c>
      <c r="D105" s="25" t="s">
        <v>306</v>
      </c>
      <c r="E105" s="26" t="s">
        <v>35</v>
      </c>
      <c r="F105" s="27">
        <v>15.946736462688699</v>
      </c>
      <c r="G105" s="29">
        <v>24.29</v>
      </c>
      <c r="H105" s="29">
        <f t="shared" si="6"/>
        <v>30.83</v>
      </c>
      <c r="I105" s="29">
        <f t="shared" si="7"/>
        <v>491.63</v>
      </c>
      <c r="J105" s="30">
        <f t="shared" si="5"/>
        <v>7.0956050330748903E-4</v>
      </c>
      <c r="K105" s="31"/>
      <c r="L105" s="32"/>
      <c r="M105" s="9"/>
      <c r="N105" s="9"/>
    </row>
    <row r="106" spans="1:14" ht="39" customHeight="1" x14ac:dyDescent="0.25">
      <c r="A106" s="23" t="s">
        <v>307</v>
      </c>
      <c r="B106" s="24" t="s">
        <v>308</v>
      </c>
      <c r="C106" s="25" t="s">
        <v>22</v>
      </c>
      <c r="D106" s="25" t="s">
        <v>309</v>
      </c>
      <c r="E106" s="26" t="s">
        <v>35</v>
      </c>
      <c r="F106" s="27">
        <v>62.442040365949708</v>
      </c>
      <c r="G106" s="29">
        <v>32.299999999999997</v>
      </c>
      <c r="H106" s="29">
        <f t="shared" si="6"/>
        <v>40.99</v>
      </c>
      <c r="I106" s="29">
        <f t="shared" si="7"/>
        <v>2559.4899999999998</v>
      </c>
      <c r="J106" s="30">
        <f t="shared" si="5"/>
        <v>3.6940646677592597E-3</v>
      </c>
      <c r="K106" s="31"/>
      <c r="L106" s="32"/>
      <c r="M106" s="9"/>
      <c r="N106" s="9"/>
    </row>
    <row r="107" spans="1:14" ht="39" customHeight="1" x14ac:dyDescent="0.25">
      <c r="A107" s="23" t="s">
        <v>310</v>
      </c>
      <c r="B107" s="24" t="s">
        <v>311</v>
      </c>
      <c r="C107" s="25" t="s">
        <v>22</v>
      </c>
      <c r="D107" s="25" t="s">
        <v>312</v>
      </c>
      <c r="E107" s="26" t="s">
        <v>35</v>
      </c>
      <c r="F107" s="27">
        <v>5.379621939220284</v>
      </c>
      <c r="G107" s="29">
        <v>39.340000000000003</v>
      </c>
      <c r="H107" s="29">
        <f t="shared" si="6"/>
        <v>49.93</v>
      </c>
      <c r="I107" s="29">
        <f t="shared" si="7"/>
        <v>268.60000000000002</v>
      </c>
      <c r="J107" s="30">
        <f t="shared" si="5"/>
        <v>3.8766542153324975E-4</v>
      </c>
      <c r="K107" s="31"/>
      <c r="L107" s="32"/>
      <c r="M107" s="9"/>
      <c r="N107" s="9"/>
    </row>
    <row r="108" spans="1:14" ht="39" customHeight="1" x14ac:dyDescent="0.25">
      <c r="A108" s="23" t="s">
        <v>313</v>
      </c>
      <c r="B108" s="24" t="s">
        <v>314</v>
      </c>
      <c r="C108" s="25" t="s">
        <v>22</v>
      </c>
      <c r="D108" s="25" t="s">
        <v>315</v>
      </c>
      <c r="E108" s="26" t="s">
        <v>35</v>
      </c>
      <c r="F108" s="27">
        <v>15.946736462688699</v>
      </c>
      <c r="G108" s="29">
        <v>54.94</v>
      </c>
      <c r="H108" s="29">
        <f t="shared" si="6"/>
        <v>69.73</v>
      </c>
      <c r="I108" s="29">
        <f t="shared" si="7"/>
        <v>1111.96</v>
      </c>
      <c r="J108" s="30">
        <f t="shared" si="5"/>
        <v>1.6048713407599119E-3</v>
      </c>
      <c r="K108" s="31"/>
      <c r="L108" s="32"/>
      <c r="M108" s="9"/>
      <c r="N108" s="9"/>
    </row>
    <row r="109" spans="1:14" ht="39" customHeight="1" x14ac:dyDescent="0.25">
      <c r="A109" s="23" t="s">
        <v>316</v>
      </c>
      <c r="B109" s="24" t="s">
        <v>317</v>
      </c>
      <c r="C109" s="25" t="s">
        <v>22</v>
      </c>
      <c r="D109" s="25" t="s">
        <v>318</v>
      </c>
      <c r="E109" s="26" t="s">
        <v>35</v>
      </c>
      <c r="F109" s="27">
        <v>10.855308555926641</v>
      </c>
      <c r="G109" s="29">
        <v>35.21</v>
      </c>
      <c r="H109" s="29">
        <f t="shared" si="6"/>
        <v>44.69</v>
      </c>
      <c r="I109" s="29">
        <f t="shared" si="7"/>
        <v>485.12</v>
      </c>
      <c r="J109" s="30">
        <f t="shared" si="5"/>
        <v>7.001647404847733E-4</v>
      </c>
      <c r="K109" s="31"/>
      <c r="L109" s="32"/>
      <c r="M109" s="9"/>
      <c r="N109" s="9"/>
    </row>
    <row r="110" spans="1:14" ht="39" customHeight="1" x14ac:dyDescent="0.25">
      <c r="A110" s="23" t="s">
        <v>319</v>
      </c>
      <c r="B110" s="24" t="s">
        <v>320</v>
      </c>
      <c r="C110" s="25" t="s">
        <v>22</v>
      </c>
      <c r="D110" s="25" t="s">
        <v>321</v>
      </c>
      <c r="E110" s="26" t="s">
        <v>35</v>
      </c>
      <c r="F110" s="27">
        <v>53.027701972314212</v>
      </c>
      <c r="G110" s="29">
        <v>62.04</v>
      </c>
      <c r="H110" s="29">
        <f t="shared" si="6"/>
        <v>78.739999999999995</v>
      </c>
      <c r="I110" s="29">
        <f t="shared" si="7"/>
        <v>4175.3999999999996</v>
      </c>
      <c r="J110" s="30">
        <f t="shared" si="5"/>
        <v>6.0262777403943812E-3</v>
      </c>
      <c r="K110" s="31"/>
      <c r="L110" s="32"/>
      <c r="M110" s="9"/>
      <c r="N110" s="9"/>
    </row>
    <row r="111" spans="1:14" ht="39" customHeight="1" x14ac:dyDescent="0.25">
      <c r="A111" s="23" t="s">
        <v>322</v>
      </c>
      <c r="B111" s="24" t="s">
        <v>323</v>
      </c>
      <c r="C111" s="25" t="s">
        <v>22</v>
      </c>
      <c r="D111" s="25" t="s">
        <v>324</v>
      </c>
      <c r="E111" s="26" t="s">
        <v>35</v>
      </c>
      <c r="F111" s="27">
        <v>5.379621939220284</v>
      </c>
      <c r="G111" s="29">
        <v>85.8</v>
      </c>
      <c r="H111" s="29">
        <f t="shared" si="6"/>
        <v>108.9</v>
      </c>
      <c r="I111" s="29">
        <f t="shared" si="7"/>
        <v>585.84</v>
      </c>
      <c r="J111" s="30">
        <f t="shared" si="5"/>
        <v>8.4553205715204402E-4</v>
      </c>
      <c r="K111" s="31"/>
      <c r="L111" s="32"/>
      <c r="M111" s="9"/>
      <c r="N111" s="9"/>
    </row>
    <row r="112" spans="1:14" ht="39" customHeight="1" x14ac:dyDescent="0.25">
      <c r="A112" s="23" t="s">
        <v>325</v>
      </c>
      <c r="B112" s="24" t="s">
        <v>326</v>
      </c>
      <c r="C112" s="25" t="s">
        <v>22</v>
      </c>
      <c r="D112" s="25" t="s">
        <v>327</v>
      </c>
      <c r="E112" s="26" t="s">
        <v>35</v>
      </c>
      <c r="F112" s="27">
        <v>75.410771826570056</v>
      </c>
      <c r="G112" s="29">
        <v>33.82</v>
      </c>
      <c r="H112" s="29">
        <f t="shared" si="6"/>
        <v>42.92</v>
      </c>
      <c r="I112" s="29">
        <f t="shared" si="7"/>
        <v>3236.63</v>
      </c>
      <c r="J112" s="30">
        <f t="shared" si="5"/>
        <v>4.671368329475659E-3</v>
      </c>
      <c r="K112" s="31"/>
      <c r="L112" s="32"/>
      <c r="M112" s="9"/>
      <c r="N112" s="9"/>
    </row>
    <row r="113" spans="1:14" ht="26.1" customHeight="1" x14ac:dyDescent="0.25">
      <c r="A113" s="23" t="s">
        <v>328</v>
      </c>
      <c r="B113" s="24" t="s">
        <v>329</v>
      </c>
      <c r="C113" s="25" t="s">
        <v>22</v>
      </c>
      <c r="D113" s="25" t="s">
        <v>330</v>
      </c>
      <c r="E113" s="26" t="s">
        <v>35</v>
      </c>
      <c r="F113" s="27">
        <v>6.2442040365949714</v>
      </c>
      <c r="G113" s="29">
        <v>42.53</v>
      </c>
      <c r="H113" s="29">
        <f t="shared" si="6"/>
        <v>53.98</v>
      </c>
      <c r="I113" s="29">
        <f t="shared" si="7"/>
        <v>337.06</v>
      </c>
      <c r="J113" s="30">
        <f t="shared" si="5"/>
        <v>4.86472475733422E-4</v>
      </c>
      <c r="K113" s="31"/>
      <c r="L113" s="32"/>
      <c r="M113" s="9"/>
      <c r="N113" s="9"/>
    </row>
    <row r="114" spans="1:14" ht="26.1" customHeight="1" x14ac:dyDescent="0.25">
      <c r="A114" s="23" t="s">
        <v>331</v>
      </c>
      <c r="B114" s="24" t="s">
        <v>332</v>
      </c>
      <c r="C114" s="25" t="s">
        <v>22</v>
      </c>
      <c r="D114" s="25" t="s">
        <v>333</v>
      </c>
      <c r="E114" s="26" t="s">
        <v>35</v>
      </c>
      <c r="F114" s="27">
        <v>10.08679113603803</v>
      </c>
      <c r="G114" s="29">
        <v>57.88</v>
      </c>
      <c r="H114" s="29">
        <f t="shared" si="6"/>
        <v>73.459999999999994</v>
      </c>
      <c r="I114" s="29">
        <f t="shared" si="7"/>
        <v>740.97</v>
      </c>
      <c r="J114" s="30">
        <f t="shared" si="5"/>
        <v>1.0694283223882802E-3</v>
      </c>
      <c r="K114" s="31"/>
      <c r="L114" s="32"/>
      <c r="M114" s="9"/>
      <c r="N114" s="9"/>
    </row>
    <row r="115" spans="1:14" ht="39" customHeight="1" x14ac:dyDescent="0.25">
      <c r="A115" s="23" t="s">
        <v>334</v>
      </c>
      <c r="B115" s="24" t="s">
        <v>335</v>
      </c>
      <c r="C115" s="25" t="s">
        <v>22</v>
      </c>
      <c r="D115" s="25" t="s">
        <v>336</v>
      </c>
      <c r="E115" s="26" t="s">
        <v>35</v>
      </c>
      <c r="F115" s="27">
        <v>5.379621939220284</v>
      </c>
      <c r="G115" s="29">
        <v>38.22</v>
      </c>
      <c r="H115" s="29">
        <f t="shared" si="6"/>
        <v>48.51</v>
      </c>
      <c r="I115" s="29">
        <f t="shared" si="7"/>
        <v>260.95999999999998</v>
      </c>
      <c r="J115" s="30">
        <f t="shared" si="5"/>
        <v>3.7663875057079984E-4</v>
      </c>
      <c r="K115" s="31"/>
      <c r="L115" s="32"/>
      <c r="M115" s="9"/>
      <c r="N115" s="9"/>
    </row>
    <row r="116" spans="1:14" ht="39" customHeight="1" x14ac:dyDescent="0.25">
      <c r="A116" s="23" t="s">
        <v>337</v>
      </c>
      <c r="B116" s="24" t="s">
        <v>338</v>
      </c>
      <c r="C116" s="25" t="s">
        <v>22</v>
      </c>
      <c r="D116" s="25" t="s">
        <v>339</v>
      </c>
      <c r="E116" s="26" t="s">
        <v>35</v>
      </c>
      <c r="F116" s="27">
        <v>12.680537428162095</v>
      </c>
      <c r="G116" s="29">
        <v>49.59</v>
      </c>
      <c r="H116" s="29">
        <f t="shared" si="6"/>
        <v>62.94</v>
      </c>
      <c r="I116" s="29">
        <f t="shared" si="7"/>
        <v>798.11</v>
      </c>
      <c r="J116" s="30">
        <f t="shared" si="5"/>
        <v>1.1518974295603199E-3</v>
      </c>
      <c r="K116" s="31"/>
      <c r="L116" s="32"/>
      <c r="M116" s="9"/>
      <c r="N116" s="9"/>
    </row>
    <row r="117" spans="1:14" ht="39" customHeight="1" x14ac:dyDescent="0.25">
      <c r="A117" s="23" t="s">
        <v>340</v>
      </c>
      <c r="B117" s="24" t="s">
        <v>341</v>
      </c>
      <c r="C117" s="25" t="s">
        <v>22</v>
      </c>
      <c r="D117" s="25" t="s">
        <v>342</v>
      </c>
      <c r="E117" s="26" t="s">
        <v>35</v>
      </c>
      <c r="F117" s="27">
        <v>23.055522596658356</v>
      </c>
      <c r="G117" s="29">
        <v>60.92</v>
      </c>
      <c r="H117" s="29">
        <f t="shared" si="6"/>
        <v>77.319999999999993</v>
      </c>
      <c r="I117" s="29">
        <f t="shared" si="7"/>
        <v>1782.65</v>
      </c>
      <c r="J117" s="30">
        <f t="shared" si="5"/>
        <v>2.5728658365459702E-3</v>
      </c>
      <c r="K117" s="31"/>
      <c r="L117" s="32"/>
      <c r="M117" s="9"/>
      <c r="N117" s="9"/>
    </row>
    <row r="118" spans="1:14" ht="39" customHeight="1" x14ac:dyDescent="0.25">
      <c r="A118" s="23" t="s">
        <v>343</v>
      </c>
      <c r="B118" s="24" t="s">
        <v>344</v>
      </c>
      <c r="C118" s="25" t="s">
        <v>22</v>
      </c>
      <c r="D118" s="25" t="s">
        <v>345</v>
      </c>
      <c r="E118" s="26" t="s">
        <v>35</v>
      </c>
      <c r="F118" s="27">
        <v>5.379621939220284</v>
      </c>
      <c r="G118" s="29">
        <v>51.3</v>
      </c>
      <c r="H118" s="29">
        <f t="shared" si="6"/>
        <v>65.11</v>
      </c>
      <c r="I118" s="29">
        <f t="shared" si="7"/>
        <v>350.26</v>
      </c>
      <c r="J118" s="30">
        <f t="shared" si="5"/>
        <v>5.0552379205597931E-4</v>
      </c>
      <c r="K118" s="31"/>
      <c r="L118" s="32"/>
      <c r="M118" s="9"/>
      <c r="N118" s="9"/>
    </row>
    <row r="119" spans="1:14" ht="39" customHeight="1" x14ac:dyDescent="0.25">
      <c r="A119" s="23" t="s">
        <v>346</v>
      </c>
      <c r="B119" s="24" t="s">
        <v>347</v>
      </c>
      <c r="C119" s="25" t="s">
        <v>22</v>
      </c>
      <c r="D119" s="25" t="s">
        <v>348</v>
      </c>
      <c r="E119" s="26" t="s">
        <v>35</v>
      </c>
      <c r="F119" s="27">
        <v>15.946736462688699</v>
      </c>
      <c r="G119" s="29">
        <v>72.84</v>
      </c>
      <c r="H119" s="29">
        <f t="shared" si="6"/>
        <v>92.45</v>
      </c>
      <c r="I119" s="29">
        <f t="shared" si="7"/>
        <v>1474.27</v>
      </c>
      <c r="J119" s="30">
        <f t="shared" si="5"/>
        <v>2.1277866753679226E-3</v>
      </c>
      <c r="K119" s="31"/>
      <c r="L119" s="32"/>
      <c r="M119" s="9"/>
      <c r="N119" s="9"/>
    </row>
    <row r="120" spans="1:14" ht="39" customHeight="1" x14ac:dyDescent="0.25">
      <c r="A120" s="23" t="s">
        <v>349</v>
      </c>
      <c r="B120" s="24" t="s">
        <v>350</v>
      </c>
      <c r="C120" s="25" t="s">
        <v>22</v>
      </c>
      <c r="D120" s="25" t="s">
        <v>351</v>
      </c>
      <c r="E120" s="26" t="s">
        <v>35</v>
      </c>
      <c r="F120" s="27">
        <v>15.946736462688699</v>
      </c>
      <c r="G120" s="29">
        <v>94.96</v>
      </c>
      <c r="H120" s="29">
        <f t="shared" si="6"/>
        <v>120.53</v>
      </c>
      <c r="I120" s="29">
        <f t="shared" si="7"/>
        <v>1922.06</v>
      </c>
      <c r="J120" s="30">
        <f t="shared" si="5"/>
        <v>2.774073715979888E-3</v>
      </c>
      <c r="K120" s="31"/>
      <c r="L120" s="32"/>
      <c r="M120" s="9"/>
      <c r="N120" s="9"/>
    </row>
    <row r="121" spans="1:14" ht="39" customHeight="1" x14ac:dyDescent="0.25">
      <c r="A121" s="23" t="s">
        <v>352</v>
      </c>
      <c r="B121" s="24" t="s">
        <v>353</v>
      </c>
      <c r="C121" s="25" t="s">
        <v>22</v>
      </c>
      <c r="D121" s="25" t="s">
        <v>354</v>
      </c>
      <c r="E121" s="26" t="s">
        <v>35</v>
      </c>
      <c r="F121" s="27">
        <v>62.442040365949708</v>
      </c>
      <c r="G121" s="29">
        <v>30.88</v>
      </c>
      <c r="H121" s="29">
        <f t="shared" si="6"/>
        <v>39.19</v>
      </c>
      <c r="I121" s="29">
        <f t="shared" si="7"/>
        <v>2447.1</v>
      </c>
      <c r="J121" s="30">
        <f t="shared" si="5"/>
        <v>3.5318542555250014E-3</v>
      </c>
      <c r="K121" s="31"/>
      <c r="L121" s="32"/>
      <c r="M121" s="9"/>
      <c r="N121" s="9"/>
    </row>
    <row r="122" spans="1:14" ht="26.1" customHeight="1" x14ac:dyDescent="0.25">
      <c r="A122" s="23" t="s">
        <v>355</v>
      </c>
      <c r="B122" s="24" t="s">
        <v>356</v>
      </c>
      <c r="C122" s="25" t="s">
        <v>22</v>
      </c>
      <c r="D122" s="25" t="s">
        <v>357</v>
      </c>
      <c r="E122" s="26" t="s">
        <v>35</v>
      </c>
      <c r="F122" s="27">
        <v>43.22910486873441</v>
      </c>
      <c r="G122" s="29">
        <v>14.1</v>
      </c>
      <c r="H122" s="29">
        <f t="shared" si="6"/>
        <v>17.89</v>
      </c>
      <c r="I122" s="29">
        <f t="shared" si="7"/>
        <v>773.36</v>
      </c>
      <c r="J122" s="30">
        <f t="shared" si="5"/>
        <v>1.1161762114555249E-3</v>
      </c>
      <c r="K122" s="31"/>
      <c r="L122" s="32"/>
      <c r="M122" s="9"/>
      <c r="N122" s="9"/>
    </row>
    <row r="123" spans="1:14" ht="26.1" customHeight="1" x14ac:dyDescent="0.25">
      <c r="A123" s="23" t="s">
        <v>358</v>
      </c>
      <c r="B123" s="24" t="s">
        <v>359</v>
      </c>
      <c r="C123" s="25" t="s">
        <v>22</v>
      </c>
      <c r="D123" s="25" t="s">
        <v>360</v>
      </c>
      <c r="E123" s="26" t="s">
        <v>35</v>
      </c>
      <c r="F123" s="27">
        <v>33.334443087668539</v>
      </c>
      <c r="G123" s="29">
        <v>17.96</v>
      </c>
      <c r="H123" s="29">
        <f t="shared" si="6"/>
        <v>22.79</v>
      </c>
      <c r="I123" s="29">
        <f t="shared" si="7"/>
        <v>759.69</v>
      </c>
      <c r="J123" s="30">
        <f t="shared" si="5"/>
        <v>1.0964465528093615E-3</v>
      </c>
      <c r="K123" s="31"/>
      <c r="L123" s="32"/>
      <c r="M123" s="9"/>
      <c r="N123" s="9"/>
    </row>
    <row r="124" spans="1:14" ht="26.1" customHeight="1" x14ac:dyDescent="0.25">
      <c r="A124" s="23" t="s">
        <v>361</v>
      </c>
      <c r="B124" s="24" t="s">
        <v>362</v>
      </c>
      <c r="C124" s="25" t="s">
        <v>22</v>
      </c>
      <c r="D124" s="25" t="s">
        <v>363</v>
      </c>
      <c r="E124" s="26" t="s">
        <v>35</v>
      </c>
      <c r="F124" s="27">
        <v>5.379621939220284</v>
      </c>
      <c r="G124" s="29">
        <v>104.09</v>
      </c>
      <c r="H124" s="29">
        <f t="shared" si="6"/>
        <v>132.12</v>
      </c>
      <c r="I124" s="29">
        <f t="shared" si="7"/>
        <v>710.75</v>
      </c>
      <c r="J124" s="30">
        <f t="shared" si="5"/>
        <v>1.0258123542619406E-3</v>
      </c>
      <c r="K124" s="31"/>
      <c r="L124" s="32"/>
      <c r="M124" s="9"/>
      <c r="N124" s="9"/>
    </row>
    <row r="125" spans="1:14" ht="26.1" customHeight="1" x14ac:dyDescent="0.25">
      <c r="A125" s="23" t="s">
        <v>364</v>
      </c>
      <c r="B125" s="24" t="s">
        <v>365</v>
      </c>
      <c r="C125" s="25" t="s">
        <v>22</v>
      </c>
      <c r="D125" s="25" t="s">
        <v>366</v>
      </c>
      <c r="E125" s="26" t="s">
        <v>35</v>
      </c>
      <c r="F125" s="27">
        <v>10.855308555926641</v>
      </c>
      <c r="G125" s="29">
        <v>14.1</v>
      </c>
      <c r="H125" s="29">
        <f t="shared" si="6"/>
        <v>17.89</v>
      </c>
      <c r="I125" s="29">
        <f t="shared" si="7"/>
        <v>194.2</v>
      </c>
      <c r="J125" s="30">
        <f t="shared" si="5"/>
        <v>2.802852749879266E-4</v>
      </c>
      <c r="K125" s="31"/>
      <c r="L125" s="32"/>
      <c r="M125" s="9"/>
      <c r="N125" s="9"/>
    </row>
    <row r="126" spans="1:14" ht="51.95" customHeight="1" x14ac:dyDescent="0.25">
      <c r="A126" s="23" t="s">
        <v>367</v>
      </c>
      <c r="B126" s="24" t="s">
        <v>368</v>
      </c>
      <c r="C126" s="25" t="s">
        <v>22</v>
      </c>
      <c r="D126" s="25" t="s">
        <v>369</v>
      </c>
      <c r="E126" s="26" t="s">
        <v>35</v>
      </c>
      <c r="F126" s="27">
        <v>3.3622637120126768</v>
      </c>
      <c r="G126" s="29">
        <v>441.58</v>
      </c>
      <c r="H126" s="29">
        <f t="shared" si="6"/>
        <v>560.49</v>
      </c>
      <c r="I126" s="29">
        <f t="shared" si="7"/>
        <v>1884.51</v>
      </c>
      <c r="J126" s="30">
        <f t="shared" si="5"/>
        <v>2.7198784941683709E-3</v>
      </c>
      <c r="K126" s="31"/>
      <c r="L126" s="32"/>
      <c r="M126" s="9"/>
      <c r="N126" s="9"/>
    </row>
    <row r="127" spans="1:14" ht="51.95" customHeight="1" x14ac:dyDescent="0.25">
      <c r="A127" s="23" t="s">
        <v>370</v>
      </c>
      <c r="B127" s="24" t="s">
        <v>371</v>
      </c>
      <c r="C127" s="25" t="s">
        <v>22</v>
      </c>
      <c r="D127" s="25" t="s">
        <v>372</v>
      </c>
      <c r="E127" s="26" t="s">
        <v>35</v>
      </c>
      <c r="F127" s="27">
        <v>2.8819403245822945</v>
      </c>
      <c r="G127" s="29">
        <v>594.04</v>
      </c>
      <c r="H127" s="29">
        <f t="shared" si="6"/>
        <v>754.01</v>
      </c>
      <c r="I127" s="29">
        <f t="shared" si="7"/>
        <v>2173.0100000000002</v>
      </c>
      <c r="J127" s="30">
        <f t="shared" si="5"/>
        <v>3.1362652183394156E-3</v>
      </c>
      <c r="K127" s="31"/>
      <c r="L127" s="32"/>
      <c r="M127" s="9"/>
      <c r="N127" s="9"/>
    </row>
    <row r="128" spans="1:14" ht="51.95" customHeight="1" x14ac:dyDescent="0.25">
      <c r="A128" s="23" t="s">
        <v>373</v>
      </c>
      <c r="B128" s="24" t="s">
        <v>374</v>
      </c>
      <c r="C128" s="25" t="s">
        <v>22</v>
      </c>
      <c r="D128" s="25" t="s">
        <v>375</v>
      </c>
      <c r="E128" s="26" t="s">
        <v>35</v>
      </c>
      <c r="F128" s="27">
        <v>4.3229104868734423</v>
      </c>
      <c r="G128" s="29">
        <v>619.82000000000005</v>
      </c>
      <c r="H128" s="29">
        <f t="shared" si="6"/>
        <v>786.73</v>
      </c>
      <c r="I128" s="29">
        <f t="shared" si="7"/>
        <v>3400.96</v>
      </c>
      <c r="J128" s="30">
        <f t="shared" si="5"/>
        <v>4.9085427848761017E-3</v>
      </c>
      <c r="K128" s="31"/>
      <c r="L128" s="32"/>
      <c r="M128" s="9"/>
      <c r="N128" s="9"/>
    </row>
    <row r="129" spans="1:14" ht="26.1" customHeight="1" x14ac:dyDescent="0.25">
      <c r="A129" s="23" t="s">
        <v>376</v>
      </c>
      <c r="B129" s="24" t="s">
        <v>377</v>
      </c>
      <c r="C129" s="25" t="s">
        <v>22</v>
      </c>
      <c r="D129" s="25" t="s">
        <v>378</v>
      </c>
      <c r="E129" s="26" t="s">
        <v>35</v>
      </c>
      <c r="F129" s="27">
        <v>5.379621939220284</v>
      </c>
      <c r="G129" s="29">
        <v>114.14</v>
      </c>
      <c r="H129" s="29">
        <f t="shared" si="6"/>
        <v>144.87</v>
      </c>
      <c r="I129" s="29">
        <f t="shared" si="7"/>
        <v>779.34</v>
      </c>
      <c r="J129" s="30">
        <f t="shared" si="5"/>
        <v>1.1248070350622593E-3</v>
      </c>
      <c r="K129" s="31"/>
      <c r="L129" s="32"/>
      <c r="M129" s="9"/>
      <c r="N129" s="9"/>
    </row>
    <row r="130" spans="1:14" ht="26.1" customHeight="1" x14ac:dyDescent="0.25">
      <c r="A130" s="23" t="s">
        <v>379</v>
      </c>
      <c r="B130" s="24" t="s">
        <v>380</v>
      </c>
      <c r="C130" s="25" t="s">
        <v>22</v>
      </c>
      <c r="D130" s="25" t="s">
        <v>381</v>
      </c>
      <c r="E130" s="26" t="s">
        <v>35</v>
      </c>
      <c r="F130" s="27">
        <v>5.379621939220284</v>
      </c>
      <c r="G130" s="29">
        <v>86.3</v>
      </c>
      <c r="H130" s="29">
        <f t="shared" si="6"/>
        <v>109.54</v>
      </c>
      <c r="I130" s="29">
        <f t="shared" si="7"/>
        <v>589.28</v>
      </c>
      <c r="J130" s="30">
        <f t="shared" si="5"/>
        <v>8.5049694564822548E-4</v>
      </c>
      <c r="K130" s="31"/>
      <c r="L130" s="32"/>
      <c r="M130" s="9"/>
      <c r="N130" s="9"/>
    </row>
    <row r="131" spans="1:14" ht="26.1" customHeight="1" x14ac:dyDescent="0.25">
      <c r="A131" s="23" t="s">
        <v>382</v>
      </c>
      <c r="B131" s="24" t="s">
        <v>383</v>
      </c>
      <c r="C131" s="25" t="s">
        <v>22</v>
      </c>
      <c r="D131" s="25" t="s">
        <v>384</v>
      </c>
      <c r="E131" s="26" t="s">
        <v>35</v>
      </c>
      <c r="F131" s="27">
        <v>3.3622637120126768</v>
      </c>
      <c r="G131" s="29">
        <v>57.98</v>
      </c>
      <c r="H131" s="29">
        <f t="shared" si="6"/>
        <v>73.59</v>
      </c>
      <c r="I131" s="29">
        <f t="shared" si="7"/>
        <v>247.42</v>
      </c>
      <c r="J131" s="30">
        <f t="shared" si="5"/>
        <v>3.5709671852478269E-4</v>
      </c>
      <c r="K131" s="31"/>
      <c r="L131" s="32"/>
      <c r="M131" s="9"/>
      <c r="N131" s="9"/>
    </row>
    <row r="132" spans="1:14" ht="26.1" customHeight="1" x14ac:dyDescent="0.25">
      <c r="A132" s="23" t="s">
        <v>385</v>
      </c>
      <c r="B132" s="24" t="s">
        <v>386</v>
      </c>
      <c r="C132" s="25" t="s">
        <v>22</v>
      </c>
      <c r="D132" s="25" t="s">
        <v>387</v>
      </c>
      <c r="E132" s="26" t="s">
        <v>35</v>
      </c>
      <c r="F132" s="27">
        <v>3.3622637120126768</v>
      </c>
      <c r="G132" s="29">
        <v>96.77</v>
      </c>
      <c r="H132" s="29">
        <f t="shared" si="6"/>
        <v>122.83</v>
      </c>
      <c r="I132" s="29">
        <f t="shared" si="7"/>
        <v>412.98</v>
      </c>
      <c r="J132" s="30">
        <f t="shared" si="5"/>
        <v>5.9604641021891833E-4</v>
      </c>
      <c r="K132" s="31"/>
      <c r="L132" s="32"/>
      <c r="M132" s="9"/>
      <c r="N132" s="9"/>
    </row>
    <row r="133" spans="1:14" ht="26.1" customHeight="1" x14ac:dyDescent="0.25">
      <c r="A133" s="23" t="s">
        <v>388</v>
      </c>
      <c r="B133" s="24" t="s">
        <v>389</v>
      </c>
      <c r="C133" s="25" t="s">
        <v>22</v>
      </c>
      <c r="D133" s="25" t="s">
        <v>390</v>
      </c>
      <c r="E133" s="26" t="s">
        <v>40</v>
      </c>
      <c r="F133" s="27">
        <v>8.6458209737468845</v>
      </c>
      <c r="G133" s="29">
        <v>78.099999999999994</v>
      </c>
      <c r="H133" s="29">
        <f t="shared" si="6"/>
        <v>99.13</v>
      </c>
      <c r="I133" s="29">
        <f t="shared" si="7"/>
        <v>857.06</v>
      </c>
      <c r="J133" s="30">
        <f t="shared" ref="J133:J196" si="8">I133/$I$251</f>
        <v>1.2369788763190134E-3</v>
      </c>
      <c r="K133" s="31"/>
      <c r="L133" s="32"/>
      <c r="M133" s="9"/>
      <c r="N133" s="9"/>
    </row>
    <row r="134" spans="1:14" ht="24" customHeight="1" x14ac:dyDescent="0.25">
      <c r="A134" s="16" t="s">
        <v>391</v>
      </c>
      <c r="B134" s="17"/>
      <c r="C134" s="17"/>
      <c r="D134" s="17" t="s">
        <v>392</v>
      </c>
      <c r="E134" s="17"/>
      <c r="F134" s="17"/>
      <c r="G134" s="17"/>
      <c r="H134" s="17"/>
      <c r="I134" s="20">
        <f>SUM(I135:I141)</f>
        <v>49982.229999999996</v>
      </c>
      <c r="J134" s="21">
        <f t="shared" si="8"/>
        <v>7.213842986642531E-2</v>
      </c>
      <c r="K134" s="9"/>
      <c r="L134" s="9"/>
      <c r="M134" s="9"/>
      <c r="N134" s="9"/>
    </row>
    <row r="135" spans="1:14" ht="65.099999999999994" customHeight="1" x14ac:dyDescent="0.25">
      <c r="A135" s="23" t="s">
        <v>393</v>
      </c>
      <c r="B135" s="24" t="s">
        <v>394</v>
      </c>
      <c r="C135" s="25" t="s">
        <v>22</v>
      </c>
      <c r="D135" s="25" t="s">
        <v>395</v>
      </c>
      <c r="E135" s="26" t="s">
        <v>31</v>
      </c>
      <c r="F135" s="27">
        <v>63.402687140810492</v>
      </c>
      <c r="G135" s="29">
        <v>108.09</v>
      </c>
      <c r="H135" s="29">
        <f t="shared" si="6"/>
        <v>137.19</v>
      </c>
      <c r="I135" s="29">
        <f t="shared" ref="I135:I141" si="9">TRUNC(H135*F135,2)</f>
        <v>8698.2099999999991</v>
      </c>
      <c r="J135" s="30">
        <f t="shared" si="8"/>
        <v>1.2553965920456916E-2</v>
      </c>
      <c r="K135" s="31"/>
      <c r="L135" s="32"/>
      <c r="M135" s="9"/>
      <c r="N135" s="9"/>
    </row>
    <row r="136" spans="1:14" ht="51.95" customHeight="1" x14ac:dyDescent="0.25">
      <c r="A136" s="23" t="s">
        <v>396</v>
      </c>
      <c r="B136" s="24" t="s">
        <v>397</v>
      </c>
      <c r="C136" s="25" t="s">
        <v>22</v>
      </c>
      <c r="D136" s="25" t="s">
        <v>398</v>
      </c>
      <c r="E136" s="26" t="s">
        <v>31</v>
      </c>
      <c r="F136" s="27">
        <v>126.80537428162098</v>
      </c>
      <c r="G136" s="29">
        <v>5.04</v>
      </c>
      <c r="H136" s="29">
        <f t="shared" si="6"/>
        <v>6.39</v>
      </c>
      <c r="I136" s="29">
        <f t="shared" si="9"/>
        <v>810.28</v>
      </c>
      <c r="J136" s="30">
        <f t="shared" si="8"/>
        <v>1.1694621658971018E-3</v>
      </c>
      <c r="K136" s="31"/>
      <c r="L136" s="32"/>
      <c r="M136" s="9"/>
      <c r="N136" s="9"/>
    </row>
    <row r="137" spans="1:14" ht="51.95" customHeight="1" x14ac:dyDescent="0.25">
      <c r="A137" s="23" t="s">
        <v>399</v>
      </c>
      <c r="B137" s="24" t="s">
        <v>400</v>
      </c>
      <c r="C137" s="25" t="s">
        <v>22</v>
      </c>
      <c r="D137" s="25" t="s">
        <v>401</v>
      </c>
      <c r="E137" s="26" t="s">
        <v>31</v>
      </c>
      <c r="F137" s="27">
        <v>106.41510000000001</v>
      </c>
      <c r="G137" s="29">
        <v>63.87</v>
      </c>
      <c r="H137" s="29">
        <f t="shared" ref="H137:H200" si="10">TRUNC((G137*$G$2)+(G137),2)</f>
        <v>81.069999999999993</v>
      </c>
      <c r="I137" s="29">
        <f t="shared" si="9"/>
        <v>8627.07</v>
      </c>
      <c r="J137" s="30">
        <f t="shared" si="8"/>
        <v>1.245129087173065E-2</v>
      </c>
      <c r="K137" s="31"/>
      <c r="L137" s="32"/>
      <c r="M137" s="9"/>
      <c r="N137" s="9"/>
    </row>
    <row r="138" spans="1:14" ht="39" customHeight="1" x14ac:dyDescent="0.25">
      <c r="A138" s="23" t="s">
        <v>402</v>
      </c>
      <c r="B138" s="24" t="s">
        <v>403</v>
      </c>
      <c r="C138" s="25" t="s">
        <v>22</v>
      </c>
      <c r="D138" s="25" t="s">
        <v>404</v>
      </c>
      <c r="E138" s="26" t="s">
        <v>31</v>
      </c>
      <c r="F138" s="27">
        <v>30.980858489259678</v>
      </c>
      <c r="G138" s="29">
        <v>94.27</v>
      </c>
      <c r="H138" s="29">
        <f t="shared" si="10"/>
        <v>119.65</v>
      </c>
      <c r="I138" s="29">
        <f t="shared" si="9"/>
        <v>3706.85</v>
      </c>
      <c r="J138" s="30">
        <f t="shared" si="8"/>
        <v>5.3500281750205759E-3</v>
      </c>
      <c r="K138" s="31"/>
      <c r="L138" s="32"/>
      <c r="M138" s="9"/>
      <c r="N138" s="9"/>
    </row>
    <row r="139" spans="1:14" ht="51.95" customHeight="1" x14ac:dyDescent="0.25">
      <c r="A139" s="23" t="s">
        <v>405</v>
      </c>
      <c r="B139" s="24" t="s">
        <v>406</v>
      </c>
      <c r="C139" s="25" t="s">
        <v>22</v>
      </c>
      <c r="D139" s="25" t="s">
        <v>407</v>
      </c>
      <c r="E139" s="26" t="s">
        <v>31</v>
      </c>
      <c r="F139" s="27">
        <v>30.343500000000002</v>
      </c>
      <c r="G139" s="29">
        <v>360.86</v>
      </c>
      <c r="H139" s="29">
        <f t="shared" si="10"/>
        <v>458.03</v>
      </c>
      <c r="I139" s="29">
        <f t="shared" si="9"/>
        <v>13898.23</v>
      </c>
      <c r="J139" s="30">
        <f t="shared" si="8"/>
        <v>2.0059058791943623E-2</v>
      </c>
      <c r="K139" s="31"/>
      <c r="L139" s="32"/>
      <c r="M139" s="9"/>
      <c r="N139" s="9"/>
    </row>
    <row r="140" spans="1:14" ht="51.95" customHeight="1" x14ac:dyDescent="0.25">
      <c r="A140" s="23" t="s">
        <v>408</v>
      </c>
      <c r="B140" s="24" t="s">
        <v>409</v>
      </c>
      <c r="C140" s="25" t="s">
        <v>22</v>
      </c>
      <c r="D140" s="25" t="s">
        <v>410</v>
      </c>
      <c r="E140" s="26" t="s">
        <v>31</v>
      </c>
      <c r="F140" s="27">
        <v>51.634764148766116</v>
      </c>
      <c r="G140" s="29">
        <v>140.96</v>
      </c>
      <c r="H140" s="29">
        <f t="shared" si="10"/>
        <v>178.92</v>
      </c>
      <c r="I140" s="29">
        <f t="shared" si="9"/>
        <v>9238.49</v>
      </c>
      <c r="J140" s="30">
        <f t="shared" si="8"/>
        <v>1.3333742070665346E-2</v>
      </c>
      <c r="K140" s="31"/>
      <c r="L140" s="32"/>
      <c r="M140" s="9"/>
      <c r="N140" s="9"/>
    </row>
    <row r="141" spans="1:14" ht="39" customHeight="1" x14ac:dyDescent="0.25">
      <c r="A141" s="23" t="s">
        <v>411</v>
      </c>
      <c r="B141" s="24" t="s">
        <v>412</v>
      </c>
      <c r="C141" s="25" t="s">
        <v>22</v>
      </c>
      <c r="D141" s="25" t="s">
        <v>413</v>
      </c>
      <c r="E141" s="26" t="s">
        <v>31</v>
      </c>
      <c r="F141" s="27">
        <v>5.379621939220284</v>
      </c>
      <c r="G141" s="29">
        <v>732.7</v>
      </c>
      <c r="H141" s="29">
        <f t="shared" si="10"/>
        <v>930.01</v>
      </c>
      <c r="I141" s="29">
        <f t="shared" si="9"/>
        <v>5003.1000000000004</v>
      </c>
      <c r="J141" s="30">
        <f t="shared" si="8"/>
        <v>7.2208818707111015E-3</v>
      </c>
      <c r="K141" s="31"/>
      <c r="L141" s="32"/>
      <c r="M141" s="9"/>
      <c r="N141" s="9"/>
    </row>
    <row r="142" spans="1:14" ht="26.1" customHeight="1" x14ac:dyDescent="0.25">
      <c r="A142" s="16" t="s">
        <v>414</v>
      </c>
      <c r="B142" s="17"/>
      <c r="C142" s="17"/>
      <c r="D142" s="17" t="s">
        <v>415</v>
      </c>
      <c r="E142" s="17"/>
      <c r="F142" s="17"/>
      <c r="G142" s="17"/>
      <c r="H142" s="17"/>
      <c r="I142" s="20">
        <f>SUM(I143:I146)</f>
        <v>21626.79</v>
      </c>
      <c r="J142" s="21">
        <f t="shared" si="8"/>
        <v>3.121354676753935E-2</v>
      </c>
      <c r="K142" s="9"/>
      <c r="L142" s="9"/>
      <c r="M142" s="9"/>
      <c r="N142" s="9"/>
    </row>
    <row r="143" spans="1:14" ht="26.1" customHeight="1" x14ac:dyDescent="0.25">
      <c r="A143" s="23" t="s">
        <v>416</v>
      </c>
      <c r="B143" s="24" t="s">
        <v>417</v>
      </c>
      <c r="C143" s="25" t="s">
        <v>22</v>
      </c>
      <c r="D143" s="25" t="s">
        <v>418</v>
      </c>
      <c r="E143" s="26" t="s">
        <v>31</v>
      </c>
      <c r="F143" s="27">
        <v>91.741766999203037</v>
      </c>
      <c r="G143" s="29">
        <v>33.07</v>
      </c>
      <c r="H143" s="29">
        <f t="shared" si="10"/>
        <v>41.97</v>
      </c>
      <c r="I143" s="29">
        <f t="shared" ref="I143:I146" si="11">TRUNC(H143*F143,2)</f>
        <v>3850.4</v>
      </c>
      <c r="J143" s="30">
        <f t="shared" si="8"/>
        <v>5.5572112400283872E-3</v>
      </c>
      <c r="K143" s="31"/>
      <c r="L143" s="32"/>
      <c r="M143" s="9"/>
      <c r="N143" s="9"/>
    </row>
    <row r="144" spans="1:14" ht="39" customHeight="1" x14ac:dyDescent="0.25">
      <c r="A144" s="23" t="s">
        <v>419</v>
      </c>
      <c r="B144" s="24" t="s">
        <v>420</v>
      </c>
      <c r="C144" s="25" t="s">
        <v>22</v>
      </c>
      <c r="D144" s="25" t="s">
        <v>421</v>
      </c>
      <c r="E144" s="26" t="s">
        <v>31</v>
      </c>
      <c r="F144" s="27">
        <v>35.442</v>
      </c>
      <c r="G144" s="29">
        <v>194</v>
      </c>
      <c r="H144" s="29">
        <f t="shared" si="10"/>
        <v>246.24</v>
      </c>
      <c r="I144" s="29">
        <f t="shared" si="11"/>
        <v>8727.23</v>
      </c>
      <c r="J144" s="30">
        <f t="shared" si="8"/>
        <v>1.2595849950735752E-2</v>
      </c>
      <c r="K144" s="31"/>
      <c r="L144" s="32"/>
      <c r="M144" s="9"/>
      <c r="N144" s="9"/>
    </row>
    <row r="145" spans="1:14" ht="39" customHeight="1" x14ac:dyDescent="0.25">
      <c r="A145" s="23" t="s">
        <v>422</v>
      </c>
      <c r="B145" s="24" t="s">
        <v>423</v>
      </c>
      <c r="C145" s="25" t="s">
        <v>22</v>
      </c>
      <c r="D145" s="25" t="s">
        <v>424</v>
      </c>
      <c r="E145" s="26" t="s">
        <v>40</v>
      </c>
      <c r="F145" s="27">
        <v>44.18975164359518</v>
      </c>
      <c r="G145" s="29">
        <v>72.28</v>
      </c>
      <c r="H145" s="29">
        <f t="shared" si="10"/>
        <v>91.74</v>
      </c>
      <c r="I145" s="29">
        <f t="shared" si="11"/>
        <v>4053.96</v>
      </c>
      <c r="J145" s="30">
        <f t="shared" si="8"/>
        <v>5.8510056302268545E-3</v>
      </c>
      <c r="K145" s="31"/>
      <c r="L145" s="32"/>
      <c r="M145" s="9"/>
      <c r="N145" s="9"/>
    </row>
    <row r="146" spans="1:14" ht="39" customHeight="1" x14ac:dyDescent="0.25">
      <c r="A146" s="23" t="s">
        <v>425</v>
      </c>
      <c r="B146" s="24" t="s">
        <v>426</v>
      </c>
      <c r="C146" s="25" t="s">
        <v>22</v>
      </c>
      <c r="D146" s="25" t="s">
        <v>427</v>
      </c>
      <c r="E146" s="26" t="s">
        <v>31</v>
      </c>
      <c r="F146" s="27">
        <v>65.804304077962399</v>
      </c>
      <c r="G146" s="29">
        <v>59.81</v>
      </c>
      <c r="H146" s="29">
        <f t="shared" si="10"/>
        <v>75.91</v>
      </c>
      <c r="I146" s="29">
        <f t="shared" si="11"/>
        <v>4995.2</v>
      </c>
      <c r="J146" s="30">
        <f t="shared" si="8"/>
        <v>7.2094799465483575E-3</v>
      </c>
      <c r="K146" s="31"/>
      <c r="L146" s="32"/>
      <c r="M146" s="9"/>
      <c r="N146" s="9"/>
    </row>
    <row r="147" spans="1:14" ht="24" customHeight="1" x14ac:dyDescent="0.25">
      <c r="A147" s="16" t="s">
        <v>428</v>
      </c>
      <c r="B147" s="17"/>
      <c r="C147" s="17"/>
      <c r="D147" s="17" t="s">
        <v>429</v>
      </c>
      <c r="E147" s="17"/>
      <c r="F147" s="9"/>
      <c r="G147" s="17"/>
      <c r="H147" s="17"/>
      <c r="I147" s="20">
        <f>SUM(I148:I167)</f>
        <v>92516.67</v>
      </c>
      <c r="J147" s="21">
        <f t="shared" si="8"/>
        <v>0.13352760191512494</v>
      </c>
      <c r="K147" s="9"/>
      <c r="L147" s="9"/>
      <c r="M147" s="9"/>
      <c r="N147" s="9"/>
    </row>
    <row r="148" spans="1:14" ht="65.099999999999994" customHeight="1" x14ac:dyDescent="0.25">
      <c r="A148" s="23" t="s">
        <v>430</v>
      </c>
      <c r="B148" s="24" t="s">
        <v>431</v>
      </c>
      <c r="C148" s="25" t="s">
        <v>22</v>
      </c>
      <c r="D148" s="25" t="s">
        <v>432</v>
      </c>
      <c r="E148" s="26" t="s">
        <v>35</v>
      </c>
      <c r="F148" s="27">
        <v>6.2442040365949714</v>
      </c>
      <c r="G148" s="29">
        <v>1111.7</v>
      </c>
      <c r="H148" s="29">
        <f t="shared" si="10"/>
        <v>1411.08</v>
      </c>
      <c r="I148" s="29">
        <f t="shared" ref="I148:I167" si="12">TRUNC(H148*F148,2)</f>
        <v>8811.07</v>
      </c>
      <c r="J148" s="30">
        <f t="shared" si="8"/>
        <v>1.2716854675014782E-2</v>
      </c>
      <c r="K148" s="31"/>
      <c r="L148" s="32"/>
      <c r="M148" s="9"/>
      <c r="N148" s="9"/>
    </row>
    <row r="149" spans="1:14" ht="65.099999999999994" customHeight="1" x14ac:dyDescent="0.25">
      <c r="A149" s="23" t="s">
        <v>733</v>
      </c>
      <c r="B149" s="24" t="s">
        <v>434</v>
      </c>
      <c r="C149" s="25" t="s">
        <v>22</v>
      </c>
      <c r="D149" s="25" t="s">
        <v>435</v>
      </c>
      <c r="E149" s="26" t="s">
        <v>35</v>
      </c>
      <c r="F149" s="27">
        <v>6.2442040365949714</v>
      </c>
      <c r="G149" s="29">
        <v>1123.71</v>
      </c>
      <c r="H149" s="29">
        <f t="shared" si="10"/>
        <v>1426.32</v>
      </c>
      <c r="I149" s="29">
        <f t="shared" si="12"/>
        <v>8906.23</v>
      </c>
      <c r="J149" s="30">
        <f t="shared" si="8"/>
        <v>1.2854197346321945E-2</v>
      </c>
      <c r="K149" s="31"/>
      <c r="L149" s="32"/>
      <c r="M149" s="9"/>
      <c r="N149" s="9"/>
    </row>
    <row r="150" spans="1:14" ht="65.099999999999994" customHeight="1" x14ac:dyDescent="0.25">
      <c r="A150" s="23" t="s">
        <v>734</v>
      </c>
      <c r="B150" s="24" t="s">
        <v>437</v>
      </c>
      <c r="C150" s="25" t="s">
        <v>22</v>
      </c>
      <c r="D150" s="25" t="s">
        <v>438</v>
      </c>
      <c r="E150" s="26" t="s">
        <v>35</v>
      </c>
      <c r="F150" s="27">
        <v>6.2442040365949714</v>
      </c>
      <c r="G150" s="29">
        <v>1177.8599999999999</v>
      </c>
      <c r="H150" s="29">
        <f t="shared" si="10"/>
        <v>1495.05</v>
      </c>
      <c r="I150" s="29">
        <f t="shared" si="12"/>
        <v>9335.39</v>
      </c>
      <c r="J150" s="30">
        <f t="shared" si="8"/>
        <v>1.3473596051851392E-2</v>
      </c>
      <c r="K150" s="31"/>
      <c r="L150" s="32"/>
      <c r="M150" s="9"/>
      <c r="N150" s="9"/>
    </row>
    <row r="151" spans="1:14" ht="65.099999999999994" customHeight="1" x14ac:dyDescent="0.25">
      <c r="A151" s="23" t="s">
        <v>735</v>
      </c>
      <c r="B151" s="24" t="s">
        <v>440</v>
      </c>
      <c r="C151" s="25" t="s">
        <v>22</v>
      </c>
      <c r="D151" s="25" t="s">
        <v>441</v>
      </c>
      <c r="E151" s="26" t="s">
        <v>35</v>
      </c>
      <c r="F151" s="27">
        <v>6.2442040365949714</v>
      </c>
      <c r="G151" s="29">
        <v>1256.25</v>
      </c>
      <c r="H151" s="29">
        <f t="shared" si="10"/>
        <v>1594.55</v>
      </c>
      <c r="I151" s="29">
        <f t="shared" si="12"/>
        <v>9956.69</v>
      </c>
      <c r="J151" s="30">
        <f t="shared" si="8"/>
        <v>1.4370306872397216E-2</v>
      </c>
      <c r="K151" s="31"/>
      <c r="L151" s="32"/>
      <c r="M151" s="9"/>
      <c r="N151" s="9"/>
    </row>
    <row r="152" spans="1:14" ht="51.95" customHeight="1" x14ac:dyDescent="0.25">
      <c r="A152" s="23" t="s">
        <v>736</v>
      </c>
      <c r="B152" s="24" t="s">
        <v>443</v>
      </c>
      <c r="C152" s="25" t="s">
        <v>22</v>
      </c>
      <c r="D152" s="25" t="s">
        <v>444</v>
      </c>
      <c r="E152" s="26" t="s">
        <v>35</v>
      </c>
      <c r="F152" s="27">
        <v>6.8205921015114299</v>
      </c>
      <c r="G152" s="29">
        <v>167.16</v>
      </c>
      <c r="H152" s="29">
        <f t="shared" si="10"/>
        <v>212.17</v>
      </c>
      <c r="I152" s="29">
        <f t="shared" si="12"/>
        <v>1447.12</v>
      </c>
      <c r="J152" s="30">
        <f t="shared" si="8"/>
        <v>2.0886015815681173E-3</v>
      </c>
      <c r="K152" s="31"/>
      <c r="L152" s="32"/>
      <c r="M152" s="9"/>
      <c r="N152" s="9"/>
    </row>
    <row r="153" spans="1:14" ht="51.95" customHeight="1" x14ac:dyDescent="0.25">
      <c r="A153" s="23" t="s">
        <v>737</v>
      </c>
      <c r="B153" s="24" t="s">
        <v>446</v>
      </c>
      <c r="C153" s="25" t="s">
        <v>22</v>
      </c>
      <c r="D153" s="25" t="s">
        <v>447</v>
      </c>
      <c r="E153" s="26" t="s">
        <v>35</v>
      </c>
      <c r="F153" s="27">
        <v>8.453691618774732</v>
      </c>
      <c r="G153" s="29">
        <v>106.44</v>
      </c>
      <c r="H153" s="29">
        <f t="shared" si="10"/>
        <v>135.1</v>
      </c>
      <c r="I153" s="29">
        <f t="shared" si="12"/>
        <v>1142.0899999999999</v>
      </c>
      <c r="J153" s="30">
        <f t="shared" si="8"/>
        <v>1.6483574135476885E-3</v>
      </c>
      <c r="K153" s="31"/>
      <c r="L153" s="32"/>
      <c r="M153" s="9"/>
      <c r="N153" s="9"/>
    </row>
    <row r="154" spans="1:14" ht="39" customHeight="1" x14ac:dyDescent="0.25">
      <c r="A154" s="23" t="s">
        <v>738</v>
      </c>
      <c r="B154" s="24" t="s">
        <v>449</v>
      </c>
      <c r="C154" s="25" t="s">
        <v>22</v>
      </c>
      <c r="D154" s="25" t="s">
        <v>450</v>
      </c>
      <c r="E154" s="26" t="s">
        <v>35</v>
      </c>
      <c r="F154" s="27">
        <v>4.611104519331672</v>
      </c>
      <c r="G154" s="29">
        <v>193.83</v>
      </c>
      <c r="H154" s="29">
        <f t="shared" si="10"/>
        <v>246.02</v>
      </c>
      <c r="I154" s="29">
        <f t="shared" si="12"/>
        <v>1134.42</v>
      </c>
      <c r="J154" s="30">
        <f t="shared" si="8"/>
        <v>1.6372874441390511E-3</v>
      </c>
      <c r="K154" s="31"/>
      <c r="L154" s="32"/>
      <c r="M154" s="9"/>
      <c r="N154" s="9"/>
    </row>
    <row r="155" spans="1:14" ht="26.1" customHeight="1" x14ac:dyDescent="0.25">
      <c r="A155" s="23" t="s">
        <v>739</v>
      </c>
      <c r="B155" s="24" t="s">
        <v>452</v>
      </c>
      <c r="C155" s="25" t="s">
        <v>22</v>
      </c>
      <c r="D155" s="25" t="s">
        <v>453</v>
      </c>
      <c r="E155" s="26" t="s">
        <v>31</v>
      </c>
      <c r="F155" s="27">
        <v>8.453691618774732</v>
      </c>
      <c r="G155" s="29">
        <v>571.26</v>
      </c>
      <c r="H155" s="29">
        <f t="shared" si="10"/>
        <v>725.1</v>
      </c>
      <c r="I155" s="29">
        <f t="shared" si="12"/>
        <v>6129.77</v>
      </c>
      <c r="J155" s="30">
        <f t="shared" si="8"/>
        <v>8.846983882918347E-3</v>
      </c>
      <c r="K155" s="31"/>
      <c r="L155" s="32"/>
      <c r="M155" s="9"/>
      <c r="N155" s="9"/>
    </row>
    <row r="156" spans="1:14" ht="65.099999999999994" customHeight="1" x14ac:dyDescent="0.25">
      <c r="A156" s="23" t="s">
        <v>740</v>
      </c>
      <c r="B156" s="24" t="s">
        <v>455</v>
      </c>
      <c r="C156" s="25" t="s">
        <v>22</v>
      </c>
      <c r="D156" s="25" t="s">
        <v>456</v>
      </c>
      <c r="E156" s="26" t="s">
        <v>31</v>
      </c>
      <c r="F156" s="27">
        <v>4.3229104868734423</v>
      </c>
      <c r="G156" s="29">
        <v>932.69</v>
      </c>
      <c r="H156" s="29">
        <f t="shared" si="10"/>
        <v>1183.8599999999999</v>
      </c>
      <c r="I156" s="29">
        <f t="shared" si="12"/>
        <v>5117.72</v>
      </c>
      <c r="J156" s="30">
        <f t="shared" si="8"/>
        <v>7.3863108007786405E-3</v>
      </c>
      <c r="K156" s="31"/>
      <c r="L156" s="32"/>
      <c r="M156" s="9"/>
      <c r="N156" s="9"/>
    </row>
    <row r="157" spans="1:14" ht="78" customHeight="1" x14ac:dyDescent="0.25">
      <c r="A157" s="23" t="s">
        <v>741</v>
      </c>
      <c r="B157" s="24" t="s">
        <v>458</v>
      </c>
      <c r="C157" s="25" t="s">
        <v>22</v>
      </c>
      <c r="D157" s="25" t="s">
        <v>459</v>
      </c>
      <c r="E157" s="26" t="s">
        <v>31</v>
      </c>
      <c r="F157" s="27">
        <v>5.9560100041367434</v>
      </c>
      <c r="G157" s="29">
        <v>664.41</v>
      </c>
      <c r="H157" s="29">
        <f t="shared" si="10"/>
        <v>843.33</v>
      </c>
      <c r="I157" s="29">
        <f t="shared" si="12"/>
        <v>5022.88</v>
      </c>
      <c r="J157" s="30">
        <f t="shared" si="8"/>
        <v>7.249429979564145E-3</v>
      </c>
      <c r="K157" s="31"/>
      <c r="L157" s="32"/>
      <c r="M157" s="9"/>
      <c r="N157" s="9"/>
    </row>
    <row r="158" spans="1:14" ht="39" customHeight="1" x14ac:dyDescent="0.25">
      <c r="A158" s="23" t="s">
        <v>742</v>
      </c>
      <c r="B158" s="24" t="s">
        <v>461</v>
      </c>
      <c r="C158" s="25" t="s">
        <v>22</v>
      </c>
      <c r="D158" s="25" t="s">
        <v>462</v>
      </c>
      <c r="E158" s="26" t="s">
        <v>35</v>
      </c>
      <c r="F158" s="27">
        <v>5.9560100041367434</v>
      </c>
      <c r="G158" s="29">
        <v>902.84</v>
      </c>
      <c r="H158" s="29">
        <f t="shared" si="10"/>
        <v>1145.97</v>
      </c>
      <c r="I158" s="29">
        <f t="shared" si="12"/>
        <v>6825.4</v>
      </c>
      <c r="J158" s="30">
        <f t="shared" si="8"/>
        <v>9.8509738203017214E-3</v>
      </c>
      <c r="K158" s="31"/>
      <c r="L158" s="32"/>
      <c r="M158" s="9"/>
      <c r="N158" s="9"/>
    </row>
    <row r="159" spans="1:14" ht="39" customHeight="1" x14ac:dyDescent="0.25">
      <c r="A159" s="23" t="s">
        <v>743</v>
      </c>
      <c r="B159" s="24" t="s">
        <v>464</v>
      </c>
      <c r="C159" s="25" t="s">
        <v>22</v>
      </c>
      <c r="D159" s="25" t="s">
        <v>465</v>
      </c>
      <c r="E159" s="26" t="s">
        <v>31</v>
      </c>
      <c r="F159" s="27">
        <v>4.3229104868734423</v>
      </c>
      <c r="G159" s="29">
        <v>874.09</v>
      </c>
      <c r="H159" s="29">
        <f t="shared" si="10"/>
        <v>1109.48</v>
      </c>
      <c r="I159" s="29">
        <f t="shared" si="12"/>
        <v>4796.18</v>
      </c>
      <c r="J159" s="30">
        <f t="shared" si="8"/>
        <v>6.9222380545396192E-3</v>
      </c>
      <c r="K159" s="31"/>
      <c r="L159" s="32"/>
      <c r="M159" s="9"/>
      <c r="N159" s="9"/>
    </row>
    <row r="160" spans="1:14" ht="78" customHeight="1" x14ac:dyDescent="0.25">
      <c r="A160" s="23" t="s">
        <v>744</v>
      </c>
      <c r="B160" s="24" t="s">
        <v>467</v>
      </c>
      <c r="C160" s="25" t="s">
        <v>22</v>
      </c>
      <c r="D160" s="25" t="s">
        <v>468</v>
      </c>
      <c r="E160" s="26" t="s">
        <v>31</v>
      </c>
      <c r="F160" s="27">
        <v>6.2442040365949714</v>
      </c>
      <c r="G160" s="29">
        <v>446.91</v>
      </c>
      <c r="H160" s="29">
        <f t="shared" si="10"/>
        <v>567.26</v>
      </c>
      <c r="I160" s="29">
        <f t="shared" si="12"/>
        <v>3542.08</v>
      </c>
      <c r="J160" s="30">
        <f t="shared" si="8"/>
        <v>5.1122186757427144E-3</v>
      </c>
      <c r="K160" s="31"/>
      <c r="L160" s="32"/>
      <c r="M160" s="9"/>
      <c r="N160" s="9"/>
    </row>
    <row r="161" spans="1:14" ht="78" customHeight="1" x14ac:dyDescent="0.25">
      <c r="A161" s="23" t="s">
        <v>745</v>
      </c>
      <c r="B161" s="24" t="s">
        <v>467</v>
      </c>
      <c r="C161" s="25" t="s">
        <v>22</v>
      </c>
      <c r="D161" s="25" t="s">
        <v>468</v>
      </c>
      <c r="E161" s="26" t="s">
        <v>31</v>
      </c>
      <c r="F161" s="27">
        <v>6.2442040365949714</v>
      </c>
      <c r="G161" s="29">
        <v>446.91</v>
      </c>
      <c r="H161" s="29">
        <f t="shared" si="10"/>
        <v>567.26</v>
      </c>
      <c r="I161" s="29">
        <f t="shared" si="12"/>
        <v>3542.08</v>
      </c>
      <c r="J161" s="30">
        <f t="shared" si="8"/>
        <v>5.1122186757427144E-3</v>
      </c>
      <c r="K161" s="31"/>
      <c r="L161" s="32"/>
      <c r="M161" s="9"/>
      <c r="N161" s="9"/>
    </row>
    <row r="162" spans="1:14" ht="39" customHeight="1" x14ac:dyDescent="0.25">
      <c r="A162" s="23" t="s">
        <v>746</v>
      </c>
      <c r="B162" s="24" t="s">
        <v>471</v>
      </c>
      <c r="C162" s="25" t="s">
        <v>22</v>
      </c>
      <c r="D162" s="25" t="s">
        <v>472</v>
      </c>
      <c r="E162" s="26" t="s">
        <v>31</v>
      </c>
      <c r="F162" s="27">
        <v>5.2835572617342059</v>
      </c>
      <c r="G162" s="29">
        <v>104.25</v>
      </c>
      <c r="H162" s="29">
        <f t="shared" si="10"/>
        <v>132.32</v>
      </c>
      <c r="I162" s="29">
        <f t="shared" si="12"/>
        <v>699.12</v>
      </c>
      <c r="J162" s="30">
        <f t="shared" si="8"/>
        <v>1.0090269899565359E-3</v>
      </c>
      <c r="K162" s="31"/>
      <c r="L162" s="32"/>
      <c r="M162" s="9"/>
      <c r="N162" s="9"/>
    </row>
    <row r="163" spans="1:14" ht="26.1" customHeight="1" x14ac:dyDescent="0.25">
      <c r="A163" s="23" t="s">
        <v>747</v>
      </c>
      <c r="B163" s="24" t="s">
        <v>474</v>
      </c>
      <c r="C163" s="25" t="s">
        <v>22</v>
      </c>
      <c r="D163" s="25" t="s">
        <v>475</v>
      </c>
      <c r="E163" s="26" t="s">
        <v>31</v>
      </c>
      <c r="F163" s="27">
        <v>2.4016169371519118</v>
      </c>
      <c r="G163" s="29">
        <v>314.14999999999998</v>
      </c>
      <c r="H163" s="29">
        <f t="shared" si="10"/>
        <v>398.75</v>
      </c>
      <c r="I163" s="29">
        <f t="shared" si="12"/>
        <v>957.64</v>
      </c>
      <c r="J163" s="30">
        <f t="shared" si="8"/>
        <v>1.3821441335707418E-3</v>
      </c>
      <c r="K163" s="31"/>
      <c r="L163" s="32"/>
      <c r="M163" s="9"/>
      <c r="N163" s="9"/>
    </row>
    <row r="164" spans="1:14" ht="26.1" customHeight="1" x14ac:dyDescent="0.25">
      <c r="A164" s="23" t="s">
        <v>748</v>
      </c>
      <c r="B164" s="24" t="s">
        <v>477</v>
      </c>
      <c r="C164" s="25" t="s">
        <v>22</v>
      </c>
      <c r="D164" s="25" t="s">
        <v>478</v>
      </c>
      <c r="E164" s="26" t="s">
        <v>31</v>
      </c>
      <c r="F164" s="27">
        <v>13.064796138106406</v>
      </c>
      <c r="G164" s="29">
        <v>301.94</v>
      </c>
      <c r="H164" s="29">
        <f t="shared" si="10"/>
        <v>383.25</v>
      </c>
      <c r="I164" s="29">
        <f t="shared" si="12"/>
        <v>5007.08</v>
      </c>
      <c r="J164" s="30">
        <f t="shared" si="8"/>
        <v>7.2266261312386596E-3</v>
      </c>
      <c r="K164" s="31"/>
      <c r="L164" s="32"/>
      <c r="M164" s="9"/>
      <c r="N164" s="9"/>
    </row>
    <row r="165" spans="1:14" ht="26.1" customHeight="1" x14ac:dyDescent="0.25">
      <c r="A165" s="23" t="s">
        <v>750</v>
      </c>
      <c r="B165" s="24" t="s">
        <v>480</v>
      </c>
      <c r="C165" s="25" t="s">
        <v>22</v>
      </c>
      <c r="D165" s="25" t="s">
        <v>481</v>
      </c>
      <c r="E165" s="26" t="s">
        <v>31</v>
      </c>
      <c r="F165" s="27">
        <v>12.008084685759556</v>
      </c>
      <c r="G165" s="29">
        <v>341.05</v>
      </c>
      <c r="H165" s="29">
        <f t="shared" si="10"/>
        <v>432.89</v>
      </c>
      <c r="I165" s="29">
        <f t="shared" si="12"/>
        <v>5198.17</v>
      </c>
      <c r="J165" s="30">
        <f t="shared" si="8"/>
        <v>7.5024228006384686E-3</v>
      </c>
      <c r="K165" s="31"/>
      <c r="L165" s="32"/>
      <c r="M165" s="9"/>
      <c r="N165" s="9"/>
    </row>
    <row r="166" spans="1:14" ht="51.95" customHeight="1" x14ac:dyDescent="0.25">
      <c r="A166" s="23" t="s">
        <v>751</v>
      </c>
      <c r="B166" s="24" t="s">
        <v>483</v>
      </c>
      <c r="C166" s="25" t="s">
        <v>22</v>
      </c>
      <c r="D166" s="25" t="s">
        <v>484</v>
      </c>
      <c r="E166" s="26" t="s">
        <v>35</v>
      </c>
      <c r="F166" s="27">
        <v>3.3622637120126768</v>
      </c>
      <c r="G166" s="29">
        <v>239.55</v>
      </c>
      <c r="H166" s="29">
        <f t="shared" si="10"/>
        <v>304.06</v>
      </c>
      <c r="I166" s="29">
        <f t="shared" si="12"/>
        <v>1022.32</v>
      </c>
      <c r="J166" s="30">
        <f t="shared" si="8"/>
        <v>1.4754955835512727E-3</v>
      </c>
      <c r="K166" s="31"/>
      <c r="L166" s="32"/>
      <c r="M166" s="9"/>
      <c r="N166" s="9"/>
    </row>
    <row r="167" spans="1:14" ht="26.1" customHeight="1" x14ac:dyDescent="0.25">
      <c r="A167" s="23" t="s">
        <v>752</v>
      </c>
      <c r="B167" s="24" t="s">
        <v>486</v>
      </c>
      <c r="C167" s="25" t="s">
        <v>22</v>
      </c>
      <c r="D167" s="25" t="s">
        <v>487</v>
      </c>
      <c r="E167" s="26" t="s">
        <v>35</v>
      </c>
      <c r="F167" s="27">
        <v>3.3622637120126768</v>
      </c>
      <c r="G167" s="29">
        <v>919.28</v>
      </c>
      <c r="H167" s="29">
        <f t="shared" si="10"/>
        <v>1166.8399999999999</v>
      </c>
      <c r="I167" s="29">
        <f t="shared" si="12"/>
        <v>3923.22</v>
      </c>
      <c r="J167" s="30">
        <f t="shared" si="8"/>
        <v>5.6623110017411608E-3</v>
      </c>
      <c r="K167" s="31"/>
      <c r="L167" s="32"/>
      <c r="M167" s="9"/>
      <c r="N167" s="9"/>
    </row>
    <row r="168" spans="1:14" ht="24" customHeight="1" x14ac:dyDescent="0.25">
      <c r="A168" s="16" t="s">
        <v>488</v>
      </c>
      <c r="B168" s="17"/>
      <c r="C168" s="17"/>
      <c r="D168" s="17" t="s">
        <v>489</v>
      </c>
      <c r="E168" s="17"/>
      <c r="F168" s="17"/>
      <c r="G168" s="17"/>
      <c r="H168" s="17"/>
      <c r="I168" s="20">
        <f>SUM(I169:I174)</f>
        <v>31586.440000000002</v>
      </c>
      <c r="J168" s="21">
        <f t="shared" si="8"/>
        <v>4.5588125753293747E-2</v>
      </c>
      <c r="K168" s="9"/>
      <c r="L168" s="9"/>
      <c r="M168" s="9"/>
      <c r="N168" s="9"/>
    </row>
    <row r="169" spans="1:14" ht="51.95" customHeight="1" x14ac:dyDescent="0.25">
      <c r="A169" s="23" t="s">
        <v>490</v>
      </c>
      <c r="B169" s="24" t="s">
        <v>491</v>
      </c>
      <c r="C169" s="25" t="s">
        <v>22</v>
      </c>
      <c r="D169" s="25" t="s">
        <v>492</v>
      </c>
      <c r="E169" s="26" t="s">
        <v>31</v>
      </c>
      <c r="F169" s="27">
        <v>103.95</v>
      </c>
      <c r="G169" s="29">
        <v>65.77</v>
      </c>
      <c r="H169" s="29">
        <f t="shared" si="10"/>
        <v>83.48</v>
      </c>
      <c r="I169" s="29">
        <f t="shared" ref="I169:I174" si="13">TRUNC(H169*F169,2)</f>
        <v>8677.74</v>
      </c>
      <c r="J169" s="30">
        <f t="shared" si="8"/>
        <v>1.2524421947341557E-2</v>
      </c>
      <c r="K169" s="31"/>
      <c r="L169" s="32"/>
      <c r="M169" s="9"/>
      <c r="N169" s="9"/>
    </row>
    <row r="170" spans="1:14" ht="39" customHeight="1" x14ac:dyDescent="0.25">
      <c r="A170" s="23" t="s">
        <v>493</v>
      </c>
      <c r="B170" s="24" t="s">
        <v>494</v>
      </c>
      <c r="C170" s="25" t="s">
        <v>22</v>
      </c>
      <c r="D170" s="25" t="s">
        <v>495</v>
      </c>
      <c r="E170" s="26" t="s">
        <v>31</v>
      </c>
      <c r="F170" s="27">
        <v>56.317917176212347</v>
      </c>
      <c r="G170" s="29">
        <v>110.52</v>
      </c>
      <c r="H170" s="29">
        <f t="shared" si="10"/>
        <v>140.28</v>
      </c>
      <c r="I170" s="29">
        <f t="shared" si="13"/>
        <v>7900.27</v>
      </c>
      <c r="J170" s="30">
        <f t="shared" si="8"/>
        <v>1.1402313848758328E-2</v>
      </c>
      <c r="K170" s="31"/>
      <c r="L170" s="32"/>
      <c r="M170" s="9"/>
      <c r="N170" s="9"/>
    </row>
    <row r="171" spans="1:14" ht="51.95" customHeight="1" x14ac:dyDescent="0.25">
      <c r="A171" s="23" t="s">
        <v>496</v>
      </c>
      <c r="B171" s="24" t="s">
        <v>497</v>
      </c>
      <c r="C171" s="25" t="s">
        <v>22</v>
      </c>
      <c r="D171" s="25" t="s">
        <v>498</v>
      </c>
      <c r="E171" s="26" t="s">
        <v>31</v>
      </c>
      <c r="F171" s="27">
        <v>84.140100000000004</v>
      </c>
      <c r="G171" s="29">
        <v>105.54</v>
      </c>
      <c r="H171" s="29">
        <f t="shared" si="10"/>
        <v>133.96</v>
      </c>
      <c r="I171" s="29">
        <f t="shared" si="13"/>
        <v>11271.4</v>
      </c>
      <c r="J171" s="30">
        <f t="shared" si="8"/>
        <v>1.6267803545308528E-2</v>
      </c>
      <c r="K171" s="31"/>
      <c r="L171" s="32"/>
      <c r="M171" s="9"/>
      <c r="N171" s="9"/>
    </row>
    <row r="172" spans="1:14" ht="26.1" customHeight="1" x14ac:dyDescent="0.25">
      <c r="A172" s="23" t="s">
        <v>499</v>
      </c>
      <c r="B172" s="24" t="s">
        <v>500</v>
      </c>
      <c r="C172" s="25" t="s">
        <v>22</v>
      </c>
      <c r="D172" s="25" t="s">
        <v>501</v>
      </c>
      <c r="E172" s="26" t="s">
        <v>40</v>
      </c>
      <c r="F172" s="27">
        <v>78.29271215115233</v>
      </c>
      <c r="G172" s="29">
        <v>11.84</v>
      </c>
      <c r="H172" s="29">
        <f t="shared" si="10"/>
        <v>15.02</v>
      </c>
      <c r="I172" s="29">
        <f t="shared" si="13"/>
        <v>1175.95</v>
      </c>
      <c r="J172" s="30">
        <f t="shared" si="8"/>
        <v>1.6972269264781273E-3</v>
      </c>
      <c r="K172" s="31"/>
      <c r="L172" s="32"/>
      <c r="M172" s="9"/>
      <c r="N172" s="9"/>
    </row>
    <row r="173" spans="1:14" ht="26.1" customHeight="1" x14ac:dyDescent="0.25">
      <c r="A173" s="23" t="s">
        <v>502</v>
      </c>
      <c r="B173" s="24" t="s">
        <v>503</v>
      </c>
      <c r="C173" s="25" t="s">
        <v>22</v>
      </c>
      <c r="D173" s="25" t="s">
        <v>504</v>
      </c>
      <c r="E173" s="26" t="s">
        <v>40</v>
      </c>
      <c r="F173" s="27">
        <v>8.453691618774732</v>
      </c>
      <c r="G173" s="29">
        <v>108.35</v>
      </c>
      <c r="H173" s="29">
        <f t="shared" si="10"/>
        <v>137.52000000000001</v>
      </c>
      <c r="I173" s="29">
        <f t="shared" si="13"/>
        <v>1162.55</v>
      </c>
      <c r="J173" s="30">
        <f t="shared" si="8"/>
        <v>1.6778869538476523E-3</v>
      </c>
      <c r="K173" s="31"/>
      <c r="L173" s="32"/>
      <c r="M173" s="9"/>
      <c r="N173" s="9"/>
    </row>
    <row r="174" spans="1:14" ht="39" customHeight="1" x14ac:dyDescent="0.25">
      <c r="A174" s="23" t="s">
        <v>505</v>
      </c>
      <c r="B174" s="24" t="s">
        <v>506</v>
      </c>
      <c r="C174" s="25" t="s">
        <v>22</v>
      </c>
      <c r="D174" s="25" t="s">
        <v>507</v>
      </c>
      <c r="E174" s="26" t="s">
        <v>40</v>
      </c>
      <c r="F174" s="27">
        <v>10.08679113603803</v>
      </c>
      <c r="G174" s="29">
        <v>109.24</v>
      </c>
      <c r="H174" s="29">
        <f t="shared" si="10"/>
        <v>138.65</v>
      </c>
      <c r="I174" s="29">
        <f t="shared" si="13"/>
        <v>1398.53</v>
      </c>
      <c r="J174" s="30">
        <f t="shared" si="8"/>
        <v>2.0184725315595523E-3</v>
      </c>
      <c r="K174" s="31"/>
      <c r="L174" s="32"/>
      <c r="M174" s="9"/>
      <c r="N174" s="9"/>
    </row>
    <row r="175" spans="1:14" ht="24" customHeight="1" x14ac:dyDescent="0.25">
      <c r="A175" s="16" t="s">
        <v>508</v>
      </c>
      <c r="B175" s="17"/>
      <c r="C175" s="17"/>
      <c r="D175" s="17" t="s">
        <v>509</v>
      </c>
      <c r="E175" s="17"/>
      <c r="F175" s="17"/>
      <c r="G175" s="17"/>
      <c r="H175" s="17"/>
      <c r="I175" s="20">
        <f>SUM(I176:I189)</f>
        <v>68717.41</v>
      </c>
      <c r="J175" s="21">
        <f t="shared" si="8"/>
        <v>9.9178569301277553E-2</v>
      </c>
      <c r="K175" s="9"/>
      <c r="L175" s="9"/>
      <c r="M175" s="9"/>
      <c r="N175" s="9"/>
    </row>
    <row r="176" spans="1:14" ht="26.1" customHeight="1" x14ac:dyDescent="0.25">
      <c r="A176" s="23" t="s">
        <v>510</v>
      </c>
      <c r="B176" s="24" t="s">
        <v>511</v>
      </c>
      <c r="C176" s="25" t="s">
        <v>22</v>
      </c>
      <c r="D176" s="25" t="s">
        <v>512</v>
      </c>
      <c r="E176" s="26" t="s">
        <v>31</v>
      </c>
      <c r="F176" s="27">
        <v>351.68760000000003</v>
      </c>
      <c r="G176" s="29">
        <v>13.06</v>
      </c>
      <c r="H176" s="29">
        <f t="shared" si="10"/>
        <v>16.57</v>
      </c>
      <c r="I176" s="29">
        <f t="shared" ref="I176:I189" si="14">TRUNC(H176*F176,2)</f>
        <v>5827.46</v>
      </c>
      <c r="J176" s="30">
        <f t="shared" si="8"/>
        <v>8.4106654406855968E-3</v>
      </c>
      <c r="K176" s="31"/>
      <c r="L176" s="32"/>
      <c r="M176" s="9"/>
      <c r="N176" s="9"/>
    </row>
    <row r="177" spans="1:14" ht="26.1" customHeight="1" x14ac:dyDescent="0.25">
      <c r="A177" s="23" t="s">
        <v>513</v>
      </c>
      <c r="B177" s="24" t="s">
        <v>514</v>
      </c>
      <c r="C177" s="25" t="s">
        <v>22</v>
      </c>
      <c r="D177" s="25" t="s">
        <v>515</v>
      </c>
      <c r="E177" s="26" t="s">
        <v>31</v>
      </c>
      <c r="F177" s="27">
        <v>1187.0397</v>
      </c>
      <c r="G177" s="29">
        <v>14.38</v>
      </c>
      <c r="H177" s="29">
        <f t="shared" si="10"/>
        <v>18.25</v>
      </c>
      <c r="I177" s="29">
        <f t="shared" si="14"/>
        <v>21663.47</v>
      </c>
      <c r="J177" s="30">
        <f t="shared" si="8"/>
        <v>3.1266486334411425E-2</v>
      </c>
      <c r="K177" s="31"/>
      <c r="L177" s="32"/>
      <c r="M177" s="9"/>
      <c r="N177" s="9"/>
    </row>
    <row r="178" spans="1:14" ht="26.1" customHeight="1" x14ac:dyDescent="0.25">
      <c r="A178" s="23" t="s">
        <v>516</v>
      </c>
      <c r="B178" s="24" t="s">
        <v>517</v>
      </c>
      <c r="C178" s="25" t="s">
        <v>22</v>
      </c>
      <c r="D178" s="25" t="s">
        <v>518</v>
      </c>
      <c r="E178" s="26" t="s">
        <v>31</v>
      </c>
      <c r="F178" s="27">
        <v>1187.0397</v>
      </c>
      <c r="G178" s="29">
        <v>4.87</v>
      </c>
      <c r="H178" s="29">
        <f t="shared" si="10"/>
        <v>6.18</v>
      </c>
      <c r="I178" s="29">
        <f t="shared" si="14"/>
        <v>7335.9</v>
      </c>
      <c r="J178" s="30">
        <f t="shared" si="8"/>
        <v>1.058776904626123E-2</v>
      </c>
      <c r="K178" s="31"/>
      <c r="L178" s="32"/>
      <c r="M178" s="9"/>
      <c r="N178" s="9"/>
    </row>
    <row r="179" spans="1:14" ht="26.1" customHeight="1" x14ac:dyDescent="0.25">
      <c r="A179" s="23" t="s">
        <v>519</v>
      </c>
      <c r="B179" s="24" t="s">
        <v>520</v>
      </c>
      <c r="C179" s="25" t="s">
        <v>22</v>
      </c>
      <c r="D179" s="25" t="s">
        <v>521</v>
      </c>
      <c r="E179" s="26" t="s">
        <v>31</v>
      </c>
      <c r="F179" s="27">
        <v>98.435700000000011</v>
      </c>
      <c r="G179" s="29">
        <v>35.99</v>
      </c>
      <c r="H179" s="29">
        <f t="shared" si="10"/>
        <v>45.68</v>
      </c>
      <c r="I179" s="29">
        <f t="shared" si="14"/>
        <v>4496.54</v>
      </c>
      <c r="J179" s="30">
        <f t="shared" si="8"/>
        <v>6.4897731740175676E-3</v>
      </c>
      <c r="K179" s="31"/>
      <c r="L179" s="32"/>
      <c r="M179" s="9"/>
      <c r="N179" s="9"/>
    </row>
    <row r="180" spans="1:14" ht="26.1" customHeight="1" x14ac:dyDescent="0.25">
      <c r="A180" s="23" t="s">
        <v>522</v>
      </c>
      <c r="B180" s="24" t="s">
        <v>523</v>
      </c>
      <c r="C180" s="25" t="s">
        <v>22</v>
      </c>
      <c r="D180" s="25" t="s">
        <v>524</v>
      </c>
      <c r="E180" s="26" t="s">
        <v>31</v>
      </c>
      <c r="F180" s="27">
        <v>311.0283</v>
      </c>
      <c r="G180" s="29">
        <v>17.010000000000002</v>
      </c>
      <c r="H180" s="29">
        <f t="shared" si="10"/>
        <v>21.59</v>
      </c>
      <c r="I180" s="29">
        <f t="shared" si="14"/>
        <v>6715.1</v>
      </c>
      <c r="J180" s="30">
        <f t="shared" si="8"/>
        <v>9.6917798664852024E-3</v>
      </c>
      <c r="K180" s="31"/>
      <c r="L180" s="32"/>
      <c r="M180" s="9"/>
      <c r="N180" s="9"/>
    </row>
    <row r="181" spans="1:14" ht="26.1" customHeight="1" x14ac:dyDescent="0.25">
      <c r="A181" s="23" t="s">
        <v>525</v>
      </c>
      <c r="B181" s="24" t="s">
        <v>526</v>
      </c>
      <c r="C181" s="25" t="s">
        <v>22</v>
      </c>
      <c r="D181" s="25" t="s">
        <v>527</v>
      </c>
      <c r="E181" s="26" t="s">
        <v>31</v>
      </c>
      <c r="F181" s="27">
        <v>311.0283</v>
      </c>
      <c r="G181" s="29">
        <v>5.94</v>
      </c>
      <c r="H181" s="29">
        <f t="shared" si="10"/>
        <v>7.53</v>
      </c>
      <c r="I181" s="29">
        <f t="shared" si="14"/>
        <v>2342.04</v>
      </c>
      <c r="J181" s="30">
        <f t="shared" si="8"/>
        <v>3.3802230969759203E-3</v>
      </c>
      <c r="K181" s="31"/>
      <c r="L181" s="32"/>
      <c r="M181" s="9"/>
      <c r="N181" s="9"/>
    </row>
    <row r="182" spans="1:14" ht="26.1" customHeight="1" x14ac:dyDescent="0.25">
      <c r="A182" s="23" t="s">
        <v>528</v>
      </c>
      <c r="B182" s="24" t="s">
        <v>529</v>
      </c>
      <c r="C182" s="25" t="s">
        <v>22</v>
      </c>
      <c r="D182" s="25" t="s">
        <v>530</v>
      </c>
      <c r="E182" s="26" t="s">
        <v>31</v>
      </c>
      <c r="F182" s="27">
        <v>92.798478451549883</v>
      </c>
      <c r="G182" s="29">
        <v>2.33</v>
      </c>
      <c r="H182" s="29">
        <f t="shared" si="10"/>
        <v>2.95</v>
      </c>
      <c r="I182" s="29">
        <f t="shared" si="14"/>
        <v>273.75</v>
      </c>
      <c r="J182" s="30">
        <f t="shared" si="8"/>
        <v>3.9509832146212626E-4</v>
      </c>
      <c r="K182" s="31"/>
      <c r="L182" s="32"/>
      <c r="M182" s="9"/>
      <c r="N182" s="9"/>
    </row>
    <row r="183" spans="1:14" ht="26.1" customHeight="1" x14ac:dyDescent="0.25">
      <c r="A183" s="23" t="s">
        <v>531</v>
      </c>
      <c r="B183" s="24" t="s">
        <v>532</v>
      </c>
      <c r="C183" s="25" t="s">
        <v>22</v>
      </c>
      <c r="D183" s="25" t="s">
        <v>533</v>
      </c>
      <c r="E183" s="26" t="s">
        <v>31</v>
      </c>
      <c r="F183" s="27">
        <v>92.798478451549883</v>
      </c>
      <c r="G183" s="29">
        <v>20.59</v>
      </c>
      <c r="H183" s="29">
        <f t="shared" si="10"/>
        <v>26.13</v>
      </c>
      <c r="I183" s="29">
        <f t="shared" si="14"/>
        <v>2424.8200000000002</v>
      </c>
      <c r="J183" s="30">
        <f t="shared" si="8"/>
        <v>3.499697942822988E-3</v>
      </c>
      <c r="K183" s="31"/>
      <c r="L183" s="32"/>
      <c r="M183" s="9"/>
      <c r="N183" s="9"/>
    </row>
    <row r="184" spans="1:14" ht="39" customHeight="1" x14ac:dyDescent="0.25">
      <c r="A184" s="23" t="s">
        <v>534</v>
      </c>
      <c r="B184" s="24" t="s">
        <v>535</v>
      </c>
      <c r="C184" s="25" t="s">
        <v>22</v>
      </c>
      <c r="D184" s="25" t="s">
        <v>536</v>
      </c>
      <c r="E184" s="26" t="s">
        <v>31</v>
      </c>
      <c r="F184" s="27">
        <v>92.798478451549883</v>
      </c>
      <c r="G184" s="29">
        <v>22.11</v>
      </c>
      <c r="H184" s="29">
        <f t="shared" si="10"/>
        <v>28.06</v>
      </c>
      <c r="I184" s="29">
        <f t="shared" si="14"/>
        <v>2603.92</v>
      </c>
      <c r="J184" s="30">
        <f t="shared" si="8"/>
        <v>3.7581896665631409E-3</v>
      </c>
      <c r="K184" s="31"/>
      <c r="L184" s="32"/>
      <c r="M184" s="9"/>
      <c r="N184" s="9"/>
    </row>
    <row r="185" spans="1:14" ht="26.1" customHeight="1" x14ac:dyDescent="0.25">
      <c r="A185" s="23" t="s">
        <v>537</v>
      </c>
      <c r="B185" s="24" t="s">
        <v>538</v>
      </c>
      <c r="C185" s="25" t="s">
        <v>22</v>
      </c>
      <c r="D185" s="25" t="s">
        <v>539</v>
      </c>
      <c r="E185" s="26" t="s">
        <v>31</v>
      </c>
      <c r="F185" s="27">
        <v>146.28240000000002</v>
      </c>
      <c r="G185" s="29">
        <v>23.33</v>
      </c>
      <c r="H185" s="29">
        <f t="shared" si="10"/>
        <v>29.61</v>
      </c>
      <c r="I185" s="29">
        <f t="shared" si="14"/>
        <v>4331.42</v>
      </c>
      <c r="J185" s="30">
        <f t="shared" si="8"/>
        <v>6.2514585262008508E-3</v>
      </c>
      <c r="K185" s="31"/>
      <c r="L185" s="32"/>
      <c r="M185" s="9"/>
      <c r="N185" s="9"/>
    </row>
    <row r="186" spans="1:14" ht="26.1" customHeight="1" x14ac:dyDescent="0.25">
      <c r="A186" s="23" t="s">
        <v>540</v>
      </c>
      <c r="B186" s="24" t="s">
        <v>541</v>
      </c>
      <c r="C186" s="25" t="s">
        <v>22</v>
      </c>
      <c r="D186" s="25" t="s">
        <v>542</v>
      </c>
      <c r="E186" s="26" t="s">
        <v>31</v>
      </c>
      <c r="F186" s="27">
        <v>120.0808468575956</v>
      </c>
      <c r="G186" s="29">
        <v>11.16</v>
      </c>
      <c r="H186" s="29">
        <f t="shared" si="10"/>
        <v>14.16</v>
      </c>
      <c r="I186" s="29">
        <f t="shared" si="14"/>
        <v>1700.34</v>
      </c>
      <c r="J186" s="30">
        <f t="shared" si="8"/>
        <v>2.4540693330225086E-3</v>
      </c>
      <c r="K186" s="31"/>
      <c r="L186" s="32"/>
      <c r="M186" s="9"/>
      <c r="N186" s="9"/>
    </row>
    <row r="187" spans="1:14" ht="39" customHeight="1" x14ac:dyDescent="0.25">
      <c r="A187" s="23" t="s">
        <v>543</v>
      </c>
      <c r="B187" s="24" t="s">
        <v>544</v>
      </c>
      <c r="C187" s="25" t="s">
        <v>22</v>
      </c>
      <c r="D187" s="25" t="s">
        <v>545</v>
      </c>
      <c r="E187" s="26" t="s">
        <v>31</v>
      </c>
      <c r="F187" s="27">
        <v>120.0808468575956</v>
      </c>
      <c r="G187" s="29">
        <v>13.08</v>
      </c>
      <c r="H187" s="29">
        <f t="shared" si="10"/>
        <v>16.600000000000001</v>
      </c>
      <c r="I187" s="29">
        <f t="shared" si="14"/>
        <v>1993.34</v>
      </c>
      <c r="J187" s="30">
        <f t="shared" si="8"/>
        <v>2.8769508241216976E-3</v>
      </c>
      <c r="K187" s="31"/>
      <c r="L187" s="32"/>
      <c r="M187" s="9"/>
      <c r="N187" s="9"/>
    </row>
    <row r="188" spans="1:14" ht="51.95" customHeight="1" x14ac:dyDescent="0.25">
      <c r="A188" s="23" t="s">
        <v>546</v>
      </c>
      <c r="B188" s="24" t="s">
        <v>547</v>
      </c>
      <c r="C188" s="25" t="s">
        <v>22</v>
      </c>
      <c r="D188" s="25" t="s">
        <v>548</v>
      </c>
      <c r="E188" s="26" t="s">
        <v>31</v>
      </c>
      <c r="F188" s="27">
        <v>120.0808468575956</v>
      </c>
      <c r="G188" s="29">
        <v>29.6</v>
      </c>
      <c r="H188" s="29">
        <f t="shared" si="10"/>
        <v>37.57</v>
      </c>
      <c r="I188" s="29">
        <f t="shared" si="14"/>
        <v>4511.43</v>
      </c>
      <c r="J188" s="30">
        <f t="shared" si="8"/>
        <v>6.5112636361420286E-3</v>
      </c>
      <c r="K188" s="31"/>
      <c r="L188" s="32"/>
      <c r="M188" s="9"/>
      <c r="N188" s="9"/>
    </row>
    <row r="189" spans="1:14" ht="39" customHeight="1" x14ac:dyDescent="0.25">
      <c r="A189" s="23" t="s">
        <v>549</v>
      </c>
      <c r="B189" s="24" t="s">
        <v>550</v>
      </c>
      <c r="C189" s="25" t="s">
        <v>22</v>
      </c>
      <c r="D189" s="25" t="s">
        <v>551</v>
      </c>
      <c r="E189" s="26" t="s">
        <v>31</v>
      </c>
      <c r="F189" s="27">
        <v>104.07870000000001</v>
      </c>
      <c r="G189" s="29">
        <v>18.91</v>
      </c>
      <c r="H189" s="29">
        <f t="shared" si="10"/>
        <v>24</v>
      </c>
      <c r="I189" s="29">
        <f t="shared" si="14"/>
        <v>2497.88</v>
      </c>
      <c r="J189" s="30">
        <f t="shared" si="8"/>
        <v>3.6051440921052638E-3</v>
      </c>
      <c r="K189" s="31"/>
      <c r="L189" s="32"/>
      <c r="M189" s="9"/>
      <c r="N189" s="9"/>
    </row>
    <row r="190" spans="1:14" ht="24" customHeight="1" x14ac:dyDescent="0.25">
      <c r="A190" s="16" t="s">
        <v>552</v>
      </c>
      <c r="B190" s="17"/>
      <c r="C190" s="17"/>
      <c r="D190" s="17" t="s">
        <v>553</v>
      </c>
      <c r="E190" s="17"/>
      <c r="F190" s="17"/>
      <c r="G190" s="17"/>
      <c r="H190" s="17"/>
      <c r="I190" s="20">
        <f>SUM(I191:I205)</f>
        <v>70184.37</v>
      </c>
      <c r="J190" s="21">
        <f t="shared" si="8"/>
        <v>0.10129580558859108</v>
      </c>
      <c r="K190" s="9"/>
      <c r="L190" s="9"/>
      <c r="M190" s="9"/>
      <c r="N190" s="9"/>
    </row>
    <row r="191" spans="1:14" ht="51.95" customHeight="1" x14ac:dyDescent="0.25">
      <c r="A191" s="23" t="s">
        <v>554</v>
      </c>
      <c r="B191" s="24" t="s">
        <v>555</v>
      </c>
      <c r="C191" s="25" t="s">
        <v>22</v>
      </c>
      <c r="D191" s="25" t="s">
        <v>556</v>
      </c>
      <c r="E191" s="26" t="s">
        <v>31</v>
      </c>
      <c r="F191" s="27">
        <v>136.62</v>
      </c>
      <c r="G191" s="29">
        <v>49.71</v>
      </c>
      <c r="H191" s="29">
        <f t="shared" si="10"/>
        <v>63.09</v>
      </c>
      <c r="I191" s="29">
        <f t="shared" ref="I191:I205" si="15">TRUNC(H191*F191,2)</f>
        <v>8619.35</v>
      </c>
      <c r="J191" s="30">
        <f t="shared" si="8"/>
        <v>1.2440148738245034E-2</v>
      </c>
      <c r="K191" s="31"/>
      <c r="L191" s="32"/>
      <c r="M191" s="9"/>
      <c r="N191" s="9"/>
    </row>
    <row r="192" spans="1:14" ht="51.95" customHeight="1" x14ac:dyDescent="0.25">
      <c r="A192" s="23" t="s">
        <v>557</v>
      </c>
      <c r="B192" s="24" t="s">
        <v>558</v>
      </c>
      <c r="C192" s="25" t="s">
        <v>22</v>
      </c>
      <c r="D192" s="25" t="s">
        <v>559</v>
      </c>
      <c r="E192" s="26" t="s">
        <v>31</v>
      </c>
      <c r="F192" s="27">
        <v>165.73590000000002</v>
      </c>
      <c r="G192" s="29">
        <v>34.96</v>
      </c>
      <c r="H192" s="29">
        <f t="shared" si="10"/>
        <v>44.37</v>
      </c>
      <c r="I192" s="29">
        <f t="shared" si="15"/>
        <v>7353.7</v>
      </c>
      <c r="J192" s="30">
        <f t="shared" si="8"/>
        <v>1.0613459457665892E-2</v>
      </c>
      <c r="K192" s="31"/>
      <c r="L192" s="32"/>
      <c r="M192" s="9"/>
      <c r="N192" s="9"/>
    </row>
    <row r="193" spans="1:14" ht="51.95" customHeight="1" x14ac:dyDescent="0.25">
      <c r="A193" s="23" t="s">
        <v>560</v>
      </c>
      <c r="B193" s="24" t="s">
        <v>561</v>
      </c>
      <c r="C193" s="25" t="s">
        <v>22</v>
      </c>
      <c r="D193" s="25" t="s">
        <v>562</v>
      </c>
      <c r="E193" s="26" t="s">
        <v>31</v>
      </c>
      <c r="F193" s="27">
        <v>112.8105</v>
      </c>
      <c r="G193" s="29">
        <v>46.05</v>
      </c>
      <c r="H193" s="29">
        <f t="shared" si="10"/>
        <v>58.45</v>
      </c>
      <c r="I193" s="29">
        <f t="shared" si="15"/>
        <v>6593.77</v>
      </c>
      <c r="J193" s="30">
        <f t="shared" si="8"/>
        <v>9.5166665172870292E-3</v>
      </c>
      <c r="K193" s="31"/>
      <c r="L193" s="32"/>
      <c r="M193" s="9"/>
      <c r="N193" s="9"/>
    </row>
    <row r="194" spans="1:14" ht="39" customHeight="1" x14ac:dyDescent="0.25">
      <c r="A194" s="23" t="s">
        <v>563</v>
      </c>
      <c r="B194" s="24" t="s">
        <v>564</v>
      </c>
      <c r="C194" s="25" t="s">
        <v>22</v>
      </c>
      <c r="D194" s="25" t="s">
        <v>565</v>
      </c>
      <c r="E194" s="26" t="s">
        <v>40</v>
      </c>
      <c r="F194" s="27">
        <v>84.744000000000014</v>
      </c>
      <c r="G194" s="29">
        <v>73.02</v>
      </c>
      <c r="H194" s="29">
        <f t="shared" si="10"/>
        <v>92.68</v>
      </c>
      <c r="I194" s="29">
        <f t="shared" si="15"/>
        <v>7854.07</v>
      </c>
      <c r="J194" s="30">
        <f t="shared" si="8"/>
        <v>1.1335634241629377E-2</v>
      </c>
      <c r="K194" s="31"/>
      <c r="L194" s="32"/>
      <c r="M194" s="9"/>
      <c r="N194" s="9"/>
    </row>
    <row r="195" spans="1:14" ht="39" customHeight="1" x14ac:dyDescent="0.25">
      <c r="A195" s="23" t="s">
        <v>566</v>
      </c>
      <c r="B195" s="24" t="s">
        <v>567</v>
      </c>
      <c r="C195" s="25" t="s">
        <v>22</v>
      </c>
      <c r="D195" s="25" t="s">
        <v>568</v>
      </c>
      <c r="E195" s="26" t="s">
        <v>31</v>
      </c>
      <c r="F195" s="27">
        <v>115.20630000000001</v>
      </c>
      <c r="G195" s="29">
        <v>108.64</v>
      </c>
      <c r="H195" s="29">
        <f t="shared" si="10"/>
        <v>137.88999999999999</v>
      </c>
      <c r="I195" s="29">
        <f t="shared" si="15"/>
        <v>15885.79</v>
      </c>
      <c r="J195" s="30">
        <f t="shared" si="8"/>
        <v>2.2927667448766505E-2</v>
      </c>
      <c r="K195" s="31"/>
      <c r="L195" s="32"/>
      <c r="M195" s="9"/>
      <c r="N195" s="9"/>
    </row>
    <row r="196" spans="1:14" ht="26.1" customHeight="1" x14ac:dyDescent="0.25">
      <c r="A196" s="23" t="s">
        <v>569</v>
      </c>
      <c r="B196" s="24" t="s">
        <v>570</v>
      </c>
      <c r="C196" s="25" t="s">
        <v>22</v>
      </c>
      <c r="D196" s="25" t="s">
        <v>571</v>
      </c>
      <c r="E196" s="26" t="s">
        <v>31</v>
      </c>
      <c r="F196" s="27">
        <v>39.451500000000003</v>
      </c>
      <c r="G196" s="29">
        <v>55.84</v>
      </c>
      <c r="H196" s="29">
        <f t="shared" si="10"/>
        <v>70.87</v>
      </c>
      <c r="I196" s="29">
        <f t="shared" si="15"/>
        <v>2795.92</v>
      </c>
      <c r="J196" s="30">
        <f t="shared" si="8"/>
        <v>4.0352997221639745E-3</v>
      </c>
      <c r="K196" s="31"/>
      <c r="L196" s="32"/>
      <c r="M196" s="9"/>
      <c r="N196" s="9"/>
    </row>
    <row r="197" spans="1:14" ht="39" customHeight="1" x14ac:dyDescent="0.25">
      <c r="A197" s="23" t="s">
        <v>572</v>
      </c>
      <c r="B197" s="24" t="s">
        <v>573</v>
      </c>
      <c r="C197" s="25" t="s">
        <v>22</v>
      </c>
      <c r="D197" s="25" t="s">
        <v>574</v>
      </c>
      <c r="E197" s="26" t="s">
        <v>31</v>
      </c>
      <c r="F197" s="27">
        <v>39.451500000000003</v>
      </c>
      <c r="G197" s="29">
        <v>152.58000000000001</v>
      </c>
      <c r="H197" s="29">
        <f t="shared" si="10"/>
        <v>193.66</v>
      </c>
      <c r="I197" s="29">
        <f t="shared" si="15"/>
        <v>7640.17</v>
      </c>
      <c r="J197" s="30">
        <f t="shared" ref="J197:J247" si="16">I197/$I$251</f>
        <v>1.1026916320311574E-2</v>
      </c>
      <c r="K197" s="31"/>
      <c r="L197" s="32"/>
      <c r="M197" s="9"/>
      <c r="N197" s="9"/>
    </row>
    <row r="198" spans="1:14" ht="39" customHeight="1" x14ac:dyDescent="0.25">
      <c r="A198" s="23" t="s">
        <v>575</v>
      </c>
      <c r="B198" s="24" t="s">
        <v>576</v>
      </c>
      <c r="C198" s="25" t="s">
        <v>22</v>
      </c>
      <c r="D198" s="25" t="s">
        <v>577</v>
      </c>
      <c r="E198" s="26" t="s">
        <v>31</v>
      </c>
      <c r="F198" s="27">
        <v>9.0882000000000005</v>
      </c>
      <c r="G198" s="29">
        <v>93.6</v>
      </c>
      <c r="H198" s="29">
        <f t="shared" si="10"/>
        <v>118.8</v>
      </c>
      <c r="I198" s="29">
        <f t="shared" si="15"/>
        <v>1079.67</v>
      </c>
      <c r="J198" s="30">
        <f t="shared" si="16"/>
        <v>1.558267779846626E-3</v>
      </c>
      <c r="K198" s="31"/>
      <c r="L198" s="32"/>
      <c r="M198" s="9"/>
      <c r="N198" s="9"/>
    </row>
    <row r="199" spans="1:14" ht="39" customHeight="1" x14ac:dyDescent="0.25">
      <c r="A199" s="23" t="s">
        <v>578</v>
      </c>
      <c r="B199" s="24" t="s">
        <v>579</v>
      </c>
      <c r="C199" s="25" t="s">
        <v>22</v>
      </c>
      <c r="D199" s="25" t="s">
        <v>580</v>
      </c>
      <c r="E199" s="26" t="s">
        <v>31</v>
      </c>
      <c r="F199" s="27">
        <v>9.0882000000000005</v>
      </c>
      <c r="G199" s="29">
        <v>100.19</v>
      </c>
      <c r="H199" s="29">
        <f t="shared" si="10"/>
        <v>127.17</v>
      </c>
      <c r="I199" s="29">
        <f t="shared" si="15"/>
        <v>1155.74</v>
      </c>
      <c r="J199" s="30">
        <f t="shared" si="16"/>
        <v>1.6680582065630603E-3</v>
      </c>
      <c r="K199" s="31"/>
      <c r="L199" s="32"/>
      <c r="M199" s="9"/>
      <c r="N199" s="9"/>
    </row>
    <row r="200" spans="1:14" ht="39" customHeight="1" x14ac:dyDescent="0.25">
      <c r="A200" s="23" t="s">
        <v>581</v>
      </c>
      <c r="B200" s="24" t="s">
        <v>582</v>
      </c>
      <c r="C200" s="25" t="s">
        <v>22</v>
      </c>
      <c r="D200" s="25" t="s">
        <v>583</v>
      </c>
      <c r="E200" s="26" t="s">
        <v>31</v>
      </c>
      <c r="F200" s="27">
        <v>9.0882000000000005</v>
      </c>
      <c r="G200" s="29">
        <v>28.35</v>
      </c>
      <c r="H200" s="29">
        <f t="shared" si="10"/>
        <v>35.979999999999997</v>
      </c>
      <c r="I200" s="29">
        <f t="shared" si="15"/>
        <v>326.99</v>
      </c>
      <c r="J200" s="30">
        <f t="shared" si="16"/>
        <v>4.7193863062977413E-4</v>
      </c>
      <c r="K200" s="31"/>
      <c r="L200" s="32"/>
      <c r="M200" s="9"/>
      <c r="N200" s="9"/>
    </row>
    <row r="201" spans="1:14" ht="51.95" customHeight="1" x14ac:dyDescent="0.25">
      <c r="A201" s="23" t="s">
        <v>584</v>
      </c>
      <c r="B201" s="24" t="s">
        <v>585</v>
      </c>
      <c r="C201" s="25" t="s">
        <v>22</v>
      </c>
      <c r="D201" s="25" t="s">
        <v>586</v>
      </c>
      <c r="E201" s="26" t="s">
        <v>31</v>
      </c>
      <c r="F201" s="27">
        <v>9.0882000000000005</v>
      </c>
      <c r="G201" s="29">
        <v>20.23</v>
      </c>
      <c r="H201" s="29">
        <f t="shared" ref="H201:H205" si="17">TRUNC((G201*$G$2)+(G201),2)</f>
        <v>25.67</v>
      </c>
      <c r="I201" s="29">
        <f t="shared" si="15"/>
        <v>233.29</v>
      </c>
      <c r="J201" s="30">
        <f t="shared" si="16"/>
        <v>3.3670315037040888E-4</v>
      </c>
      <c r="K201" s="31"/>
      <c r="L201" s="32"/>
      <c r="M201" s="9"/>
      <c r="N201" s="9"/>
    </row>
    <row r="202" spans="1:14" ht="39" customHeight="1" x14ac:dyDescent="0.25">
      <c r="A202" s="23" t="s">
        <v>587</v>
      </c>
      <c r="B202" s="24" t="s">
        <v>588</v>
      </c>
      <c r="C202" s="25" t="s">
        <v>22</v>
      </c>
      <c r="D202" s="25" t="s">
        <v>589</v>
      </c>
      <c r="E202" s="26" t="s">
        <v>31</v>
      </c>
      <c r="F202" s="27">
        <v>9.0882000000000005</v>
      </c>
      <c r="G202" s="29">
        <v>20.2</v>
      </c>
      <c r="H202" s="29">
        <f t="shared" si="17"/>
        <v>25.63</v>
      </c>
      <c r="I202" s="29">
        <f t="shared" si="15"/>
        <v>232.93</v>
      </c>
      <c r="J202" s="30">
        <f t="shared" si="16"/>
        <v>3.3618356901615732E-4</v>
      </c>
      <c r="K202" s="31"/>
      <c r="L202" s="32"/>
      <c r="M202" s="9"/>
      <c r="N202" s="9"/>
    </row>
    <row r="203" spans="1:14" ht="39" customHeight="1" x14ac:dyDescent="0.25">
      <c r="A203" s="23" t="s">
        <v>590</v>
      </c>
      <c r="B203" s="24" t="s">
        <v>591</v>
      </c>
      <c r="C203" s="25" t="s">
        <v>22</v>
      </c>
      <c r="D203" s="25" t="s">
        <v>592</v>
      </c>
      <c r="E203" s="26" t="s">
        <v>40</v>
      </c>
      <c r="F203" s="27">
        <v>42.075000000000003</v>
      </c>
      <c r="G203" s="29">
        <v>97.87</v>
      </c>
      <c r="H203" s="29">
        <f t="shared" si="17"/>
        <v>124.22</v>
      </c>
      <c r="I203" s="29">
        <f t="shared" si="15"/>
        <v>5226.55</v>
      </c>
      <c r="J203" s="30">
        <f t="shared" si="16"/>
        <v>7.5433831307319668E-3</v>
      </c>
      <c r="K203" s="31"/>
      <c r="L203" s="32"/>
      <c r="M203" s="9"/>
      <c r="N203" s="9"/>
    </row>
    <row r="204" spans="1:14" ht="39" customHeight="1" x14ac:dyDescent="0.25">
      <c r="A204" s="23" t="s">
        <v>593</v>
      </c>
      <c r="B204" s="24" t="s">
        <v>594</v>
      </c>
      <c r="C204" s="25" t="s">
        <v>22</v>
      </c>
      <c r="D204" s="25" t="s">
        <v>595</v>
      </c>
      <c r="E204" s="26" t="s">
        <v>40</v>
      </c>
      <c r="F204" s="27">
        <v>38.313000000000002</v>
      </c>
      <c r="G204" s="29">
        <v>65.150000000000006</v>
      </c>
      <c r="H204" s="29">
        <f t="shared" si="17"/>
        <v>82.69</v>
      </c>
      <c r="I204" s="29">
        <f t="shared" si="15"/>
        <v>3168.1</v>
      </c>
      <c r="J204" s="30">
        <f t="shared" si="16"/>
        <v>4.572460245567715E-3</v>
      </c>
      <c r="K204" s="31"/>
      <c r="L204" s="32"/>
      <c r="M204" s="9"/>
      <c r="N204" s="9"/>
    </row>
    <row r="205" spans="1:14" ht="51.95" customHeight="1" x14ac:dyDescent="0.25">
      <c r="A205" s="23" t="s">
        <v>596</v>
      </c>
      <c r="B205" s="24" t="s">
        <v>597</v>
      </c>
      <c r="C205" s="25" t="s">
        <v>22</v>
      </c>
      <c r="D205" s="25" t="s">
        <v>598</v>
      </c>
      <c r="E205" s="26" t="s">
        <v>40</v>
      </c>
      <c r="F205" s="27">
        <v>39.451500000000003</v>
      </c>
      <c r="G205" s="29">
        <v>40.31</v>
      </c>
      <c r="H205" s="29">
        <f t="shared" si="17"/>
        <v>51.16</v>
      </c>
      <c r="I205" s="29">
        <f t="shared" si="15"/>
        <v>2018.33</v>
      </c>
      <c r="J205" s="30">
        <f t="shared" si="16"/>
        <v>2.9130184297959934E-3</v>
      </c>
      <c r="K205" s="31"/>
      <c r="L205" s="32"/>
      <c r="M205" s="9"/>
      <c r="N205" s="9"/>
    </row>
    <row r="206" spans="1:14" ht="24" customHeight="1" x14ac:dyDescent="0.25">
      <c r="A206" s="16" t="s">
        <v>599</v>
      </c>
      <c r="B206" s="17"/>
      <c r="C206" s="17"/>
      <c r="D206" s="17" t="s">
        <v>600</v>
      </c>
      <c r="E206" s="17"/>
      <c r="F206" s="17"/>
      <c r="G206" s="17"/>
      <c r="H206" s="17"/>
      <c r="I206" s="20">
        <f>I207+I221+I234+I240</f>
        <v>44935.819999999992</v>
      </c>
      <c r="J206" s="21">
        <f t="shared" si="16"/>
        <v>6.4855039472234657E-2</v>
      </c>
      <c r="K206" s="9"/>
      <c r="L206" s="9"/>
      <c r="M206" s="9"/>
      <c r="N206" s="9"/>
    </row>
    <row r="207" spans="1:14" ht="26.1" customHeight="1" x14ac:dyDescent="0.25">
      <c r="A207" s="16" t="s">
        <v>601</v>
      </c>
      <c r="B207" s="17"/>
      <c r="C207" s="17"/>
      <c r="D207" s="17" t="s">
        <v>602</v>
      </c>
      <c r="E207" s="17"/>
      <c r="F207" s="17"/>
      <c r="G207" s="17"/>
      <c r="H207" s="17"/>
      <c r="I207" s="20">
        <f>SUM(I208:I220)</f>
        <v>22869.209999999995</v>
      </c>
      <c r="J207" s="21">
        <f t="shared" si="16"/>
        <v>3.3006708617953864E-2</v>
      </c>
      <c r="K207" s="9"/>
      <c r="L207" s="9"/>
      <c r="M207" s="9"/>
      <c r="N207" s="9"/>
    </row>
    <row r="208" spans="1:14" ht="26.1" customHeight="1" x14ac:dyDescent="0.25">
      <c r="A208" s="23" t="s">
        <v>603</v>
      </c>
      <c r="B208" s="24" t="s">
        <v>604</v>
      </c>
      <c r="C208" s="25" t="s">
        <v>22</v>
      </c>
      <c r="D208" s="25" t="s">
        <v>605</v>
      </c>
      <c r="E208" s="26" t="s">
        <v>35</v>
      </c>
      <c r="F208" s="27">
        <v>9.4143383936354965</v>
      </c>
      <c r="G208" s="29">
        <v>196.62</v>
      </c>
      <c r="H208" s="29">
        <f t="shared" ref="H208:H247" si="18">TRUNC((G208*$G$2)+(G208),2)</f>
        <v>249.56</v>
      </c>
      <c r="I208" s="29">
        <f t="shared" ref="I208:I220" si="19">TRUNC(H208*F208,2)</f>
        <v>2349.44</v>
      </c>
      <c r="J208" s="30">
        <f t="shared" si="16"/>
        <v>3.390903380368869E-3</v>
      </c>
      <c r="K208" s="31"/>
      <c r="L208" s="32"/>
      <c r="M208" s="9"/>
      <c r="N208" s="9"/>
    </row>
    <row r="209" spans="1:14" ht="24" customHeight="1" x14ac:dyDescent="0.25">
      <c r="A209" s="23" t="s">
        <v>606</v>
      </c>
      <c r="B209" s="24" t="s">
        <v>607</v>
      </c>
      <c r="C209" s="25" t="s">
        <v>22</v>
      </c>
      <c r="D209" s="25" t="s">
        <v>608</v>
      </c>
      <c r="E209" s="26" t="s">
        <v>35</v>
      </c>
      <c r="F209" s="27">
        <v>1.9212935497215293</v>
      </c>
      <c r="G209" s="29">
        <v>524.13</v>
      </c>
      <c r="H209" s="29">
        <f t="shared" si="18"/>
        <v>665.27</v>
      </c>
      <c r="I209" s="29">
        <f t="shared" si="19"/>
        <v>1278.17</v>
      </c>
      <c r="J209" s="30">
        <f t="shared" si="16"/>
        <v>1.8447591654547797E-3</v>
      </c>
      <c r="K209" s="31"/>
      <c r="L209" s="32"/>
      <c r="M209" s="9"/>
      <c r="N209" s="9"/>
    </row>
    <row r="210" spans="1:14" ht="51.95" customHeight="1" x14ac:dyDescent="0.25">
      <c r="A210" s="23" t="s">
        <v>609</v>
      </c>
      <c r="B210" s="24" t="s">
        <v>610</v>
      </c>
      <c r="C210" s="25" t="s">
        <v>22</v>
      </c>
      <c r="D210" s="25" t="s">
        <v>611</v>
      </c>
      <c r="E210" s="26" t="s">
        <v>40</v>
      </c>
      <c r="F210" s="27">
        <v>13.929378235481087</v>
      </c>
      <c r="G210" s="29">
        <v>130.37</v>
      </c>
      <c r="H210" s="29">
        <f t="shared" si="18"/>
        <v>165.47</v>
      </c>
      <c r="I210" s="29">
        <f t="shared" si="19"/>
        <v>2304.89</v>
      </c>
      <c r="J210" s="30">
        <f t="shared" si="16"/>
        <v>3.3266051877802378E-3</v>
      </c>
      <c r="K210" s="31"/>
      <c r="L210" s="32"/>
      <c r="M210" s="9"/>
      <c r="N210" s="9"/>
    </row>
    <row r="211" spans="1:14" ht="39" customHeight="1" x14ac:dyDescent="0.25">
      <c r="A211" s="23" t="s">
        <v>612</v>
      </c>
      <c r="B211" s="24" t="s">
        <v>613</v>
      </c>
      <c r="C211" s="25" t="s">
        <v>22</v>
      </c>
      <c r="D211" s="25" t="s">
        <v>614</v>
      </c>
      <c r="E211" s="26" t="s">
        <v>35</v>
      </c>
      <c r="F211" s="27">
        <v>6.2442040365949714</v>
      </c>
      <c r="G211" s="29">
        <v>208.2</v>
      </c>
      <c r="H211" s="29">
        <f t="shared" si="18"/>
        <v>264.26</v>
      </c>
      <c r="I211" s="29">
        <f t="shared" si="19"/>
        <v>1650.09</v>
      </c>
      <c r="J211" s="30">
        <f t="shared" si="16"/>
        <v>2.3815444356582276E-3</v>
      </c>
      <c r="K211" s="31"/>
      <c r="L211" s="32"/>
      <c r="M211" s="9"/>
      <c r="N211" s="9"/>
    </row>
    <row r="212" spans="1:14" ht="51.95" customHeight="1" x14ac:dyDescent="0.25">
      <c r="A212" s="23" t="s">
        <v>615</v>
      </c>
      <c r="B212" s="24" t="s">
        <v>616</v>
      </c>
      <c r="C212" s="25" t="s">
        <v>22</v>
      </c>
      <c r="D212" s="25" t="s">
        <v>617</v>
      </c>
      <c r="E212" s="26" t="s">
        <v>35</v>
      </c>
      <c r="F212" s="27">
        <v>6.2442040365949714</v>
      </c>
      <c r="G212" s="29">
        <v>152.37</v>
      </c>
      <c r="H212" s="29">
        <f t="shared" si="18"/>
        <v>193.4</v>
      </c>
      <c r="I212" s="29">
        <f t="shared" si="19"/>
        <v>1207.6199999999999</v>
      </c>
      <c r="J212" s="30">
        <f t="shared" si="16"/>
        <v>1.7429356528368689E-3</v>
      </c>
      <c r="K212" s="31"/>
      <c r="L212" s="32"/>
      <c r="M212" s="9"/>
      <c r="N212" s="9"/>
    </row>
    <row r="213" spans="1:14" ht="51.95" customHeight="1" x14ac:dyDescent="0.25">
      <c r="A213" s="23" t="s">
        <v>618</v>
      </c>
      <c r="B213" s="24" t="s">
        <v>619</v>
      </c>
      <c r="C213" s="25" t="s">
        <v>22</v>
      </c>
      <c r="D213" s="25" t="s">
        <v>620</v>
      </c>
      <c r="E213" s="26" t="s">
        <v>35</v>
      </c>
      <c r="F213" s="27">
        <v>2.4016169371519118</v>
      </c>
      <c r="G213" s="29">
        <v>95.13</v>
      </c>
      <c r="H213" s="29">
        <f t="shared" si="18"/>
        <v>120.74</v>
      </c>
      <c r="I213" s="29">
        <f t="shared" si="19"/>
        <v>289.97000000000003</v>
      </c>
      <c r="J213" s="30">
        <f t="shared" si="16"/>
        <v>4.1850834803423836E-4</v>
      </c>
      <c r="K213" s="31"/>
      <c r="L213" s="32"/>
      <c r="M213" s="9"/>
      <c r="N213" s="9"/>
    </row>
    <row r="214" spans="1:14" ht="51.95" customHeight="1" x14ac:dyDescent="0.25">
      <c r="A214" s="23" t="s">
        <v>621</v>
      </c>
      <c r="B214" s="24" t="s">
        <v>622</v>
      </c>
      <c r="C214" s="25" t="s">
        <v>22</v>
      </c>
      <c r="D214" s="25" t="s">
        <v>623</v>
      </c>
      <c r="E214" s="26" t="s">
        <v>35</v>
      </c>
      <c r="F214" s="27">
        <v>2.4016169371519118</v>
      </c>
      <c r="G214" s="29">
        <v>209.78</v>
      </c>
      <c r="H214" s="29">
        <f t="shared" si="18"/>
        <v>266.27</v>
      </c>
      <c r="I214" s="29">
        <f t="shared" si="19"/>
        <v>639.47</v>
      </c>
      <c r="J214" s="30">
        <f t="shared" si="16"/>
        <v>9.2293524612013106E-4</v>
      </c>
      <c r="K214" s="31"/>
      <c r="L214" s="32"/>
      <c r="M214" s="9"/>
      <c r="N214" s="9"/>
    </row>
    <row r="215" spans="1:14" ht="39" customHeight="1" x14ac:dyDescent="0.25">
      <c r="A215" s="23" t="s">
        <v>624</v>
      </c>
      <c r="B215" s="24" t="s">
        <v>625</v>
      </c>
      <c r="C215" s="25" t="s">
        <v>22</v>
      </c>
      <c r="D215" s="25" t="s">
        <v>626</v>
      </c>
      <c r="E215" s="26" t="s">
        <v>35</v>
      </c>
      <c r="F215" s="27">
        <v>1.9212935497215293</v>
      </c>
      <c r="G215" s="29">
        <v>251.47</v>
      </c>
      <c r="H215" s="29">
        <f t="shared" si="18"/>
        <v>319.19</v>
      </c>
      <c r="I215" s="29">
        <f t="shared" si="19"/>
        <v>613.25</v>
      </c>
      <c r="J215" s="30">
        <f t="shared" si="16"/>
        <v>8.8509240415214217E-4</v>
      </c>
      <c r="K215" s="31"/>
      <c r="L215" s="32"/>
      <c r="M215" s="9"/>
      <c r="N215" s="9"/>
    </row>
    <row r="216" spans="1:14" ht="26.1" customHeight="1" x14ac:dyDescent="0.25">
      <c r="A216" s="23" t="s">
        <v>627</v>
      </c>
      <c r="B216" s="24" t="s">
        <v>628</v>
      </c>
      <c r="C216" s="25" t="s">
        <v>22</v>
      </c>
      <c r="D216" s="25" t="s">
        <v>629</v>
      </c>
      <c r="E216" s="26" t="s">
        <v>35</v>
      </c>
      <c r="F216" s="27">
        <v>1.4409701622911473</v>
      </c>
      <c r="G216" s="29">
        <v>454.96</v>
      </c>
      <c r="H216" s="29">
        <f t="shared" si="18"/>
        <v>577.48</v>
      </c>
      <c r="I216" s="29">
        <f t="shared" si="19"/>
        <v>832.13</v>
      </c>
      <c r="J216" s="30">
        <f t="shared" si="16"/>
        <v>1.2009978675370926E-3</v>
      </c>
      <c r="K216" s="31"/>
      <c r="L216" s="32"/>
      <c r="M216" s="9"/>
      <c r="N216" s="9"/>
    </row>
    <row r="217" spans="1:14" ht="26.1" customHeight="1" x14ac:dyDescent="0.25">
      <c r="A217" s="23" t="s">
        <v>630</v>
      </c>
      <c r="B217" s="24" t="s">
        <v>631</v>
      </c>
      <c r="C217" s="25" t="s">
        <v>22</v>
      </c>
      <c r="D217" s="25" t="s">
        <v>632</v>
      </c>
      <c r="E217" s="26" t="s">
        <v>35</v>
      </c>
      <c r="F217" s="27">
        <v>1.4409701622911473</v>
      </c>
      <c r="G217" s="29">
        <v>681.53</v>
      </c>
      <c r="H217" s="29">
        <f t="shared" si="18"/>
        <v>865.06</v>
      </c>
      <c r="I217" s="29">
        <f t="shared" si="19"/>
        <v>1246.52</v>
      </c>
      <c r="J217" s="30">
        <f t="shared" si="16"/>
        <v>1.7990793047268296E-3</v>
      </c>
      <c r="K217" s="31"/>
      <c r="L217" s="32"/>
      <c r="M217" s="9"/>
      <c r="N217" s="9"/>
    </row>
    <row r="218" spans="1:14" ht="65.099999999999994" customHeight="1" x14ac:dyDescent="0.25">
      <c r="A218" s="23" t="s">
        <v>633</v>
      </c>
      <c r="B218" s="24" t="s">
        <v>634</v>
      </c>
      <c r="C218" s="25" t="s">
        <v>22</v>
      </c>
      <c r="D218" s="25" t="s">
        <v>635</v>
      </c>
      <c r="E218" s="26" t="s">
        <v>35</v>
      </c>
      <c r="F218" s="27">
        <v>4.3229104868734423</v>
      </c>
      <c r="G218" s="29">
        <v>1353.16</v>
      </c>
      <c r="H218" s="29">
        <f t="shared" si="18"/>
        <v>1717.56</v>
      </c>
      <c r="I218" s="29">
        <f t="shared" si="19"/>
        <v>7424.85</v>
      </c>
      <c r="J218" s="30">
        <f t="shared" si="16"/>
        <v>1.0716148939207555E-2</v>
      </c>
      <c r="K218" s="31"/>
      <c r="L218" s="32"/>
      <c r="M218" s="9"/>
      <c r="N218" s="9"/>
    </row>
    <row r="219" spans="1:14" ht="39" customHeight="1" x14ac:dyDescent="0.25">
      <c r="A219" s="23" t="s">
        <v>636</v>
      </c>
      <c r="B219" s="24" t="s">
        <v>637</v>
      </c>
      <c r="C219" s="25" t="s">
        <v>22</v>
      </c>
      <c r="D219" s="25" t="s">
        <v>638</v>
      </c>
      <c r="E219" s="26" t="s">
        <v>35</v>
      </c>
      <c r="F219" s="27">
        <v>0.576388064916459</v>
      </c>
      <c r="G219" s="29">
        <v>3933.57</v>
      </c>
      <c r="H219" s="29">
        <f t="shared" si="18"/>
        <v>4992.88</v>
      </c>
      <c r="I219" s="29">
        <f t="shared" si="19"/>
        <v>2877.83</v>
      </c>
      <c r="J219" s="30">
        <f t="shared" si="16"/>
        <v>4.1535189130716011E-3</v>
      </c>
      <c r="K219" s="31"/>
      <c r="L219" s="32"/>
      <c r="M219" s="9"/>
      <c r="N219" s="9"/>
    </row>
    <row r="220" spans="1:14" ht="39" customHeight="1" x14ac:dyDescent="0.25">
      <c r="A220" s="23" t="s">
        <v>639</v>
      </c>
      <c r="B220" s="24" t="s">
        <v>640</v>
      </c>
      <c r="C220" s="25" t="s">
        <v>22</v>
      </c>
      <c r="D220" s="25" t="s">
        <v>641</v>
      </c>
      <c r="E220" s="26" t="s">
        <v>35</v>
      </c>
      <c r="F220" s="27">
        <v>6.2442040365949714</v>
      </c>
      <c r="G220" s="29">
        <v>19.559999999999999</v>
      </c>
      <c r="H220" s="29">
        <f t="shared" si="18"/>
        <v>24.82</v>
      </c>
      <c r="I220" s="29">
        <f t="shared" si="19"/>
        <v>154.97999999999999</v>
      </c>
      <c r="J220" s="30">
        <f t="shared" si="16"/>
        <v>2.2367977300529797E-4</v>
      </c>
      <c r="K220" s="31"/>
      <c r="L220" s="32"/>
      <c r="M220" s="9"/>
      <c r="N220" s="9"/>
    </row>
    <row r="221" spans="1:14" ht="26.1" customHeight="1" x14ac:dyDescent="0.25">
      <c r="A221" s="16" t="s">
        <v>642</v>
      </c>
      <c r="B221" s="17"/>
      <c r="C221" s="17"/>
      <c r="D221" s="17" t="s">
        <v>643</v>
      </c>
      <c r="E221" s="17"/>
      <c r="F221" s="17"/>
      <c r="G221" s="17"/>
      <c r="H221" s="17"/>
      <c r="I221" s="20">
        <f>SUM(I222:I233)</f>
        <v>16765.61</v>
      </c>
      <c r="J221" s="21">
        <f t="shared" si="16"/>
        <v>2.4197495412926533E-2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3.6132553343577462E-4</v>
      </c>
      <c r="K222" s="31"/>
      <c r="L222" s="32"/>
      <c r="M222" s="9"/>
      <c r="N222" s="9"/>
    </row>
    <row r="223" spans="1:14" ht="26.1" customHeight="1" x14ac:dyDescent="0.25">
      <c r="A223" s="23" t="s">
        <v>647</v>
      </c>
      <c r="B223" s="24" t="s">
        <v>648</v>
      </c>
      <c r="C223" s="25" t="s">
        <v>22</v>
      </c>
      <c r="D223" s="25" t="s">
        <v>649</v>
      </c>
      <c r="E223" s="26" t="s">
        <v>35</v>
      </c>
      <c r="F223" s="27">
        <v>5.9560100041367434</v>
      </c>
      <c r="G223" s="29">
        <v>27.91</v>
      </c>
      <c r="H223" s="29">
        <f t="shared" si="18"/>
        <v>35.42</v>
      </c>
      <c r="I223" s="29">
        <f t="shared" si="20"/>
        <v>210.96</v>
      </c>
      <c r="J223" s="30">
        <f t="shared" si="16"/>
        <v>3.044746735914161E-4</v>
      </c>
      <c r="K223" s="31"/>
      <c r="L223" s="32"/>
      <c r="M223" s="9"/>
      <c r="N223" s="9"/>
    </row>
    <row r="224" spans="1:14" ht="26.1" customHeight="1" x14ac:dyDescent="0.25">
      <c r="A224" s="23" t="s">
        <v>650</v>
      </c>
      <c r="B224" s="24" t="s">
        <v>651</v>
      </c>
      <c r="C224" s="25" t="s">
        <v>22</v>
      </c>
      <c r="D224" s="25" t="s">
        <v>652</v>
      </c>
      <c r="E224" s="26" t="s">
        <v>35</v>
      </c>
      <c r="F224" s="27">
        <v>5.7638806491645891</v>
      </c>
      <c r="G224" s="29">
        <v>25.44</v>
      </c>
      <c r="H224" s="29">
        <f t="shared" si="18"/>
        <v>32.29</v>
      </c>
      <c r="I224" s="29">
        <f t="shared" si="20"/>
        <v>186.11</v>
      </c>
      <c r="J224" s="30">
        <f t="shared" si="16"/>
        <v>2.6860912733266237E-4</v>
      </c>
      <c r="K224" s="31"/>
      <c r="L224" s="32"/>
      <c r="M224" s="9"/>
      <c r="N224" s="9"/>
    </row>
    <row r="225" spans="1:14" ht="26.1" customHeight="1" x14ac:dyDescent="0.25">
      <c r="A225" s="23" t="s">
        <v>653</v>
      </c>
      <c r="B225" s="24" t="s">
        <v>654</v>
      </c>
      <c r="C225" s="25" t="s">
        <v>22</v>
      </c>
      <c r="D225" s="25" t="s">
        <v>655</v>
      </c>
      <c r="E225" s="26" t="s">
        <v>35</v>
      </c>
      <c r="F225" s="27">
        <v>5.7638806491645891</v>
      </c>
      <c r="G225" s="29">
        <v>31.29</v>
      </c>
      <c r="H225" s="29">
        <f t="shared" si="18"/>
        <v>39.71</v>
      </c>
      <c r="I225" s="29">
        <f t="shared" si="20"/>
        <v>228.88</v>
      </c>
      <c r="J225" s="30">
        <f t="shared" si="16"/>
        <v>3.3033827878082721E-4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4.317721053830491E-4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3.4130721848169357E-4</v>
      </c>
      <c r="K227" s="31"/>
      <c r="L227" s="32"/>
      <c r="M227" s="9"/>
      <c r="N227" s="9"/>
    </row>
    <row r="228" spans="1:14" ht="39" customHeight="1" x14ac:dyDescent="0.25">
      <c r="A228" s="23" t="s">
        <v>662</v>
      </c>
      <c r="B228" s="24" t="s">
        <v>663</v>
      </c>
      <c r="C228" s="25" t="s">
        <v>22</v>
      </c>
      <c r="D228" s="25" t="s">
        <v>664</v>
      </c>
      <c r="E228" s="26" t="s">
        <v>35</v>
      </c>
      <c r="F228" s="27">
        <v>1.4409701622911473</v>
      </c>
      <c r="G228" s="29">
        <v>63.25</v>
      </c>
      <c r="H228" s="29">
        <f t="shared" si="18"/>
        <v>80.28</v>
      </c>
      <c r="I228" s="29">
        <f t="shared" si="20"/>
        <v>115.68</v>
      </c>
      <c r="J228" s="30">
        <f t="shared" si="16"/>
        <v>1.6695880849950233E-4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9.883303326788486E-4</v>
      </c>
      <c r="K229" s="31"/>
      <c r="L229" s="32"/>
      <c r="M229" s="9"/>
      <c r="N229" s="9"/>
    </row>
    <row r="230" spans="1:14" ht="39" customHeight="1" x14ac:dyDescent="0.25">
      <c r="A230" s="23" t="s">
        <v>668</v>
      </c>
      <c r="B230" s="24" t="s">
        <v>669</v>
      </c>
      <c r="C230" s="25" t="s">
        <v>22</v>
      </c>
      <c r="D230" s="25" t="s">
        <v>670</v>
      </c>
      <c r="E230" s="26" t="s">
        <v>35</v>
      </c>
      <c r="F230" s="27">
        <v>4.8032338743038236</v>
      </c>
      <c r="G230" s="29">
        <v>26.45</v>
      </c>
      <c r="H230" s="29">
        <f t="shared" si="18"/>
        <v>33.57</v>
      </c>
      <c r="I230" s="29">
        <f t="shared" si="20"/>
        <v>161.24</v>
      </c>
      <c r="J230" s="30">
        <f t="shared" si="16"/>
        <v>2.3271471544311685E-4</v>
      </c>
      <c r="K230" s="31"/>
      <c r="L230" s="32"/>
      <c r="M230" s="9"/>
      <c r="N230" s="9"/>
    </row>
    <row r="231" spans="1:14" ht="26.1" customHeight="1" x14ac:dyDescent="0.25">
      <c r="A231" s="23" t="s">
        <v>671</v>
      </c>
      <c r="B231" s="24" t="s">
        <v>672</v>
      </c>
      <c r="C231" s="25" t="s">
        <v>22</v>
      </c>
      <c r="D231" s="25" t="s">
        <v>673</v>
      </c>
      <c r="E231" s="26" t="s">
        <v>35</v>
      </c>
      <c r="F231" s="27">
        <v>30.740696795544469</v>
      </c>
      <c r="G231" s="29">
        <v>98.51</v>
      </c>
      <c r="H231" s="29">
        <f t="shared" si="18"/>
        <v>125.03</v>
      </c>
      <c r="I231" s="29">
        <f t="shared" si="20"/>
        <v>3843.5</v>
      </c>
      <c r="J231" s="30">
        <f t="shared" si="16"/>
        <v>5.547252597405232E-3</v>
      </c>
      <c r="K231" s="31"/>
      <c r="L231" s="32"/>
      <c r="M231" s="9"/>
      <c r="N231" s="9"/>
    </row>
    <row r="232" spans="1:14" ht="26.1" customHeight="1" x14ac:dyDescent="0.25">
      <c r="A232" s="23" t="s">
        <v>674</v>
      </c>
      <c r="B232" s="24" t="s">
        <v>675</v>
      </c>
      <c r="C232" s="25" t="s">
        <v>22</v>
      </c>
      <c r="D232" s="25" t="s">
        <v>676</v>
      </c>
      <c r="E232" s="26" t="s">
        <v>40</v>
      </c>
      <c r="F232" s="27">
        <v>57.638806491645887</v>
      </c>
      <c r="G232" s="29">
        <v>66.09</v>
      </c>
      <c r="H232" s="29">
        <f t="shared" si="18"/>
        <v>83.88</v>
      </c>
      <c r="I232" s="29">
        <f t="shared" si="20"/>
        <v>4834.74</v>
      </c>
      <c r="J232" s="30">
        <f t="shared" si="16"/>
        <v>6.9778909907061192E-3</v>
      </c>
      <c r="K232" s="31"/>
      <c r="L232" s="32"/>
      <c r="M232" s="9"/>
      <c r="N232" s="9"/>
    </row>
    <row r="233" spans="1:14" ht="26.1" customHeight="1" x14ac:dyDescent="0.25">
      <c r="A233" s="23" t="s">
        <v>677</v>
      </c>
      <c r="B233" s="24" t="s">
        <v>389</v>
      </c>
      <c r="C233" s="25" t="s">
        <v>22</v>
      </c>
      <c r="D233" s="25" t="s">
        <v>390</v>
      </c>
      <c r="E233" s="26" t="s">
        <v>40</v>
      </c>
      <c r="F233" s="27">
        <v>57.638806491645887</v>
      </c>
      <c r="G233" s="29">
        <v>78.099999999999994</v>
      </c>
      <c r="H233" s="29">
        <f t="shared" si="18"/>
        <v>99.13</v>
      </c>
      <c r="I233" s="29">
        <f t="shared" si="20"/>
        <v>5713.73</v>
      </c>
      <c r="J233" s="30">
        <f t="shared" si="16"/>
        <v>8.2465210311882895E-3</v>
      </c>
      <c r="K233" s="31"/>
      <c r="L233" s="32"/>
      <c r="M233" s="9"/>
      <c r="N233" s="9"/>
    </row>
    <row r="234" spans="1:14" ht="24" customHeight="1" x14ac:dyDescent="0.25">
      <c r="A234" s="16" t="s">
        <v>678</v>
      </c>
      <c r="B234" s="17"/>
      <c r="C234" s="17"/>
      <c r="D234" s="17" t="s">
        <v>679</v>
      </c>
      <c r="E234" s="17"/>
      <c r="F234" s="17"/>
      <c r="G234" s="17"/>
      <c r="H234" s="17"/>
      <c r="I234" s="20">
        <f>SUM(I235:I239)</f>
        <v>2425.0700000000002</v>
      </c>
      <c r="J234" s="21">
        <f t="shared" si="16"/>
        <v>3.5000587632078852E-3</v>
      </c>
      <c r="K234" s="9"/>
      <c r="L234" s="9"/>
      <c r="M234" s="9"/>
      <c r="N234" s="9"/>
    </row>
    <row r="235" spans="1:14" ht="39" customHeight="1" x14ac:dyDescent="0.25">
      <c r="A235" s="23" t="s">
        <v>680</v>
      </c>
      <c r="B235" s="24" t="s">
        <v>681</v>
      </c>
      <c r="C235" s="25" t="s">
        <v>22</v>
      </c>
      <c r="D235" s="25" t="s">
        <v>682</v>
      </c>
      <c r="E235" s="26" t="s">
        <v>40</v>
      </c>
      <c r="F235" s="27">
        <v>15.370348397772235</v>
      </c>
      <c r="G235" s="29">
        <v>67.099999999999994</v>
      </c>
      <c r="H235" s="29">
        <f t="shared" si="18"/>
        <v>85.17</v>
      </c>
      <c r="I235" s="29">
        <f t="shared" ref="I235:I239" si="21">TRUNC(H235*F235,2)</f>
        <v>1309.0899999999999</v>
      </c>
      <c r="J235" s="30">
        <f t="shared" si="16"/>
        <v>1.8893854306588304E-3</v>
      </c>
      <c r="K235" s="31"/>
      <c r="L235" s="32"/>
      <c r="M235" s="9"/>
      <c r="N235" s="9"/>
    </row>
    <row r="236" spans="1:14" ht="39" customHeight="1" x14ac:dyDescent="0.25">
      <c r="A236" s="23" t="s">
        <v>683</v>
      </c>
      <c r="B236" s="24" t="s">
        <v>684</v>
      </c>
      <c r="C236" s="25" t="s">
        <v>22</v>
      </c>
      <c r="D236" s="25" t="s">
        <v>685</v>
      </c>
      <c r="E236" s="26" t="s">
        <v>40</v>
      </c>
      <c r="F236" s="27">
        <v>15.370348397772235</v>
      </c>
      <c r="G236" s="29">
        <v>33.729999999999997</v>
      </c>
      <c r="H236" s="29">
        <f t="shared" si="18"/>
        <v>42.81</v>
      </c>
      <c r="I236" s="29">
        <f t="shared" si="21"/>
        <v>658</v>
      </c>
      <c r="J236" s="30">
        <f t="shared" si="16"/>
        <v>9.4967925304869066E-4</v>
      </c>
      <c r="K236" s="31"/>
      <c r="L236" s="32"/>
      <c r="M236" s="9"/>
      <c r="N236" s="9"/>
    </row>
    <row r="237" spans="1:14" ht="39" customHeight="1" x14ac:dyDescent="0.25">
      <c r="A237" s="23" t="s">
        <v>686</v>
      </c>
      <c r="B237" s="24" t="s">
        <v>687</v>
      </c>
      <c r="C237" s="25" t="s">
        <v>22</v>
      </c>
      <c r="D237" s="25" t="s">
        <v>688</v>
      </c>
      <c r="E237" s="26" t="s">
        <v>40</v>
      </c>
      <c r="F237" s="27">
        <v>14.409701622911472</v>
      </c>
      <c r="G237" s="29">
        <v>19.239999999999998</v>
      </c>
      <c r="H237" s="29">
        <f t="shared" si="18"/>
        <v>24.42</v>
      </c>
      <c r="I237" s="29">
        <f t="shared" si="21"/>
        <v>351.88</v>
      </c>
      <c r="J237" s="30">
        <f t="shared" si="16"/>
        <v>5.0786190815011129E-4</v>
      </c>
      <c r="K237" s="31"/>
      <c r="L237" s="32"/>
      <c r="M237" s="9"/>
      <c r="N237" s="9"/>
    </row>
    <row r="238" spans="1:14" ht="39" customHeight="1" x14ac:dyDescent="0.25">
      <c r="A238" s="23" t="s">
        <v>689</v>
      </c>
      <c r="B238" s="24" t="s">
        <v>690</v>
      </c>
      <c r="C238" s="25" t="s">
        <v>22</v>
      </c>
      <c r="D238" s="25" t="s">
        <v>691</v>
      </c>
      <c r="E238" s="26" t="s">
        <v>35</v>
      </c>
      <c r="F238" s="27">
        <v>5.7638806491645891</v>
      </c>
      <c r="G238" s="29">
        <v>8.25</v>
      </c>
      <c r="H238" s="29">
        <f t="shared" si="18"/>
        <v>10.47</v>
      </c>
      <c r="I238" s="29">
        <f t="shared" si="21"/>
        <v>60.34</v>
      </c>
      <c r="J238" s="30">
        <f t="shared" si="16"/>
        <v>8.708760809872036E-5</v>
      </c>
      <c r="K238" s="31"/>
      <c r="L238" s="32"/>
      <c r="M238" s="9"/>
      <c r="N238" s="9"/>
    </row>
    <row r="239" spans="1:14" ht="39" customHeight="1" x14ac:dyDescent="0.25">
      <c r="A239" s="23" t="s">
        <v>692</v>
      </c>
      <c r="B239" s="24" t="s">
        <v>693</v>
      </c>
      <c r="C239" s="25" t="s">
        <v>22</v>
      </c>
      <c r="D239" s="25" t="s">
        <v>694</v>
      </c>
      <c r="E239" s="26" t="s">
        <v>35</v>
      </c>
      <c r="F239" s="27">
        <v>5.7638806491645891</v>
      </c>
      <c r="G239" s="29">
        <v>6.26</v>
      </c>
      <c r="H239" s="29">
        <f t="shared" si="18"/>
        <v>7.94</v>
      </c>
      <c r="I239" s="29">
        <f t="shared" si="21"/>
        <v>45.76</v>
      </c>
      <c r="J239" s="30">
        <f t="shared" si="16"/>
        <v>6.6044563251532038E-5</v>
      </c>
      <c r="K239" s="31"/>
      <c r="L239" s="32"/>
      <c r="M239" s="9"/>
      <c r="N239" s="9"/>
    </row>
    <row r="240" spans="1:14" ht="24" customHeight="1" x14ac:dyDescent="0.25">
      <c r="A240" s="16" t="s">
        <v>695</v>
      </c>
      <c r="B240" s="17"/>
      <c r="C240" s="17"/>
      <c r="D240" s="17" t="s">
        <v>696</v>
      </c>
      <c r="E240" s="17"/>
      <c r="F240" s="17"/>
      <c r="G240" s="17"/>
      <c r="H240" s="17"/>
      <c r="I240" s="20">
        <f>SUM(I241:I245)</f>
        <v>2875.93</v>
      </c>
      <c r="J240" s="21">
        <f t="shared" si="16"/>
        <v>4.1507766781463838E-3</v>
      </c>
      <c r="K240" s="9"/>
      <c r="L240" s="9"/>
      <c r="M240" s="9"/>
      <c r="N240" s="9"/>
    </row>
    <row r="241" spans="1:14" ht="51.95" customHeight="1" x14ac:dyDescent="0.25">
      <c r="A241" s="23" t="s">
        <v>697</v>
      </c>
      <c r="B241" s="24" t="s">
        <v>698</v>
      </c>
      <c r="C241" s="25" t="s">
        <v>22</v>
      </c>
      <c r="D241" s="25" t="s">
        <v>699</v>
      </c>
      <c r="E241" s="26" t="s">
        <v>40</v>
      </c>
      <c r="F241" s="27">
        <v>15.370348397772235</v>
      </c>
      <c r="G241" s="29">
        <v>69.819999999999993</v>
      </c>
      <c r="H241" s="29">
        <f t="shared" si="18"/>
        <v>88.62</v>
      </c>
      <c r="I241" s="29">
        <f t="shared" ref="I241:I245" si="22">TRUNC(H241*F241,2)</f>
        <v>1362.12</v>
      </c>
      <c r="J241" s="30">
        <f t="shared" si="16"/>
        <v>1.9659226507031647E-3</v>
      </c>
      <c r="K241" s="31"/>
      <c r="L241" s="32"/>
      <c r="M241" s="9"/>
      <c r="N241" s="9"/>
    </row>
    <row r="242" spans="1:14" ht="39" customHeight="1" x14ac:dyDescent="0.25">
      <c r="A242" s="23" t="s">
        <v>700</v>
      </c>
      <c r="B242" s="24" t="s">
        <v>701</v>
      </c>
      <c r="C242" s="25" t="s">
        <v>22</v>
      </c>
      <c r="D242" s="25" t="s">
        <v>702</v>
      </c>
      <c r="E242" s="26" t="s">
        <v>35</v>
      </c>
      <c r="F242" s="27">
        <v>5.7638806491645891</v>
      </c>
      <c r="G242" s="29">
        <v>54.54</v>
      </c>
      <c r="H242" s="29">
        <f t="shared" si="18"/>
        <v>69.22</v>
      </c>
      <c r="I242" s="29">
        <f t="shared" si="22"/>
        <v>398.97</v>
      </c>
      <c r="J242" s="30">
        <f t="shared" si="16"/>
        <v>5.7582603584929509E-4</v>
      </c>
      <c r="K242" s="31"/>
      <c r="L242" s="32"/>
      <c r="M242" s="9"/>
      <c r="N242" s="9"/>
    </row>
    <row r="243" spans="1:14" ht="39" customHeight="1" x14ac:dyDescent="0.25">
      <c r="A243" s="23" t="s">
        <v>703</v>
      </c>
      <c r="B243" s="24" t="s">
        <v>704</v>
      </c>
      <c r="C243" s="25" t="s">
        <v>22</v>
      </c>
      <c r="D243" s="25" t="s">
        <v>705</v>
      </c>
      <c r="E243" s="26" t="s">
        <v>35</v>
      </c>
      <c r="F243" s="27">
        <v>5.7638806491645891</v>
      </c>
      <c r="G243" s="29">
        <v>56.39</v>
      </c>
      <c r="H243" s="29">
        <f t="shared" si="18"/>
        <v>71.569999999999993</v>
      </c>
      <c r="I243" s="29">
        <f t="shared" si="22"/>
        <v>412.52</v>
      </c>
      <c r="J243" s="30">
        <f t="shared" si="16"/>
        <v>5.9538250071070802E-4</v>
      </c>
      <c r="K243" s="31"/>
      <c r="L243" s="32"/>
      <c r="M243" s="9"/>
      <c r="N243" s="9"/>
    </row>
    <row r="244" spans="1:14" ht="26.1" customHeight="1" x14ac:dyDescent="0.25">
      <c r="A244" s="23" t="s">
        <v>706</v>
      </c>
      <c r="B244" s="24" t="s">
        <v>707</v>
      </c>
      <c r="C244" s="25" t="s">
        <v>22</v>
      </c>
      <c r="D244" s="25" t="s">
        <v>708</v>
      </c>
      <c r="E244" s="26" t="s">
        <v>35</v>
      </c>
      <c r="F244" s="27">
        <v>5.7638806491645891</v>
      </c>
      <c r="G244" s="29">
        <v>54.35</v>
      </c>
      <c r="H244" s="29">
        <f t="shared" si="18"/>
        <v>68.98</v>
      </c>
      <c r="I244" s="29">
        <f t="shared" si="22"/>
        <v>397.59</v>
      </c>
      <c r="J244" s="30">
        <f t="shared" si="16"/>
        <v>5.7383430732466394E-4</v>
      </c>
      <c r="K244" s="31"/>
      <c r="L244" s="32"/>
      <c r="M244" s="9"/>
      <c r="N244" s="9"/>
    </row>
    <row r="245" spans="1:14" ht="26.1" customHeight="1" x14ac:dyDescent="0.25">
      <c r="A245" s="23" t="s">
        <v>709</v>
      </c>
      <c r="B245" s="24" t="s">
        <v>710</v>
      </c>
      <c r="C245" s="25" t="s">
        <v>22</v>
      </c>
      <c r="D245" s="25" t="s">
        <v>711</v>
      </c>
      <c r="E245" s="26" t="s">
        <v>35</v>
      </c>
      <c r="F245" s="27">
        <v>5.7638806491645891</v>
      </c>
      <c r="G245" s="29">
        <v>41.66</v>
      </c>
      <c r="H245" s="29">
        <f t="shared" si="18"/>
        <v>52.87</v>
      </c>
      <c r="I245" s="29">
        <f t="shared" si="22"/>
        <v>304.73</v>
      </c>
      <c r="J245" s="30">
        <f t="shared" si="16"/>
        <v>4.3981118355855244E-4</v>
      </c>
      <c r="K245" s="31"/>
      <c r="L245" s="32"/>
      <c r="M245" s="9"/>
      <c r="N245" s="9"/>
    </row>
    <row r="246" spans="1:14" ht="24" customHeight="1" x14ac:dyDescent="0.25">
      <c r="A246" s="16" t="s">
        <v>712</v>
      </c>
      <c r="B246" s="17"/>
      <c r="C246" s="17"/>
      <c r="D246" s="17" t="s">
        <v>713</v>
      </c>
      <c r="E246" s="17"/>
      <c r="F246" s="17"/>
      <c r="G246" s="17"/>
      <c r="H246" s="17"/>
      <c r="I246" s="20">
        <f>SUM(I247:I247)</f>
        <v>1317.52</v>
      </c>
      <c r="J246" s="21">
        <f t="shared" si="16"/>
        <v>1.9015522940375544E-3</v>
      </c>
      <c r="K246" s="9"/>
      <c r="L246" s="9"/>
      <c r="M246" s="9"/>
      <c r="N246" s="9"/>
    </row>
    <row r="247" spans="1:14" ht="26.1" customHeight="1" x14ac:dyDescent="0.25">
      <c r="A247" s="23" t="s">
        <v>714</v>
      </c>
      <c r="B247" s="24" t="s">
        <v>715</v>
      </c>
      <c r="C247" s="25" t="s">
        <v>22</v>
      </c>
      <c r="D247" s="25" t="s">
        <v>716</v>
      </c>
      <c r="E247" s="26" t="s">
        <v>31</v>
      </c>
      <c r="F247" s="27">
        <v>624.42040365949708</v>
      </c>
      <c r="G247" s="29">
        <v>1.67</v>
      </c>
      <c r="H247" s="29">
        <f t="shared" si="18"/>
        <v>2.11</v>
      </c>
      <c r="I247" s="29">
        <f t="shared" ref="I247" si="23">TRUNC(H247*F247,2)</f>
        <v>1317.52</v>
      </c>
      <c r="J247" s="30">
        <f t="shared" si="16"/>
        <v>1.9015522940375544E-3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545955.24</v>
      </c>
      <c r="J249" s="42"/>
      <c r="K249" s="9"/>
      <c r="L249" s="43"/>
      <c r="M249" s="9"/>
      <c r="N249" s="9"/>
    </row>
    <row r="250" spans="1:14" x14ac:dyDescent="0.25">
      <c r="A250" s="74"/>
      <c r="B250" s="75"/>
      <c r="C250" s="75"/>
      <c r="D250" s="39"/>
      <c r="E250" s="40"/>
      <c r="F250" s="76" t="s">
        <v>718</v>
      </c>
      <c r="G250" s="75"/>
      <c r="H250" s="41"/>
      <c r="I250" s="41">
        <f>I251-I249</f>
        <v>146910.2699999999</v>
      </c>
      <c r="J250" s="42"/>
      <c r="K250" s="9"/>
      <c r="L250" s="9"/>
      <c r="M250" s="9"/>
      <c r="N250" s="9"/>
    </row>
    <row r="251" spans="1:14" x14ac:dyDescent="0.25">
      <c r="A251" s="74"/>
      <c r="B251" s="75"/>
      <c r="C251" s="75"/>
      <c r="D251" s="39"/>
      <c r="E251" s="40"/>
      <c r="F251" s="76" t="s">
        <v>719</v>
      </c>
      <c r="G251" s="75"/>
      <c r="H251" s="41"/>
      <c r="I251" s="41">
        <f>I5+I8+I29+I34+I92+I134+I142+I147+I168+I175+I190+I206+I246</f>
        <v>692865.50999999989</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98784-09FD-4C48-9310-4FEC5FBEDC36}">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768</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37289.14</v>
      </c>
      <c r="J5" s="21">
        <f t="shared" ref="J5:J68" si="0">I5/$I$251</f>
        <v>8.0535053631125106E-2</v>
      </c>
      <c r="K5" s="9"/>
      <c r="L5" s="9"/>
      <c r="M5" s="9"/>
      <c r="N5" s="9"/>
    </row>
    <row r="6" spans="1:14" ht="26.1" customHeight="1" x14ac:dyDescent="0.25">
      <c r="A6" s="23" t="s">
        <v>21</v>
      </c>
      <c r="B6" s="24" t="s">
        <v>722</v>
      </c>
      <c r="C6" s="25" t="s">
        <v>22</v>
      </c>
      <c r="D6" s="25" t="s">
        <v>23</v>
      </c>
      <c r="E6" s="26" t="s">
        <v>24</v>
      </c>
      <c r="F6" s="27">
        <v>108.9264</v>
      </c>
      <c r="G6" s="29">
        <v>136.69</v>
      </c>
      <c r="H6" s="29">
        <f>TRUNC((G6*$G$2)+(G6),2)</f>
        <v>173.5</v>
      </c>
      <c r="I6" s="29">
        <f>TRUNC(H6*F6,2)</f>
        <v>18898.73</v>
      </c>
      <c r="J6" s="30">
        <f t="shared" si="0"/>
        <v>4.0816447740820862E-2</v>
      </c>
      <c r="K6" s="31"/>
      <c r="L6" s="32"/>
      <c r="M6" s="9"/>
      <c r="N6" s="9"/>
    </row>
    <row r="7" spans="1:14" ht="24" customHeight="1" x14ac:dyDescent="0.25">
      <c r="A7" s="23" t="s">
        <v>25</v>
      </c>
      <c r="B7" s="24" t="s">
        <v>723</v>
      </c>
      <c r="C7" s="25" t="s">
        <v>22</v>
      </c>
      <c r="D7" s="25" t="s">
        <v>26</v>
      </c>
      <c r="E7" s="26" t="s">
        <v>24</v>
      </c>
      <c r="F7" s="27">
        <v>232.584</v>
      </c>
      <c r="G7" s="29">
        <v>62.3</v>
      </c>
      <c r="H7" s="29">
        <f>TRUNC((G7*$G$2)+(G7),2)</f>
        <v>79.069999999999993</v>
      </c>
      <c r="I7" s="29">
        <f>TRUNC(H7*F7,2)</f>
        <v>18390.41</v>
      </c>
      <c r="J7" s="30">
        <f t="shared" si="0"/>
        <v>3.9718605890304237E-2</v>
      </c>
      <c r="K7" s="31"/>
      <c r="L7" s="32"/>
      <c r="M7" s="9"/>
      <c r="N7" s="9"/>
    </row>
    <row r="8" spans="1:14" ht="24" customHeight="1" x14ac:dyDescent="0.25">
      <c r="A8" s="16" t="s">
        <v>27</v>
      </c>
      <c r="B8" s="17"/>
      <c r="C8" s="17"/>
      <c r="D8" s="17" t="s">
        <v>28</v>
      </c>
      <c r="E8" s="17"/>
      <c r="F8" s="17"/>
      <c r="G8" s="17"/>
      <c r="H8" s="17"/>
      <c r="I8" s="20">
        <f>SUM(I9:I28)</f>
        <v>38294.179999999993</v>
      </c>
      <c r="J8" s="21">
        <f t="shared" si="0"/>
        <v>8.2705684283948561E-2</v>
      </c>
      <c r="K8" s="9"/>
      <c r="L8" s="9"/>
      <c r="M8" s="9"/>
      <c r="N8" s="9"/>
    </row>
    <row r="9" spans="1:14" ht="26.1" customHeight="1" x14ac:dyDescent="0.25">
      <c r="A9" s="23" t="s">
        <v>29</v>
      </c>
      <c r="B9" s="24" t="s">
        <v>724</v>
      </c>
      <c r="C9" s="25" t="s">
        <v>22</v>
      </c>
      <c r="D9" s="25" t="s">
        <v>30</v>
      </c>
      <c r="E9" s="26" t="s">
        <v>31</v>
      </c>
      <c r="F9" s="27">
        <v>113.10635914275147</v>
      </c>
      <c r="G9" s="29">
        <v>25.97</v>
      </c>
      <c r="H9" s="29">
        <f t="shared" ref="H9:H72" si="1">TRUNC((G9*$G$2)+(G9),2)</f>
        <v>32.96</v>
      </c>
      <c r="I9" s="29">
        <f t="shared" ref="I9:I28" si="2">TRUNC(H9*F9,2)</f>
        <v>3727.98</v>
      </c>
      <c r="J9" s="30">
        <f t="shared" si="0"/>
        <v>8.0514881607825165E-3</v>
      </c>
      <c r="K9" s="31"/>
      <c r="L9" s="32"/>
      <c r="M9" s="9"/>
      <c r="N9" s="9"/>
    </row>
    <row r="10" spans="1:14" ht="26.1" customHeight="1" x14ac:dyDescent="0.25">
      <c r="A10" s="23" t="s">
        <v>32</v>
      </c>
      <c r="B10" s="24" t="s">
        <v>33</v>
      </c>
      <c r="C10" s="25" t="s">
        <v>22</v>
      </c>
      <c r="D10" s="25" t="s">
        <v>34</v>
      </c>
      <c r="E10" s="26" t="s">
        <v>35</v>
      </c>
      <c r="F10" s="27">
        <v>35.555074172436683</v>
      </c>
      <c r="G10" s="29">
        <v>14.14</v>
      </c>
      <c r="H10" s="29">
        <f t="shared" si="1"/>
        <v>17.940000000000001</v>
      </c>
      <c r="I10" s="29">
        <f t="shared" si="2"/>
        <v>637.85</v>
      </c>
      <c r="J10" s="30">
        <f t="shared" si="0"/>
        <v>1.3775936897073289E-3</v>
      </c>
      <c r="K10" s="31"/>
      <c r="L10" s="32"/>
      <c r="M10" s="9"/>
      <c r="N10" s="9"/>
    </row>
    <row r="11" spans="1:14" ht="26.1" customHeight="1" x14ac:dyDescent="0.25">
      <c r="A11" s="23" t="s">
        <v>36</v>
      </c>
      <c r="B11" s="24" t="s">
        <v>725</v>
      </c>
      <c r="C11" s="25" t="s">
        <v>22</v>
      </c>
      <c r="D11" s="25" t="s">
        <v>37</v>
      </c>
      <c r="E11" s="26" t="s">
        <v>35</v>
      </c>
      <c r="F11" s="27">
        <v>42.575913094167838</v>
      </c>
      <c r="G11" s="29">
        <v>1.76</v>
      </c>
      <c r="H11" s="29">
        <f t="shared" si="1"/>
        <v>2.23</v>
      </c>
      <c r="I11" s="29">
        <f t="shared" si="2"/>
        <v>94.94</v>
      </c>
      <c r="J11" s="30">
        <f t="shared" si="0"/>
        <v>2.0504624112379683E-4</v>
      </c>
      <c r="K11" s="31"/>
      <c r="L11" s="32"/>
      <c r="M11" s="9"/>
      <c r="N11" s="9"/>
    </row>
    <row r="12" spans="1:14" ht="26.1" customHeight="1" x14ac:dyDescent="0.25">
      <c r="A12" s="23" t="s">
        <v>38</v>
      </c>
      <c r="B12" s="24" t="s">
        <v>726</v>
      </c>
      <c r="C12" s="25" t="s">
        <v>22</v>
      </c>
      <c r="D12" s="25" t="s">
        <v>39</v>
      </c>
      <c r="E12" s="26" t="s">
        <v>40</v>
      </c>
      <c r="F12" s="27">
        <v>91.0776718837418</v>
      </c>
      <c r="G12" s="29">
        <v>9.2799999999999994</v>
      </c>
      <c r="H12" s="29">
        <f t="shared" si="1"/>
        <v>11.77</v>
      </c>
      <c r="I12" s="29">
        <f t="shared" si="2"/>
        <v>1071.98</v>
      </c>
      <c r="J12" s="30">
        <f t="shared" si="0"/>
        <v>2.3152040189581601E-3</v>
      </c>
      <c r="K12" s="31"/>
      <c r="L12" s="32"/>
      <c r="M12" s="9"/>
      <c r="N12" s="9"/>
    </row>
    <row r="13" spans="1:14" ht="26.1" customHeight="1" x14ac:dyDescent="0.25">
      <c r="A13" s="23" t="s">
        <v>41</v>
      </c>
      <c r="B13" s="24" t="s">
        <v>727</v>
      </c>
      <c r="C13" s="25" t="s">
        <v>22</v>
      </c>
      <c r="D13" s="25" t="s">
        <v>42</v>
      </c>
      <c r="E13" s="26" t="s">
        <v>35</v>
      </c>
      <c r="F13" s="27">
        <v>268.40216318214425</v>
      </c>
      <c r="G13" s="29">
        <v>0.74</v>
      </c>
      <c r="H13" s="29">
        <f t="shared" si="1"/>
        <v>0.93</v>
      </c>
      <c r="I13" s="29">
        <f t="shared" si="2"/>
        <v>249.61</v>
      </c>
      <c r="J13" s="30">
        <f t="shared" si="0"/>
        <v>5.3909408307258196E-4</v>
      </c>
      <c r="K13" s="31"/>
      <c r="L13" s="32"/>
      <c r="M13" s="9"/>
      <c r="N13" s="9"/>
    </row>
    <row r="14" spans="1:14" ht="26.1" customHeight="1" x14ac:dyDescent="0.25">
      <c r="A14" s="23" t="s">
        <v>43</v>
      </c>
      <c r="B14" s="24" t="s">
        <v>728</v>
      </c>
      <c r="C14" s="25" t="s">
        <v>22</v>
      </c>
      <c r="D14" s="25" t="s">
        <v>44</v>
      </c>
      <c r="E14" s="26" t="s">
        <v>40</v>
      </c>
      <c r="F14" s="27">
        <v>4046.7729076660867</v>
      </c>
      <c r="G14" s="29">
        <v>0.8</v>
      </c>
      <c r="H14" s="29">
        <f t="shared" si="1"/>
        <v>1.01</v>
      </c>
      <c r="I14" s="29">
        <f t="shared" si="2"/>
        <v>4087.24</v>
      </c>
      <c r="J14" s="30">
        <f t="shared" si="0"/>
        <v>8.8273983418035318E-3</v>
      </c>
      <c r="K14" s="31"/>
      <c r="L14" s="32"/>
      <c r="M14" s="9"/>
      <c r="N14" s="9"/>
    </row>
    <row r="15" spans="1:14" ht="26.1" customHeight="1" x14ac:dyDescent="0.25">
      <c r="A15" s="23" t="s">
        <v>45</v>
      </c>
      <c r="B15" s="24" t="s">
        <v>729</v>
      </c>
      <c r="C15" s="25" t="s">
        <v>22</v>
      </c>
      <c r="D15" s="25" t="s">
        <v>46</v>
      </c>
      <c r="E15" s="26" t="s">
        <v>35</v>
      </c>
      <c r="F15" s="27">
        <v>53.139377159891794</v>
      </c>
      <c r="G15" s="29">
        <v>2.0099999999999998</v>
      </c>
      <c r="H15" s="29">
        <f t="shared" si="1"/>
        <v>2.5499999999999998</v>
      </c>
      <c r="I15" s="29">
        <f t="shared" si="2"/>
        <v>135.5</v>
      </c>
      <c r="J15" s="30">
        <f t="shared" si="0"/>
        <v>2.9264552003659648E-4</v>
      </c>
      <c r="K15" s="31"/>
      <c r="L15" s="32"/>
      <c r="M15" s="9"/>
      <c r="N15" s="9"/>
    </row>
    <row r="16" spans="1:14" ht="26.1" customHeight="1" x14ac:dyDescent="0.25">
      <c r="A16" s="23" t="s">
        <v>47</v>
      </c>
      <c r="B16" s="24" t="s">
        <v>730</v>
      </c>
      <c r="C16" s="25" t="s">
        <v>22</v>
      </c>
      <c r="D16" s="25" t="s">
        <v>48</v>
      </c>
      <c r="E16" s="26" t="s">
        <v>31</v>
      </c>
      <c r="F16" s="27">
        <v>52.752908962365296</v>
      </c>
      <c r="G16" s="29">
        <v>10.69</v>
      </c>
      <c r="H16" s="29">
        <f t="shared" si="1"/>
        <v>13.56</v>
      </c>
      <c r="I16" s="29">
        <f t="shared" si="2"/>
        <v>715.32</v>
      </c>
      <c r="J16" s="30">
        <f t="shared" si="0"/>
        <v>1.5449091763289906E-3</v>
      </c>
      <c r="K16" s="31"/>
      <c r="L16" s="32"/>
      <c r="M16" s="9"/>
      <c r="N16" s="9"/>
    </row>
    <row r="17" spans="1:14" ht="26.1" customHeight="1" x14ac:dyDescent="0.25">
      <c r="A17" s="23" t="s">
        <v>49</v>
      </c>
      <c r="B17" s="24" t="s">
        <v>731</v>
      </c>
      <c r="C17" s="25" t="s">
        <v>22</v>
      </c>
      <c r="D17" s="25" t="s">
        <v>50</v>
      </c>
      <c r="E17" s="26" t="s">
        <v>31</v>
      </c>
      <c r="F17" s="27">
        <v>115.55399106041924</v>
      </c>
      <c r="G17" s="29">
        <v>27.59</v>
      </c>
      <c r="H17" s="29">
        <f t="shared" si="1"/>
        <v>35.01</v>
      </c>
      <c r="I17" s="29">
        <f t="shared" si="2"/>
        <v>4045.54</v>
      </c>
      <c r="J17" s="30">
        <f t="shared" si="0"/>
        <v>8.737336952980462E-3</v>
      </c>
      <c r="K17" s="31"/>
      <c r="L17" s="32"/>
      <c r="M17" s="9"/>
      <c r="N17" s="9"/>
    </row>
    <row r="18" spans="1:14" ht="51.95" customHeight="1" x14ac:dyDescent="0.25">
      <c r="A18" s="23" t="s">
        <v>51</v>
      </c>
      <c r="B18" s="24" t="s">
        <v>732</v>
      </c>
      <c r="C18" s="25" t="s">
        <v>22</v>
      </c>
      <c r="D18" s="25" t="s">
        <v>52</v>
      </c>
      <c r="E18" s="26" t="s">
        <v>35</v>
      </c>
      <c r="F18" s="27">
        <v>28.469823884451117</v>
      </c>
      <c r="G18" s="29">
        <v>10.130000000000001</v>
      </c>
      <c r="H18" s="29">
        <f t="shared" si="1"/>
        <v>12.85</v>
      </c>
      <c r="I18" s="29">
        <f t="shared" si="2"/>
        <v>365.83</v>
      </c>
      <c r="J18" s="30">
        <f t="shared" si="0"/>
        <v>7.9009970918810402E-4</v>
      </c>
      <c r="K18" s="31"/>
      <c r="L18" s="32"/>
      <c r="M18" s="9"/>
      <c r="N18" s="9"/>
    </row>
    <row r="19" spans="1:14" ht="26.1" customHeight="1" x14ac:dyDescent="0.25">
      <c r="A19" s="23" t="s">
        <v>53</v>
      </c>
      <c r="B19" s="24" t="s">
        <v>54</v>
      </c>
      <c r="C19" s="25" t="s">
        <v>22</v>
      </c>
      <c r="D19" s="25" t="s">
        <v>55</v>
      </c>
      <c r="E19" s="26" t="s">
        <v>31</v>
      </c>
      <c r="F19" s="27">
        <v>57.519350065191958</v>
      </c>
      <c r="G19" s="29">
        <v>12.77</v>
      </c>
      <c r="H19" s="29">
        <f t="shared" si="1"/>
        <v>16.2</v>
      </c>
      <c r="I19" s="29">
        <f t="shared" si="2"/>
        <v>931.81</v>
      </c>
      <c r="J19" s="30">
        <f t="shared" si="0"/>
        <v>2.0124724872715937E-3</v>
      </c>
      <c r="K19" s="31"/>
      <c r="L19" s="32"/>
      <c r="M19" s="9"/>
      <c r="N19" s="9"/>
    </row>
    <row r="20" spans="1:14" ht="26.1" customHeight="1" x14ac:dyDescent="0.25">
      <c r="A20" s="23" t="s">
        <v>56</v>
      </c>
      <c r="B20" s="24" t="s">
        <v>57</v>
      </c>
      <c r="C20" s="25" t="s">
        <v>22</v>
      </c>
      <c r="D20" s="25" t="s">
        <v>58</v>
      </c>
      <c r="E20" s="26" t="s">
        <v>31</v>
      </c>
      <c r="F20" s="27">
        <v>26.730716995581929</v>
      </c>
      <c r="G20" s="29">
        <v>28.2</v>
      </c>
      <c r="H20" s="29">
        <f t="shared" si="1"/>
        <v>35.79</v>
      </c>
      <c r="I20" s="29">
        <f t="shared" si="2"/>
        <v>956.69</v>
      </c>
      <c r="J20" s="30">
        <f t="shared" si="0"/>
        <v>2.0662069561904911E-3</v>
      </c>
      <c r="K20" s="31"/>
      <c r="L20" s="32"/>
      <c r="M20" s="9"/>
      <c r="N20" s="9"/>
    </row>
    <row r="21" spans="1:14" ht="26.1" customHeight="1" x14ac:dyDescent="0.25">
      <c r="A21" s="23" t="s">
        <v>59</v>
      </c>
      <c r="B21" s="24" t="s">
        <v>60</v>
      </c>
      <c r="C21" s="25" t="s">
        <v>22</v>
      </c>
      <c r="D21" s="25" t="s">
        <v>61</v>
      </c>
      <c r="E21" s="26" t="s">
        <v>62</v>
      </c>
      <c r="F21" s="27">
        <v>36.843301497524969</v>
      </c>
      <c r="G21" s="29">
        <v>62.98</v>
      </c>
      <c r="H21" s="29">
        <f t="shared" si="1"/>
        <v>79.94</v>
      </c>
      <c r="I21" s="29">
        <f t="shared" si="2"/>
        <v>2945.25</v>
      </c>
      <c r="J21" s="30">
        <f t="shared" si="0"/>
        <v>6.3609905379172381E-3</v>
      </c>
      <c r="K21" s="31"/>
      <c r="L21" s="32"/>
      <c r="M21" s="9"/>
      <c r="N21" s="9"/>
    </row>
    <row r="22" spans="1:14" ht="26.1" customHeight="1" x14ac:dyDescent="0.25">
      <c r="A22" s="23" t="s">
        <v>63</v>
      </c>
      <c r="B22" s="24" t="s">
        <v>64</v>
      </c>
      <c r="C22" s="25" t="s">
        <v>22</v>
      </c>
      <c r="D22" s="25" t="s">
        <v>65</v>
      </c>
      <c r="E22" s="26" t="s">
        <v>31</v>
      </c>
      <c r="F22" s="27">
        <v>122.89688681342244</v>
      </c>
      <c r="G22" s="29">
        <v>35.369999999999997</v>
      </c>
      <c r="H22" s="29">
        <f t="shared" si="1"/>
        <v>44.89</v>
      </c>
      <c r="I22" s="29">
        <f t="shared" si="2"/>
        <v>5516.84</v>
      </c>
      <c r="J22" s="30">
        <f t="shared" si="0"/>
        <v>1.1914970559104775E-2</v>
      </c>
      <c r="K22" s="31"/>
      <c r="L22" s="32"/>
      <c r="M22" s="9"/>
      <c r="N22" s="9"/>
    </row>
    <row r="23" spans="1:14" ht="26.1" customHeight="1" x14ac:dyDescent="0.25">
      <c r="A23" s="23" t="s">
        <v>66</v>
      </c>
      <c r="B23" s="24" t="s">
        <v>67</v>
      </c>
      <c r="C23" s="25" t="s">
        <v>22</v>
      </c>
      <c r="D23" s="25" t="s">
        <v>68</v>
      </c>
      <c r="E23" s="26" t="s">
        <v>62</v>
      </c>
      <c r="F23" s="27">
        <v>4.1867388065369289</v>
      </c>
      <c r="G23" s="29">
        <v>294.77999999999997</v>
      </c>
      <c r="H23" s="29">
        <f t="shared" si="1"/>
        <v>374.16</v>
      </c>
      <c r="I23" s="29">
        <f t="shared" si="2"/>
        <v>1566.51</v>
      </c>
      <c r="J23" s="30">
        <f t="shared" si="0"/>
        <v>3.3832629785426477E-3</v>
      </c>
      <c r="K23" s="31"/>
      <c r="L23" s="32"/>
      <c r="M23" s="9"/>
      <c r="N23" s="9"/>
    </row>
    <row r="24" spans="1:14" ht="39" customHeight="1" x14ac:dyDescent="0.25">
      <c r="A24" s="23" t="s">
        <v>69</v>
      </c>
      <c r="B24" s="24" t="s">
        <v>70</v>
      </c>
      <c r="C24" s="25" t="s">
        <v>22</v>
      </c>
      <c r="D24" s="25" t="s">
        <v>71</v>
      </c>
      <c r="E24" s="26" t="s">
        <v>31</v>
      </c>
      <c r="F24" s="27">
        <v>203.15344916642269</v>
      </c>
      <c r="G24" s="29">
        <v>4.99</v>
      </c>
      <c r="H24" s="29">
        <f t="shared" si="1"/>
        <v>6.33</v>
      </c>
      <c r="I24" s="29">
        <f t="shared" si="2"/>
        <v>1285.96</v>
      </c>
      <c r="J24" s="30">
        <f t="shared" si="0"/>
        <v>2.7773463686070971E-3</v>
      </c>
      <c r="K24" s="31"/>
      <c r="L24" s="32"/>
      <c r="M24" s="9"/>
      <c r="N24" s="9"/>
    </row>
    <row r="25" spans="1:14" ht="26.1" customHeight="1" x14ac:dyDescent="0.25">
      <c r="A25" s="23" t="s">
        <v>72</v>
      </c>
      <c r="B25" s="24" t="s">
        <v>73</v>
      </c>
      <c r="C25" s="25" t="s">
        <v>22</v>
      </c>
      <c r="D25" s="25" t="s">
        <v>74</v>
      </c>
      <c r="E25" s="26" t="s">
        <v>31</v>
      </c>
      <c r="F25" s="27">
        <v>203.15344916642269</v>
      </c>
      <c r="G25" s="29">
        <v>8.5500000000000007</v>
      </c>
      <c r="H25" s="29">
        <f t="shared" si="1"/>
        <v>10.85</v>
      </c>
      <c r="I25" s="29">
        <f t="shared" si="2"/>
        <v>2204.21</v>
      </c>
      <c r="J25" s="30">
        <f t="shared" si="0"/>
        <v>4.7605327064196776E-3</v>
      </c>
      <c r="K25" s="31"/>
      <c r="L25" s="32"/>
      <c r="M25" s="9"/>
      <c r="N25" s="9"/>
    </row>
    <row r="26" spans="1:14" ht="26.1" customHeight="1" x14ac:dyDescent="0.25">
      <c r="A26" s="23" t="s">
        <v>75</v>
      </c>
      <c r="B26" s="24" t="s">
        <v>76</v>
      </c>
      <c r="C26" s="25" t="s">
        <v>22</v>
      </c>
      <c r="D26" s="25" t="s">
        <v>77</v>
      </c>
      <c r="E26" s="26" t="s">
        <v>31</v>
      </c>
      <c r="F26" s="27">
        <v>264.98836077066039</v>
      </c>
      <c r="G26" s="29">
        <v>8.98</v>
      </c>
      <c r="H26" s="29">
        <f t="shared" si="1"/>
        <v>11.39</v>
      </c>
      <c r="I26" s="29">
        <f t="shared" si="2"/>
        <v>3018.21</v>
      </c>
      <c r="J26" s="30">
        <f t="shared" si="0"/>
        <v>6.5185655721745825E-3</v>
      </c>
      <c r="K26" s="31"/>
      <c r="L26" s="32"/>
      <c r="M26" s="9"/>
      <c r="N26" s="9"/>
    </row>
    <row r="27" spans="1:14" ht="51.95" customHeight="1" x14ac:dyDescent="0.25">
      <c r="A27" s="23" t="s">
        <v>78</v>
      </c>
      <c r="B27" s="24" t="s">
        <v>79</v>
      </c>
      <c r="C27" s="25" t="s">
        <v>22</v>
      </c>
      <c r="D27" s="25" t="s">
        <v>80</v>
      </c>
      <c r="E27" s="26" t="s">
        <v>31</v>
      </c>
      <c r="F27" s="27">
        <v>141.18971482967612</v>
      </c>
      <c r="G27" s="29">
        <v>20.04</v>
      </c>
      <c r="H27" s="29">
        <f t="shared" si="1"/>
        <v>25.43</v>
      </c>
      <c r="I27" s="29">
        <f t="shared" si="2"/>
        <v>3590.45</v>
      </c>
      <c r="J27" s="30">
        <f t="shared" si="0"/>
        <v>7.7544583573092088E-3</v>
      </c>
      <c r="K27" s="31"/>
      <c r="L27" s="32"/>
      <c r="M27" s="9"/>
      <c r="N27" s="9"/>
    </row>
    <row r="28" spans="1:14" ht="26.1" customHeight="1" x14ac:dyDescent="0.25">
      <c r="A28" s="23" t="s">
        <v>81</v>
      </c>
      <c r="B28" s="24" t="s">
        <v>82</v>
      </c>
      <c r="C28" s="25" t="s">
        <v>22</v>
      </c>
      <c r="D28" s="25" t="s">
        <v>83</v>
      </c>
      <c r="E28" s="26" t="s">
        <v>31</v>
      </c>
      <c r="F28" s="27">
        <v>141.18971482967612</v>
      </c>
      <c r="G28" s="29">
        <v>6.4</v>
      </c>
      <c r="H28" s="29">
        <f t="shared" si="1"/>
        <v>8.1199999999999992</v>
      </c>
      <c r="I28" s="29">
        <f t="shared" si="2"/>
        <v>1146.46</v>
      </c>
      <c r="J28" s="30">
        <f t="shared" si="0"/>
        <v>2.4760618664291987E-3</v>
      </c>
      <c r="K28" s="31"/>
      <c r="L28" s="32"/>
      <c r="M28" s="9"/>
      <c r="N28" s="9"/>
    </row>
    <row r="29" spans="1:14" ht="26.1" customHeight="1" x14ac:dyDescent="0.25">
      <c r="A29" s="16" t="s">
        <v>84</v>
      </c>
      <c r="B29" s="17"/>
      <c r="C29" s="17"/>
      <c r="D29" s="17" t="s">
        <v>85</v>
      </c>
      <c r="E29" s="17"/>
      <c r="F29" s="17"/>
      <c r="G29" s="17"/>
      <c r="H29" s="17"/>
      <c r="I29" s="20">
        <f>SUM(I30:I33)</f>
        <v>7425.19</v>
      </c>
      <c r="J29" s="21">
        <f t="shared" si="0"/>
        <v>1.6036520951443069E-2</v>
      </c>
      <c r="K29" s="9"/>
      <c r="L29" s="9"/>
      <c r="M29" s="9"/>
      <c r="N29" s="9"/>
    </row>
    <row r="30" spans="1:14" ht="51.95" customHeight="1" x14ac:dyDescent="0.25">
      <c r="A30" s="23" t="s">
        <v>86</v>
      </c>
      <c r="B30" s="24" t="s">
        <v>87</v>
      </c>
      <c r="C30" s="25" t="s">
        <v>22</v>
      </c>
      <c r="D30" s="25" t="s">
        <v>88</v>
      </c>
      <c r="E30" s="26" t="s">
        <v>62</v>
      </c>
      <c r="F30" s="27">
        <v>150.91583113409266</v>
      </c>
      <c r="G30" s="29">
        <v>9.0299999999999994</v>
      </c>
      <c r="H30" s="29">
        <f t="shared" si="1"/>
        <v>11.46</v>
      </c>
      <c r="I30" s="29">
        <f t="shared" ref="I30:I33" si="3">TRUNC(H30*F30,2)</f>
        <v>1729.49</v>
      </c>
      <c r="J30" s="30">
        <f t="shared" si="0"/>
        <v>3.7352583058899874E-3</v>
      </c>
      <c r="K30" s="31"/>
      <c r="L30" s="32"/>
      <c r="M30" s="9"/>
      <c r="N30" s="9"/>
    </row>
    <row r="31" spans="1:14" ht="39" customHeight="1" x14ac:dyDescent="0.25">
      <c r="A31" s="23" t="s">
        <v>89</v>
      </c>
      <c r="B31" s="24" t="s">
        <v>90</v>
      </c>
      <c r="C31" s="25" t="s">
        <v>22</v>
      </c>
      <c r="D31" s="25" t="s">
        <v>91</v>
      </c>
      <c r="E31" s="26" t="s">
        <v>92</v>
      </c>
      <c r="F31" s="27">
        <v>358.80995685684024</v>
      </c>
      <c r="G31" s="29">
        <v>2.61</v>
      </c>
      <c r="H31" s="29">
        <f t="shared" si="1"/>
        <v>3.31</v>
      </c>
      <c r="I31" s="29">
        <f t="shared" si="3"/>
        <v>1187.6600000000001</v>
      </c>
      <c r="J31" s="30">
        <f t="shared" si="0"/>
        <v>2.5650433824846068E-3</v>
      </c>
      <c r="K31" s="31"/>
      <c r="L31" s="32"/>
      <c r="M31" s="9"/>
      <c r="N31" s="9"/>
    </row>
    <row r="32" spans="1:14" ht="24" customHeight="1" x14ac:dyDescent="0.25">
      <c r="A32" s="23" t="s">
        <v>93</v>
      </c>
      <c r="B32" s="24" t="s">
        <v>94</v>
      </c>
      <c r="C32" s="25" t="s">
        <v>22</v>
      </c>
      <c r="D32" s="25" t="s">
        <v>95</v>
      </c>
      <c r="E32" s="26" t="s">
        <v>62</v>
      </c>
      <c r="F32" s="27">
        <v>28.985114814486419</v>
      </c>
      <c r="G32" s="29">
        <v>93.27</v>
      </c>
      <c r="H32" s="29">
        <f t="shared" si="1"/>
        <v>118.38</v>
      </c>
      <c r="I32" s="29">
        <f t="shared" si="3"/>
        <v>3431.25</v>
      </c>
      <c r="J32" s="30">
        <f t="shared" si="0"/>
        <v>7.4106268680853996E-3</v>
      </c>
      <c r="K32" s="31"/>
      <c r="L32" s="32"/>
      <c r="M32" s="9"/>
      <c r="N32" s="9"/>
    </row>
    <row r="33" spans="1:14" ht="26.1" customHeight="1" x14ac:dyDescent="0.25">
      <c r="A33" s="23" t="s">
        <v>96</v>
      </c>
      <c r="B33" s="24" t="s">
        <v>97</v>
      </c>
      <c r="C33" s="25" t="s">
        <v>22</v>
      </c>
      <c r="D33" s="25" t="s">
        <v>98</v>
      </c>
      <c r="E33" s="26" t="s">
        <v>62</v>
      </c>
      <c r="F33" s="27">
        <v>28.985114814486419</v>
      </c>
      <c r="G33" s="29">
        <v>29.27</v>
      </c>
      <c r="H33" s="29">
        <f t="shared" si="1"/>
        <v>37.15</v>
      </c>
      <c r="I33" s="29">
        <f t="shared" si="3"/>
        <v>1076.79</v>
      </c>
      <c r="J33" s="30">
        <f t="shared" si="0"/>
        <v>2.3255923949830754E-3</v>
      </c>
      <c r="K33" s="31"/>
      <c r="L33" s="32"/>
      <c r="M33" s="9"/>
      <c r="N33" s="9"/>
    </row>
    <row r="34" spans="1:14" ht="24" customHeight="1" x14ac:dyDescent="0.25">
      <c r="A34" s="16" t="s">
        <v>99</v>
      </c>
      <c r="B34" s="17"/>
      <c r="C34" s="17"/>
      <c r="D34" s="17" t="s">
        <v>100</v>
      </c>
      <c r="E34" s="17"/>
      <c r="F34" s="17"/>
      <c r="G34" s="17"/>
      <c r="H34" s="17"/>
      <c r="I34" s="20">
        <f>SUM(I35:I91)</f>
        <v>75855.429999999978</v>
      </c>
      <c r="J34" s="21">
        <f t="shared" si="0"/>
        <v>0.16382842627269104</v>
      </c>
      <c r="K34" s="9"/>
      <c r="L34" s="9"/>
      <c r="M34" s="9"/>
      <c r="N34" s="9"/>
    </row>
    <row r="35" spans="1:14" ht="39" customHeight="1" x14ac:dyDescent="0.25">
      <c r="A35" s="23" t="s">
        <v>101</v>
      </c>
      <c r="B35" s="24" t="s">
        <v>102</v>
      </c>
      <c r="C35" s="25" t="s">
        <v>22</v>
      </c>
      <c r="D35" s="25" t="s">
        <v>103</v>
      </c>
      <c r="E35" s="26" t="s">
        <v>40</v>
      </c>
      <c r="F35" s="27">
        <v>37.036535596288218</v>
      </c>
      <c r="G35" s="29">
        <v>41.27</v>
      </c>
      <c r="H35" s="29">
        <f t="shared" si="1"/>
        <v>52.38</v>
      </c>
      <c r="I35" s="29">
        <f t="shared" ref="I35:I91" si="4">TRUNC(H35*F35,2)</f>
        <v>1939.97</v>
      </c>
      <c r="J35" s="30">
        <f t="shared" si="0"/>
        <v>4.1898415461652846E-3</v>
      </c>
      <c r="K35" s="31"/>
      <c r="L35" s="32"/>
      <c r="M35" s="9"/>
      <c r="N35" s="9"/>
    </row>
    <row r="36" spans="1:14" ht="39" customHeight="1" x14ac:dyDescent="0.25">
      <c r="A36" s="23" t="s">
        <v>104</v>
      </c>
      <c r="B36" s="24" t="s">
        <v>105</v>
      </c>
      <c r="C36" s="25" t="s">
        <v>22</v>
      </c>
      <c r="D36" s="25" t="s">
        <v>106</v>
      </c>
      <c r="E36" s="26" t="s">
        <v>40</v>
      </c>
      <c r="F36" s="27">
        <v>86.375642147169543</v>
      </c>
      <c r="G36" s="29">
        <v>36.840000000000003</v>
      </c>
      <c r="H36" s="29">
        <f t="shared" si="1"/>
        <v>46.76</v>
      </c>
      <c r="I36" s="29">
        <f t="shared" si="4"/>
        <v>4038.92</v>
      </c>
      <c r="J36" s="30">
        <f t="shared" si="0"/>
        <v>8.7230394375366078E-3</v>
      </c>
      <c r="K36" s="31"/>
      <c r="L36" s="32"/>
      <c r="M36" s="9"/>
      <c r="N36" s="9"/>
    </row>
    <row r="37" spans="1:14" ht="39" customHeight="1" x14ac:dyDescent="0.25">
      <c r="A37" s="23" t="s">
        <v>107</v>
      </c>
      <c r="B37" s="24" t="s">
        <v>108</v>
      </c>
      <c r="C37" s="25" t="s">
        <v>22</v>
      </c>
      <c r="D37" s="25" t="s">
        <v>109</v>
      </c>
      <c r="E37" s="26" t="s">
        <v>40</v>
      </c>
      <c r="F37" s="27">
        <v>86.375642147169543</v>
      </c>
      <c r="G37" s="29">
        <v>29.64</v>
      </c>
      <c r="H37" s="29">
        <f t="shared" si="1"/>
        <v>37.619999999999997</v>
      </c>
      <c r="I37" s="29">
        <f t="shared" si="4"/>
        <v>3249.45</v>
      </c>
      <c r="J37" s="30">
        <f t="shared" si="0"/>
        <v>7.0179851297632358E-3</v>
      </c>
      <c r="K37" s="31"/>
      <c r="L37" s="32"/>
      <c r="M37" s="9"/>
      <c r="N37" s="9"/>
    </row>
    <row r="38" spans="1:14" ht="51.95" customHeight="1" x14ac:dyDescent="0.25">
      <c r="A38" s="23" t="s">
        <v>110</v>
      </c>
      <c r="B38" s="24" t="s">
        <v>111</v>
      </c>
      <c r="C38" s="25" t="s">
        <v>22</v>
      </c>
      <c r="D38" s="25" t="s">
        <v>112</v>
      </c>
      <c r="E38" s="26" t="s">
        <v>35</v>
      </c>
      <c r="F38" s="27">
        <v>63.831663958124551</v>
      </c>
      <c r="G38" s="29">
        <v>28.94</v>
      </c>
      <c r="H38" s="29">
        <f t="shared" si="1"/>
        <v>36.729999999999997</v>
      </c>
      <c r="I38" s="29">
        <f t="shared" si="4"/>
        <v>2344.5300000000002</v>
      </c>
      <c r="J38" s="30">
        <f t="shared" si="0"/>
        <v>5.063588199936543E-3</v>
      </c>
      <c r="K38" s="31"/>
      <c r="L38" s="32"/>
      <c r="M38" s="9"/>
      <c r="N38" s="9"/>
    </row>
    <row r="39" spans="1:14" ht="51.95" customHeight="1" x14ac:dyDescent="0.25">
      <c r="A39" s="23" t="s">
        <v>113</v>
      </c>
      <c r="B39" s="24" t="s">
        <v>114</v>
      </c>
      <c r="C39" s="25" t="s">
        <v>22</v>
      </c>
      <c r="D39" s="25" t="s">
        <v>115</v>
      </c>
      <c r="E39" s="26" t="s">
        <v>35</v>
      </c>
      <c r="F39" s="27">
        <v>17.777537086218341</v>
      </c>
      <c r="G39" s="29">
        <v>15.85</v>
      </c>
      <c r="H39" s="29">
        <f t="shared" si="1"/>
        <v>20.11</v>
      </c>
      <c r="I39" s="29">
        <f t="shared" si="4"/>
        <v>357.5</v>
      </c>
      <c r="J39" s="30">
        <f t="shared" si="0"/>
        <v>7.721090288788431E-4</v>
      </c>
      <c r="K39" s="31"/>
      <c r="L39" s="32"/>
      <c r="M39" s="9"/>
      <c r="N39" s="9"/>
    </row>
    <row r="40" spans="1:14" ht="51.95" customHeight="1" x14ac:dyDescent="0.25">
      <c r="A40" s="23" t="s">
        <v>116</v>
      </c>
      <c r="B40" s="24" t="s">
        <v>117</v>
      </c>
      <c r="C40" s="25" t="s">
        <v>22</v>
      </c>
      <c r="D40" s="25" t="s">
        <v>118</v>
      </c>
      <c r="E40" s="26" t="s">
        <v>35</v>
      </c>
      <c r="F40" s="27">
        <v>10.692286798232772</v>
      </c>
      <c r="G40" s="29">
        <v>29.79</v>
      </c>
      <c r="H40" s="29">
        <f t="shared" si="1"/>
        <v>37.81</v>
      </c>
      <c r="I40" s="29">
        <f t="shared" si="4"/>
        <v>404.27</v>
      </c>
      <c r="J40" s="30">
        <f t="shared" si="0"/>
        <v>8.7312032756601372E-4</v>
      </c>
      <c r="K40" s="31"/>
      <c r="L40" s="32"/>
      <c r="M40" s="9"/>
      <c r="N40" s="9"/>
    </row>
    <row r="41" spans="1:14" ht="51.95" customHeight="1" x14ac:dyDescent="0.25">
      <c r="A41" s="23" t="s">
        <v>119</v>
      </c>
      <c r="B41" s="24" t="s">
        <v>120</v>
      </c>
      <c r="C41" s="25" t="s">
        <v>22</v>
      </c>
      <c r="D41" s="25" t="s">
        <v>121</v>
      </c>
      <c r="E41" s="26" t="s">
        <v>35</v>
      </c>
      <c r="F41" s="27">
        <v>17.777537086218341</v>
      </c>
      <c r="G41" s="29">
        <v>42.5</v>
      </c>
      <c r="H41" s="29">
        <f t="shared" si="1"/>
        <v>53.94</v>
      </c>
      <c r="I41" s="29">
        <f t="shared" si="4"/>
        <v>958.92</v>
      </c>
      <c r="J41" s="30">
        <f t="shared" si="0"/>
        <v>2.0710231887342665E-3</v>
      </c>
      <c r="K41" s="31"/>
      <c r="L41" s="32"/>
      <c r="M41" s="9"/>
      <c r="N41" s="9"/>
    </row>
    <row r="42" spans="1:14" ht="51.95" customHeight="1" x14ac:dyDescent="0.25">
      <c r="A42" s="23" t="s">
        <v>122</v>
      </c>
      <c r="B42" s="24" t="s">
        <v>123</v>
      </c>
      <c r="C42" s="25" t="s">
        <v>22</v>
      </c>
      <c r="D42" s="25" t="s">
        <v>124</v>
      </c>
      <c r="E42" s="26" t="s">
        <v>35</v>
      </c>
      <c r="F42" s="27">
        <v>10.692286798232772</v>
      </c>
      <c r="G42" s="29">
        <v>55.27</v>
      </c>
      <c r="H42" s="29">
        <f t="shared" si="1"/>
        <v>70.150000000000006</v>
      </c>
      <c r="I42" s="29">
        <f t="shared" si="4"/>
        <v>750.06</v>
      </c>
      <c r="J42" s="30">
        <f t="shared" si="0"/>
        <v>1.6199387362261959E-3</v>
      </c>
      <c r="K42" s="31"/>
      <c r="L42" s="32"/>
      <c r="M42" s="9"/>
      <c r="N42" s="9"/>
    </row>
    <row r="43" spans="1:14" ht="51.95" customHeight="1" x14ac:dyDescent="0.25">
      <c r="A43" s="23" t="s">
        <v>125</v>
      </c>
      <c r="B43" s="24" t="s">
        <v>126</v>
      </c>
      <c r="C43" s="25" t="s">
        <v>22</v>
      </c>
      <c r="D43" s="25" t="s">
        <v>127</v>
      </c>
      <c r="E43" s="26" t="s">
        <v>35</v>
      </c>
      <c r="F43" s="27">
        <v>17.777537086218341</v>
      </c>
      <c r="G43" s="29">
        <v>59.93</v>
      </c>
      <c r="H43" s="29">
        <f t="shared" si="1"/>
        <v>76.06</v>
      </c>
      <c r="I43" s="29">
        <f t="shared" si="4"/>
        <v>1352.15</v>
      </c>
      <c r="J43" s="30">
        <f t="shared" si="0"/>
        <v>2.9202999255902875E-3</v>
      </c>
      <c r="K43" s="31"/>
      <c r="L43" s="32"/>
      <c r="M43" s="9"/>
      <c r="N43" s="9"/>
    </row>
    <row r="44" spans="1:14" ht="51.95" customHeight="1" x14ac:dyDescent="0.25">
      <c r="A44" s="23" t="s">
        <v>128</v>
      </c>
      <c r="B44" s="24" t="s">
        <v>129</v>
      </c>
      <c r="C44" s="25" t="s">
        <v>22</v>
      </c>
      <c r="D44" s="25" t="s">
        <v>130</v>
      </c>
      <c r="E44" s="26" t="s">
        <v>35</v>
      </c>
      <c r="F44" s="27">
        <v>17.777537086218341</v>
      </c>
      <c r="G44" s="29">
        <v>22.5</v>
      </c>
      <c r="H44" s="29">
        <f t="shared" si="1"/>
        <v>28.55</v>
      </c>
      <c r="I44" s="29">
        <f t="shared" si="4"/>
        <v>507.54</v>
      </c>
      <c r="J44" s="30">
        <f t="shared" si="0"/>
        <v>1.0961572489990715E-3</v>
      </c>
      <c r="K44" s="31"/>
      <c r="L44" s="32"/>
      <c r="M44" s="9"/>
      <c r="N44" s="9"/>
    </row>
    <row r="45" spans="1:14" ht="65.099999999999994" customHeight="1" x14ac:dyDescent="0.25">
      <c r="A45" s="23" t="s">
        <v>131</v>
      </c>
      <c r="B45" s="24" t="s">
        <v>132</v>
      </c>
      <c r="C45" s="25" t="s">
        <v>22</v>
      </c>
      <c r="D45" s="25" t="s">
        <v>133</v>
      </c>
      <c r="E45" s="26" t="s">
        <v>40</v>
      </c>
      <c r="F45" s="27">
        <v>49.274695184626935</v>
      </c>
      <c r="G45" s="29">
        <v>50.34</v>
      </c>
      <c r="H45" s="29">
        <f t="shared" si="1"/>
        <v>63.89</v>
      </c>
      <c r="I45" s="29">
        <f t="shared" si="4"/>
        <v>3148.16</v>
      </c>
      <c r="J45" s="30">
        <f t="shared" si="0"/>
        <v>6.799224504490122E-3</v>
      </c>
      <c r="K45" s="31"/>
      <c r="L45" s="32"/>
      <c r="M45" s="9"/>
      <c r="N45" s="9"/>
    </row>
    <row r="46" spans="1:14" ht="65.099999999999994" customHeight="1" x14ac:dyDescent="0.25">
      <c r="A46" s="23" t="s">
        <v>134</v>
      </c>
      <c r="B46" s="24" t="s">
        <v>135</v>
      </c>
      <c r="C46" s="25" t="s">
        <v>22</v>
      </c>
      <c r="D46" s="25" t="s">
        <v>136</v>
      </c>
      <c r="E46" s="26" t="s">
        <v>40</v>
      </c>
      <c r="F46" s="27">
        <v>27.117185193108423</v>
      </c>
      <c r="G46" s="29">
        <v>88.12</v>
      </c>
      <c r="H46" s="29">
        <f t="shared" si="1"/>
        <v>111.85</v>
      </c>
      <c r="I46" s="29">
        <f t="shared" si="4"/>
        <v>3033.05</v>
      </c>
      <c r="J46" s="30">
        <f t="shared" si="0"/>
        <v>6.550616195918812E-3</v>
      </c>
      <c r="K46" s="31"/>
      <c r="L46" s="32"/>
      <c r="M46" s="9"/>
      <c r="N46" s="9"/>
    </row>
    <row r="47" spans="1:14" ht="51.95" customHeight="1" x14ac:dyDescent="0.25">
      <c r="A47" s="23" t="s">
        <v>137</v>
      </c>
      <c r="B47" s="24" t="s">
        <v>138</v>
      </c>
      <c r="C47" s="25" t="s">
        <v>22</v>
      </c>
      <c r="D47" s="25" t="s">
        <v>139</v>
      </c>
      <c r="E47" s="26" t="s">
        <v>35</v>
      </c>
      <c r="F47" s="27">
        <v>17.777537086218341</v>
      </c>
      <c r="G47" s="29">
        <v>24.8</v>
      </c>
      <c r="H47" s="29">
        <f t="shared" si="1"/>
        <v>31.47</v>
      </c>
      <c r="I47" s="29">
        <f t="shared" si="4"/>
        <v>559.45000000000005</v>
      </c>
      <c r="J47" s="30">
        <f t="shared" si="0"/>
        <v>1.2082696397378149E-3</v>
      </c>
      <c r="K47" s="31"/>
      <c r="L47" s="32"/>
      <c r="M47" s="9"/>
      <c r="N47" s="9"/>
    </row>
    <row r="48" spans="1:14" ht="51.95" customHeight="1" x14ac:dyDescent="0.25">
      <c r="A48" s="23" t="s">
        <v>140</v>
      </c>
      <c r="B48" s="24" t="s">
        <v>141</v>
      </c>
      <c r="C48" s="25" t="s">
        <v>22</v>
      </c>
      <c r="D48" s="25" t="s">
        <v>142</v>
      </c>
      <c r="E48" s="26" t="s">
        <v>35</v>
      </c>
      <c r="F48" s="27">
        <v>10.692286798232772</v>
      </c>
      <c r="G48" s="29">
        <v>45.21</v>
      </c>
      <c r="H48" s="29">
        <f t="shared" si="1"/>
        <v>57.38</v>
      </c>
      <c r="I48" s="29">
        <f t="shared" si="4"/>
        <v>613.52</v>
      </c>
      <c r="J48" s="30">
        <f t="shared" si="0"/>
        <v>1.325047080832861E-3</v>
      </c>
      <c r="K48" s="31"/>
      <c r="L48" s="32"/>
      <c r="M48" s="9"/>
      <c r="N48" s="9"/>
    </row>
    <row r="49" spans="1:14" ht="51.95" customHeight="1" x14ac:dyDescent="0.25">
      <c r="A49" s="23" t="s">
        <v>143</v>
      </c>
      <c r="B49" s="24" t="s">
        <v>144</v>
      </c>
      <c r="C49" s="25" t="s">
        <v>22</v>
      </c>
      <c r="D49" s="25" t="s">
        <v>145</v>
      </c>
      <c r="E49" s="26" t="s">
        <v>35</v>
      </c>
      <c r="F49" s="27">
        <v>10.692286798232772</v>
      </c>
      <c r="G49" s="29">
        <v>80.040000000000006</v>
      </c>
      <c r="H49" s="29">
        <f t="shared" si="1"/>
        <v>101.59</v>
      </c>
      <c r="I49" s="29">
        <f t="shared" si="4"/>
        <v>1086.22</v>
      </c>
      <c r="J49" s="30">
        <f t="shared" si="0"/>
        <v>2.3459587953811945E-3</v>
      </c>
      <c r="K49" s="31"/>
      <c r="L49" s="32"/>
      <c r="M49" s="9"/>
      <c r="N49" s="9"/>
    </row>
    <row r="50" spans="1:14" ht="39" customHeight="1" x14ac:dyDescent="0.25">
      <c r="A50" s="23" t="s">
        <v>146</v>
      </c>
      <c r="B50" s="24" t="s">
        <v>147</v>
      </c>
      <c r="C50" s="25" t="s">
        <v>22</v>
      </c>
      <c r="D50" s="25" t="s">
        <v>148</v>
      </c>
      <c r="E50" s="26" t="s">
        <v>35</v>
      </c>
      <c r="F50" s="27">
        <v>17.777537086218341</v>
      </c>
      <c r="G50" s="29">
        <v>65.260000000000005</v>
      </c>
      <c r="H50" s="29">
        <f t="shared" si="1"/>
        <v>82.83</v>
      </c>
      <c r="I50" s="29">
        <f t="shared" si="4"/>
        <v>1472.51</v>
      </c>
      <c r="J50" s="30">
        <f t="shared" si="0"/>
        <v>3.1802468982220569E-3</v>
      </c>
      <c r="K50" s="31"/>
      <c r="L50" s="32"/>
      <c r="M50" s="9"/>
      <c r="N50" s="9"/>
    </row>
    <row r="51" spans="1:14" ht="39" customHeight="1" x14ac:dyDescent="0.25">
      <c r="A51" s="23" t="s">
        <v>149</v>
      </c>
      <c r="B51" s="24" t="s">
        <v>150</v>
      </c>
      <c r="C51" s="25" t="s">
        <v>22</v>
      </c>
      <c r="D51" s="25" t="s">
        <v>151</v>
      </c>
      <c r="E51" s="26" t="s">
        <v>35</v>
      </c>
      <c r="F51" s="27">
        <v>17.777537086218341</v>
      </c>
      <c r="G51" s="29">
        <v>11.47</v>
      </c>
      <c r="H51" s="29">
        <f t="shared" si="1"/>
        <v>14.55</v>
      </c>
      <c r="I51" s="29">
        <f t="shared" si="4"/>
        <v>258.66000000000003</v>
      </c>
      <c r="J51" s="30">
        <f t="shared" si="0"/>
        <v>5.5863978016727712E-4</v>
      </c>
      <c r="K51" s="31"/>
      <c r="L51" s="32"/>
      <c r="M51" s="9"/>
      <c r="N51" s="9"/>
    </row>
    <row r="52" spans="1:14" ht="51.95" customHeight="1" x14ac:dyDescent="0.25">
      <c r="A52" s="23" t="s">
        <v>152</v>
      </c>
      <c r="B52" s="24" t="s">
        <v>153</v>
      </c>
      <c r="C52" s="25" t="s">
        <v>22</v>
      </c>
      <c r="D52" s="25" t="s">
        <v>154</v>
      </c>
      <c r="E52" s="26" t="s">
        <v>35</v>
      </c>
      <c r="F52" s="27">
        <v>32.656562690988046</v>
      </c>
      <c r="G52" s="29">
        <v>10.72</v>
      </c>
      <c r="H52" s="29">
        <f t="shared" si="1"/>
        <v>13.6</v>
      </c>
      <c r="I52" s="29">
        <f t="shared" si="4"/>
        <v>444.12</v>
      </c>
      <c r="J52" s="30">
        <f t="shared" si="0"/>
        <v>9.5918618714873238E-4</v>
      </c>
      <c r="K52" s="31"/>
      <c r="L52" s="32"/>
      <c r="M52" s="9"/>
      <c r="N52" s="9"/>
    </row>
    <row r="53" spans="1:14" ht="51.95" customHeight="1" x14ac:dyDescent="0.25">
      <c r="A53" s="23" t="s">
        <v>155</v>
      </c>
      <c r="B53" s="24" t="s">
        <v>156</v>
      </c>
      <c r="C53" s="25" t="s">
        <v>22</v>
      </c>
      <c r="D53" s="25" t="s">
        <v>157</v>
      </c>
      <c r="E53" s="26" t="s">
        <v>35</v>
      </c>
      <c r="F53" s="27">
        <v>14.299323308479975</v>
      </c>
      <c r="G53" s="29">
        <v>16.670000000000002</v>
      </c>
      <c r="H53" s="29">
        <f t="shared" si="1"/>
        <v>21.15</v>
      </c>
      <c r="I53" s="29">
        <f t="shared" si="4"/>
        <v>302.43</v>
      </c>
      <c r="J53" s="30">
        <f t="shared" si="0"/>
        <v>6.531718422484714E-4</v>
      </c>
      <c r="K53" s="31"/>
      <c r="L53" s="32"/>
      <c r="M53" s="9"/>
      <c r="N53" s="9"/>
    </row>
    <row r="54" spans="1:14" ht="51.95" customHeight="1" x14ac:dyDescent="0.25">
      <c r="A54" s="23" t="s">
        <v>158</v>
      </c>
      <c r="B54" s="24" t="s">
        <v>120</v>
      </c>
      <c r="C54" s="25" t="s">
        <v>22</v>
      </c>
      <c r="D54" s="25" t="s">
        <v>121</v>
      </c>
      <c r="E54" s="26" t="s">
        <v>35</v>
      </c>
      <c r="F54" s="27">
        <v>7.2784843867488132</v>
      </c>
      <c r="G54" s="29">
        <v>42.5</v>
      </c>
      <c r="H54" s="29">
        <f t="shared" si="1"/>
        <v>53.94</v>
      </c>
      <c r="I54" s="29">
        <f t="shared" si="4"/>
        <v>392.6</v>
      </c>
      <c r="J54" s="30">
        <f t="shared" si="0"/>
        <v>8.4791609716876597E-4</v>
      </c>
      <c r="K54" s="31"/>
      <c r="L54" s="32"/>
      <c r="M54" s="9"/>
      <c r="N54" s="9"/>
    </row>
    <row r="55" spans="1:14" ht="39" customHeight="1" x14ac:dyDescent="0.25">
      <c r="A55" s="23" t="s">
        <v>159</v>
      </c>
      <c r="B55" s="24" t="s">
        <v>147</v>
      </c>
      <c r="C55" s="25" t="s">
        <v>22</v>
      </c>
      <c r="D55" s="25" t="s">
        <v>148</v>
      </c>
      <c r="E55" s="26" t="s">
        <v>35</v>
      </c>
      <c r="F55" s="27">
        <v>7.2784843867488132</v>
      </c>
      <c r="G55" s="29">
        <v>65.260000000000005</v>
      </c>
      <c r="H55" s="29">
        <f t="shared" si="1"/>
        <v>82.83</v>
      </c>
      <c r="I55" s="29">
        <f t="shared" si="4"/>
        <v>602.87</v>
      </c>
      <c r="J55" s="30">
        <f t="shared" si="0"/>
        <v>1.3020457908816453E-3</v>
      </c>
      <c r="K55" s="31"/>
      <c r="L55" s="32"/>
      <c r="M55" s="9"/>
      <c r="N55" s="9"/>
    </row>
    <row r="56" spans="1:14" ht="51.95" customHeight="1" x14ac:dyDescent="0.25">
      <c r="A56" s="23" t="s">
        <v>160</v>
      </c>
      <c r="B56" s="24" t="s">
        <v>161</v>
      </c>
      <c r="C56" s="25" t="s">
        <v>22</v>
      </c>
      <c r="D56" s="25" t="s">
        <v>162</v>
      </c>
      <c r="E56" s="26" t="s">
        <v>35</v>
      </c>
      <c r="F56" s="27">
        <v>3.6070365102472004</v>
      </c>
      <c r="G56" s="29">
        <v>25.46</v>
      </c>
      <c r="H56" s="29">
        <f t="shared" si="1"/>
        <v>32.31</v>
      </c>
      <c r="I56" s="29">
        <f t="shared" si="4"/>
        <v>116.54</v>
      </c>
      <c r="J56" s="30">
        <f t="shared" si="0"/>
        <v>2.5169674468682624E-4</v>
      </c>
      <c r="K56" s="31"/>
      <c r="L56" s="32"/>
      <c r="M56" s="9"/>
      <c r="N56" s="9"/>
    </row>
    <row r="57" spans="1:14" ht="39" customHeight="1" x14ac:dyDescent="0.25">
      <c r="A57" s="23" t="s">
        <v>163</v>
      </c>
      <c r="B57" s="24" t="s">
        <v>164</v>
      </c>
      <c r="C57" s="25" t="s">
        <v>22</v>
      </c>
      <c r="D57" s="25" t="s">
        <v>165</v>
      </c>
      <c r="E57" s="26" t="s">
        <v>35</v>
      </c>
      <c r="F57" s="27">
        <v>17.777537086218341</v>
      </c>
      <c r="G57" s="29">
        <v>32.409999999999997</v>
      </c>
      <c r="H57" s="29">
        <f t="shared" si="1"/>
        <v>41.13</v>
      </c>
      <c r="I57" s="29">
        <f t="shared" si="4"/>
        <v>731.19</v>
      </c>
      <c r="J57" s="30">
        <f t="shared" si="0"/>
        <v>1.5791843379746051E-3</v>
      </c>
      <c r="K57" s="31"/>
      <c r="L57" s="32"/>
      <c r="M57" s="9"/>
      <c r="N57" s="9"/>
    </row>
    <row r="58" spans="1:14" ht="39" customHeight="1" x14ac:dyDescent="0.25">
      <c r="A58" s="23" t="s">
        <v>166</v>
      </c>
      <c r="B58" s="24" t="s">
        <v>167</v>
      </c>
      <c r="C58" s="25" t="s">
        <v>22</v>
      </c>
      <c r="D58" s="25" t="s">
        <v>168</v>
      </c>
      <c r="E58" s="26" t="s">
        <v>35</v>
      </c>
      <c r="F58" s="27">
        <v>7.2784843867488132</v>
      </c>
      <c r="G58" s="29">
        <v>54.04</v>
      </c>
      <c r="H58" s="29">
        <f t="shared" si="1"/>
        <v>68.59</v>
      </c>
      <c r="I58" s="29">
        <f t="shared" si="4"/>
        <v>499.23</v>
      </c>
      <c r="J58" s="30">
        <f t="shared" si="0"/>
        <v>1.0782097636005171E-3</v>
      </c>
      <c r="K58" s="31"/>
      <c r="L58" s="32"/>
      <c r="M58" s="9"/>
      <c r="N58" s="9"/>
    </row>
    <row r="59" spans="1:14" ht="39" customHeight="1" x14ac:dyDescent="0.25">
      <c r="A59" s="23" t="s">
        <v>169</v>
      </c>
      <c r="B59" s="24" t="s">
        <v>170</v>
      </c>
      <c r="C59" s="25" t="s">
        <v>22</v>
      </c>
      <c r="D59" s="25" t="s">
        <v>171</v>
      </c>
      <c r="E59" s="26" t="s">
        <v>35</v>
      </c>
      <c r="F59" s="27">
        <v>17.777537086218341</v>
      </c>
      <c r="G59" s="29">
        <v>114.11</v>
      </c>
      <c r="H59" s="29">
        <f t="shared" si="1"/>
        <v>144.83000000000001</v>
      </c>
      <c r="I59" s="29">
        <f t="shared" si="4"/>
        <v>2574.7199999999998</v>
      </c>
      <c r="J59" s="30">
        <f t="shared" si="0"/>
        <v>5.5607400247131046E-3</v>
      </c>
      <c r="K59" s="31"/>
      <c r="L59" s="32"/>
      <c r="M59" s="9"/>
      <c r="N59" s="9"/>
    </row>
    <row r="60" spans="1:14" ht="26.1" customHeight="1" x14ac:dyDescent="0.25">
      <c r="A60" s="23" t="s">
        <v>172</v>
      </c>
      <c r="B60" s="24" t="s">
        <v>173</v>
      </c>
      <c r="C60" s="25" t="s">
        <v>22</v>
      </c>
      <c r="D60" s="25" t="s">
        <v>174</v>
      </c>
      <c r="E60" s="26" t="s">
        <v>35</v>
      </c>
      <c r="F60" s="27">
        <v>3.6070365102472004</v>
      </c>
      <c r="G60" s="29">
        <v>422.43</v>
      </c>
      <c r="H60" s="29">
        <f t="shared" si="1"/>
        <v>536.19000000000005</v>
      </c>
      <c r="I60" s="29">
        <f t="shared" si="4"/>
        <v>1934.05</v>
      </c>
      <c r="J60" s="30">
        <f t="shared" si="0"/>
        <v>4.1770558525961584E-3</v>
      </c>
      <c r="K60" s="31"/>
      <c r="L60" s="32"/>
      <c r="M60" s="9"/>
      <c r="N60" s="9"/>
    </row>
    <row r="61" spans="1:14" ht="51.95" customHeight="1" x14ac:dyDescent="0.25">
      <c r="A61" s="23" t="s">
        <v>175</v>
      </c>
      <c r="B61" s="24" t="s">
        <v>176</v>
      </c>
      <c r="C61" s="25" t="s">
        <v>22</v>
      </c>
      <c r="D61" s="25" t="s">
        <v>177</v>
      </c>
      <c r="E61" s="26" t="s">
        <v>35</v>
      </c>
      <c r="F61" s="27">
        <v>0.7729363950529714</v>
      </c>
      <c r="G61" s="29">
        <v>699.82</v>
      </c>
      <c r="H61" s="29">
        <f t="shared" si="1"/>
        <v>888.28</v>
      </c>
      <c r="I61" s="29">
        <f t="shared" si="4"/>
        <v>686.58</v>
      </c>
      <c r="J61" s="30">
        <f t="shared" si="0"/>
        <v>1.4828380896437375E-3</v>
      </c>
      <c r="K61" s="31"/>
      <c r="L61" s="32"/>
      <c r="M61" s="9"/>
      <c r="N61" s="9"/>
    </row>
    <row r="62" spans="1:14" ht="39" customHeight="1" x14ac:dyDescent="0.25">
      <c r="A62" s="23" t="s">
        <v>178</v>
      </c>
      <c r="B62" s="24" t="s">
        <v>179</v>
      </c>
      <c r="C62" s="25" t="s">
        <v>22</v>
      </c>
      <c r="D62" s="25" t="s">
        <v>180</v>
      </c>
      <c r="E62" s="26" t="s">
        <v>35</v>
      </c>
      <c r="F62" s="27">
        <v>1.3526386913427</v>
      </c>
      <c r="G62" s="29">
        <v>1019.1</v>
      </c>
      <c r="H62" s="29">
        <f t="shared" si="1"/>
        <v>1293.54</v>
      </c>
      <c r="I62" s="29">
        <f t="shared" si="4"/>
        <v>1749.69</v>
      </c>
      <c r="J62" s="30">
        <f t="shared" si="0"/>
        <v>3.7788851657035612E-3</v>
      </c>
      <c r="K62" s="31"/>
      <c r="L62" s="32"/>
      <c r="M62" s="9"/>
      <c r="N62" s="9"/>
    </row>
    <row r="63" spans="1:14" ht="26.1" customHeight="1" x14ac:dyDescent="0.25">
      <c r="A63" s="23" t="s">
        <v>181</v>
      </c>
      <c r="B63" s="24" t="s">
        <v>182</v>
      </c>
      <c r="C63" s="25" t="s">
        <v>22</v>
      </c>
      <c r="D63" s="25" t="s">
        <v>183</v>
      </c>
      <c r="E63" s="26" t="s">
        <v>40</v>
      </c>
      <c r="F63" s="27">
        <v>23.51014868286121</v>
      </c>
      <c r="G63" s="29">
        <v>17.690000000000001</v>
      </c>
      <c r="H63" s="29">
        <f t="shared" si="1"/>
        <v>22.45</v>
      </c>
      <c r="I63" s="29">
        <f t="shared" si="4"/>
        <v>527.79999999999995</v>
      </c>
      <c r="J63" s="30">
        <f t="shared" si="0"/>
        <v>1.1399136935447646E-3</v>
      </c>
      <c r="K63" s="31"/>
      <c r="L63" s="32"/>
      <c r="M63" s="9"/>
      <c r="N63" s="9"/>
    </row>
    <row r="64" spans="1:14" ht="51.95" customHeight="1" x14ac:dyDescent="0.25">
      <c r="A64" s="23" t="s">
        <v>184</v>
      </c>
      <c r="B64" s="24" t="s">
        <v>185</v>
      </c>
      <c r="C64" s="25" t="s">
        <v>22</v>
      </c>
      <c r="D64" s="25" t="s">
        <v>186</v>
      </c>
      <c r="E64" s="26" t="s">
        <v>35</v>
      </c>
      <c r="F64" s="27">
        <v>2.6408660164309858</v>
      </c>
      <c r="G64" s="29">
        <v>156.47999999999999</v>
      </c>
      <c r="H64" s="29">
        <f t="shared" si="1"/>
        <v>198.62</v>
      </c>
      <c r="I64" s="29">
        <f t="shared" si="4"/>
        <v>524.52</v>
      </c>
      <c r="J64" s="30">
        <f t="shared" si="0"/>
        <v>1.1328297281888973E-3</v>
      </c>
      <c r="K64" s="31"/>
      <c r="L64" s="32"/>
      <c r="M64" s="9"/>
      <c r="N64" s="9"/>
    </row>
    <row r="65" spans="1:14" ht="26.1" customHeight="1" x14ac:dyDescent="0.25">
      <c r="A65" s="23" t="s">
        <v>187</v>
      </c>
      <c r="B65" s="24" t="s">
        <v>188</v>
      </c>
      <c r="C65" s="25" t="s">
        <v>22</v>
      </c>
      <c r="D65" s="25" t="s">
        <v>189</v>
      </c>
      <c r="E65" s="26" t="s">
        <v>35</v>
      </c>
      <c r="F65" s="27">
        <v>4.1867388065369289</v>
      </c>
      <c r="G65" s="29">
        <v>144.9</v>
      </c>
      <c r="H65" s="29">
        <f t="shared" si="1"/>
        <v>183.92</v>
      </c>
      <c r="I65" s="29">
        <f t="shared" si="4"/>
        <v>770.02</v>
      </c>
      <c r="J65" s="30">
        <f t="shared" si="0"/>
        <v>1.6630472571112916E-3</v>
      </c>
      <c r="K65" s="31"/>
      <c r="L65" s="32"/>
      <c r="M65" s="9"/>
      <c r="N65" s="9"/>
    </row>
    <row r="66" spans="1:14" ht="39" customHeight="1" x14ac:dyDescent="0.25">
      <c r="A66" s="23" t="s">
        <v>190</v>
      </c>
      <c r="B66" s="24" t="s">
        <v>191</v>
      </c>
      <c r="C66" s="25" t="s">
        <v>22</v>
      </c>
      <c r="D66" s="25" t="s">
        <v>192</v>
      </c>
      <c r="E66" s="26" t="s">
        <v>35</v>
      </c>
      <c r="F66" s="27">
        <v>3.6070365102472004</v>
      </c>
      <c r="G66" s="29">
        <v>530.09</v>
      </c>
      <c r="H66" s="29">
        <f t="shared" si="1"/>
        <v>672.84</v>
      </c>
      <c r="I66" s="29">
        <f t="shared" si="4"/>
        <v>2426.9499999999998</v>
      </c>
      <c r="J66" s="30">
        <f t="shared" si="0"/>
        <v>5.2415944269580649E-3</v>
      </c>
      <c r="K66" s="31"/>
      <c r="L66" s="32"/>
      <c r="M66" s="9"/>
      <c r="N66" s="9"/>
    </row>
    <row r="67" spans="1:14" ht="26.1" customHeight="1" x14ac:dyDescent="0.25">
      <c r="A67" s="23" t="s">
        <v>193</v>
      </c>
      <c r="B67" s="24" t="s">
        <v>194</v>
      </c>
      <c r="C67" s="25" t="s">
        <v>22</v>
      </c>
      <c r="D67" s="25" t="s">
        <v>195</v>
      </c>
      <c r="E67" s="26" t="s">
        <v>35</v>
      </c>
      <c r="F67" s="27">
        <v>4.1867388065369289</v>
      </c>
      <c r="G67" s="29">
        <v>412.27</v>
      </c>
      <c r="H67" s="29">
        <f t="shared" si="1"/>
        <v>523.29</v>
      </c>
      <c r="I67" s="29">
        <f t="shared" si="4"/>
        <v>2190.87</v>
      </c>
      <c r="J67" s="30">
        <f t="shared" si="0"/>
        <v>4.7317217009784363E-3</v>
      </c>
      <c r="K67" s="31"/>
      <c r="L67" s="32"/>
      <c r="M67" s="9"/>
      <c r="N67" s="9"/>
    </row>
    <row r="68" spans="1:14" ht="51.95" customHeight="1" x14ac:dyDescent="0.25">
      <c r="A68" s="23" t="s">
        <v>196</v>
      </c>
      <c r="B68" s="24" t="s">
        <v>197</v>
      </c>
      <c r="C68" s="25" t="s">
        <v>22</v>
      </c>
      <c r="D68" s="25" t="s">
        <v>198</v>
      </c>
      <c r="E68" s="26" t="s">
        <v>35</v>
      </c>
      <c r="F68" s="27">
        <v>3.6070365102472004</v>
      </c>
      <c r="G68" s="29">
        <v>468.36</v>
      </c>
      <c r="H68" s="29">
        <f t="shared" si="1"/>
        <v>594.48</v>
      </c>
      <c r="I68" s="29">
        <f t="shared" si="4"/>
        <v>2144.31</v>
      </c>
      <c r="J68" s="30">
        <f t="shared" si="0"/>
        <v>4.6311639488536838E-3</v>
      </c>
      <c r="K68" s="31"/>
      <c r="L68" s="32"/>
      <c r="M68" s="9"/>
      <c r="N68" s="9"/>
    </row>
    <row r="69" spans="1:14" ht="26.1" customHeight="1" x14ac:dyDescent="0.25">
      <c r="A69" s="23" t="s">
        <v>199</v>
      </c>
      <c r="B69" s="24" t="s">
        <v>200</v>
      </c>
      <c r="C69" s="25" t="s">
        <v>22</v>
      </c>
      <c r="D69" s="25" t="s">
        <v>201</v>
      </c>
      <c r="E69" s="26" t="s">
        <v>35</v>
      </c>
      <c r="F69" s="27">
        <v>10.692286798232772</v>
      </c>
      <c r="G69" s="29">
        <v>61.32</v>
      </c>
      <c r="H69" s="29">
        <f t="shared" si="1"/>
        <v>77.83</v>
      </c>
      <c r="I69" s="29">
        <f t="shared" si="4"/>
        <v>832.18</v>
      </c>
      <c r="J69" s="30">
        <f t="shared" ref="J69:J132" si="5">I69/$I$251</f>
        <v>1.7972970395871207E-3</v>
      </c>
      <c r="K69" s="31"/>
      <c r="L69" s="32"/>
      <c r="M69" s="9"/>
      <c r="N69" s="9"/>
    </row>
    <row r="70" spans="1:14" ht="26.1" customHeight="1" x14ac:dyDescent="0.25">
      <c r="A70" s="23" t="s">
        <v>202</v>
      </c>
      <c r="B70" s="24" t="s">
        <v>203</v>
      </c>
      <c r="C70" s="25" t="s">
        <v>22</v>
      </c>
      <c r="D70" s="25" t="s">
        <v>204</v>
      </c>
      <c r="E70" s="26" t="s">
        <v>35</v>
      </c>
      <c r="F70" s="27">
        <v>3.6070365102472004</v>
      </c>
      <c r="G70" s="29">
        <v>12.75</v>
      </c>
      <c r="H70" s="29">
        <f t="shared" si="1"/>
        <v>16.18</v>
      </c>
      <c r="I70" s="29">
        <f t="shared" si="4"/>
        <v>58.36</v>
      </c>
      <c r="J70" s="30">
        <f t="shared" si="5"/>
        <v>1.260427494415924E-4</v>
      </c>
      <c r="K70" s="31"/>
      <c r="L70" s="32"/>
      <c r="M70" s="9"/>
      <c r="N70" s="9"/>
    </row>
    <row r="71" spans="1:14" ht="26.1" customHeight="1" x14ac:dyDescent="0.25">
      <c r="A71" s="23" t="s">
        <v>205</v>
      </c>
      <c r="B71" s="24" t="s">
        <v>206</v>
      </c>
      <c r="C71" s="25" t="s">
        <v>22</v>
      </c>
      <c r="D71" s="25" t="s">
        <v>207</v>
      </c>
      <c r="E71" s="26" t="s">
        <v>35</v>
      </c>
      <c r="F71" s="27">
        <v>3.6070365102472004</v>
      </c>
      <c r="G71" s="29">
        <v>14.35</v>
      </c>
      <c r="H71" s="29">
        <f t="shared" si="1"/>
        <v>18.21</v>
      </c>
      <c r="I71" s="29">
        <f t="shared" si="4"/>
        <v>65.680000000000007</v>
      </c>
      <c r="J71" s="30">
        <f t="shared" si="5"/>
        <v>1.418520867601746E-4</v>
      </c>
      <c r="K71" s="31"/>
      <c r="L71" s="32"/>
      <c r="M71" s="9"/>
      <c r="N71" s="9"/>
    </row>
    <row r="72" spans="1:14" ht="39" customHeight="1" x14ac:dyDescent="0.25">
      <c r="A72" s="23" t="s">
        <v>208</v>
      </c>
      <c r="B72" s="24" t="s">
        <v>209</v>
      </c>
      <c r="C72" s="25" t="s">
        <v>22</v>
      </c>
      <c r="D72" s="25" t="s">
        <v>210</v>
      </c>
      <c r="E72" s="26" t="s">
        <v>35</v>
      </c>
      <c r="F72" s="27">
        <v>3.6070365102472004</v>
      </c>
      <c r="G72" s="29">
        <v>132.99</v>
      </c>
      <c r="H72" s="29">
        <f t="shared" si="1"/>
        <v>168.8</v>
      </c>
      <c r="I72" s="29">
        <f t="shared" si="4"/>
        <v>608.86</v>
      </c>
      <c r="J72" s="30">
        <f t="shared" si="5"/>
        <v>1.3149826666382445E-3</v>
      </c>
      <c r="K72" s="31"/>
      <c r="L72" s="32"/>
      <c r="M72" s="9"/>
      <c r="N72" s="9"/>
    </row>
    <row r="73" spans="1:14" ht="26.1" customHeight="1" x14ac:dyDescent="0.25">
      <c r="A73" s="23" t="s">
        <v>211</v>
      </c>
      <c r="B73" s="24" t="s">
        <v>212</v>
      </c>
      <c r="C73" s="25" t="s">
        <v>22</v>
      </c>
      <c r="D73" s="25" t="s">
        <v>213</v>
      </c>
      <c r="E73" s="26" t="s">
        <v>35</v>
      </c>
      <c r="F73" s="27">
        <v>10.692286798232772</v>
      </c>
      <c r="G73" s="29">
        <v>48.84</v>
      </c>
      <c r="H73" s="29">
        <f t="shared" ref="H73:H136" si="6">TRUNC((G73*$G$2)+(G73),2)</f>
        <v>61.99</v>
      </c>
      <c r="I73" s="29">
        <f t="shared" si="4"/>
        <v>662.81</v>
      </c>
      <c r="J73" s="30">
        <f t="shared" si="5"/>
        <v>1.4315009382690517E-3</v>
      </c>
      <c r="K73" s="31"/>
      <c r="L73" s="32"/>
      <c r="M73" s="9"/>
      <c r="N73" s="9"/>
    </row>
    <row r="74" spans="1:14" ht="39" customHeight="1" x14ac:dyDescent="0.25">
      <c r="A74" s="23" t="s">
        <v>214</v>
      </c>
      <c r="B74" s="24" t="s">
        <v>215</v>
      </c>
      <c r="C74" s="25" t="s">
        <v>22</v>
      </c>
      <c r="D74" s="25" t="s">
        <v>216</v>
      </c>
      <c r="E74" s="26" t="s">
        <v>35</v>
      </c>
      <c r="F74" s="27">
        <v>7.2784843867488132</v>
      </c>
      <c r="G74" s="29">
        <v>145.4</v>
      </c>
      <c r="H74" s="29">
        <f t="shared" si="6"/>
        <v>184.55</v>
      </c>
      <c r="I74" s="29">
        <f t="shared" si="4"/>
        <v>1343.24</v>
      </c>
      <c r="J74" s="30">
        <f t="shared" si="5"/>
        <v>2.9010565928705378E-3</v>
      </c>
      <c r="K74" s="31"/>
      <c r="L74" s="32"/>
      <c r="M74" s="9"/>
      <c r="N74" s="9"/>
    </row>
    <row r="75" spans="1:14" ht="39" customHeight="1" x14ac:dyDescent="0.25">
      <c r="A75" s="23" t="s">
        <v>217</v>
      </c>
      <c r="B75" s="24" t="s">
        <v>218</v>
      </c>
      <c r="C75" s="25" t="s">
        <v>22</v>
      </c>
      <c r="D75" s="25" t="s">
        <v>219</v>
      </c>
      <c r="E75" s="26" t="s">
        <v>35</v>
      </c>
      <c r="F75" s="27">
        <v>3.6070365102472004</v>
      </c>
      <c r="G75" s="29">
        <v>339.95</v>
      </c>
      <c r="H75" s="29">
        <f t="shared" si="6"/>
        <v>431.49</v>
      </c>
      <c r="I75" s="29">
        <f t="shared" si="4"/>
        <v>1556.4</v>
      </c>
      <c r="J75" s="30">
        <f t="shared" si="5"/>
        <v>3.3614279511805078E-3</v>
      </c>
      <c r="K75" s="31"/>
      <c r="L75" s="32"/>
      <c r="M75" s="9"/>
      <c r="N75" s="9"/>
    </row>
    <row r="76" spans="1:14" ht="39" customHeight="1" x14ac:dyDescent="0.25">
      <c r="A76" s="23" t="s">
        <v>220</v>
      </c>
      <c r="B76" s="24" t="s">
        <v>221</v>
      </c>
      <c r="C76" s="25" t="s">
        <v>22</v>
      </c>
      <c r="D76" s="25" t="s">
        <v>222</v>
      </c>
      <c r="E76" s="26" t="s">
        <v>35</v>
      </c>
      <c r="F76" s="27">
        <v>10.692286798232772</v>
      </c>
      <c r="G76" s="29">
        <v>76.39</v>
      </c>
      <c r="H76" s="29">
        <f t="shared" si="6"/>
        <v>96.96</v>
      </c>
      <c r="I76" s="29">
        <f t="shared" si="4"/>
        <v>1036.72</v>
      </c>
      <c r="J76" s="30">
        <f t="shared" si="5"/>
        <v>2.2390513913825853E-3</v>
      </c>
      <c r="K76" s="31"/>
      <c r="L76" s="32"/>
      <c r="M76" s="9"/>
      <c r="N76" s="9"/>
    </row>
    <row r="77" spans="1:14" ht="26.1" customHeight="1" x14ac:dyDescent="0.25">
      <c r="A77" s="23" t="s">
        <v>223</v>
      </c>
      <c r="B77" s="24" t="s">
        <v>224</v>
      </c>
      <c r="C77" s="25" t="s">
        <v>22</v>
      </c>
      <c r="D77" s="25" t="s">
        <v>225</v>
      </c>
      <c r="E77" s="26" t="s">
        <v>35</v>
      </c>
      <c r="F77" s="27">
        <v>10.692286798232772</v>
      </c>
      <c r="G77" s="29">
        <v>163.49</v>
      </c>
      <c r="H77" s="29">
        <f t="shared" si="6"/>
        <v>207.51</v>
      </c>
      <c r="I77" s="29">
        <f t="shared" si="4"/>
        <v>2218.75</v>
      </c>
      <c r="J77" s="30">
        <f t="shared" si="5"/>
        <v>4.79193540650331E-3</v>
      </c>
      <c r="K77" s="31"/>
      <c r="L77" s="32"/>
      <c r="M77" s="9"/>
      <c r="N77" s="9"/>
    </row>
    <row r="78" spans="1:14" ht="26.1" customHeight="1" x14ac:dyDescent="0.25">
      <c r="A78" s="23" t="s">
        <v>226</v>
      </c>
      <c r="B78" s="24" t="s">
        <v>227</v>
      </c>
      <c r="C78" s="25" t="s">
        <v>22</v>
      </c>
      <c r="D78" s="25" t="s">
        <v>228</v>
      </c>
      <c r="E78" s="26" t="s">
        <v>35</v>
      </c>
      <c r="F78" s="27">
        <v>3.6070365102472004</v>
      </c>
      <c r="G78" s="29">
        <v>812.2</v>
      </c>
      <c r="H78" s="29">
        <f t="shared" si="6"/>
        <v>1030.92</v>
      </c>
      <c r="I78" s="29">
        <f t="shared" si="4"/>
        <v>3718.56</v>
      </c>
      <c r="J78" s="30">
        <f t="shared" si="5"/>
        <v>8.0311433578397502E-3</v>
      </c>
      <c r="K78" s="31"/>
      <c r="L78" s="32"/>
      <c r="M78" s="9"/>
      <c r="N78" s="9"/>
    </row>
    <row r="79" spans="1:14" ht="65.099999999999994" customHeight="1" x14ac:dyDescent="0.25">
      <c r="A79" s="23" t="s">
        <v>229</v>
      </c>
      <c r="B79" s="24" t="s">
        <v>230</v>
      </c>
      <c r="C79" s="25" t="s">
        <v>22</v>
      </c>
      <c r="D79" s="25" t="s">
        <v>231</v>
      </c>
      <c r="E79" s="26" t="s">
        <v>35</v>
      </c>
      <c r="F79" s="27">
        <v>3.6070365102472004</v>
      </c>
      <c r="G79" s="29">
        <v>279.7</v>
      </c>
      <c r="H79" s="29">
        <f t="shared" si="6"/>
        <v>355.02</v>
      </c>
      <c r="I79" s="29">
        <f t="shared" si="4"/>
        <v>1280.57</v>
      </c>
      <c r="J79" s="30">
        <f t="shared" si="5"/>
        <v>2.7657053401716927E-3</v>
      </c>
      <c r="K79" s="31"/>
      <c r="L79" s="32"/>
      <c r="M79" s="9"/>
      <c r="N79" s="9"/>
    </row>
    <row r="80" spans="1:14" ht="51.95" customHeight="1" x14ac:dyDescent="0.25">
      <c r="A80" s="23" t="s">
        <v>232</v>
      </c>
      <c r="B80" s="24" t="s">
        <v>233</v>
      </c>
      <c r="C80" s="25" t="s">
        <v>22</v>
      </c>
      <c r="D80" s="25" t="s">
        <v>234</v>
      </c>
      <c r="E80" s="26" t="s">
        <v>35</v>
      </c>
      <c r="F80" s="27">
        <v>4.1867388065369289</v>
      </c>
      <c r="G80" s="29">
        <v>894.28</v>
      </c>
      <c r="H80" s="29">
        <f t="shared" si="6"/>
        <v>1135.0999999999999</v>
      </c>
      <c r="I80" s="29">
        <f t="shared" si="4"/>
        <v>4752.3599999999997</v>
      </c>
      <c r="J80" s="30">
        <f t="shared" si="5"/>
        <v>1.0263888292259184E-2</v>
      </c>
      <c r="K80" s="31"/>
      <c r="L80" s="32"/>
      <c r="M80" s="9"/>
      <c r="N80" s="9"/>
    </row>
    <row r="81" spans="1:14" ht="26.1" customHeight="1" x14ac:dyDescent="0.25">
      <c r="A81" s="23" t="s">
        <v>235</v>
      </c>
      <c r="B81" s="24" t="s">
        <v>236</v>
      </c>
      <c r="C81" s="25" t="s">
        <v>22</v>
      </c>
      <c r="D81" s="25" t="s">
        <v>237</v>
      </c>
      <c r="E81" s="26" t="s">
        <v>35</v>
      </c>
      <c r="F81" s="27">
        <v>3.6070365102472004</v>
      </c>
      <c r="G81" s="29">
        <v>100.96</v>
      </c>
      <c r="H81" s="29">
        <f t="shared" si="6"/>
        <v>128.13999999999999</v>
      </c>
      <c r="I81" s="29">
        <f t="shared" si="4"/>
        <v>462.2</v>
      </c>
      <c r="J81" s="30">
        <f t="shared" si="5"/>
        <v>9.9823438642741608E-4</v>
      </c>
      <c r="K81" s="31"/>
      <c r="L81" s="32"/>
      <c r="M81" s="9"/>
      <c r="N81" s="9"/>
    </row>
    <row r="82" spans="1:14" ht="39" customHeight="1" x14ac:dyDescent="0.25">
      <c r="A82" s="23" t="s">
        <v>238</v>
      </c>
      <c r="B82" s="24" t="s">
        <v>239</v>
      </c>
      <c r="C82" s="25" t="s">
        <v>22</v>
      </c>
      <c r="D82" s="25" t="s">
        <v>240</v>
      </c>
      <c r="E82" s="26" t="s">
        <v>35</v>
      </c>
      <c r="F82" s="27">
        <v>4.1867388065369289</v>
      </c>
      <c r="G82" s="29">
        <v>138.41999999999999</v>
      </c>
      <c r="H82" s="29">
        <f t="shared" si="6"/>
        <v>175.69</v>
      </c>
      <c r="I82" s="29">
        <f t="shared" si="4"/>
        <v>735.56</v>
      </c>
      <c r="J82" s="30">
        <f t="shared" si="5"/>
        <v>1.588622425963977E-3</v>
      </c>
      <c r="K82" s="31"/>
      <c r="L82" s="32"/>
      <c r="M82" s="9"/>
      <c r="N82" s="9"/>
    </row>
    <row r="83" spans="1:14" ht="26.1" customHeight="1" x14ac:dyDescent="0.25">
      <c r="A83" s="23" t="s">
        <v>241</v>
      </c>
      <c r="B83" s="24" t="s">
        <v>242</v>
      </c>
      <c r="C83" s="25" t="s">
        <v>22</v>
      </c>
      <c r="D83" s="25" t="s">
        <v>243</v>
      </c>
      <c r="E83" s="26" t="s">
        <v>35</v>
      </c>
      <c r="F83" s="27">
        <v>10.305818600706282</v>
      </c>
      <c r="G83" s="29">
        <v>129.25</v>
      </c>
      <c r="H83" s="29">
        <f t="shared" si="6"/>
        <v>164.05</v>
      </c>
      <c r="I83" s="29">
        <f t="shared" si="4"/>
        <v>1690.66</v>
      </c>
      <c r="J83" s="30">
        <f t="shared" si="5"/>
        <v>3.6513953867533008E-3</v>
      </c>
      <c r="K83" s="31"/>
      <c r="L83" s="32"/>
      <c r="M83" s="9"/>
      <c r="N83" s="9"/>
    </row>
    <row r="84" spans="1:14" ht="39" customHeight="1" x14ac:dyDescent="0.25">
      <c r="A84" s="23" t="s">
        <v>244</v>
      </c>
      <c r="B84" s="24" t="s">
        <v>245</v>
      </c>
      <c r="C84" s="25" t="s">
        <v>22</v>
      </c>
      <c r="D84" s="25" t="s">
        <v>246</v>
      </c>
      <c r="E84" s="26" t="s">
        <v>35</v>
      </c>
      <c r="F84" s="27">
        <v>4.1867388065369289</v>
      </c>
      <c r="G84" s="29">
        <v>146</v>
      </c>
      <c r="H84" s="29">
        <f t="shared" si="6"/>
        <v>185.31</v>
      </c>
      <c r="I84" s="29">
        <f t="shared" si="4"/>
        <v>775.84</v>
      </c>
      <c r="J84" s="30">
        <f t="shared" si="5"/>
        <v>1.6756169761268859E-3</v>
      </c>
      <c r="K84" s="31"/>
      <c r="L84" s="32"/>
      <c r="M84" s="9"/>
      <c r="N84" s="9"/>
    </row>
    <row r="85" spans="1:14" ht="39" customHeight="1" x14ac:dyDescent="0.25">
      <c r="A85" s="23" t="s">
        <v>247</v>
      </c>
      <c r="B85" s="24" t="s">
        <v>248</v>
      </c>
      <c r="C85" s="25" t="s">
        <v>22</v>
      </c>
      <c r="D85" s="25" t="s">
        <v>249</v>
      </c>
      <c r="E85" s="26" t="s">
        <v>35</v>
      </c>
      <c r="F85" s="27">
        <v>7.2784843867488132</v>
      </c>
      <c r="G85" s="29">
        <v>628.79</v>
      </c>
      <c r="H85" s="29">
        <f t="shared" si="6"/>
        <v>798.12</v>
      </c>
      <c r="I85" s="29">
        <f t="shared" si="4"/>
        <v>5809.1</v>
      </c>
      <c r="J85" s="30">
        <f t="shared" si="5"/>
        <v>1.2546177789258987E-2</v>
      </c>
      <c r="K85" s="31"/>
      <c r="L85" s="32"/>
      <c r="M85" s="9"/>
      <c r="N85" s="9"/>
    </row>
    <row r="86" spans="1:14" ht="39" customHeight="1" x14ac:dyDescent="0.25">
      <c r="A86" s="23" t="s">
        <v>250</v>
      </c>
      <c r="B86" s="24" t="s">
        <v>251</v>
      </c>
      <c r="C86" s="25" t="s">
        <v>22</v>
      </c>
      <c r="D86" s="25" t="s">
        <v>252</v>
      </c>
      <c r="E86" s="26" t="s">
        <v>40</v>
      </c>
      <c r="F86" s="27">
        <v>23.316914584097976</v>
      </c>
      <c r="G86" s="29">
        <v>22.96</v>
      </c>
      <c r="H86" s="29">
        <f t="shared" si="6"/>
        <v>29.14</v>
      </c>
      <c r="I86" s="29">
        <f t="shared" si="4"/>
        <v>679.45</v>
      </c>
      <c r="J86" s="30">
        <f t="shared" si="5"/>
        <v>1.4674391039768671E-3</v>
      </c>
      <c r="K86" s="31"/>
      <c r="L86" s="32"/>
      <c r="M86" s="9"/>
      <c r="N86" s="9"/>
    </row>
    <row r="87" spans="1:14" ht="39" customHeight="1" x14ac:dyDescent="0.25">
      <c r="A87" s="23" t="s">
        <v>253</v>
      </c>
      <c r="B87" s="24" t="s">
        <v>254</v>
      </c>
      <c r="C87" s="25" t="s">
        <v>22</v>
      </c>
      <c r="D87" s="25" t="s">
        <v>255</v>
      </c>
      <c r="E87" s="26" t="s">
        <v>40</v>
      </c>
      <c r="F87" s="27">
        <v>28.985114814486419</v>
      </c>
      <c r="G87" s="29">
        <v>26.49</v>
      </c>
      <c r="H87" s="29">
        <f t="shared" si="6"/>
        <v>33.619999999999997</v>
      </c>
      <c r="I87" s="29">
        <f t="shared" si="4"/>
        <v>974.47</v>
      </c>
      <c r="J87" s="30">
        <f t="shared" si="5"/>
        <v>2.1046072318085772E-3</v>
      </c>
      <c r="K87" s="31"/>
      <c r="L87" s="32"/>
      <c r="M87" s="9"/>
      <c r="N87" s="9"/>
    </row>
    <row r="88" spans="1:14" ht="39" customHeight="1" x14ac:dyDescent="0.25">
      <c r="A88" s="23" t="s">
        <v>256</v>
      </c>
      <c r="B88" s="24" t="s">
        <v>257</v>
      </c>
      <c r="C88" s="25" t="s">
        <v>22</v>
      </c>
      <c r="D88" s="25" t="s">
        <v>258</v>
      </c>
      <c r="E88" s="26" t="s">
        <v>40</v>
      </c>
      <c r="F88" s="27">
        <v>18.550473481271311</v>
      </c>
      <c r="G88" s="29">
        <v>36.18</v>
      </c>
      <c r="H88" s="29">
        <f t="shared" si="6"/>
        <v>45.92</v>
      </c>
      <c r="I88" s="29">
        <f t="shared" si="4"/>
        <v>851.83</v>
      </c>
      <c r="J88" s="30">
        <f t="shared" si="5"/>
        <v>1.8397360393562657E-3</v>
      </c>
      <c r="K88" s="31"/>
      <c r="L88" s="32"/>
      <c r="M88" s="9"/>
      <c r="N88" s="9"/>
    </row>
    <row r="89" spans="1:14" ht="39" customHeight="1" x14ac:dyDescent="0.25">
      <c r="A89" s="23" t="s">
        <v>259</v>
      </c>
      <c r="B89" s="24" t="s">
        <v>260</v>
      </c>
      <c r="C89" s="25" t="s">
        <v>22</v>
      </c>
      <c r="D89" s="25" t="s">
        <v>261</v>
      </c>
      <c r="E89" s="26" t="s">
        <v>40</v>
      </c>
      <c r="F89" s="27">
        <v>7.4073071192576405</v>
      </c>
      <c r="G89" s="29">
        <v>32.89</v>
      </c>
      <c r="H89" s="29">
        <f t="shared" si="6"/>
        <v>41.74</v>
      </c>
      <c r="I89" s="29">
        <f t="shared" si="4"/>
        <v>309.18</v>
      </c>
      <c r="J89" s="30">
        <f t="shared" si="5"/>
        <v>6.6775012461191806E-4</v>
      </c>
      <c r="K89" s="31"/>
      <c r="L89" s="32"/>
      <c r="M89" s="9"/>
      <c r="N89" s="9"/>
    </row>
    <row r="90" spans="1:14" ht="26.1" customHeight="1" x14ac:dyDescent="0.25">
      <c r="A90" s="23" t="s">
        <v>262</v>
      </c>
      <c r="B90" s="24" t="s">
        <v>263</v>
      </c>
      <c r="C90" s="25" t="s">
        <v>22</v>
      </c>
      <c r="D90" s="25" t="s">
        <v>264</v>
      </c>
      <c r="E90" s="26" t="s">
        <v>40</v>
      </c>
      <c r="F90" s="27">
        <v>5.4749661316252141</v>
      </c>
      <c r="G90" s="29">
        <v>31.34</v>
      </c>
      <c r="H90" s="29">
        <f t="shared" si="6"/>
        <v>39.770000000000003</v>
      </c>
      <c r="I90" s="29">
        <f t="shared" si="4"/>
        <v>217.73</v>
      </c>
      <c r="J90" s="30">
        <f t="shared" si="5"/>
        <v>4.7024139540640704E-4</v>
      </c>
      <c r="K90" s="31"/>
      <c r="L90" s="32"/>
      <c r="M90" s="9"/>
      <c r="N90" s="9"/>
    </row>
    <row r="91" spans="1:14" ht="39" customHeight="1" x14ac:dyDescent="0.25">
      <c r="A91" s="23" t="s">
        <v>265</v>
      </c>
      <c r="B91" s="24" t="s">
        <v>266</v>
      </c>
      <c r="C91" s="25" t="s">
        <v>22</v>
      </c>
      <c r="D91" s="25" t="s">
        <v>267</v>
      </c>
      <c r="E91" s="26" t="s">
        <v>40</v>
      </c>
      <c r="F91" s="27">
        <v>17.391068888691859</v>
      </c>
      <c r="G91" s="29">
        <v>23.63</v>
      </c>
      <c r="H91" s="29">
        <f t="shared" si="6"/>
        <v>29.99</v>
      </c>
      <c r="I91" s="29">
        <f t="shared" si="4"/>
        <v>521.54999999999995</v>
      </c>
      <c r="J91" s="30">
        <f t="shared" si="5"/>
        <v>1.1264152839489806E-3</v>
      </c>
      <c r="K91" s="31"/>
      <c r="L91" s="32"/>
      <c r="M91" s="9"/>
      <c r="N91" s="9"/>
    </row>
    <row r="92" spans="1:14" ht="26.1" customHeight="1" x14ac:dyDescent="0.25">
      <c r="A92" s="16" t="s">
        <v>268</v>
      </c>
      <c r="B92" s="17"/>
      <c r="C92" s="17"/>
      <c r="D92" s="17" t="s">
        <v>269</v>
      </c>
      <c r="E92" s="17"/>
      <c r="F92" s="17"/>
      <c r="G92" s="17"/>
      <c r="H92" s="17"/>
      <c r="I92" s="20">
        <f>SUM(I93:I133)</f>
        <v>50116.30999999999</v>
      </c>
      <c r="J92" s="21">
        <f t="shared" si="5"/>
        <v>0.10823847676948545</v>
      </c>
      <c r="K92" s="9"/>
      <c r="L92" s="9"/>
      <c r="M92" s="9"/>
      <c r="N92" s="9"/>
    </row>
    <row r="93" spans="1:14" ht="39" customHeight="1" x14ac:dyDescent="0.25">
      <c r="A93" s="23" t="s">
        <v>270</v>
      </c>
      <c r="B93" s="24" t="s">
        <v>271</v>
      </c>
      <c r="C93" s="25" t="s">
        <v>22</v>
      </c>
      <c r="D93" s="25" t="s">
        <v>272</v>
      </c>
      <c r="E93" s="26" t="s">
        <v>40</v>
      </c>
      <c r="F93" s="27">
        <v>236.58294825246364</v>
      </c>
      <c r="G93" s="29">
        <v>10.62</v>
      </c>
      <c r="H93" s="29">
        <f t="shared" si="6"/>
        <v>13.47</v>
      </c>
      <c r="I93" s="29">
        <f t="shared" ref="I93:I133" si="7">TRUNC(H93*F93,2)</f>
        <v>3186.77</v>
      </c>
      <c r="J93" s="30">
        <f t="shared" si="5"/>
        <v>6.8826122796090371E-3</v>
      </c>
      <c r="K93" s="31"/>
      <c r="L93" s="32"/>
      <c r="M93" s="9"/>
      <c r="N93" s="9"/>
    </row>
    <row r="94" spans="1:14" ht="39" customHeight="1" x14ac:dyDescent="0.25">
      <c r="A94" s="23" t="s">
        <v>273</v>
      </c>
      <c r="B94" s="24" t="s">
        <v>274</v>
      </c>
      <c r="C94" s="25" t="s">
        <v>22</v>
      </c>
      <c r="D94" s="25" t="s">
        <v>275</v>
      </c>
      <c r="E94" s="26" t="s">
        <v>40</v>
      </c>
      <c r="F94" s="27">
        <v>152.84817212172504</v>
      </c>
      <c r="G94" s="29">
        <v>16.86</v>
      </c>
      <c r="H94" s="29">
        <f t="shared" si="6"/>
        <v>21.4</v>
      </c>
      <c r="I94" s="29">
        <f t="shared" si="7"/>
        <v>3270.95</v>
      </c>
      <c r="J94" s="30">
        <f t="shared" si="5"/>
        <v>7.0644196587727323E-3</v>
      </c>
      <c r="K94" s="31"/>
      <c r="L94" s="32"/>
      <c r="M94" s="9"/>
      <c r="N94" s="9"/>
    </row>
    <row r="95" spans="1:14" ht="39" customHeight="1" x14ac:dyDescent="0.25">
      <c r="A95" s="23" t="s">
        <v>276</v>
      </c>
      <c r="B95" s="24" t="s">
        <v>277</v>
      </c>
      <c r="C95" s="25" t="s">
        <v>22</v>
      </c>
      <c r="D95" s="25" t="s">
        <v>278</v>
      </c>
      <c r="E95" s="26" t="s">
        <v>40</v>
      </c>
      <c r="F95" s="27">
        <v>632.45520525209383</v>
      </c>
      <c r="G95" s="29">
        <v>4.97</v>
      </c>
      <c r="H95" s="29">
        <f t="shared" si="6"/>
        <v>6.3</v>
      </c>
      <c r="I95" s="29">
        <f t="shared" si="7"/>
        <v>3984.46</v>
      </c>
      <c r="J95" s="30">
        <f t="shared" si="5"/>
        <v>8.6054196956827835E-3</v>
      </c>
      <c r="K95" s="31"/>
      <c r="L95" s="32"/>
      <c r="M95" s="9"/>
      <c r="N95" s="9"/>
    </row>
    <row r="96" spans="1:14" ht="39" customHeight="1" x14ac:dyDescent="0.25">
      <c r="A96" s="23" t="s">
        <v>279</v>
      </c>
      <c r="B96" s="24" t="s">
        <v>280</v>
      </c>
      <c r="C96" s="25" t="s">
        <v>22</v>
      </c>
      <c r="D96" s="25" t="s">
        <v>281</v>
      </c>
      <c r="E96" s="26" t="s">
        <v>40</v>
      </c>
      <c r="F96" s="27">
        <v>316.9039219717182</v>
      </c>
      <c r="G96" s="29">
        <v>10.72</v>
      </c>
      <c r="H96" s="29">
        <f t="shared" si="6"/>
        <v>13.6</v>
      </c>
      <c r="I96" s="29">
        <f t="shared" si="7"/>
        <v>4309.8900000000003</v>
      </c>
      <c r="J96" s="30">
        <f t="shared" si="5"/>
        <v>9.3082656852437416E-3</v>
      </c>
      <c r="K96" s="31"/>
      <c r="L96" s="32"/>
      <c r="M96" s="9"/>
      <c r="N96" s="9"/>
    </row>
    <row r="97" spans="1:14" ht="39" customHeight="1" x14ac:dyDescent="0.25">
      <c r="A97" s="23" t="s">
        <v>282</v>
      </c>
      <c r="B97" s="24" t="s">
        <v>283</v>
      </c>
      <c r="C97" s="25" t="s">
        <v>22</v>
      </c>
      <c r="D97" s="25" t="s">
        <v>284</v>
      </c>
      <c r="E97" s="26" t="s">
        <v>40</v>
      </c>
      <c r="F97" s="27">
        <v>479.86467859538635</v>
      </c>
      <c r="G97" s="29">
        <v>3.42</v>
      </c>
      <c r="H97" s="29">
        <f t="shared" si="6"/>
        <v>4.34</v>
      </c>
      <c r="I97" s="29">
        <f t="shared" si="7"/>
        <v>2082.61</v>
      </c>
      <c r="J97" s="30">
        <f t="shared" si="5"/>
        <v>4.4979076493241055E-3</v>
      </c>
      <c r="K97" s="31"/>
      <c r="L97" s="32"/>
      <c r="M97" s="9"/>
      <c r="N97" s="9"/>
    </row>
    <row r="98" spans="1:14" ht="39" customHeight="1" x14ac:dyDescent="0.25">
      <c r="A98" s="23" t="s">
        <v>285</v>
      </c>
      <c r="B98" s="24" t="s">
        <v>286</v>
      </c>
      <c r="C98" s="25" t="s">
        <v>22</v>
      </c>
      <c r="D98" s="25" t="s">
        <v>287</v>
      </c>
      <c r="E98" s="26" t="s">
        <v>40</v>
      </c>
      <c r="F98" s="27">
        <v>85.023003455826867</v>
      </c>
      <c r="G98" s="29">
        <v>18.510000000000002</v>
      </c>
      <c r="H98" s="29">
        <f t="shared" si="6"/>
        <v>23.49</v>
      </c>
      <c r="I98" s="29">
        <f t="shared" si="7"/>
        <v>1997.19</v>
      </c>
      <c r="J98" s="30">
        <f t="shared" si="5"/>
        <v>4.3134221856966064E-3</v>
      </c>
      <c r="K98" s="31"/>
      <c r="L98" s="32"/>
      <c r="M98" s="9"/>
      <c r="N98" s="9"/>
    </row>
    <row r="99" spans="1:14" ht="39" customHeight="1" x14ac:dyDescent="0.25">
      <c r="A99" s="23" t="s">
        <v>288</v>
      </c>
      <c r="B99" s="24" t="s">
        <v>289</v>
      </c>
      <c r="C99" s="25" t="s">
        <v>22</v>
      </c>
      <c r="D99" s="25" t="s">
        <v>290</v>
      </c>
      <c r="E99" s="26" t="s">
        <v>35</v>
      </c>
      <c r="F99" s="27">
        <v>53.139377159891794</v>
      </c>
      <c r="G99" s="29">
        <v>35.82</v>
      </c>
      <c r="H99" s="29">
        <f t="shared" si="6"/>
        <v>45.46</v>
      </c>
      <c r="I99" s="29">
        <f t="shared" si="7"/>
        <v>2415.71</v>
      </c>
      <c r="J99" s="30">
        <f t="shared" si="5"/>
        <v>5.2173188871410077E-3</v>
      </c>
      <c r="K99" s="31"/>
      <c r="L99" s="32"/>
      <c r="M99" s="9"/>
      <c r="N99" s="9"/>
    </row>
    <row r="100" spans="1:14" ht="39" customHeight="1" x14ac:dyDescent="0.25">
      <c r="A100" s="23" t="s">
        <v>291</v>
      </c>
      <c r="B100" s="24" t="s">
        <v>292</v>
      </c>
      <c r="C100" s="25" t="s">
        <v>22</v>
      </c>
      <c r="D100" s="25" t="s">
        <v>293</v>
      </c>
      <c r="E100" s="26" t="s">
        <v>35</v>
      </c>
      <c r="F100" s="27">
        <v>31.88362629593507</v>
      </c>
      <c r="G100" s="29">
        <v>20.62</v>
      </c>
      <c r="H100" s="29">
        <f t="shared" si="6"/>
        <v>26.17</v>
      </c>
      <c r="I100" s="29">
        <f t="shared" si="7"/>
        <v>834.39</v>
      </c>
      <c r="J100" s="30">
        <f t="shared" si="5"/>
        <v>1.8020700772201899E-3</v>
      </c>
      <c r="K100" s="31"/>
      <c r="L100" s="32"/>
      <c r="M100" s="9"/>
      <c r="N100" s="9"/>
    </row>
    <row r="101" spans="1:14" ht="39" customHeight="1" x14ac:dyDescent="0.25">
      <c r="A101" s="23" t="s">
        <v>294</v>
      </c>
      <c r="B101" s="24" t="s">
        <v>295</v>
      </c>
      <c r="C101" s="25" t="s">
        <v>22</v>
      </c>
      <c r="D101" s="25" t="s">
        <v>296</v>
      </c>
      <c r="E101" s="26" t="s">
        <v>35</v>
      </c>
      <c r="F101" s="27">
        <v>67.245466369608508</v>
      </c>
      <c r="G101" s="29">
        <v>13.17</v>
      </c>
      <c r="H101" s="29">
        <f t="shared" si="6"/>
        <v>16.71</v>
      </c>
      <c r="I101" s="29">
        <f t="shared" si="7"/>
        <v>1123.67</v>
      </c>
      <c r="J101" s="30">
        <f t="shared" si="5"/>
        <v>2.4268412656791322E-3</v>
      </c>
      <c r="K101" s="31"/>
      <c r="L101" s="32"/>
      <c r="M101" s="9"/>
      <c r="N101" s="9"/>
    </row>
    <row r="102" spans="1:14" ht="39" customHeight="1" x14ac:dyDescent="0.25">
      <c r="A102" s="23" t="s">
        <v>297</v>
      </c>
      <c r="B102" s="24" t="s">
        <v>298</v>
      </c>
      <c r="C102" s="25" t="s">
        <v>22</v>
      </c>
      <c r="D102" s="25" t="s">
        <v>299</v>
      </c>
      <c r="E102" s="26" t="s">
        <v>35</v>
      </c>
      <c r="F102" s="27">
        <v>10.692286798232772</v>
      </c>
      <c r="G102" s="29">
        <v>40.01</v>
      </c>
      <c r="H102" s="29">
        <f t="shared" si="6"/>
        <v>50.78</v>
      </c>
      <c r="I102" s="29">
        <f t="shared" si="7"/>
        <v>542.95000000000005</v>
      </c>
      <c r="J102" s="30">
        <f t="shared" si="5"/>
        <v>1.1726338384049453E-3</v>
      </c>
      <c r="K102" s="31"/>
      <c r="L102" s="32"/>
      <c r="M102" s="9"/>
      <c r="N102" s="9"/>
    </row>
    <row r="103" spans="1:14" ht="26.1" customHeight="1" x14ac:dyDescent="0.25">
      <c r="A103" s="23" t="s">
        <v>300</v>
      </c>
      <c r="B103" s="24" t="s">
        <v>301</v>
      </c>
      <c r="C103" s="25" t="s">
        <v>22</v>
      </c>
      <c r="D103" s="25" t="s">
        <v>302</v>
      </c>
      <c r="E103" s="26" t="s">
        <v>35</v>
      </c>
      <c r="F103" s="27">
        <v>53.139377159891794</v>
      </c>
      <c r="G103" s="29">
        <v>18.190000000000001</v>
      </c>
      <c r="H103" s="29">
        <f t="shared" si="6"/>
        <v>23.08</v>
      </c>
      <c r="I103" s="29">
        <f t="shared" si="7"/>
        <v>1226.45</v>
      </c>
      <c r="J103" s="30">
        <f t="shared" si="5"/>
        <v>2.6488199117998801E-3</v>
      </c>
      <c r="K103" s="31"/>
      <c r="L103" s="32"/>
      <c r="M103" s="9"/>
      <c r="N103" s="9"/>
    </row>
    <row r="104" spans="1:14" ht="39" customHeight="1" x14ac:dyDescent="0.25">
      <c r="A104" s="23" t="s">
        <v>303</v>
      </c>
      <c r="B104" s="24" t="s">
        <v>289</v>
      </c>
      <c r="C104" s="25" t="s">
        <v>22</v>
      </c>
      <c r="D104" s="25" t="s">
        <v>290</v>
      </c>
      <c r="E104" s="26" t="s">
        <v>35</v>
      </c>
      <c r="F104" s="27">
        <v>24.862787374203915</v>
      </c>
      <c r="G104" s="29">
        <v>35.82</v>
      </c>
      <c r="H104" s="29">
        <f t="shared" si="6"/>
        <v>45.46</v>
      </c>
      <c r="I104" s="29">
        <f t="shared" si="7"/>
        <v>1130.26</v>
      </c>
      <c r="J104" s="30">
        <f t="shared" si="5"/>
        <v>2.4410739887569264E-3</v>
      </c>
      <c r="K104" s="31"/>
      <c r="L104" s="32"/>
      <c r="M104" s="9"/>
      <c r="N104" s="9"/>
    </row>
    <row r="105" spans="1:14" ht="39" customHeight="1" x14ac:dyDescent="0.25">
      <c r="A105" s="23" t="s">
        <v>304</v>
      </c>
      <c r="B105" s="24" t="s">
        <v>305</v>
      </c>
      <c r="C105" s="25" t="s">
        <v>22</v>
      </c>
      <c r="D105" s="25" t="s">
        <v>306</v>
      </c>
      <c r="E105" s="26" t="s">
        <v>35</v>
      </c>
      <c r="F105" s="27">
        <v>10.692286798232772</v>
      </c>
      <c r="G105" s="29">
        <v>24.29</v>
      </c>
      <c r="H105" s="29">
        <f t="shared" si="6"/>
        <v>30.83</v>
      </c>
      <c r="I105" s="29">
        <f t="shared" si="7"/>
        <v>329.64</v>
      </c>
      <c r="J105" s="30">
        <f t="shared" si="5"/>
        <v>7.1193851826467647E-4</v>
      </c>
      <c r="K105" s="31"/>
      <c r="L105" s="32"/>
      <c r="M105" s="9"/>
      <c r="N105" s="9"/>
    </row>
    <row r="106" spans="1:14" ht="39" customHeight="1" x14ac:dyDescent="0.25">
      <c r="A106" s="23" t="s">
        <v>307</v>
      </c>
      <c r="B106" s="24" t="s">
        <v>308</v>
      </c>
      <c r="C106" s="25" t="s">
        <v>22</v>
      </c>
      <c r="D106" s="25" t="s">
        <v>309</v>
      </c>
      <c r="E106" s="26" t="s">
        <v>35</v>
      </c>
      <c r="F106" s="27">
        <v>41.867388065369276</v>
      </c>
      <c r="G106" s="29">
        <v>32.299999999999997</v>
      </c>
      <c r="H106" s="29">
        <f t="shared" si="6"/>
        <v>40.99</v>
      </c>
      <c r="I106" s="29">
        <f t="shared" si="7"/>
        <v>1716.14</v>
      </c>
      <c r="J106" s="30">
        <f t="shared" si="5"/>
        <v>3.7064257029933928E-3</v>
      </c>
      <c r="K106" s="31"/>
      <c r="L106" s="32"/>
      <c r="M106" s="9"/>
      <c r="N106" s="9"/>
    </row>
    <row r="107" spans="1:14" ht="39" customHeight="1" x14ac:dyDescent="0.25">
      <c r="A107" s="23" t="s">
        <v>310</v>
      </c>
      <c r="B107" s="24" t="s">
        <v>311</v>
      </c>
      <c r="C107" s="25" t="s">
        <v>22</v>
      </c>
      <c r="D107" s="25" t="s">
        <v>312</v>
      </c>
      <c r="E107" s="26" t="s">
        <v>35</v>
      </c>
      <c r="F107" s="27">
        <v>3.6070365102472004</v>
      </c>
      <c r="G107" s="29">
        <v>39.340000000000003</v>
      </c>
      <c r="H107" s="29">
        <f t="shared" si="6"/>
        <v>49.93</v>
      </c>
      <c r="I107" s="29">
        <f t="shared" si="7"/>
        <v>180.09</v>
      </c>
      <c r="J107" s="30">
        <f t="shared" si="5"/>
        <v>3.8894857345675763E-4</v>
      </c>
      <c r="K107" s="31"/>
      <c r="L107" s="32"/>
      <c r="M107" s="9"/>
      <c r="N107" s="9"/>
    </row>
    <row r="108" spans="1:14" ht="39" customHeight="1" x14ac:dyDescent="0.25">
      <c r="A108" s="23" t="s">
        <v>313</v>
      </c>
      <c r="B108" s="24" t="s">
        <v>314</v>
      </c>
      <c r="C108" s="25" t="s">
        <v>22</v>
      </c>
      <c r="D108" s="25" t="s">
        <v>315</v>
      </c>
      <c r="E108" s="26" t="s">
        <v>35</v>
      </c>
      <c r="F108" s="27">
        <v>10.692286798232772</v>
      </c>
      <c r="G108" s="29">
        <v>54.94</v>
      </c>
      <c r="H108" s="29">
        <f t="shared" si="6"/>
        <v>69.73</v>
      </c>
      <c r="I108" s="29">
        <f t="shared" si="7"/>
        <v>745.57</v>
      </c>
      <c r="J108" s="30">
        <f t="shared" si="5"/>
        <v>1.6102414787725848E-3</v>
      </c>
      <c r="K108" s="31"/>
      <c r="L108" s="32"/>
      <c r="M108" s="9"/>
      <c r="N108" s="9"/>
    </row>
    <row r="109" spans="1:14" ht="39" customHeight="1" x14ac:dyDescent="0.25">
      <c r="A109" s="23" t="s">
        <v>316</v>
      </c>
      <c r="B109" s="24" t="s">
        <v>317</v>
      </c>
      <c r="C109" s="25" t="s">
        <v>22</v>
      </c>
      <c r="D109" s="25" t="s">
        <v>318</v>
      </c>
      <c r="E109" s="26" t="s">
        <v>35</v>
      </c>
      <c r="F109" s="27">
        <v>7.2784843867488132</v>
      </c>
      <c r="G109" s="29">
        <v>35.21</v>
      </c>
      <c r="H109" s="29">
        <f t="shared" si="6"/>
        <v>44.69</v>
      </c>
      <c r="I109" s="29">
        <f t="shared" si="7"/>
        <v>325.27</v>
      </c>
      <c r="J109" s="30">
        <f t="shared" si="5"/>
        <v>7.0250043027530432E-4</v>
      </c>
      <c r="K109" s="31"/>
      <c r="L109" s="32"/>
      <c r="M109" s="9"/>
      <c r="N109" s="9"/>
    </row>
    <row r="110" spans="1:14" ht="39" customHeight="1" x14ac:dyDescent="0.25">
      <c r="A110" s="23" t="s">
        <v>319</v>
      </c>
      <c r="B110" s="24" t="s">
        <v>320</v>
      </c>
      <c r="C110" s="25" t="s">
        <v>22</v>
      </c>
      <c r="D110" s="25" t="s">
        <v>321</v>
      </c>
      <c r="E110" s="26" t="s">
        <v>35</v>
      </c>
      <c r="F110" s="27">
        <v>35.555074172436683</v>
      </c>
      <c r="G110" s="29">
        <v>62.04</v>
      </c>
      <c r="H110" s="29">
        <f t="shared" si="6"/>
        <v>78.739999999999995</v>
      </c>
      <c r="I110" s="29">
        <f t="shared" si="7"/>
        <v>2799.6</v>
      </c>
      <c r="J110" s="30">
        <f t="shared" si="5"/>
        <v>6.0464236006970888E-3</v>
      </c>
      <c r="K110" s="31"/>
      <c r="L110" s="32"/>
      <c r="M110" s="9"/>
      <c r="N110" s="9"/>
    </row>
    <row r="111" spans="1:14" ht="39" customHeight="1" x14ac:dyDescent="0.25">
      <c r="A111" s="23" t="s">
        <v>322</v>
      </c>
      <c r="B111" s="24" t="s">
        <v>323</v>
      </c>
      <c r="C111" s="25" t="s">
        <v>22</v>
      </c>
      <c r="D111" s="25" t="s">
        <v>324</v>
      </c>
      <c r="E111" s="26" t="s">
        <v>35</v>
      </c>
      <c r="F111" s="27">
        <v>3.6070365102472004</v>
      </c>
      <c r="G111" s="29">
        <v>85.8</v>
      </c>
      <c r="H111" s="29">
        <f t="shared" si="6"/>
        <v>108.9</v>
      </c>
      <c r="I111" s="29">
        <f t="shared" si="7"/>
        <v>392.8</v>
      </c>
      <c r="J111" s="30">
        <f t="shared" si="5"/>
        <v>8.48348046275831E-4</v>
      </c>
      <c r="K111" s="31"/>
      <c r="L111" s="32"/>
      <c r="M111" s="9"/>
      <c r="N111" s="9"/>
    </row>
    <row r="112" spans="1:14" ht="39" customHeight="1" x14ac:dyDescent="0.25">
      <c r="A112" s="23" t="s">
        <v>325</v>
      </c>
      <c r="B112" s="24" t="s">
        <v>326</v>
      </c>
      <c r="C112" s="25" t="s">
        <v>22</v>
      </c>
      <c r="D112" s="25" t="s">
        <v>327</v>
      </c>
      <c r="E112" s="26" t="s">
        <v>35</v>
      </c>
      <c r="F112" s="27">
        <v>50.562922509715214</v>
      </c>
      <c r="G112" s="29">
        <v>33.82</v>
      </c>
      <c r="H112" s="29">
        <f t="shared" si="6"/>
        <v>42.92</v>
      </c>
      <c r="I112" s="29">
        <f t="shared" si="7"/>
        <v>2170.16</v>
      </c>
      <c r="J112" s="30">
        <f t="shared" si="5"/>
        <v>4.6869933709418462E-3</v>
      </c>
      <c r="K112" s="31"/>
      <c r="L112" s="32"/>
      <c r="M112" s="9"/>
      <c r="N112" s="9"/>
    </row>
    <row r="113" spans="1:14" ht="26.1" customHeight="1" x14ac:dyDescent="0.25">
      <c r="A113" s="23" t="s">
        <v>328</v>
      </c>
      <c r="B113" s="24" t="s">
        <v>329</v>
      </c>
      <c r="C113" s="25" t="s">
        <v>22</v>
      </c>
      <c r="D113" s="25" t="s">
        <v>330</v>
      </c>
      <c r="E113" s="26" t="s">
        <v>35</v>
      </c>
      <c r="F113" s="27">
        <v>4.1867388065369289</v>
      </c>
      <c r="G113" s="29">
        <v>42.53</v>
      </c>
      <c r="H113" s="29">
        <f t="shared" si="6"/>
        <v>53.98</v>
      </c>
      <c r="I113" s="29">
        <f t="shared" si="7"/>
        <v>226</v>
      </c>
      <c r="J113" s="30">
        <f t="shared" si="5"/>
        <v>4.8810249098354838E-4</v>
      </c>
      <c r="K113" s="31"/>
      <c r="L113" s="32"/>
      <c r="M113" s="9"/>
      <c r="N113" s="9"/>
    </row>
    <row r="114" spans="1:14" ht="26.1" customHeight="1" x14ac:dyDescent="0.25">
      <c r="A114" s="23" t="s">
        <v>331</v>
      </c>
      <c r="B114" s="24" t="s">
        <v>332</v>
      </c>
      <c r="C114" s="25" t="s">
        <v>22</v>
      </c>
      <c r="D114" s="25" t="s">
        <v>333</v>
      </c>
      <c r="E114" s="26" t="s">
        <v>35</v>
      </c>
      <c r="F114" s="27">
        <v>6.7631934567134993</v>
      </c>
      <c r="G114" s="29">
        <v>57.88</v>
      </c>
      <c r="H114" s="29">
        <f t="shared" si="6"/>
        <v>73.459999999999994</v>
      </c>
      <c r="I114" s="29">
        <f t="shared" si="7"/>
        <v>496.82</v>
      </c>
      <c r="J114" s="30">
        <f t="shared" si="5"/>
        <v>1.0730047768603827E-3</v>
      </c>
      <c r="K114" s="31"/>
      <c r="L114" s="32"/>
      <c r="M114" s="9"/>
      <c r="N114" s="9"/>
    </row>
    <row r="115" spans="1:14" ht="39" customHeight="1" x14ac:dyDescent="0.25">
      <c r="A115" s="23" t="s">
        <v>334</v>
      </c>
      <c r="B115" s="24" t="s">
        <v>335</v>
      </c>
      <c r="C115" s="25" t="s">
        <v>22</v>
      </c>
      <c r="D115" s="25" t="s">
        <v>336</v>
      </c>
      <c r="E115" s="26" t="s">
        <v>35</v>
      </c>
      <c r="F115" s="27">
        <v>3.6070365102472004</v>
      </c>
      <c r="G115" s="29">
        <v>38.22</v>
      </c>
      <c r="H115" s="29">
        <f t="shared" si="6"/>
        <v>48.51</v>
      </c>
      <c r="I115" s="29">
        <f t="shared" si="7"/>
        <v>174.97</v>
      </c>
      <c r="J115" s="30">
        <f t="shared" si="5"/>
        <v>3.7789067631589139E-4</v>
      </c>
      <c r="K115" s="31"/>
      <c r="L115" s="32"/>
      <c r="M115" s="9"/>
      <c r="N115" s="9"/>
    </row>
    <row r="116" spans="1:14" ht="39" customHeight="1" x14ac:dyDescent="0.25">
      <c r="A116" s="23" t="s">
        <v>337</v>
      </c>
      <c r="B116" s="24" t="s">
        <v>338</v>
      </c>
      <c r="C116" s="25" t="s">
        <v>22</v>
      </c>
      <c r="D116" s="25" t="s">
        <v>339</v>
      </c>
      <c r="E116" s="26" t="s">
        <v>35</v>
      </c>
      <c r="F116" s="27">
        <v>8.502300345582686</v>
      </c>
      <c r="G116" s="29">
        <v>49.59</v>
      </c>
      <c r="H116" s="29">
        <f t="shared" si="6"/>
        <v>62.94</v>
      </c>
      <c r="I116" s="29">
        <f t="shared" si="7"/>
        <v>535.13</v>
      </c>
      <c r="J116" s="30">
        <f t="shared" si="5"/>
        <v>1.1557446283187002E-3</v>
      </c>
      <c r="K116" s="31"/>
      <c r="L116" s="32"/>
      <c r="M116" s="9"/>
      <c r="N116" s="9"/>
    </row>
    <row r="117" spans="1:14" ht="39" customHeight="1" x14ac:dyDescent="0.25">
      <c r="A117" s="23" t="s">
        <v>340</v>
      </c>
      <c r="B117" s="24" t="s">
        <v>341</v>
      </c>
      <c r="C117" s="25" t="s">
        <v>22</v>
      </c>
      <c r="D117" s="25" t="s">
        <v>342</v>
      </c>
      <c r="E117" s="26" t="s">
        <v>35</v>
      </c>
      <c r="F117" s="27">
        <v>15.458727901059429</v>
      </c>
      <c r="G117" s="29">
        <v>60.92</v>
      </c>
      <c r="H117" s="29">
        <f t="shared" si="6"/>
        <v>77.319999999999993</v>
      </c>
      <c r="I117" s="29">
        <f t="shared" si="7"/>
        <v>1195.26</v>
      </c>
      <c r="J117" s="30">
        <f t="shared" si="5"/>
        <v>2.5814574485530798E-3</v>
      </c>
      <c r="K117" s="31"/>
      <c r="L117" s="32"/>
      <c r="M117" s="9"/>
      <c r="N117" s="9"/>
    </row>
    <row r="118" spans="1:14" ht="39" customHeight="1" x14ac:dyDescent="0.25">
      <c r="A118" s="23" t="s">
        <v>343</v>
      </c>
      <c r="B118" s="24" t="s">
        <v>344</v>
      </c>
      <c r="C118" s="25" t="s">
        <v>22</v>
      </c>
      <c r="D118" s="25" t="s">
        <v>345</v>
      </c>
      <c r="E118" s="26" t="s">
        <v>35</v>
      </c>
      <c r="F118" s="27">
        <v>3.6070365102472004</v>
      </c>
      <c r="G118" s="29">
        <v>51.3</v>
      </c>
      <c r="H118" s="29">
        <f t="shared" si="6"/>
        <v>65.11</v>
      </c>
      <c r="I118" s="29">
        <f t="shared" si="7"/>
        <v>234.85</v>
      </c>
      <c r="J118" s="30">
        <f t="shared" si="5"/>
        <v>5.0721623897117846E-4</v>
      </c>
      <c r="K118" s="31"/>
      <c r="L118" s="32"/>
      <c r="M118" s="9"/>
      <c r="N118" s="9"/>
    </row>
    <row r="119" spans="1:14" ht="39" customHeight="1" x14ac:dyDescent="0.25">
      <c r="A119" s="23" t="s">
        <v>346</v>
      </c>
      <c r="B119" s="24" t="s">
        <v>347</v>
      </c>
      <c r="C119" s="25" t="s">
        <v>22</v>
      </c>
      <c r="D119" s="25" t="s">
        <v>348</v>
      </c>
      <c r="E119" s="26" t="s">
        <v>35</v>
      </c>
      <c r="F119" s="27">
        <v>10.692286798232772</v>
      </c>
      <c r="G119" s="29">
        <v>72.84</v>
      </c>
      <c r="H119" s="29">
        <f t="shared" si="6"/>
        <v>92.45</v>
      </c>
      <c r="I119" s="29">
        <f t="shared" si="7"/>
        <v>988.5</v>
      </c>
      <c r="J119" s="30">
        <f t="shared" si="5"/>
        <v>2.1349084616691929E-3</v>
      </c>
      <c r="K119" s="31"/>
      <c r="L119" s="32"/>
      <c r="M119" s="9"/>
      <c r="N119" s="9"/>
    </row>
    <row r="120" spans="1:14" ht="39" customHeight="1" x14ac:dyDescent="0.25">
      <c r="A120" s="23" t="s">
        <v>349</v>
      </c>
      <c r="B120" s="24" t="s">
        <v>350</v>
      </c>
      <c r="C120" s="25" t="s">
        <v>22</v>
      </c>
      <c r="D120" s="25" t="s">
        <v>351</v>
      </c>
      <c r="E120" s="26" t="s">
        <v>35</v>
      </c>
      <c r="F120" s="27">
        <v>10.692286798232772</v>
      </c>
      <c r="G120" s="29">
        <v>94.96</v>
      </c>
      <c r="H120" s="29">
        <f t="shared" si="6"/>
        <v>120.53</v>
      </c>
      <c r="I120" s="29">
        <f t="shared" si="7"/>
        <v>1288.74</v>
      </c>
      <c r="J120" s="30">
        <f t="shared" si="5"/>
        <v>2.7833504611953015E-3</v>
      </c>
      <c r="K120" s="31"/>
      <c r="L120" s="32"/>
      <c r="M120" s="9"/>
      <c r="N120" s="9"/>
    </row>
    <row r="121" spans="1:14" ht="39" customHeight="1" x14ac:dyDescent="0.25">
      <c r="A121" s="23" t="s">
        <v>352</v>
      </c>
      <c r="B121" s="24" t="s">
        <v>353</v>
      </c>
      <c r="C121" s="25" t="s">
        <v>22</v>
      </c>
      <c r="D121" s="25" t="s">
        <v>354</v>
      </c>
      <c r="E121" s="26" t="s">
        <v>35</v>
      </c>
      <c r="F121" s="27">
        <v>41.867388065369276</v>
      </c>
      <c r="G121" s="29">
        <v>30.88</v>
      </c>
      <c r="H121" s="29">
        <f t="shared" si="6"/>
        <v>39.19</v>
      </c>
      <c r="I121" s="29">
        <f t="shared" si="7"/>
        <v>1640.78</v>
      </c>
      <c r="J121" s="30">
        <f t="shared" si="5"/>
        <v>3.5436672794512676E-3</v>
      </c>
      <c r="K121" s="31"/>
      <c r="L121" s="32"/>
      <c r="M121" s="9"/>
      <c r="N121" s="9"/>
    </row>
    <row r="122" spans="1:14" ht="26.1" customHeight="1" x14ac:dyDescent="0.25">
      <c r="A122" s="23" t="s">
        <v>355</v>
      </c>
      <c r="B122" s="24" t="s">
        <v>356</v>
      </c>
      <c r="C122" s="25" t="s">
        <v>22</v>
      </c>
      <c r="D122" s="25" t="s">
        <v>357</v>
      </c>
      <c r="E122" s="26" t="s">
        <v>35</v>
      </c>
      <c r="F122" s="27">
        <v>28.985114814486419</v>
      </c>
      <c r="G122" s="29">
        <v>14.1</v>
      </c>
      <c r="H122" s="29">
        <f t="shared" si="6"/>
        <v>17.89</v>
      </c>
      <c r="I122" s="29">
        <f t="shared" si="7"/>
        <v>518.54</v>
      </c>
      <c r="J122" s="30">
        <f t="shared" si="5"/>
        <v>1.1199144498876511E-3</v>
      </c>
      <c r="K122" s="31"/>
      <c r="L122" s="32"/>
      <c r="M122" s="9"/>
      <c r="N122" s="9"/>
    </row>
    <row r="123" spans="1:14" ht="26.1" customHeight="1" x14ac:dyDescent="0.25">
      <c r="A123" s="23" t="s">
        <v>358</v>
      </c>
      <c r="B123" s="24" t="s">
        <v>359</v>
      </c>
      <c r="C123" s="25" t="s">
        <v>22</v>
      </c>
      <c r="D123" s="25" t="s">
        <v>360</v>
      </c>
      <c r="E123" s="26" t="s">
        <v>35</v>
      </c>
      <c r="F123" s="27">
        <v>22.350744090281758</v>
      </c>
      <c r="G123" s="29">
        <v>17.96</v>
      </c>
      <c r="H123" s="29">
        <f t="shared" si="6"/>
        <v>22.79</v>
      </c>
      <c r="I123" s="29">
        <f t="shared" si="7"/>
        <v>509.37</v>
      </c>
      <c r="J123" s="30">
        <f t="shared" si="5"/>
        <v>1.1001095833287171E-3</v>
      </c>
      <c r="K123" s="31"/>
      <c r="L123" s="32"/>
      <c r="M123" s="9"/>
      <c r="N123" s="9"/>
    </row>
    <row r="124" spans="1:14" ht="26.1" customHeight="1" x14ac:dyDescent="0.25">
      <c r="A124" s="23" t="s">
        <v>361</v>
      </c>
      <c r="B124" s="24" t="s">
        <v>362</v>
      </c>
      <c r="C124" s="25" t="s">
        <v>22</v>
      </c>
      <c r="D124" s="25" t="s">
        <v>363</v>
      </c>
      <c r="E124" s="26" t="s">
        <v>35</v>
      </c>
      <c r="F124" s="27">
        <v>3.6070365102472004</v>
      </c>
      <c r="G124" s="29">
        <v>104.09</v>
      </c>
      <c r="H124" s="29">
        <f t="shared" si="6"/>
        <v>132.12</v>
      </c>
      <c r="I124" s="29">
        <f t="shared" si="7"/>
        <v>476.56</v>
      </c>
      <c r="J124" s="30">
        <f t="shared" si="5"/>
        <v>1.0292483323146894E-3</v>
      </c>
      <c r="K124" s="31"/>
      <c r="L124" s="32"/>
      <c r="M124" s="9"/>
      <c r="N124" s="9"/>
    </row>
    <row r="125" spans="1:14" ht="26.1" customHeight="1" x14ac:dyDescent="0.25">
      <c r="A125" s="23" t="s">
        <v>364</v>
      </c>
      <c r="B125" s="24" t="s">
        <v>365</v>
      </c>
      <c r="C125" s="25" t="s">
        <v>22</v>
      </c>
      <c r="D125" s="25" t="s">
        <v>366</v>
      </c>
      <c r="E125" s="26" t="s">
        <v>35</v>
      </c>
      <c r="F125" s="27">
        <v>7.2784843867488132</v>
      </c>
      <c r="G125" s="29">
        <v>14.1</v>
      </c>
      <c r="H125" s="29">
        <f t="shared" si="6"/>
        <v>17.89</v>
      </c>
      <c r="I125" s="29">
        <f t="shared" si="7"/>
        <v>130.21</v>
      </c>
      <c r="J125" s="30">
        <f t="shared" si="5"/>
        <v>2.8122046615472495E-4</v>
      </c>
      <c r="K125" s="31"/>
      <c r="L125" s="32"/>
      <c r="M125" s="9"/>
      <c r="N125" s="9"/>
    </row>
    <row r="126" spans="1:14" ht="51.95" customHeight="1" x14ac:dyDescent="0.25">
      <c r="A126" s="23" t="s">
        <v>367</v>
      </c>
      <c r="B126" s="24" t="s">
        <v>368</v>
      </c>
      <c r="C126" s="25" t="s">
        <v>22</v>
      </c>
      <c r="D126" s="25" t="s">
        <v>369</v>
      </c>
      <c r="E126" s="26" t="s">
        <v>35</v>
      </c>
      <c r="F126" s="27">
        <v>2.2543978189044998</v>
      </c>
      <c r="G126" s="29">
        <v>441.58</v>
      </c>
      <c r="H126" s="29">
        <f t="shared" si="6"/>
        <v>560.49</v>
      </c>
      <c r="I126" s="29">
        <f t="shared" si="7"/>
        <v>1263.56</v>
      </c>
      <c r="J126" s="30">
        <f t="shared" si="5"/>
        <v>2.7289680686158071E-3</v>
      </c>
      <c r="K126" s="31"/>
      <c r="L126" s="32"/>
      <c r="M126" s="9"/>
      <c r="N126" s="9"/>
    </row>
    <row r="127" spans="1:14" ht="51.95" customHeight="1" x14ac:dyDescent="0.25">
      <c r="A127" s="23" t="s">
        <v>370</v>
      </c>
      <c r="B127" s="24" t="s">
        <v>371</v>
      </c>
      <c r="C127" s="25" t="s">
        <v>22</v>
      </c>
      <c r="D127" s="25" t="s">
        <v>372</v>
      </c>
      <c r="E127" s="26" t="s">
        <v>35</v>
      </c>
      <c r="F127" s="27">
        <v>1.9323409876324287</v>
      </c>
      <c r="G127" s="29">
        <v>594.04</v>
      </c>
      <c r="H127" s="29">
        <f t="shared" si="6"/>
        <v>754.01</v>
      </c>
      <c r="I127" s="29">
        <f t="shared" si="7"/>
        <v>1457</v>
      </c>
      <c r="J127" s="30">
        <f t="shared" si="5"/>
        <v>3.1467492449691594E-3</v>
      </c>
      <c r="K127" s="31"/>
      <c r="L127" s="32"/>
      <c r="M127" s="9"/>
      <c r="N127" s="9"/>
    </row>
    <row r="128" spans="1:14" ht="51.95" customHeight="1" x14ac:dyDescent="0.25">
      <c r="A128" s="23" t="s">
        <v>373</v>
      </c>
      <c r="B128" s="24" t="s">
        <v>374</v>
      </c>
      <c r="C128" s="25" t="s">
        <v>22</v>
      </c>
      <c r="D128" s="25" t="s">
        <v>375</v>
      </c>
      <c r="E128" s="26" t="s">
        <v>35</v>
      </c>
      <c r="F128" s="27">
        <v>2.8985114814486428</v>
      </c>
      <c r="G128" s="29">
        <v>619.82000000000005</v>
      </c>
      <c r="H128" s="29">
        <f t="shared" si="6"/>
        <v>786.73</v>
      </c>
      <c r="I128" s="29">
        <f t="shared" si="7"/>
        <v>2280.34</v>
      </c>
      <c r="J128" s="30">
        <f t="shared" si="5"/>
        <v>4.9249541340240033E-3</v>
      </c>
      <c r="K128" s="31"/>
      <c r="L128" s="32"/>
      <c r="M128" s="9"/>
      <c r="N128" s="9"/>
    </row>
    <row r="129" spans="1:14" ht="26.1" customHeight="1" x14ac:dyDescent="0.25">
      <c r="A129" s="23" t="s">
        <v>376</v>
      </c>
      <c r="B129" s="24" t="s">
        <v>377</v>
      </c>
      <c r="C129" s="25" t="s">
        <v>22</v>
      </c>
      <c r="D129" s="25" t="s">
        <v>378</v>
      </c>
      <c r="E129" s="26" t="s">
        <v>35</v>
      </c>
      <c r="F129" s="27">
        <v>3.6070365102472004</v>
      </c>
      <c r="G129" s="29">
        <v>114.14</v>
      </c>
      <c r="H129" s="29">
        <f t="shared" si="6"/>
        <v>144.87</v>
      </c>
      <c r="I129" s="29">
        <f t="shared" si="7"/>
        <v>522.54999999999995</v>
      </c>
      <c r="J129" s="30">
        <f t="shared" si="5"/>
        <v>1.1285750294843062E-3</v>
      </c>
      <c r="K129" s="31"/>
      <c r="L129" s="32"/>
      <c r="M129" s="9"/>
      <c r="N129" s="9"/>
    </row>
    <row r="130" spans="1:14" ht="26.1" customHeight="1" x14ac:dyDescent="0.25">
      <c r="A130" s="23" t="s">
        <v>379</v>
      </c>
      <c r="B130" s="24" t="s">
        <v>380</v>
      </c>
      <c r="C130" s="25" t="s">
        <v>22</v>
      </c>
      <c r="D130" s="25" t="s">
        <v>381</v>
      </c>
      <c r="E130" s="26" t="s">
        <v>35</v>
      </c>
      <c r="F130" s="27">
        <v>3.6070365102472004</v>
      </c>
      <c r="G130" s="29">
        <v>86.3</v>
      </c>
      <c r="H130" s="29">
        <f t="shared" si="6"/>
        <v>109.54</v>
      </c>
      <c r="I130" s="29">
        <f t="shared" si="7"/>
        <v>395.11</v>
      </c>
      <c r="J130" s="30">
        <f t="shared" si="5"/>
        <v>8.5333705846243283E-4</v>
      </c>
      <c r="K130" s="31"/>
      <c r="L130" s="32"/>
      <c r="M130" s="9"/>
      <c r="N130" s="9"/>
    </row>
    <row r="131" spans="1:14" ht="26.1" customHeight="1" x14ac:dyDescent="0.25">
      <c r="A131" s="23" t="s">
        <v>382</v>
      </c>
      <c r="B131" s="24" t="s">
        <v>383</v>
      </c>
      <c r="C131" s="25" t="s">
        <v>22</v>
      </c>
      <c r="D131" s="25" t="s">
        <v>384</v>
      </c>
      <c r="E131" s="26" t="s">
        <v>35</v>
      </c>
      <c r="F131" s="27">
        <v>2.2543978189044998</v>
      </c>
      <c r="G131" s="29">
        <v>57.98</v>
      </c>
      <c r="H131" s="29">
        <f t="shared" si="6"/>
        <v>73.59</v>
      </c>
      <c r="I131" s="29">
        <f t="shared" si="7"/>
        <v>165.9</v>
      </c>
      <c r="J131" s="30">
        <f t="shared" si="5"/>
        <v>3.5830178431048971E-4</v>
      </c>
      <c r="K131" s="31"/>
      <c r="L131" s="32"/>
      <c r="M131" s="9"/>
      <c r="N131" s="9"/>
    </row>
    <row r="132" spans="1:14" ht="26.1" customHeight="1" x14ac:dyDescent="0.25">
      <c r="A132" s="23" t="s">
        <v>385</v>
      </c>
      <c r="B132" s="24" t="s">
        <v>386</v>
      </c>
      <c r="C132" s="25" t="s">
        <v>22</v>
      </c>
      <c r="D132" s="25" t="s">
        <v>387</v>
      </c>
      <c r="E132" s="26" t="s">
        <v>35</v>
      </c>
      <c r="F132" s="27">
        <v>2.2543978189044998</v>
      </c>
      <c r="G132" s="29">
        <v>96.77</v>
      </c>
      <c r="H132" s="29">
        <f t="shared" si="6"/>
        <v>122.83</v>
      </c>
      <c r="I132" s="29">
        <f t="shared" si="7"/>
        <v>276.89999999999998</v>
      </c>
      <c r="J132" s="30">
        <f t="shared" si="5"/>
        <v>5.9803353873161302E-4</v>
      </c>
      <c r="K132" s="31"/>
      <c r="L132" s="32"/>
      <c r="M132" s="9"/>
      <c r="N132" s="9"/>
    </row>
    <row r="133" spans="1:14" ht="26.1" customHeight="1" x14ac:dyDescent="0.25">
      <c r="A133" s="23" t="s">
        <v>388</v>
      </c>
      <c r="B133" s="24" t="s">
        <v>389</v>
      </c>
      <c r="C133" s="25" t="s">
        <v>22</v>
      </c>
      <c r="D133" s="25" t="s">
        <v>390</v>
      </c>
      <c r="E133" s="26" t="s">
        <v>40</v>
      </c>
      <c r="F133" s="27">
        <v>5.7970229628972856</v>
      </c>
      <c r="G133" s="29">
        <v>78.099999999999994</v>
      </c>
      <c r="H133" s="29">
        <f t="shared" si="6"/>
        <v>99.13</v>
      </c>
      <c r="I133" s="29">
        <f t="shared" si="7"/>
        <v>574.65</v>
      </c>
      <c r="J133" s="30">
        <f t="shared" ref="J133:J196" si="8">I133/$I$251</f>
        <v>1.2410977718747614E-3</v>
      </c>
      <c r="K133" s="31"/>
      <c r="L133" s="32"/>
      <c r="M133" s="9"/>
      <c r="N133" s="9"/>
    </row>
    <row r="134" spans="1:14" ht="24" customHeight="1" x14ac:dyDescent="0.25">
      <c r="A134" s="16" t="s">
        <v>391</v>
      </c>
      <c r="B134" s="17"/>
      <c r="C134" s="17"/>
      <c r="D134" s="17" t="s">
        <v>392</v>
      </c>
      <c r="E134" s="17"/>
      <c r="F134" s="17"/>
      <c r="G134" s="17"/>
      <c r="H134" s="17"/>
      <c r="I134" s="20">
        <f>SUM(I135:I141)</f>
        <v>33426.720000000001</v>
      </c>
      <c r="J134" s="21">
        <f t="shared" si="8"/>
        <v>7.2193209280573434E-2</v>
      </c>
      <c r="K134" s="9"/>
      <c r="L134" s="9"/>
      <c r="M134" s="9"/>
      <c r="N134" s="9"/>
    </row>
    <row r="135" spans="1:14" ht="65.099999999999994" customHeight="1" x14ac:dyDescent="0.25">
      <c r="A135" s="23" t="s">
        <v>393</v>
      </c>
      <c r="B135" s="24" t="s">
        <v>394</v>
      </c>
      <c r="C135" s="25" t="s">
        <v>22</v>
      </c>
      <c r="D135" s="25" t="s">
        <v>395</v>
      </c>
      <c r="E135" s="26" t="s">
        <v>31</v>
      </c>
      <c r="F135" s="27">
        <v>42.511501727913434</v>
      </c>
      <c r="G135" s="29">
        <v>108.09</v>
      </c>
      <c r="H135" s="29">
        <f t="shared" si="6"/>
        <v>137.19</v>
      </c>
      <c r="I135" s="29">
        <f t="shared" ref="I135:I141" si="9">TRUNC(H135*F135,2)</f>
        <v>5832.15</v>
      </c>
      <c r="J135" s="30">
        <f t="shared" si="8"/>
        <v>1.2595959923848236E-2</v>
      </c>
      <c r="K135" s="31"/>
      <c r="L135" s="32"/>
      <c r="M135" s="9"/>
      <c r="N135" s="9"/>
    </row>
    <row r="136" spans="1:14" ht="51.95" customHeight="1" x14ac:dyDescent="0.25">
      <c r="A136" s="23" t="s">
        <v>396</v>
      </c>
      <c r="B136" s="24" t="s">
        <v>397</v>
      </c>
      <c r="C136" s="25" t="s">
        <v>22</v>
      </c>
      <c r="D136" s="25" t="s">
        <v>398</v>
      </c>
      <c r="E136" s="26" t="s">
        <v>31</v>
      </c>
      <c r="F136" s="27">
        <v>85.023003455826867</v>
      </c>
      <c r="G136" s="29">
        <v>5.04</v>
      </c>
      <c r="H136" s="29">
        <f t="shared" si="6"/>
        <v>6.39</v>
      </c>
      <c r="I136" s="29">
        <f t="shared" si="9"/>
        <v>543.29</v>
      </c>
      <c r="J136" s="30">
        <f t="shared" si="8"/>
        <v>1.1733681518869556E-3</v>
      </c>
      <c r="K136" s="31"/>
      <c r="L136" s="32"/>
      <c r="M136" s="9"/>
      <c r="N136" s="9"/>
    </row>
    <row r="137" spans="1:14" ht="51.95" customHeight="1" x14ac:dyDescent="0.25">
      <c r="A137" s="23" t="s">
        <v>399</v>
      </c>
      <c r="B137" s="24" t="s">
        <v>400</v>
      </c>
      <c r="C137" s="25" t="s">
        <v>22</v>
      </c>
      <c r="D137" s="25" t="s">
        <v>401</v>
      </c>
      <c r="E137" s="26" t="s">
        <v>31</v>
      </c>
      <c r="F137" s="27">
        <v>70.943399999999997</v>
      </c>
      <c r="G137" s="29">
        <v>63.87</v>
      </c>
      <c r="H137" s="29">
        <f t="shared" ref="H137:H200" si="10">TRUNC((G137*$G$2)+(G137),2)</f>
        <v>81.069999999999993</v>
      </c>
      <c r="I137" s="29">
        <f t="shared" si="9"/>
        <v>5751.38</v>
      </c>
      <c r="J137" s="30">
        <f t="shared" si="8"/>
        <v>1.2421517276960002E-2</v>
      </c>
      <c r="K137" s="31"/>
      <c r="L137" s="32"/>
      <c r="M137" s="9"/>
      <c r="N137" s="9"/>
    </row>
    <row r="138" spans="1:14" ht="39" customHeight="1" x14ac:dyDescent="0.25">
      <c r="A138" s="23" t="s">
        <v>402</v>
      </c>
      <c r="B138" s="24" t="s">
        <v>403</v>
      </c>
      <c r="C138" s="25" t="s">
        <v>22</v>
      </c>
      <c r="D138" s="25" t="s">
        <v>404</v>
      </c>
      <c r="E138" s="26" t="s">
        <v>31</v>
      </c>
      <c r="F138" s="27">
        <v>20.772665617048609</v>
      </c>
      <c r="G138" s="29">
        <v>94.27</v>
      </c>
      <c r="H138" s="29">
        <f t="shared" si="10"/>
        <v>119.65</v>
      </c>
      <c r="I138" s="29">
        <f t="shared" si="9"/>
        <v>2485.44</v>
      </c>
      <c r="J138" s="30">
        <f t="shared" si="8"/>
        <v>5.3679179433192498E-3</v>
      </c>
      <c r="K138" s="31"/>
      <c r="L138" s="32"/>
      <c r="M138" s="9"/>
      <c r="N138" s="9"/>
    </row>
    <row r="139" spans="1:14" ht="51.95" customHeight="1" x14ac:dyDescent="0.25">
      <c r="A139" s="23" t="s">
        <v>405</v>
      </c>
      <c r="B139" s="24" t="s">
        <v>406</v>
      </c>
      <c r="C139" s="25" t="s">
        <v>22</v>
      </c>
      <c r="D139" s="25" t="s">
        <v>407</v>
      </c>
      <c r="E139" s="26" t="s">
        <v>31</v>
      </c>
      <c r="F139" s="27">
        <v>20.228999999999999</v>
      </c>
      <c r="G139" s="29">
        <v>360.86</v>
      </c>
      <c r="H139" s="29">
        <f t="shared" si="10"/>
        <v>458.03</v>
      </c>
      <c r="I139" s="29">
        <f t="shared" si="9"/>
        <v>9265.48</v>
      </c>
      <c r="J139" s="30">
        <f t="shared" si="8"/>
        <v>2.0011079062647114E-2</v>
      </c>
      <c r="K139" s="31"/>
      <c r="L139" s="32"/>
      <c r="M139" s="9"/>
      <c r="N139" s="9"/>
    </row>
    <row r="140" spans="1:14" ht="51.95" customHeight="1" x14ac:dyDescent="0.25">
      <c r="A140" s="23" t="s">
        <v>408</v>
      </c>
      <c r="B140" s="24" t="s">
        <v>409</v>
      </c>
      <c r="C140" s="25" t="s">
        <v>22</v>
      </c>
      <c r="D140" s="25" t="s">
        <v>410</v>
      </c>
      <c r="E140" s="26" t="s">
        <v>31</v>
      </c>
      <c r="F140" s="27">
        <v>34.621109361747678</v>
      </c>
      <c r="G140" s="29">
        <v>140.96</v>
      </c>
      <c r="H140" s="29">
        <f t="shared" si="10"/>
        <v>178.92</v>
      </c>
      <c r="I140" s="29">
        <f t="shared" si="9"/>
        <v>6194.4</v>
      </c>
      <c r="J140" s="30">
        <f t="shared" si="8"/>
        <v>1.3378327744019876E-2</v>
      </c>
      <c r="K140" s="31"/>
      <c r="L140" s="32"/>
      <c r="M140" s="9"/>
      <c r="N140" s="9"/>
    </row>
    <row r="141" spans="1:14" ht="39" customHeight="1" x14ac:dyDescent="0.25">
      <c r="A141" s="23" t="s">
        <v>411</v>
      </c>
      <c r="B141" s="24" t="s">
        <v>412</v>
      </c>
      <c r="C141" s="25" t="s">
        <v>22</v>
      </c>
      <c r="D141" s="25" t="s">
        <v>413</v>
      </c>
      <c r="E141" s="26" t="s">
        <v>31</v>
      </c>
      <c r="F141" s="27">
        <v>3.6070365102472004</v>
      </c>
      <c r="G141" s="29">
        <v>732.7</v>
      </c>
      <c r="H141" s="29">
        <f t="shared" si="10"/>
        <v>930.01</v>
      </c>
      <c r="I141" s="29">
        <f t="shared" si="9"/>
        <v>3354.58</v>
      </c>
      <c r="J141" s="30">
        <f t="shared" si="8"/>
        <v>7.2450391778919989E-3</v>
      </c>
      <c r="K141" s="31"/>
      <c r="L141" s="32"/>
      <c r="M141" s="9"/>
      <c r="N141" s="9"/>
    </row>
    <row r="142" spans="1:14" ht="26.1" customHeight="1" x14ac:dyDescent="0.25">
      <c r="A142" s="16" t="s">
        <v>414</v>
      </c>
      <c r="B142" s="17"/>
      <c r="C142" s="17"/>
      <c r="D142" s="17" t="s">
        <v>415</v>
      </c>
      <c r="E142" s="17"/>
      <c r="F142" s="17"/>
      <c r="G142" s="17"/>
      <c r="H142" s="17"/>
      <c r="I142" s="20">
        <f>SUM(I143:I146)</f>
        <v>14467.300000000001</v>
      </c>
      <c r="J142" s="21">
        <f t="shared" si="8"/>
        <v>3.1245686583213673E-2</v>
      </c>
      <c r="K142" s="9"/>
      <c r="L142" s="9"/>
      <c r="M142" s="9"/>
      <c r="N142" s="9"/>
    </row>
    <row r="143" spans="1:14" ht="26.1" customHeight="1" x14ac:dyDescent="0.25">
      <c r="A143" s="23" t="s">
        <v>416</v>
      </c>
      <c r="B143" s="24" t="s">
        <v>417</v>
      </c>
      <c r="C143" s="25" t="s">
        <v>22</v>
      </c>
      <c r="D143" s="25" t="s">
        <v>418</v>
      </c>
      <c r="E143" s="26" t="s">
        <v>31</v>
      </c>
      <c r="F143" s="27">
        <v>61.512854772965632</v>
      </c>
      <c r="G143" s="29">
        <v>33.07</v>
      </c>
      <c r="H143" s="29">
        <f t="shared" si="10"/>
        <v>41.97</v>
      </c>
      <c r="I143" s="29">
        <f t="shared" ref="I143:I146" si="11">TRUNC(H143*F143,2)</f>
        <v>2581.69</v>
      </c>
      <c r="J143" s="30">
        <f t="shared" si="8"/>
        <v>5.5757934510943232E-3</v>
      </c>
      <c r="K143" s="31"/>
      <c r="L143" s="32"/>
      <c r="M143" s="9"/>
      <c r="N143" s="9"/>
    </row>
    <row r="144" spans="1:14" ht="39" customHeight="1" x14ac:dyDescent="0.25">
      <c r="A144" s="23" t="s">
        <v>419</v>
      </c>
      <c r="B144" s="24" t="s">
        <v>420</v>
      </c>
      <c r="C144" s="25" t="s">
        <v>22</v>
      </c>
      <c r="D144" s="25" t="s">
        <v>421</v>
      </c>
      <c r="E144" s="26" t="s">
        <v>31</v>
      </c>
      <c r="F144" s="27">
        <v>23.628</v>
      </c>
      <c r="G144" s="29">
        <v>194</v>
      </c>
      <c r="H144" s="29">
        <f t="shared" si="10"/>
        <v>246.24</v>
      </c>
      <c r="I144" s="29">
        <f t="shared" si="11"/>
        <v>5818.15</v>
      </c>
      <c r="J144" s="30">
        <f t="shared" si="8"/>
        <v>1.256572348635368E-2</v>
      </c>
      <c r="K144" s="31"/>
      <c r="L144" s="32"/>
      <c r="M144" s="9"/>
      <c r="N144" s="9"/>
    </row>
    <row r="145" spans="1:14" ht="39" customHeight="1" x14ac:dyDescent="0.25">
      <c r="A145" s="23" t="s">
        <v>422</v>
      </c>
      <c r="B145" s="24" t="s">
        <v>423</v>
      </c>
      <c r="C145" s="25" t="s">
        <v>22</v>
      </c>
      <c r="D145" s="25" t="s">
        <v>424</v>
      </c>
      <c r="E145" s="26" t="s">
        <v>40</v>
      </c>
      <c r="F145" s="27">
        <v>29.629228477030562</v>
      </c>
      <c r="G145" s="29">
        <v>72.28</v>
      </c>
      <c r="H145" s="29">
        <f t="shared" si="10"/>
        <v>91.74</v>
      </c>
      <c r="I145" s="29">
        <f t="shared" si="11"/>
        <v>2718.18</v>
      </c>
      <c r="J145" s="30">
        <f t="shared" si="8"/>
        <v>5.8705771192108912E-3</v>
      </c>
      <c r="K145" s="31"/>
      <c r="L145" s="32"/>
      <c r="M145" s="9"/>
      <c r="N145" s="9"/>
    </row>
    <row r="146" spans="1:14" ht="39" customHeight="1" x14ac:dyDescent="0.25">
      <c r="A146" s="23" t="s">
        <v>425</v>
      </c>
      <c r="B146" s="24" t="s">
        <v>426</v>
      </c>
      <c r="C146" s="25" t="s">
        <v>22</v>
      </c>
      <c r="D146" s="25" t="s">
        <v>427</v>
      </c>
      <c r="E146" s="26" t="s">
        <v>31</v>
      </c>
      <c r="F146" s="27">
        <v>44.121785884273784</v>
      </c>
      <c r="G146" s="29">
        <v>59.81</v>
      </c>
      <c r="H146" s="29">
        <f t="shared" si="10"/>
        <v>75.91</v>
      </c>
      <c r="I146" s="29">
        <f t="shared" si="11"/>
        <v>3349.28</v>
      </c>
      <c r="J146" s="30">
        <f t="shared" si="8"/>
        <v>7.2335925265547742E-3</v>
      </c>
      <c r="K146" s="31"/>
      <c r="L146" s="32"/>
      <c r="M146" s="9"/>
      <c r="N146" s="9"/>
    </row>
    <row r="147" spans="1:14" ht="24" customHeight="1" x14ac:dyDescent="0.25">
      <c r="A147" s="16" t="s">
        <v>428</v>
      </c>
      <c r="B147" s="17"/>
      <c r="C147" s="17"/>
      <c r="D147" s="17" t="s">
        <v>429</v>
      </c>
      <c r="E147" s="17"/>
      <c r="F147" s="17"/>
      <c r="G147" s="17"/>
      <c r="H147" s="17"/>
      <c r="I147" s="20">
        <f>SUM(I148:I167)</f>
        <v>62032.4</v>
      </c>
      <c r="J147" s="21">
        <f t="shared" si="8"/>
        <v>0.13397419894552154</v>
      </c>
      <c r="K147" s="9"/>
      <c r="L147" s="9"/>
      <c r="M147" s="9"/>
      <c r="N147" s="9"/>
    </row>
    <row r="148" spans="1:14" ht="65.099999999999994" customHeight="1" x14ac:dyDescent="0.25">
      <c r="A148" s="23" t="s">
        <v>430</v>
      </c>
      <c r="B148" s="24" t="s">
        <v>431</v>
      </c>
      <c r="C148" s="25" t="s">
        <v>22</v>
      </c>
      <c r="D148" s="25" t="s">
        <v>432</v>
      </c>
      <c r="E148" s="26" t="s">
        <v>35</v>
      </c>
      <c r="F148" s="27">
        <v>4.1867388065369289</v>
      </c>
      <c r="G148" s="29">
        <v>1111.7</v>
      </c>
      <c r="H148" s="29">
        <f t="shared" si="10"/>
        <v>1411.08</v>
      </c>
      <c r="I148" s="29">
        <f t="shared" ref="I148:I167" si="12">TRUNC(H148*F148,2)</f>
        <v>5907.82</v>
      </c>
      <c r="J148" s="30">
        <f t="shared" si="8"/>
        <v>1.2759387868506313E-2</v>
      </c>
      <c r="K148" s="31"/>
      <c r="L148" s="32"/>
      <c r="M148" s="9"/>
      <c r="N148" s="9"/>
    </row>
    <row r="149" spans="1:14" ht="65.099999999999994" customHeight="1" x14ac:dyDescent="0.25">
      <c r="A149" s="23" t="s">
        <v>733</v>
      </c>
      <c r="B149" s="24" t="s">
        <v>434</v>
      </c>
      <c r="C149" s="25" t="s">
        <v>22</v>
      </c>
      <c r="D149" s="25" t="s">
        <v>435</v>
      </c>
      <c r="E149" s="26" t="s">
        <v>35</v>
      </c>
      <c r="F149" s="27">
        <v>4.1867388065369289</v>
      </c>
      <c r="G149" s="29">
        <v>1123.71</v>
      </c>
      <c r="H149" s="29">
        <f t="shared" si="10"/>
        <v>1426.32</v>
      </c>
      <c r="I149" s="29">
        <f t="shared" si="12"/>
        <v>5971.62</v>
      </c>
      <c r="J149" s="30">
        <f t="shared" si="8"/>
        <v>1.2897179633660076E-2</v>
      </c>
      <c r="K149" s="31"/>
      <c r="L149" s="32"/>
      <c r="M149" s="9"/>
      <c r="N149" s="9"/>
    </row>
    <row r="150" spans="1:14" ht="65.099999999999994" customHeight="1" x14ac:dyDescent="0.25">
      <c r="A150" s="23" t="s">
        <v>734</v>
      </c>
      <c r="B150" s="24" t="s">
        <v>437</v>
      </c>
      <c r="C150" s="25" t="s">
        <v>22</v>
      </c>
      <c r="D150" s="25" t="s">
        <v>438</v>
      </c>
      <c r="E150" s="26" t="s">
        <v>35</v>
      </c>
      <c r="F150" s="27">
        <v>4.1867388065369289</v>
      </c>
      <c r="G150" s="29">
        <v>1177.8599999999999</v>
      </c>
      <c r="H150" s="29">
        <f t="shared" si="10"/>
        <v>1495.05</v>
      </c>
      <c r="I150" s="29">
        <f t="shared" si="12"/>
        <v>6259.38</v>
      </c>
      <c r="J150" s="30">
        <f t="shared" si="8"/>
        <v>1.3518668008905324E-2</v>
      </c>
      <c r="K150" s="31"/>
      <c r="L150" s="32"/>
      <c r="M150" s="9"/>
      <c r="N150" s="9"/>
    </row>
    <row r="151" spans="1:14" ht="65.099999999999994" customHeight="1" x14ac:dyDescent="0.25">
      <c r="A151" s="23" t="s">
        <v>735</v>
      </c>
      <c r="B151" s="24" t="s">
        <v>440</v>
      </c>
      <c r="C151" s="25" t="s">
        <v>22</v>
      </c>
      <c r="D151" s="25" t="s">
        <v>441</v>
      </c>
      <c r="E151" s="26" t="s">
        <v>35</v>
      </c>
      <c r="F151" s="27">
        <v>4.1867388065369289</v>
      </c>
      <c r="G151" s="29">
        <v>1256.25</v>
      </c>
      <c r="H151" s="29">
        <f t="shared" si="10"/>
        <v>1594.55</v>
      </c>
      <c r="I151" s="29">
        <f t="shared" si="12"/>
        <v>6675.96</v>
      </c>
      <c r="J151" s="30">
        <f t="shared" si="8"/>
        <v>1.4418374804011194E-2</v>
      </c>
      <c r="K151" s="31"/>
      <c r="L151" s="32"/>
      <c r="M151" s="9"/>
      <c r="N151" s="9"/>
    </row>
    <row r="152" spans="1:14" ht="51.95" customHeight="1" x14ac:dyDescent="0.25">
      <c r="A152" s="23" t="s">
        <v>736</v>
      </c>
      <c r="B152" s="24" t="s">
        <v>443</v>
      </c>
      <c r="C152" s="25" t="s">
        <v>22</v>
      </c>
      <c r="D152" s="25" t="s">
        <v>444</v>
      </c>
      <c r="E152" s="26" t="s">
        <v>35</v>
      </c>
      <c r="F152" s="27">
        <v>4.5732070040634136</v>
      </c>
      <c r="G152" s="29">
        <v>167.16</v>
      </c>
      <c r="H152" s="29">
        <f t="shared" si="10"/>
        <v>212.17</v>
      </c>
      <c r="I152" s="29">
        <f t="shared" si="12"/>
        <v>970.29</v>
      </c>
      <c r="J152" s="30">
        <f t="shared" si="8"/>
        <v>2.0955794954709167E-3</v>
      </c>
      <c r="K152" s="31"/>
      <c r="L152" s="32"/>
      <c r="M152" s="9"/>
      <c r="N152" s="9"/>
    </row>
    <row r="153" spans="1:14" ht="51.95" customHeight="1" x14ac:dyDescent="0.25">
      <c r="A153" s="23" t="s">
        <v>737</v>
      </c>
      <c r="B153" s="24" t="s">
        <v>446</v>
      </c>
      <c r="C153" s="25" t="s">
        <v>22</v>
      </c>
      <c r="D153" s="25" t="s">
        <v>447</v>
      </c>
      <c r="E153" s="26" t="s">
        <v>35</v>
      </c>
      <c r="F153" s="27">
        <v>5.6682002303884582</v>
      </c>
      <c r="G153" s="29">
        <v>106.44</v>
      </c>
      <c r="H153" s="29">
        <f t="shared" si="10"/>
        <v>135.1</v>
      </c>
      <c r="I153" s="29">
        <f t="shared" si="12"/>
        <v>765.77</v>
      </c>
      <c r="J153" s="30">
        <f t="shared" si="8"/>
        <v>1.6538683385861586E-3</v>
      </c>
      <c r="K153" s="31"/>
      <c r="L153" s="32"/>
      <c r="M153" s="9"/>
      <c r="N153" s="9"/>
    </row>
    <row r="154" spans="1:14" ht="39" customHeight="1" x14ac:dyDescent="0.25">
      <c r="A154" s="23" t="s">
        <v>738</v>
      </c>
      <c r="B154" s="24" t="s">
        <v>449</v>
      </c>
      <c r="C154" s="25" t="s">
        <v>22</v>
      </c>
      <c r="D154" s="25" t="s">
        <v>450</v>
      </c>
      <c r="E154" s="26" t="s">
        <v>35</v>
      </c>
      <c r="F154" s="27">
        <v>3.0917455802118856</v>
      </c>
      <c r="G154" s="29">
        <v>193.83</v>
      </c>
      <c r="H154" s="29">
        <f t="shared" si="10"/>
        <v>246.02</v>
      </c>
      <c r="I154" s="29">
        <f t="shared" si="12"/>
        <v>760.63</v>
      </c>
      <c r="J154" s="30">
        <f t="shared" si="8"/>
        <v>1.6427672465345858E-3</v>
      </c>
      <c r="K154" s="31"/>
      <c r="L154" s="32"/>
      <c r="M154" s="9"/>
      <c r="N154" s="9"/>
    </row>
    <row r="155" spans="1:14" ht="26.1" customHeight="1" x14ac:dyDescent="0.25">
      <c r="A155" s="23" t="s">
        <v>739</v>
      </c>
      <c r="B155" s="24" t="s">
        <v>452</v>
      </c>
      <c r="C155" s="25" t="s">
        <v>22</v>
      </c>
      <c r="D155" s="25" t="s">
        <v>453</v>
      </c>
      <c r="E155" s="26" t="s">
        <v>31</v>
      </c>
      <c r="F155" s="27">
        <v>5.6682002303884582</v>
      </c>
      <c r="G155" s="29">
        <v>571.26</v>
      </c>
      <c r="H155" s="29">
        <f t="shared" si="10"/>
        <v>725.1</v>
      </c>
      <c r="I155" s="29">
        <f t="shared" si="12"/>
        <v>4110.01</v>
      </c>
      <c r="J155" s="30">
        <f t="shared" si="8"/>
        <v>8.8765757476428932E-3</v>
      </c>
      <c r="K155" s="31"/>
      <c r="L155" s="32"/>
      <c r="M155" s="9"/>
      <c r="N155" s="9"/>
    </row>
    <row r="156" spans="1:14" ht="65.099999999999994" customHeight="1" x14ac:dyDescent="0.25">
      <c r="A156" s="23" t="s">
        <v>740</v>
      </c>
      <c r="B156" s="24" t="s">
        <v>455</v>
      </c>
      <c r="C156" s="25" t="s">
        <v>22</v>
      </c>
      <c r="D156" s="25" t="s">
        <v>456</v>
      </c>
      <c r="E156" s="26" t="s">
        <v>31</v>
      </c>
      <c r="F156" s="27">
        <v>2.8985114814486428</v>
      </c>
      <c r="G156" s="29">
        <v>932.69</v>
      </c>
      <c r="H156" s="29">
        <f t="shared" si="10"/>
        <v>1183.8599999999999</v>
      </c>
      <c r="I156" s="29">
        <f t="shared" si="12"/>
        <v>3431.43</v>
      </c>
      <c r="J156" s="30">
        <f t="shared" si="8"/>
        <v>7.4110156222817582E-3</v>
      </c>
      <c r="K156" s="31"/>
      <c r="L156" s="32"/>
      <c r="M156" s="9"/>
      <c r="N156" s="9"/>
    </row>
    <row r="157" spans="1:14" ht="78" customHeight="1" x14ac:dyDescent="0.25">
      <c r="A157" s="23" t="s">
        <v>741</v>
      </c>
      <c r="B157" s="24" t="s">
        <v>458</v>
      </c>
      <c r="C157" s="25" t="s">
        <v>22</v>
      </c>
      <c r="D157" s="25" t="s">
        <v>459</v>
      </c>
      <c r="E157" s="26" t="s">
        <v>31</v>
      </c>
      <c r="F157" s="27">
        <v>3.9935047077736865</v>
      </c>
      <c r="G157" s="29">
        <v>664.41</v>
      </c>
      <c r="H157" s="29">
        <f t="shared" si="10"/>
        <v>843.33</v>
      </c>
      <c r="I157" s="29">
        <f t="shared" si="12"/>
        <v>3367.84</v>
      </c>
      <c r="J157" s="30">
        <f t="shared" si="8"/>
        <v>7.2736774036904145E-3</v>
      </c>
      <c r="K157" s="31"/>
      <c r="L157" s="32"/>
      <c r="M157" s="9"/>
      <c r="N157" s="9"/>
    </row>
    <row r="158" spans="1:14" ht="39" customHeight="1" x14ac:dyDescent="0.25">
      <c r="A158" s="23" t="s">
        <v>742</v>
      </c>
      <c r="B158" s="24" t="s">
        <v>461</v>
      </c>
      <c r="C158" s="25" t="s">
        <v>22</v>
      </c>
      <c r="D158" s="25" t="s">
        <v>462</v>
      </c>
      <c r="E158" s="26" t="s">
        <v>35</v>
      </c>
      <c r="F158" s="27">
        <v>3.9935047077736865</v>
      </c>
      <c r="G158" s="29">
        <v>902.84</v>
      </c>
      <c r="H158" s="29">
        <f t="shared" si="10"/>
        <v>1145.97</v>
      </c>
      <c r="I158" s="29">
        <f t="shared" si="12"/>
        <v>4576.43</v>
      </c>
      <c r="J158" s="30">
        <f t="shared" si="8"/>
        <v>9.883924260229382E-3</v>
      </c>
      <c r="K158" s="31"/>
      <c r="L158" s="32"/>
      <c r="M158" s="9"/>
      <c r="N158" s="9"/>
    </row>
    <row r="159" spans="1:14" ht="39" customHeight="1" x14ac:dyDescent="0.25">
      <c r="A159" s="23" t="s">
        <v>743</v>
      </c>
      <c r="B159" s="24" t="s">
        <v>464</v>
      </c>
      <c r="C159" s="25" t="s">
        <v>22</v>
      </c>
      <c r="D159" s="25" t="s">
        <v>465</v>
      </c>
      <c r="E159" s="26" t="s">
        <v>31</v>
      </c>
      <c r="F159" s="27">
        <v>2.8985114814486428</v>
      </c>
      <c r="G159" s="29">
        <v>874.09</v>
      </c>
      <c r="H159" s="29">
        <f t="shared" si="10"/>
        <v>1109.48</v>
      </c>
      <c r="I159" s="29">
        <f t="shared" si="12"/>
        <v>3215.84</v>
      </c>
      <c r="J159" s="30">
        <f t="shared" si="8"/>
        <v>6.9453960823209482E-3</v>
      </c>
      <c r="K159" s="31"/>
      <c r="L159" s="32"/>
      <c r="M159" s="9"/>
      <c r="N159" s="9"/>
    </row>
    <row r="160" spans="1:14" ht="78" customHeight="1" x14ac:dyDescent="0.25">
      <c r="A160" s="23" t="s">
        <v>744</v>
      </c>
      <c r="B160" s="24" t="s">
        <v>467</v>
      </c>
      <c r="C160" s="25" t="s">
        <v>22</v>
      </c>
      <c r="D160" s="25" t="s">
        <v>468</v>
      </c>
      <c r="E160" s="26" t="s">
        <v>31</v>
      </c>
      <c r="F160" s="27">
        <v>4.1867388065369289</v>
      </c>
      <c r="G160" s="29">
        <v>446.91</v>
      </c>
      <c r="H160" s="29">
        <f t="shared" si="10"/>
        <v>567.26</v>
      </c>
      <c r="I160" s="29">
        <f t="shared" si="12"/>
        <v>2374.96</v>
      </c>
      <c r="J160" s="30">
        <f t="shared" si="8"/>
        <v>5.1293092565764956E-3</v>
      </c>
      <c r="K160" s="31"/>
      <c r="L160" s="32"/>
      <c r="M160" s="9"/>
      <c r="N160" s="9"/>
    </row>
    <row r="161" spans="1:14" ht="78" customHeight="1" x14ac:dyDescent="0.25">
      <c r="A161" s="23" t="s">
        <v>745</v>
      </c>
      <c r="B161" s="24" t="s">
        <v>467</v>
      </c>
      <c r="C161" s="25" t="s">
        <v>22</v>
      </c>
      <c r="D161" s="25" t="s">
        <v>468</v>
      </c>
      <c r="E161" s="26" t="s">
        <v>31</v>
      </c>
      <c r="F161" s="27">
        <v>4.1867388065369289</v>
      </c>
      <c r="G161" s="29">
        <v>446.91</v>
      </c>
      <c r="H161" s="29">
        <f t="shared" si="10"/>
        <v>567.26</v>
      </c>
      <c r="I161" s="29">
        <f t="shared" si="12"/>
        <v>2374.96</v>
      </c>
      <c r="J161" s="30">
        <f t="shared" si="8"/>
        <v>5.1293092565764956E-3</v>
      </c>
      <c r="K161" s="31"/>
      <c r="L161" s="32"/>
      <c r="M161" s="9"/>
      <c r="N161" s="9"/>
    </row>
    <row r="162" spans="1:14" ht="39" customHeight="1" x14ac:dyDescent="0.25">
      <c r="A162" s="23" t="s">
        <v>746</v>
      </c>
      <c r="B162" s="24" t="s">
        <v>471</v>
      </c>
      <c r="C162" s="25" t="s">
        <v>22</v>
      </c>
      <c r="D162" s="25" t="s">
        <v>472</v>
      </c>
      <c r="E162" s="26" t="s">
        <v>31</v>
      </c>
      <c r="F162" s="27">
        <v>3.5426251439927849</v>
      </c>
      <c r="G162" s="29">
        <v>104.25</v>
      </c>
      <c r="H162" s="29">
        <f t="shared" si="10"/>
        <v>132.32</v>
      </c>
      <c r="I162" s="29">
        <f t="shared" si="12"/>
        <v>468.76</v>
      </c>
      <c r="J162" s="30">
        <f t="shared" si="8"/>
        <v>1.012402317139151E-3</v>
      </c>
      <c r="K162" s="31"/>
      <c r="L162" s="32"/>
      <c r="M162" s="9"/>
      <c r="N162" s="9"/>
    </row>
    <row r="163" spans="1:14" ht="26.1" customHeight="1" x14ac:dyDescent="0.25">
      <c r="A163" s="23" t="s">
        <v>747</v>
      </c>
      <c r="B163" s="24" t="s">
        <v>474</v>
      </c>
      <c r="C163" s="25" t="s">
        <v>22</v>
      </c>
      <c r="D163" s="25" t="s">
        <v>475</v>
      </c>
      <c r="E163" s="26" t="s">
        <v>31</v>
      </c>
      <c r="F163" s="27">
        <v>1.6102841563603569</v>
      </c>
      <c r="G163" s="29">
        <v>314.14999999999998</v>
      </c>
      <c r="H163" s="29">
        <f t="shared" si="10"/>
        <v>398.75</v>
      </c>
      <c r="I163" s="29">
        <f t="shared" si="12"/>
        <v>642.1</v>
      </c>
      <c r="J163" s="30">
        <f t="shared" si="8"/>
        <v>1.3867726082324621E-3</v>
      </c>
      <c r="K163" s="31"/>
      <c r="L163" s="32"/>
      <c r="M163" s="9"/>
      <c r="N163" s="9"/>
    </row>
    <row r="164" spans="1:14" ht="26.1" customHeight="1" x14ac:dyDescent="0.25">
      <c r="A164" s="23" t="s">
        <v>748</v>
      </c>
      <c r="B164" s="24" t="s">
        <v>477</v>
      </c>
      <c r="C164" s="25" t="s">
        <v>22</v>
      </c>
      <c r="D164" s="25" t="s">
        <v>478</v>
      </c>
      <c r="E164" s="26" t="s">
        <v>31</v>
      </c>
      <c r="F164" s="27">
        <v>8.7599458106003425</v>
      </c>
      <c r="G164" s="29">
        <v>301.94</v>
      </c>
      <c r="H164" s="29">
        <f t="shared" si="10"/>
        <v>383.25</v>
      </c>
      <c r="I164" s="29">
        <f t="shared" si="12"/>
        <v>3357.24</v>
      </c>
      <c r="J164" s="30">
        <f t="shared" si="8"/>
        <v>7.2507841010159644E-3</v>
      </c>
      <c r="K164" s="31"/>
      <c r="L164" s="32"/>
      <c r="M164" s="9"/>
      <c r="N164" s="9"/>
    </row>
    <row r="165" spans="1:14" ht="26.1" customHeight="1" x14ac:dyDescent="0.25">
      <c r="A165" s="23" t="s">
        <v>750</v>
      </c>
      <c r="B165" s="24" t="s">
        <v>480</v>
      </c>
      <c r="C165" s="25" t="s">
        <v>22</v>
      </c>
      <c r="D165" s="25" t="s">
        <v>481</v>
      </c>
      <c r="E165" s="26" t="s">
        <v>31</v>
      </c>
      <c r="F165" s="27">
        <v>8.0514207818017827</v>
      </c>
      <c r="G165" s="29">
        <v>341.05</v>
      </c>
      <c r="H165" s="29">
        <f t="shared" si="10"/>
        <v>432.89</v>
      </c>
      <c r="I165" s="29">
        <f t="shared" si="12"/>
        <v>3485.37</v>
      </c>
      <c r="J165" s="30">
        <f t="shared" si="8"/>
        <v>7.5275122964572122E-3</v>
      </c>
      <c r="K165" s="31"/>
      <c r="L165" s="32"/>
      <c r="M165" s="9"/>
      <c r="N165" s="9"/>
    </row>
    <row r="166" spans="1:14" ht="51.95" customHeight="1" x14ac:dyDescent="0.25">
      <c r="A166" s="23" t="s">
        <v>751</v>
      </c>
      <c r="B166" s="24" t="s">
        <v>483</v>
      </c>
      <c r="C166" s="25" t="s">
        <v>22</v>
      </c>
      <c r="D166" s="25" t="s">
        <v>484</v>
      </c>
      <c r="E166" s="26" t="s">
        <v>35</v>
      </c>
      <c r="F166" s="27">
        <v>2.2543978189044998</v>
      </c>
      <c r="G166" s="29">
        <v>239.55</v>
      </c>
      <c r="H166" s="29">
        <f t="shared" si="10"/>
        <v>304.06</v>
      </c>
      <c r="I166" s="29">
        <f t="shared" si="12"/>
        <v>685.47</v>
      </c>
      <c r="J166" s="30">
        <f t="shared" si="8"/>
        <v>1.4804407720995262E-3</v>
      </c>
      <c r="K166" s="31"/>
      <c r="L166" s="32"/>
      <c r="M166" s="9"/>
      <c r="N166" s="9"/>
    </row>
    <row r="167" spans="1:14" ht="26.1" customHeight="1" x14ac:dyDescent="0.25">
      <c r="A167" s="23" t="s">
        <v>752</v>
      </c>
      <c r="B167" s="24" t="s">
        <v>486</v>
      </c>
      <c r="C167" s="25" t="s">
        <v>22</v>
      </c>
      <c r="D167" s="25" t="s">
        <v>487</v>
      </c>
      <c r="E167" s="26" t="s">
        <v>35</v>
      </c>
      <c r="F167" s="27">
        <v>2.2543978189044998</v>
      </c>
      <c r="G167" s="29">
        <v>919.28</v>
      </c>
      <c r="H167" s="29">
        <f t="shared" si="10"/>
        <v>1166.8399999999999</v>
      </c>
      <c r="I167" s="29">
        <f t="shared" si="12"/>
        <v>2630.52</v>
      </c>
      <c r="J167" s="30">
        <f t="shared" si="8"/>
        <v>5.681253825584264E-3</v>
      </c>
      <c r="K167" s="31"/>
      <c r="L167" s="32"/>
      <c r="M167" s="9"/>
      <c r="N167" s="9"/>
    </row>
    <row r="168" spans="1:14" ht="24" customHeight="1" x14ac:dyDescent="0.25">
      <c r="A168" s="16" t="s">
        <v>488</v>
      </c>
      <c r="B168" s="17"/>
      <c r="C168" s="17"/>
      <c r="D168" s="17" t="s">
        <v>489</v>
      </c>
      <c r="E168" s="17"/>
      <c r="F168" s="17"/>
      <c r="G168" s="17"/>
      <c r="H168" s="17"/>
      <c r="I168" s="20">
        <f>SUM(I169:I174)</f>
        <v>21102.230000000003</v>
      </c>
      <c r="J168" s="21">
        <f t="shared" si="8"/>
        <v>4.5575447027910471E-2</v>
      </c>
      <c r="K168" s="9"/>
      <c r="L168" s="9"/>
      <c r="M168" s="9"/>
      <c r="N168" s="9"/>
    </row>
    <row r="169" spans="1:14" ht="51.95" customHeight="1" x14ac:dyDescent="0.25">
      <c r="A169" s="23" t="s">
        <v>490</v>
      </c>
      <c r="B169" s="24" t="s">
        <v>491</v>
      </c>
      <c r="C169" s="25" t="s">
        <v>22</v>
      </c>
      <c r="D169" s="25" t="s">
        <v>492</v>
      </c>
      <c r="E169" s="26" t="s">
        <v>31</v>
      </c>
      <c r="F169" s="27">
        <v>69.3</v>
      </c>
      <c r="G169" s="29">
        <v>65.77</v>
      </c>
      <c r="H169" s="29">
        <f t="shared" si="10"/>
        <v>83.48</v>
      </c>
      <c r="I169" s="29">
        <f t="shared" ref="I169:I174" si="13">TRUNC(H169*F169,2)</f>
        <v>5785.16</v>
      </c>
      <c r="J169" s="30">
        <f t="shared" si="8"/>
        <v>1.2494473481143294E-2</v>
      </c>
      <c r="K169" s="31"/>
      <c r="L169" s="32"/>
      <c r="M169" s="9"/>
      <c r="N169" s="9"/>
    </row>
    <row r="170" spans="1:14" ht="39" customHeight="1" x14ac:dyDescent="0.25">
      <c r="A170" s="23" t="s">
        <v>493</v>
      </c>
      <c r="B170" s="24" t="s">
        <v>494</v>
      </c>
      <c r="C170" s="25" t="s">
        <v>22</v>
      </c>
      <c r="D170" s="25" t="s">
        <v>495</v>
      </c>
      <c r="E170" s="26" t="s">
        <v>31</v>
      </c>
      <c r="F170" s="27">
        <v>37.76116346665038</v>
      </c>
      <c r="G170" s="29">
        <v>110.52</v>
      </c>
      <c r="H170" s="29">
        <f t="shared" si="10"/>
        <v>140.28</v>
      </c>
      <c r="I170" s="29">
        <f t="shared" si="13"/>
        <v>5297.13</v>
      </c>
      <c r="J170" s="30">
        <f t="shared" si="8"/>
        <v>1.1440452867538423E-2</v>
      </c>
      <c r="K170" s="31"/>
      <c r="L170" s="32"/>
      <c r="M170" s="9"/>
      <c r="N170" s="9"/>
    </row>
    <row r="171" spans="1:14" ht="51.95" customHeight="1" x14ac:dyDescent="0.25">
      <c r="A171" s="23" t="s">
        <v>496</v>
      </c>
      <c r="B171" s="24" t="s">
        <v>497</v>
      </c>
      <c r="C171" s="25" t="s">
        <v>22</v>
      </c>
      <c r="D171" s="25" t="s">
        <v>498</v>
      </c>
      <c r="E171" s="26" t="s">
        <v>31</v>
      </c>
      <c r="F171" s="27">
        <v>56.093400000000003</v>
      </c>
      <c r="G171" s="29">
        <v>105.54</v>
      </c>
      <c r="H171" s="29">
        <f t="shared" si="10"/>
        <v>133.96</v>
      </c>
      <c r="I171" s="29">
        <f t="shared" si="13"/>
        <v>7514.27</v>
      </c>
      <c r="J171" s="30">
        <f t="shared" si="8"/>
        <v>1.6228911083729858E-2</v>
      </c>
      <c r="K171" s="31"/>
      <c r="L171" s="32"/>
      <c r="M171" s="9"/>
      <c r="N171" s="9"/>
    </row>
    <row r="172" spans="1:14" ht="26.1" customHeight="1" x14ac:dyDescent="0.25">
      <c r="A172" s="23" t="s">
        <v>499</v>
      </c>
      <c r="B172" s="24" t="s">
        <v>500</v>
      </c>
      <c r="C172" s="25" t="s">
        <v>22</v>
      </c>
      <c r="D172" s="25" t="s">
        <v>501</v>
      </c>
      <c r="E172" s="26" t="s">
        <v>40</v>
      </c>
      <c r="F172" s="27">
        <v>52.495263497347644</v>
      </c>
      <c r="G172" s="29">
        <v>11.84</v>
      </c>
      <c r="H172" s="29">
        <f t="shared" si="10"/>
        <v>15.02</v>
      </c>
      <c r="I172" s="29">
        <f t="shared" si="13"/>
        <v>788.47</v>
      </c>
      <c r="J172" s="30">
        <f t="shared" si="8"/>
        <v>1.702894562238046E-3</v>
      </c>
      <c r="K172" s="31"/>
      <c r="L172" s="32"/>
      <c r="M172" s="9"/>
      <c r="N172" s="9"/>
    </row>
    <row r="173" spans="1:14" ht="26.1" customHeight="1" x14ac:dyDescent="0.25">
      <c r="A173" s="23" t="s">
        <v>502</v>
      </c>
      <c r="B173" s="24" t="s">
        <v>503</v>
      </c>
      <c r="C173" s="25" t="s">
        <v>22</v>
      </c>
      <c r="D173" s="25" t="s">
        <v>504</v>
      </c>
      <c r="E173" s="26" t="s">
        <v>40</v>
      </c>
      <c r="F173" s="27">
        <v>5.6682002303884582</v>
      </c>
      <c r="G173" s="29">
        <v>108.35</v>
      </c>
      <c r="H173" s="29">
        <f t="shared" si="10"/>
        <v>137.52000000000001</v>
      </c>
      <c r="I173" s="29">
        <f t="shared" si="13"/>
        <v>779.49</v>
      </c>
      <c r="J173" s="30">
        <f t="shared" si="8"/>
        <v>1.6835000473308236E-3</v>
      </c>
      <c r="K173" s="31"/>
      <c r="L173" s="32"/>
      <c r="M173" s="9"/>
      <c r="N173" s="9"/>
    </row>
    <row r="174" spans="1:14" ht="39" customHeight="1" x14ac:dyDescent="0.25">
      <c r="A174" s="23" t="s">
        <v>505</v>
      </c>
      <c r="B174" s="24" t="s">
        <v>506</v>
      </c>
      <c r="C174" s="25" t="s">
        <v>22</v>
      </c>
      <c r="D174" s="25" t="s">
        <v>507</v>
      </c>
      <c r="E174" s="26" t="s">
        <v>40</v>
      </c>
      <c r="F174" s="27">
        <v>6.7631934567134993</v>
      </c>
      <c r="G174" s="29">
        <v>109.24</v>
      </c>
      <c r="H174" s="29">
        <f t="shared" si="10"/>
        <v>138.65</v>
      </c>
      <c r="I174" s="29">
        <f t="shared" si="13"/>
        <v>937.71</v>
      </c>
      <c r="J174" s="30">
        <f t="shared" si="8"/>
        <v>2.0252149859300139E-3</v>
      </c>
      <c r="K174" s="31"/>
      <c r="L174" s="32"/>
      <c r="M174" s="9"/>
      <c r="N174" s="9"/>
    </row>
    <row r="175" spans="1:14" ht="24" customHeight="1" x14ac:dyDescent="0.25">
      <c r="A175" s="16" t="s">
        <v>508</v>
      </c>
      <c r="B175" s="17"/>
      <c r="C175" s="17"/>
      <c r="D175" s="17" t="s">
        <v>509</v>
      </c>
      <c r="E175" s="17"/>
      <c r="F175" s="17"/>
      <c r="G175" s="17"/>
      <c r="H175" s="17"/>
      <c r="I175" s="20">
        <f>SUM(I176:I189)</f>
        <v>45863.360000000001</v>
      </c>
      <c r="J175" s="21">
        <f t="shared" si="8"/>
        <v>9.9053186995023162E-2</v>
      </c>
      <c r="K175" s="9"/>
      <c r="L175" s="9"/>
      <c r="M175" s="9"/>
      <c r="N175" s="9"/>
    </row>
    <row r="176" spans="1:14" ht="26.1" customHeight="1" x14ac:dyDescent="0.25">
      <c r="A176" s="23" t="s">
        <v>510</v>
      </c>
      <c r="B176" s="24" t="s">
        <v>511</v>
      </c>
      <c r="C176" s="25" t="s">
        <v>22</v>
      </c>
      <c r="D176" s="25" t="s">
        <v>512</v>
      </c>
      <c r="E176" s="26" t="s">
        <v>31</v>
      </c>
      <c r="F176" s="27">
        <v>234.45840000000001</v>
      </c>
      <c r="G176" s="29">
        <v>13.06</v>
      </c>
      <c r="H176" s="29">
        <f t="shared" si="10"/>
        <v>16.57</v>
      </c>
      <c r="I176" s="29">
        <f t="shared" ref="I176:I189" si="14">TRUNC(H176*F176,2)</f>
        <v>3884.97</v>
      </c>
      <c r="J176" s="30">
        <f t="shared" si="8"/>
        <v>8.3905466123732567E-3</v>
      </c>
      <c r="K176" s="31"/>
      <c r="L176" s="32"/>
      <c r="M176" s="9"/>
      <c r="N176" s="9"/>
    </row>
    <row r="177" spans="1:14" ht="26.1" customHeight="1" x14ac:dyDescent="0.25">
      <c r="A177" s="23" t="s">
        <v>513</v>
      </c>
      <c r="B177" s="24" t="s">
        <v>514</v>
      </c>
      <c r="C177" s="25" t="s">
        <v>22</v>
      </c>
      <c r="D177" s="25" t="s">
        <v>515</v>
      </c>
      <c r="E177" s="26" t="s">
        <v>31</v>
      </c>
      <c r="F177" s="27">
        <v>791.35979999999995</v>
      </c>
      <c r="G177" s="29">
        <v>14.38</v>
      </c>
      <c r="H177" s="29">
        <f t="shared" si="10"/>
        <v>18.25</v>
      </c>
      <c r="I177" s="29">
        <f t="shared" si="14"/>
        <v>14442.31</v>
      </c>
      <c r="J177" s="30">
        <f t="shared" si="8"/>
        <v>3.1191714542285885E-2</v>
      </c>
      <c r="K177" s="31"/>
      <c r="L177" s="32"/>
      <c r="M177" s="9"/>
      <c r="N177" s="9"/>
    </row>
    <row r="178" spans="1:14" ht="26.1" customHeight="1" x14ac:dyDescent="0.25">
      <c r="A178" s="23" t="s">
        <v>516</v>
      </c>
      <c r="B178" s="24" t="s">
        <v>517</v>
      </c>
      <c r="C178" s="25" t="s">
        <v>22</v>
      </c>
      <c r="D178" s="25" t="s">
        <v>518</v>
      </c>
      <c r="E178" s="26" t="s">
        <v>31</v>
      </c>
      <c r="F178" s="27">
        <v>791.35979999999995</v>
      </c>
      <c r="G178" s="29">
        <v>4.87</v>
      </c>
      <c r="H178" s="29">
        <f t="shared" si="10"/>
        <v>6.18</v>
      </c>
      <c r="I178" s="29">
        <f t="shared" si="14"/>
        <v>4890.6000000000004</v>
      </c>
      <c r="J178" s="30">
        <f t="shared" si="8"/>
        <v>1.0562451515062575E-2</v>
      </c>
      <c r="K178" s="31"/>
      <c r="L178" s="32"/>
      <c r="M178" s="9"/>
      <c r="N178" s="9"/>
    </row>
    <row r="179" spans="1:14" ht="26.1" customHeight="1" x14ac:dyDescent="0.25">
      <c r="A179" s="23" t="s">
        <v>519</v>
      </c>
      <c r="B179" s="24" t="s">
        <v>520</v>
      </c>
      <c r="C179" s="25" t="s">
        <v>22</v>
      </c>
      <c r="D179" s="25" t="s">
        <v>521</v>
      </c>
      <c r="E179" s="26" t="s">
        <v>31</v>
      </c>
      <c r="F179" s="27">
        <v>65.623800000000003</v>
      </c>
      <c r="G179" s="29">
        <v>35.99</v>
      </c>
      <c r="H179" s="29">
        <f t="shared" si="10"/>
        <v>45.68</v>
      </c>
      <c r="I179" s="29">
        <f t="shared" si="14"/>
        <v>2997.69</v>
      </c>
      <c r="J179" s="30">
        <f t="shared" si="8"/>
        <v>6.4742475937897047E-3</v>
      </c>
      <c r="K179" s="31"/>
      <c r="L179" s="32"/>
      <c r="M179" s="9"/>
      <c r="N179" s="9"/>
    </row>
    <row r="180" spans="1:14" ht="26.1" customHeight="1" x14ac:dyDescent="0.25">
      <c r="A180" s="23" t="s">
        <v>522</v>
      </c>
      <c r="B180" s="24" t="s">
        <v>523</v>
      </c>
      <c r="C180" s="25" t="s">
        <v>22</v>
      </c>
      <c r="D180" s="25" t="s">
        <v>524</v>
      </c>
      <c r="E180" s="26" t="s">
        <v>31</v>
      </c>
      <c r="F180" s="27">
        <v>207.35220000000001</v>
      </c>
      <c r="G180" s="29">
        <v>17.010000000000002</v>
      </c>
      <c r="H180" s="29">
        <f t="shared" si="10"/>
        <v>21.59</v>
      </c>
      <c r="I180" s="29">
        <f t="shared" si="14"/>
        <v>4476.7299999999996</v>
      </c>
      <c r="J180" s="30">
        <f t="shared" si="8"/>
        <v>9.6685976303574356E-3</v>
      </c>
      <c r="K180" s="31"/>
      <c r="L180" s="32"/>
      <c r="M180" s="9"/>
      <c r="N180" s="9"/>
    </row>
    <row r="181" spans="1:14" ht="26.1" customHeight="1" x14ac:dyDescent="0.25">
      <c r="A181" s="23" t="s">
        <v>525</v>
      </c>
      <c r="B181" s="24" t="s">
        <v>526</v>
      </c>
      <c r="C181" s="25" t="s">
        <v>22</v>
      </c>
      <c r="D181" s="25" t="s">
        <v>527</v>
      </c>
      <c r="E181" s="26" t="s">
        <v>31</v>
      </c>
      <c r="F181" s="27">
        <v>207.35220000000001</v>
      </c>
      <c r="G181" s="29">
        <v>5.94</v>
      </c>
      <c r="H181" s="29">
        <f t="shared" si="10"/>
        <v>7.53</v>
      </c>
      <c r="I181" s="29">
        <f t="shared" si="14"/>
        <v>1561.36</v>
      </c>
      <c r="J181" s="30">
        <f t="shared" si="8"/>
        <v>3.3721402890357216E-3</v>
      </c>
      <c r="K181" s="31"/>
      <c r="L181" s="32"/>
      <c r="M181" s="9"/>
      <c r="N181" s="9"/>
    </row>
    <row r="182" spans="1:14" ht="26.1" customHeight="1" x14ac:dyDescent="0.25">
      <c r="A182" s="23" t="s">
        <v>528</v>
      </c>
      <c r="B182" s="24" t="s">
        <v>529</v>
      </c>
      <c r="C182" s="25" t="s">
        <v>22</v>
      </c>
      <c r="D182" s="25" t="s">
        <v>530</v>
      </c>
      <c r="E182" s="26" t="s">
        <v>31</v>
      </c>
      <c r="F182" s="27">
        <v>62.221379801764193</v>
      </c>
      <c r="G182" s="29">
        <v>2.33</v>
      </c>
      <c r="H182" s="29">
        <f t="shared" si="10"/>
        <v>2.95</v>
      </c>
      <c r="I182" s="29">
        <f t="shared" si="14"/>
        <v>183.55</v>
      </c>
      <c r="J182" s="30">
        <f t="shared" si="8"/>
        <v>3.9642129300898366E-4</v>
      </c>
      <c r="K182" s="31"/>
      <c r="L182" s="32"/>
      <c r="M182" s="9"/>
      <c r="N182" s="9"/>
    </row>
    <row r="183" spans="1:14" ht="26.1" customHeight="1" x14ac:dyDescent="0.25">
      <c r="A183" s="23" t="s">
        <v>531</v>
      </c>
      <c r="B183" s="24" t="s">
        <v>532</v>
      </c>
      <c r="C183" s="25" t="s">
        <v>22</v>
      </c>
      <c r="D183" s="25" t="s">
        <v>533</v>
      </c>
      <c r="E183" s="26" t="s">
        <v>31</v>
      </c>
      <c r="F183" s="27">
        <v>62.221379801764193</v>
      </c>
      <c r="G183" s="29">
        <v>20.59</v>
      </c>
      <c r="H183" s="29">
        <f t="shared" si="10"/>
        <v>26.13</v>
      </c>
      <c r="I183" s="29">
        <f t="shared" si="14"/>
        <v>1625.84</v>
      </c>
      <c r="J183" s="30">
        <f t="shared" si="8"/>
        <v>3.5114006811535056E-3</v>
      </c>
      <c r="K183" s="31"/>
      <c r="L183" s="32"/>
      <c r="M183" s="9"/>
      <c r="N183" s="9"/>
    </row>
    <row r="184" spans="1:14" ht="39" customHeight="1" x14ac:dyDescent="0.25">
      <c r="A184" s="23" t="s">
        <v>534</v>
      </c>
      <c r="B184" s="24" t="s">
        <v>535</v>
      </c>
      <c r="C184" s="25" t="s">
        <v>22</v>
      </c>
      <c r="D184" s="25" t="s">
        <v>536</v>
      </c>
      <c r="E184" s="26" t="s">
        <v>31</v>
      </c>
      <c r="F184" s="27">
        <v>62.221379801764193</v>
      </c>
      <c r="G184" s="29">
        <v>22.11</v>
      </c>
      <c r="H184" s="29">
        <f t="shared" si="10"/>
        <v>28.06</v>
      </c>
      <c r="I184" s="29">
        <f t="shared" si="14"/>
        <v>1745.93</v>
      </c>
      <c r="J184" s="30">
        <f t="shared" si="8"/>
        <v>3.7707645224907375E-3</v>
      </c>
      <c r="K184" s="31"/>
      <c r="L184" s="32"/>
      <c r="M184" s="9"/>
      <c r="N184" s="9"/>
    </row>
    <row r="185" spans="1:14" ht="26.1" customHeight="1" x14ac:dyDescent="0.25">
      <c r="A185" s="23" t="s">
        <v>537</v>
      </c>
      <c r="B185" s="24" t="s">
        <v>538</v>
      </c>
      <c r="C185" s="25" t="s">
        <v>22</v>
      </c>
      <c r="D185" s="25" t="s">
        <v>539</v>
      </c>
      <c r="E185" s="26" t="s">
        <v>31</v>
      </c>
      <c r="F185" s="27">
        <v>97.521600000000007</v>
      </c>
      <c r="G185" s="29">
        <v>23.33</v>
      </c>
      <c r="H185" s="29">
        <f t="shared" si="10"/>
        <v>29.61</v>
      </c>
      <c r="I185" s="29">
        <f t="shared" si="14"/>
        <v>2887.61</v>
      </c>
      <c r="J185" s="30">
        <f t="shared" si="8"/>
        <v>6.2365028052610806E-3</v>
      </c>
      <c r="K185" s="31"/>
      <c r="L185" s="32"/>
      <c r="M185" s="9"/>
      <c r="N185" s="9"/>
    </row>
    <row r="186" spans="1:14" ht="26.1" customHeight="1" x14ac:dyDescent="0.25">
      <c r="A186" s="23" t="s">
        <v>540</v>
      </c>
      <c r="B186" s="24" t="s">
        <v>541</v>
      </c>
      <c r="C186" s="25" t="s">
        <v>22</v>
      </c>
      <c r="D186" s="25" t="s">
        <v>542</v>
      </c>
      <c r="E186" s="26" t="s">
        <v>31</v>
      </c>
      <c r="F186" s="27">
        <v>80.514207818017852</v>
      </c>
      <c r="G186" s="29">
        <v>11.16</v>
      </c>
      <c r="H186" s="29">
        <f t="shared" si="10"/>
        <v>14.16</v>
      </c>
      <c r="I186" s="29">
        <f t="shared" si="14"/>
        <v>1140.08</v>
      </c>
      <c r="J186" s="30">
        <f t="shared" si="8"/>
        <v>2.4622826899138224E-3</v>
      </c>
      <c r="K186" s="31"/>
      <c r="L186" s="32"/>
      <c r="M186" s="9"/>
      <c r="N186" s="9"/>
    </row>
    <row r="187" spans="1:14" ht="39" customHeight="1" x14ac:dyDescent="0.25">
      <c r="A187" s="23" t="s">
        <v>543</v>
      </c>
      <c r="B187" s="24" t="s">
        <v>544</v>
      </c>
      <c r="C187" s="25" t="s">
        <v>22</v>
      </c>
      <c r="D187" s="25" t="s">
        <v>545</v>
      </c>
      <c r="E187" s="26" t="s">
        <v>31</v>
      </c>
      <c r="F187" s="27">
        <v>80.514207818017852</v>
      </c>
      <c r="G187" s="29">
        <v>13.08</v>
      </c>
      <c r="H187" s="29">
        <f t="shared" si="10"/>
        <v>16.600000000000001</v>
      </c>
      <c r="I187" s="29">
        <f t="shared" si="14"/>
        <v>1336.53</v>
      </c>
      <c r="J187" s="30">
        <f t="shared" si="8"/>
        <v>2.8865647003285038E-3</v>
      </c>
      <c r="K187" s="31"/>
      <c r="L187" s="32"/>
      <c r="M187" s="9"/>
      <c r="N187" s="9"/>
    </row>
    <row r="188" spans="1:14" ht="51.95" customHeight="1" x14ac:dyDescent="0.25">
      <c r="A188" s="23" t="s">
        <v>546</v>
      </c>
      <c r="B188" s="24" t="s">
        <v>547</v>
      </c>
      <c r="C188" s="25" t="s">
        <v>22</v>
      </c>
      <c r="D188" s="25" t="s">
        <v>548</v>
      </c>
      <c r="E188" s="26" t="s">
        <v>31</v>
      </c>
      <c r="F188" s="27">
        <v>80.514207818017852</v>
      </c>
      <c r="G188" s="29">
        <v>29.6</v>
      </c>
      <c r="H188" s="29">
        <f t="shared" si="10"/>
        <v>37.57</v>
      </c>
      <c r="I188" s="29">
        <f t="shared" si="14"/>
        <v>3024.91</v>
      </c>
      <c r="J188" s="30">
        <f t="shared" si="8"/>
        <v>6.5330358672612623E-3</v>
      </c>
      <c r="K188" s="31"/>
      <c r="L188" s="32"/>
      <c r="M188" s="9"/>
      <c r="N188" s="9"/>
    </row>
    <row r="189" spans="1:14" ht="39" customHeight="1" x14ac:dyDescent="0.25">
      <c r="A189" s="23" t="s">
        <v>549</v>
      </c>
      <c r="B189" s="24" t="s">
        <v>550</v>
      </c>
      <c r="C189" s="25" t="s">
        <v>22</v>
      </c>
      <c r="D189" s="25" t="s">
        <v>551</v>
      </c>
      <c r="E189" s="26" t="s">
        <v>31</v>
      </c>
      <c r="F189" s="27">
        <v>69.385800000000003</v>
      </c>
      <c r="G189" s="29">
        <v>18.91</v>
      </c>
      <c r="H189" s="29">
        <f t="shared" si="10"/>
        <v>24</v>
      </c>
      <c r="I189" s="29">
        <f t="shared" si="14"/>
        <v>1665.25</v>
      </c>
      <c r="J189" s="30">
        <f t="shared" si="8"/>
        <v>3.5965162527006812E-3</v>
      </c>
      <c r="K189" s="31"/>
      <c r="L189" s="32"/>
      <c r="M189" s="9"/>
      <c r="N189" s="9"/>
    </row>
    <row r="190" spans="1:14" ht="24" customHeight="1" x14ac:dyDescent="0.25">
      <c r="A190" s="16" t="s">
        <v>552</v>
      </c>
      <c r="B190" s="17"/>
      <c r="C190" s="17"/>
      <c r="D190" s="17" t="s">
        <v>553</v>
      </c>
      <c r="E190" s="17"/>
      <c r="F190" s="17"/>
      <c r="G190" s="17"/>
      <c r="H190" s="17"/>
      <c r="I190" s="20">
        <f>SUM(I191:I205)</f>
        <v>46789.539999999994</v>
      </c>
      <c r="J190" s="21">
        <f t="shared" si="8"/>
        <v>0.10105350011493086</v>
      </c>
      <c r="K190" s="9"/>
      <c r="L190" s="9"/>
      <c r="M190" s="9"/>
      <c r="N190" s="9"/>
    </row>
    <row r="191" spans="1:14" ht="51.95" customHeight="1" x14ac:dyDescent="0.25">
      <c r="A191" s="23" t="s">
        <v>554</v>
      </c>
      <c r="B191" s="24" t="s">
        <v>555</v>
      </c>
      <c r="C191" s="25" t="s">
        <v>22</v>
      </c>
      <c r="D191" s="25" t="s">
        <v>556</v>
      </c>
      <c r="E191" s="26" t="s">
        <v>31</v>
      </c>
      <c r="F191" s="27">
        <v>91.08</v>
      </c>
      <c r="G191" s="29">
        <v>49.71</v>
      </c>
      <c r="H191" s="29">
        <f t="shared" si="10"/>
        <v>63.09</v>
      </c>
      <c r="I191" s="29">
        <f t="shared" ref="I191:I205" si="15">TRUNC(H191*F191,2)</f>
        <v>5746.23</v>
      </c>
      <c r="J191" s="30">
        <f t="shared" si="8"/>
        <v>1.2410394587453076E-2</v>
      </c>
      <c r="K191" s="31"/>
      <c r="L191" s="32"/>
      <c r="M191" s="9"/>
      <c r="N191" s="9"/>
    </row>
    <row r="192" spans="1:14" ht="51.95" customHeight="1" x14ac:dyDescent="0.25">
      <c r="A192" s="23" t="s">
        <v>557</v>
      </c>
      <c r="B192" s="24" t="s">
        <v>558</v>
      </c>
      <c r="C192" s="25" t="s">
        <v>22</v>
      </c>
      <c r="D192" s="25" t="s">
        <v>559</v>
      </c>
      <c r="E192" s="26" t="s">
        <v>31</v>
      </c>
      <c r="F192" s="27">
        <v>110.4906</v>
      </c>
      <c r="G192" s="29">
        <v>34.96</v>
      </c>
      <c r="H192" s="29">
        <f t="shared" si="10"/>
        <v>44.37</v>
      </c>
      <c r="I192" s="29">
        <f t="shared" si="15"/>
        <v>4902.46</v>
      </c>
      <c r="J192" s="30">
        <f t="shared" si="8"/>
        <v>1.0588066097111534E-2</v>
      </c>
      <c r="K192" s="31"/>
      <c r="L192" s="32"/>
      <c r="M192" s="9"/>
      <c r="N192" s="9"/>
    </row>
    <row r="193" spans="1:14" ht="51.95" customHeight="1" x14ac:dyDescent="0.25">
      <c r="A193" s="23" t="s">
        <v>560</v>
      </c>
      <c r="B193" s="24" t="s">
        <v>561</v>
      </c>
      <c r="C193" s="25" t="s">
        <v>22</v>
      </c>
      <c r="D193" s="25" t="s">
        <v>562</v>
      </c>
      <c r="E193" s="26" t="s">
        <v>31</v>
      </c>
      <c r="F193" s="27">
        <v>75.206999999999994</v>
      </c>
      <c r="G193" s="29">
        <v>46.05</v>
      </c>
      <c r="H193" s="29">
        <f t="shared" si="10"/>
        <v>58.45</v>
      </c>
      <c r="I193" s="29">
        <f t="shared" si="15"/>
        <v>4395.84</v>
      </c>
      <c r="J193" s="30">
        <f t="shared" si="8"/>
        <v>9.4938958140049611E-3</v>
      </c>
      <c r="K193" s="31"/>
      <c r="L193" s="32"/>
      <c r="M193" s="9"/>
      <c r="N193" s="9"/>
    </row>
    <row r="194" spans="1:14" ht="39" customHeight="1" x14ac:dyDescent="0.25">
      <c r="A194" s="23" t="s">
        <v>563</v>
      </c>
      <c r="B194" s="24" t="s">
        <v>564</v>
      </c>
      <c r="C194" s="25" t="s">
        <v>22</v>
      </c>
      <c r="D194" s="25" t="s">
        <v>565</v>
      </c>
      <c r="E194" s="26" t="s">
        <v>40</v>
      </c>
      <c r="F194" s="27">
        <v>56.496000000000002</v>
      </c>
      <c r="G194" s="29">
        <v>73.02</v>
      </c>
      <c r="H194" s="29">
        <f t="shared" si="10"/>
        <v>92.68</v>
      </c>
      <c r="I194" s="29">
        <f t="shared" si="15"/>
        <v>5236.04</v>
      </c>
      <c r="J194" s="30">
        <f t="shared" si="8"/>
        <v>1.1308514012785393E-2</v>
      </c>
      <c r="K194" s="31"/>
      <c r="L194" s="32"/>
      <c r="M194" s="9"/>
      <c r="N194" s="9"/>
    </row>
    <row r="195" spans="1:14" ht="39" customHeight="1" x14ac:dyDescent="0.25">
      <c r="A195" s="23" t="s">
        <v>566</v>
      </c>
      <c r="B195" s="24" t="s">
        <v>567</v>
      </c>
      <c r="C195" s="25" t="s">
        <v>22</v>
      </c>
      <c r="D195" s="25" t="s">
        <v>568</v>
      </c>
      <c r="E195" s="26" t="s">
        <v>31</v>
      </c>
      <c r="F195" s="27">
        <v>76.804199999999994</v>
      </c>
      <c r="G195" s="29">
        <v>108.64</v>
      </c>
      <c r="H195" s="29">
        <f t="shared" si="10"/>
        <v>137.88999999999999</v>
      </c>
      <c r="I195" s="29">
        <f t="shared" si="15"/>
        <v>10590.53</v>
      </c>
      <c r="J195" s="30">
        <f t="shared" si="8"/>
        <v>2.2872849884230086E-2</v>
      </c>
      <c r="K195" s="31"/>
      <c r="L195" s="32"/>
      <c r="M195" s="9"/>
      <c r="N195" s="9"/>
    </row>
    <row r="196" spans="1:14" ht="26.1" customHeight="1" x14ac:dyDescent="0.25">
      <c r="A196" s="23" t="s">
        <v>569</v>
      </c>
      <c r="B196" s="24" t="s">
        <v>570</v>
      </c>
      <c r="C196" s="25" t="s">
        <v>22</v>
      </c>
      <c r="D196" s="25" t="s">
        <v>571</v>
      </c>
      <c r="E196" s="26" t="s">
        <v>31</v>
      </c>
      <c r="F196" s="27">
        <v>26.300999999999998</v>
      </c>
      <c r="G196" s="29">
        <v>55.84</v>
      </c>
      <c r="H196" s="29">
        <f t="shared" si="10"/>
        <v>70.87</v>
      </c>
      <c r="I196" s="29">
        <f t="shared" si="15"/>
        <v>1863.95</v>
      </c>
      <c r="J196" s="30">
        <f t="shared" si="8"/>
        <v>4.0256576905698454E-3</v>
      </c>
      <c r="K196" s="31"/>
      <c r="L196" s="32"/>
      <c r="M196" s="9"/>
      <c r="N196" s="9"/>
    </row>
    <row r="197" spans="1:14" ht="39" customHeight="1" x14ac:dyDescent="0.25">
      <c r="A197" s="23" t="s">
        <v>572</v>
      </c>
      <c r="B197" s="24" t="s">
        <v>573</v>
      </c>
      <c r="C197" s="25" t="s">
        <v>22</v>
      </c>
      <c r="D197" s="25" t="s">
        <v>574</v>
      </c>
      <c r="E197" s="26" t="s">
        <v>31</v>
      </c>
      <c r="F197" s="27">
        <v>26.300999999999998</v>
      </c>
      <c r="G197" s="29">
        <v>152.58000000000001</v>
      </c>
      <c r="H197" s="29">
        <f t="shared" si="10"/>
        <v>193.66</v>
      </c>
      <c r="I197" s="29">
        <f t="shared" si="15"/>
        <v>5093.45</v>
      </c>
      <c r="J197" s="30">
        <f t="shared" ref="J197:J247" si="16">I197/$I$251</f>
        <v>1.1000555896903338E-2</v>
      </c>
      <c r="K197" s="31"/>
      <c r="L197" s="32"/>
      <c r="M197" s="9"/>
      <c r="N197" s="9"/>
    </row>
    <row r="198" spans="1:14" ht="39" customHeight="1" x14ac:dyDescent="0.25">
      <c r="A198" s="23" t="s">
        <v>575</v>
      </c>
      <c r="B198" s="24" t="s">
        <v>576</v>
      </c>
      <c r="C198" s="25" t="s">
        <v>22</v>
      </c>
      <c r="D198" s="25" t="s">
        <v>577</v>
      </c>
      <c r="E198" s="26" t="s">
        <v>31</v>
      </c>
      <c r="F198" s="27">
        <v>6.0587999999999997</v>
      </c>
      <c r="G198" s="29">
        <v>93.6</v>
      </c>
      <c r="H198" s="29">
        <f t="shared" si="10"/>
        <v>118.8</v>
      </c>
      <c r="I198" s="29">
        <f t="shared" si="15"/>
        <v>719.78</v>
      </c>
      <c r="J198" s="30">
        <f t="shared" si="16"/>
        <v>1.5545416414165418E-3</v>
      </c>
      <c r="K198" s="31"/>
      <c r="L198" s="32"/>
      <c r="M198" s="9"/>
      <c r="N198" s="9"/>
    </row>
    <row r="199" spans="1:14" ht="39" customHeight="1" x14ac:dyDescent="0.25">
      <c r="A199" s="23" t="s">
        <v>578</v>
      </c>
      <c r="B199" s="24" t="s">
        <v>579</v>
      </c>
      <c r="C199" s="25" t="s">
        <v>22</v>
      </c>
      <c r="D199" s="25" t="s">
        <v>580</v>
      </c>
      <c r="E199" s="26" t="s">
        <v>31</v>
      </c>
      <c r="F199" s="27">
        <v>6.0587999999999997</v>
      </c>
      <c r="G199" s="29">
        <v>100.19</v>
      </c>
      <c r="H199" s="29">
        <f t="shared" si="10"/>
        <v>127.17</v>
      </c>
      <c r="I199" s="29">
        <f t="shared" si="15"/>
        <v>770.49</v>
      </c>
      <c r="J199" s="30">
        <f t="shared" si="16"/>
        <v>1.6640623375128946E-3</v>
      </c>
      <c r="K199" s="31"/>
      <c r="L199" s="32"/>
      <c r="M199" s="9"/>
      <c r="N199" s="9"/>
    </row>
    <row r="200" spans="1:14" ht="39" customHeight="1" x14ac:dyDescent="0.25">
      <c r="A200" s="23" t="s">
        <v>581</v>
      </c>
      <c r="B200" s="24" t="s">
        <v>582</v>
      </c>
      <c r="C200" s="25" t="s">
        <v>22</v>
      </c>
      <c r="D200" s="25" t="s">
        <v>583</v>
      </c>
      <c r="E200" s="26" t="s">
        <v>31</v>
      </c>
      <c r="F200" s="27">
        <v>6.0587999999999997</v>
      </c>
      <c r="G200" s="29">
        <v>28.35</v>
      </c>
      <c r="H200" s="29">
        <f t="shared" si="10"/>
        <v>35.979999999999997</v>
      </c>
      <c r="I200" s="29">
        <f t="shared" si="15"/>
        <v>217.99</v>
      </c>
      <c r="J200" s="30">
        <f t="shared" si="16"/>
        <v>4.7080292924559164E-4</v>
      </c>
      <c r="K200" s="31"/>
      <c r="L200" s="32"/>
      <c r="M200" s="9"/>
      <c r="N200" s="9"/>
    </row>
    <row r="201" spans="1:14" ht="51.95" customHeight="1" x14ac:dyDescent="0.25">
      <c r="A201" s="23" t="s">
        <v>584</v>
      </c>
      <c r="B201" s="24" t="s">
        <v>585</v>
      </c>
      <c r="C201" s="25" t="s">
        <v>22</v>
      </c>
      <c r="D201" s="25" t="s">
        <v>586</v>
      </c>
      <c r="E201" s="26" t="s">
        <v>31</v>
      </c>
      <c r="F201" s="27">
        <v>6.0587999999999997</v>
      </c>
      <c r="G201" s="29">
        <v>20.23</v>
      </c>
      <c r="H201" s="29">
        <f t="shared" ref="H201:H205" si="17">TRUNC((G201*$G$2)+(G201),2)</f>
        <v>25.67</v>
      </c>
      <c r="I201" s="29">
        <f t="shared" si="15"/>
        <v>155.52000000000001</v>
      </c>
      <c r="J201" s="30">
        <f t="shared" si="16"/>
        <v>3.3588362565381173E-4</v>
      </c>
      <c r="K201" s="31"/>
      <c r="L201" s="32"/>
      <c r="M201" s="9"/>
      <c r="N201" s="9"/>
    </row>
    <row r="202" spans="1:14" ht="39" customHeight="1" x14ac:dyDescent="0.25">
      <c r="A202" s="23" t="s">
        <v>587</v>
      </c>
      <c r="B202" s="24" t="s">
        <v>588</v>
      </c>
      <c r="C202" s="25" t="s">
        <v>22</v>
      </c>
      <c r="D202" s="25" t="s">
        <v>589</v>
      </c>
      <c r="E202" s="26" t="s">
        <v>31</v>
      </c>
      <c r="F202" s="27">
        <v>6.0587999999999997</v>
      </c>
      <c r="G202" s="29">
        <v>20.2</v>
      </c>
      <c r="H202" s="29">
        <f t="shared" si="17"/>
        <v>25.63</v>
      </c>
      <c r="I202" s="29">
        <f t="shared" si="15"/>
        <v>155.28</v>
      </c>
      <c r="J202" s="30">
        <f t="shared" si="16"/>
        <v>3.3536528672533359E-4</v>
      </c>
      <c r="K202" s="31"/>
      <c r="L202" s="32"/>
      <c r="M202" s="9"/>
      <c r="N202" s="9"/>
    </row>
    <row r="203" spans="1:14" ht="39" customHeight="1" x14ac:dyDescent="0.25">
      <c r="A203" s="23" t="s">
        <v>590</v>
      </c>
      <c r="B203" s="24" t="s">
        <v>591</v>
      </c>
      <c r="C203" s="25" t="s">
        <v>22</v>
      </c>
      <c r="D203" s="25" t="s">
        <v>592</v>
      </c>
      <c r="E203" s="26" t="s">
        <v>40</v>
      </c>
      <c r="F203" s="27">
        <v>28.05</v>
      </c>
      <c r="G203" s="29">
        <v>97.87</v>
      </c>
      <c r="H203" s="29">
        <f t="shared" si="17"/>
        <v>124.22</v>
      </c>
      <c r="I203" s="29">
        <f t="shared" si="15"/>
        <v>3484.37</v>
      </c>
      <c r="J203" s="30">
        <f t="shared" si="16"/>
        <v>7.525352550921887E-3</v>
      </c>
      <c r="K203" s="31"/>
      <c r="L203" s="32"/>
      <c r="M203" s="9"/>
      <c r="N203" s="9"/>
    </row>
    <row r="204" spans="1:14" ht="39" customHeight="1" x14ac:dyDescent="0.25">
      <c r="A204" s="23" t="s">
        <v>593</v>
      </c>
      <c r="B204" s="24" t="s">
        <v>594</v>
      </c>
      <c r="C204" s="25" t="s">
        <v>22</v>
      </c>
      <c r="D204" s="25" t="s">
        <v>595</v>
      </c>
      <c r="E204" s="26" t="s">
        <v>40</v>
      </c>
      <c r="F204" s="27">
        <v>25.542000000000002</v>
      </c>
      <c r="G204" s="29">
        <v>65.150000000000006</v>
      </c>
      <c r="H204" s="29">
        <f t="shared" si="17"/>
        <v>82.69</v>
      </c>
      <c r="I204" s="29">
        <f t="shared" si="15"/>
        <v>2112.06</v>
      </c>
      <c r="J204" s="30">
        <f t="shared" si="16"/>
        <v>4.5615121553394386E-3</v>
      </c>
      <c r="K204" s="31"/>
      <c r="L204" s="32"/>
      <c r="M204" s="9"/>
      <c r="N204" s="9"/>
    </row>
    <row r="205" spans="1:14" ht="51.95" customHeight="1" x14ac:dyDescent="0.25">
      <c r="A205" s="23" t="s">
        <v>596</v>
      </c>
      <c r="B205" s="24" t="s">
        <v>597</v>
      </c>
      <c r="C205" s="25" t="s">
        <v>22</v>
      </c>
      <c r="D205" s="25" t="s">
        <v>598</v>
      </c>
      <c r="E205" s="26" t="s">
        <v>40</v>
      </c>
      <c r="F205" s="27">
        <v>26.300999999999998</v>
      </c>
      <c r="G205" s="29">
        <v>40.31</v>
      </c>
      <c r="H205" s="29">
        <f t="shared" si="17"/>
        <v>51.16</v>
      </c>
      <c r="I205" s="29">
        <f t="shared" si="15"/>
        <v>1345.55</v>
      </c>
      <c r="J205" s="30">
        <f t="shared" si="16"/>
        <v>2.9060456050571393E-3</v>
      </c>
      <c r="K205" s="31"/>
      <c r="L205" s="32"/>
      <c r="M205" s="9"/>
      <c r="N205" s="9"/>
    </row>
    <row r="206" spans="1:14" ht="24" customHeight="1" x14ac:dyDescent="0.25">
      <c r="A206" s="16" t="s">
        <v>599</v>
      </c>
      <c r="B206" s="17"/>
      <c r="C206" s="17"/>
      <c r="D206" s="17" t="s">
        <v>600</v>
      </c>
      <c r="E206" s="17"/>
      <c r="F206" s="17"/>
      <c r="G206" s="17"/>
      <c r="H206" s="17"/>
      <c r="I206" s="20">
        <f>I207+I221+I234+I240</f>
        <v>29472.31</v>
      </c>
      <c r="J206" s="21">
        <f t="shared" si="16"/>
        <v>6.3652689938227189E-2</v>
      </c>
      <c r="K206" s="9"/>
      <c r="L206" s="9"/>
      <c r="M206" s="9"/>
      <c r="N206" s="9"/>
    </row>
    <row r="207" spans="1:14" ht="26.1" customHeight="1" x14ac:dyDescent="0.25">
      <c r="A207" s="16" t="s">
        <v>601</v>
      </c>
      <c r="B207" s="17"/>
      <c r="C207" s="17"/>
      <c r="D207" s="17" t="s">
        <v>602</v>
      </c>
      <c r="E207" s="17"/>
      <c r="F207" s="17"/>
      <c r="G207" s="17"/>
      <c r="H207" s="17"/>
      <c r="I207" s="20">
        <f>SUM(I208:I220)</f>
        <v>15333.78</v>
      </c>
      <c r="J207" s="21">
        <f t="shared" si="16"/>
        <v>3.3117062894662458E-2</v>
      </c>
      <c r="K207" s="9"/>
      <c r="L207" s="9"/>
      <c r="M207" s="9"/>
      <c r="N207" s="9"/>
    </row>
    <row r="208" spans="1:14" ht="26.1" customHeight="1" x14ac:dyDescent="0.25">
      <c r="A208" s="23" t="s">
        <v>603</v>
      </c>
      <c r="B208" s="24" t="s">
        <v>604</v>
      </c>
      <c r="C208" s="25" t="s">
        <v>22</v>
      </c>
      <c r="D208" s="25" t="s">
        <v>605</v>
      </c>
      <c r="E208" s="26" t="s">
        <v>35</v>
      </c>
      <c r="F208" s="27">
        <v>6.3123138929326013</v>
      </c>
      <c r="G208" s="29">
        <v>196.62</v>
      </c>
      <c r="H208" s="29">
        <f t="shared" ref="H208:H247" si="18">TRUNC((G208*$G$2)+(G208),2)</f>
        <v>249.56</v>
      </c>
      <c r="I208" s="29">
        <f t="shared" ref="I208:I220" si="19">TRUNC(H208*F208,2)</f>
        <v>1575.3</v>
      </c>
      <c r="J208" s="30">
        <f t="shared" si="16"/>
        <v>3.402247141798158E-3</v>
      </c>
      <c r="K208" s="31"/>
      <c r="L208" s="32"/>
      <c r="M208" s="9"/>
      <c r="N208" s="9"/>
    </row>
    <row r="209" spans="1:14" ht="24" customHeight="1" x14ac:dyDescent="0.25">
      <c r="A209" s="23" t="s">
        <v>606</v>
      </c>
      <c r="B209" s="24" t="s">
        <v>607</v>
      </c>
      <c r="C209" s="25" t="s">
        <v>22</v>
      </c>
      <c r="D209" s="25" t="s">
        <v>608</v>
      </c>
      <c r="E209" s="26" t="s">
        <v>35</v>
      </c>
      <c r="F209" s="27">
        <v>1.2882273250882852</v>
      </c>
      <c r="G209" s="29">
        <v>524.13</v>
      </c>
      <c r="H209" s="29">
        <f t="shared" si="18"/>
        <v>665.27</v>
      </c>
      <c r="I209" s="29">
        <f t="shared" si="19"/>
        <v>857.01</v>
      </c>
      <c r="J209" s="30">
        <f t="shared" si="16"/>
        <v>1.8509235212292514E-3</v>
      </c>
      <c r="K209" s="31"/>
      <c r="L209" s="32"/>
      <c r="M209" s="9"/>
      <c r="N209" s="9"/>
    </row>
    <row r="210" spans="1:14" ht="51.95" customHeight="1" x14ac:dyDescent="0.25">
      <c r="A210" s="23" t="s">
        <v>609</v>
      </c>
      <c r="B210" s="24" t="s">
        <v>610</v>
      </c>
      <c r="C210" s="25" t="s">
        <v>22</v>
      </c>
      <c r="D210" s="25" t="s">
        <v>611</v>
      </c>
      <c r="E210" s="26" t="s">
        <v>40</v>
      </c>
      <c r="F210" s="27">
        <v>9.3396481068900705</v>
      </c>
      <c r="G210" s="29">
        <v>130.37</v>
      </c>
      <c r="H210" s="29">
        <f t="shared" si="18"/>
        <v>165.47</v>
      </c>
      <c r="I210" s="29">
        <f t="shared" si="19"/>
        <v>1545.43</v>
      </c>
      <c r="J210" s="30">
        <f t="shared" si="16"/>
        <v>3.3377355426579877E-3</v>
      </c>
      <c r="K210" s="31"/>
      <c r="L210" s="32"/>
      <c r="M210" s="9"/>
      <c r="N210" s="9"/>
    </row>
    <row r="211" spans="1:14" ht="39" customHeight="1" x14ac:dyDescent="0.25">
      <c r="A211" s="23" t="s">
        <v>612</v>
      </c>
      <c r="B211" s="24" t="s">
        <v>613</v>
      </c>
      <c r="C211" s="25" t="s">
        <v>22</v>
      </c>
      <c r="D211" s="25" t="s">
        <v>614</v>
      </c>
      <c r="E211" s="26" t="s">
        <v>35</v>
      </c>
      <c r="F211" s="27">
        <v>4.1867388065369289</v>
      </c>
      <c r="G211" s="29">
        <v>208.2</v>
      </c>
      <c r="H211" s="29">
        <f t="shared" si="18"/>
        <v>264.26</v>
      </c>
      <c r="I211" s="29">
        <f t="shared" si="19"/>
        <v>1106.3800000000001</v>
      </c>
      <c r="J211" s="30">
        <f t="shared" si="16"/>
        <v>2.3894992653733555E-3</v>
      </c>
      <c r="K211" s="31"/>
      <c r="L211" s="32"/>
      <c r="M211" s="9"/>
      <c r="N211" s="9"/>
    </row>
    <row r="212" spans="1:14" ht="51.95" customHeight="1" x14ac:dyDescent="0.25">
      <c r="A212" s="23" t="s">
        <v>615</v>
      </c>
      <c r="B212" s="24" t="s">
        <v>616</v>
      </c>
      <c r="C212" s="25" t="s">
        <v>22</v>
      </c>
      <c r="D212" s="25" t="s">
        <v>617</v>
      </c>
      <c r="E212" s="26" t="s">
        <v>35</v>
      </c>
      <c r="F212" s="27">
        <v>4.1867388065369289</v>
      </c>
      <c r="G212" s="29">
        <v>152.37</v>
      </c>
      <c r="H212" s="29">
        <f t="shared" si="18"/>
        <v>193.4</v>
      </c>
      <c r="I212" s="29">
        <f t="shared" si="19"/>
        <v>809.71</v>
      </c>
      <c r="J212" s="30">
        <f t="shared" si="16"/>
        <v>1.7487675574083582E-3</v>
      </c>
      <c r="K212" s="31"/>
      <c r="L212" s="32"/>
      <c r="M212" s="9"/>
      <c r="N212" s="9"/>
    </row>
    <row r="213" spans="1:14" ht="51.95" customHeight="1" x14ac:dyDescent="0.25">
      <c r="A213" s="23" t="s">
        <v>618</v>
      </c>
      <c r="B213" s="24" t="s">
        <v>619</v>
      </c>
      <c r="C213" s="25" t="s">
        <v>22</v>
      </c>
      <c r="D213" s="25" t="s">
        <v>620</v>
      </c>
      <c r="E213" s="26" t="s">
        <v>35</v>
      </c>
      <c r="F213" s="27">
        <v>1.6102841563603569</v>
      </c>
      <c r="G213" s="29">
        <v>95.13</v>
      </c>
      <c r="H213" s="29">
        <f t="shared" si="18"/>
        <v>120.74</v>
      </c>
      <c r="I213" s="29">
        <f t="shared" si="19"/>
        <v>194.42</v>
      </c>
      <c r="J213" s="30">
        <f t="shared" si="16"/>
        <v>4.1989772697797112E-4</v>
      </c>
      <c r="K213" s="31"/>
      <c r="L213" s="32"/>
      <c r="M213" s="9"/>
      <c r="N213" s="9"/>
    </row>
    <row r="214" spans="1:14" ht="51.95" customHeight="1" x14ac:dyDescent="0.25">
      <c r="A214" s="23" t="s">
        <v>621</v>
      </c>
      <c r="B214" s="24" t="s">
        <v>622</v>
      </c>
      <c r="C214" s="25" t="s">
        <v>22</v>
      </c>
      <c r="D214" s="25" t="s">
        <v>623</v>
      </c>
      <c r="E214" s="26" t="s">
        <v>35</v>
      </c>
      <c r="F214" s="27">
        <v>1.6102841563603569</v>
      </c>
      <c r="G214" s="29">
        <v>209.78</v>
      </c>
      <c r="H214" s="29">
        <f t="shared" si="18"/>
        <v>266.27</v>
      </c>
      <c r="I214" s="29">
        <f t="shared" si="19"/>
        <v>428.77</v>
      </c>
      <c r="J214" s="30">
        <f t="shared" si="16"/>
        <v>9.2603409318148689E-4</v>
      </c>
      <c r="K214" s="31"/>
      <c r="L214" s="32"/>
      <c r="M214" s="9"/>
      <c r="N214" s="9"/>
    </row>
    <row r="215" spans="1:14" ht="39" customHeight="1" x14ac:dyDescent="0.25">
      <c r="A215" s="23" t="s">
        <v>624</v>
      </c>
      <c r="B215" s="24" t="s">
        <v>625</v>
      </c>
      <c r="C215" s="25" t="s">
        <v>22</v>
      </c>
      <c r="D215" s="25" t="s">
        <v>626</v>
      </c>
      <c r="E215" s="26" t="s">
        <v>35</v>
      </c>
      <c r="F215" s="27">
        <v>1.2882273250882852</v>
      </c>
      <c r="G215" s="29">
        <v>251.47</v>
      </c>
      <c r="H215" s="29">
        <f t="shared" si="18"/>
        <v>319.19</v>
      </c>
      <c r="I215" s="29">
        <f t="shared" si="19"/>
        <v>411.18</v>
      </c>
      <c r="J215" s="30">
        <f t="shared" si="16"/>
        <v>8.8804416921511246E-4</v>
      </c>
      <c r="K215" s="31"/>
      <c r="L215" s="32"/>
      <c r="M215" s="9"/>
      <c r="N215" s="9"/>
    </row>
    <row r="216" spans="1:14" ht="26.1" customHeight="1" x14ac:dyDescent="0.25">
      <c r="A216" s="23" t="s">
        <v>627</v>
      </c>
      <c r="B216" s="24" t="s">
        <v>628</v>
      </c>
      <c r="C216" s="25" t="s">
        <v>22</v>
      </c>
      <c r="D216" s="25" t="s">
        <v>629</v>
      </c>
      <c r="E216" s="26" t="s">
        <v>35</v>
      </c>
      <c r="F216" s="27">
        <v>0.96617049381621434</v>
      </c>
      <c r="G216" s="29">
        <v>454.96</v>
      </c>
      <c r="H216" s="29">
        <f t="shared" si="18"/>
        <v>577.48</v>
      </c>
      <c r="I216" s="29">
        <f t="shared" si="19"/>
        <v>557.94000000000005</v>
      </c>
      <c r="J216" s="30">
        <f t="shared" si="16"/>
        <v>1.2050084239794735E-3</v>
      </c>
      <c r="K216" s="31"/>
      <c r="L216" s="32"/>
      <c r="M216" s="9"/>
      <c r="N216" s="9"/>
    </row>
    <row r="217" spans="1:14" ht="26.1" customHeight="1" x14ac:dyDescent="0.25">
      <c r="A217" s="23" t="s">
        <v>630</v>
      </c>
      <c r="B217" s="24" t="s">
        <v>631</v>
      </c>
      <c r="C217" s="25" t="s">
        <v>22</v>
      </c>
      <c r="D217" s="25" t="s">
        <v>632</v>
      </c>
      <c r="E217" s="26" t="s">
        <v>35</v>
      </c>
      <c r="F217" s="27">
        <v>0.96617049381621434</v>
      </c>
      <c r="G217" s="29">
        <v>681.53</v>
      </c>
      <c r="H217" s="29">
        <f t="shared" si="18"/>
        <v>865.06</v>
      </c>
      <c r="I217" s="29">
        <f t="shared" si="19"/>
        <v>835.79</v>
      </c>
      <c r="J217" s="30">
        <f t="shared" si="16"/>
        <v>1.8050937209696455E-3</v>
      </c>
      <c r="K217" s="31"/>
      <c r="L217" s="32"/>
      <c r="M217" s="9"/>
      <c r="N217" s="9"/>
    </row>
    <row r="218" spans="1:14" ht="65.099999999999994" customHeight="1" x14ac:dyDescent="0.25">
      <c r="A218" s="23" t="s">
        <v>633</v>
      </c>
      <c r="B218" s="24" t="s">
        <v>634</v>
      </c>
      <c r="C218" s="25" t="s">
        <v>22</v>
      </c>
      <c r="D218" s="25" t="s">
        <v>635</v>
      </c>
      <c r="E218" s="26" t="s">
        <v>35</v>
      </c>
      <c r="F218" s="27">
        <v>2.8985114814486428</v>
      </c>
      <c r="G218" s="29">
        <v>1353.16</v>
      </c>
      <c r="H218" s="29">
        <f t="shared" si="18"/>
        <v>1717.56</v>
      </c>
      <c r="I218" s="29">
        <f t="shared" si="19"/>
        <v>4978.3599999999997</v>
      </c>
      <c r="J218" s="30">
        <f t="shared" si="16"/>
        <v>1.0751990783242734E-2</v>
      </c>
      <c r="K218" s="31"/>
      <c r="L218" s="32"/>
      <c r="M218" s="9"/>
      <c r="N218" s="9"/>
    </row>
    <row r="219" spans="1:14" ht="39" customHeight="1" x14ac:dyDescent="0.25">
      <c r="A219" s="23" t="s">
        <v>636</v>
      </c>
      <c r="B219" s="24" t="s">
        <v>637</v>
      </c>
      <c r="C219" s="25" t="s">
        <v>22</v>
      </c>
      <c r="D219" s="25" t="s">
        <v>638</v>
      </c>
      <c r="E219" s="26" t="s">
        <v>35</v>
      </c>
      <c r="F219" s="27">
        <v>0.3864681975264857</v>
      </c>
      <c r="G219" s="29">
        <v>3933.57</v>
      </c>
      <c r="H219" s="29">
        <f t="shared" si="18"/>
        <v>4992.88</v>
      </c>
      <c r="I219" s="29">
        <f t="shared" si="19"/>
        <v>1929.58</v>
      </c>
      <c r="J219" s="30">
        <f t="shared" si="16"/>
        <v>4.1674017900532531E-3</v>
      </c>
      <c r="K219" s="31"/>
      <c r="L219" s="32"/>
      <c r="M219" s="9"/>
      <c r="N219" s="9"/>
    </row>
    <row r="220" spans="1:14" ht="39" customHeight="1" x14ac:dyDescent="0.25">
      <c r="A220" s="23" t="s">
        <v>639</v>
      </c>
      <c r="B220" s="24" t="s">
        <v>640</v>
      </c>
      <c r="C220" s="25" t="s">
        <v>22</v>
      </c>
      <c r="D220" s="25" t="s">
        <v>641</v>
      </c>
      <c r="E220" s="26" t="s">
        <v>35</v>
      </c>
      <c r="F220" s="27">
        <v>4.1867388065369289</v>
      </c>
      <c r="G220" s="29">
        <v>19.559999999999999</v>
      </c>
      <c r="H220" s="29">
        <f t="shared" si="18"/>
        <v>24.82</v>
      </c>
      <c r="I220" s="29">
        <f t="shared" si="19"/>
        <v>103.91</v>
      </c>
      <c r="J220" s="30">
        <f t="shared" si="16"/>
        <v>2.2441915857566598E-4</v>
      </c>
      <c r="K220" s="31"/>
      <c r="L220" s="32"/>
      <c r="M220" s="9"/>
      <c r="N220" s="9"/>
    </row>
    <row r="221" spans="1:14" ht="26.1" customHeight="1" x14ac:dyDescent="0.25">
      <c r="A221" s="16" t="s">
        <v>642</v>
      </c>
      <c r="B221" s="17"/>
      <c r="C221" s="17"/>
      <c r="D221" s="17" t="s">
        <v>643</v>
      </c>
      <c r="E221" s="17"/>
      <c r="F221" s="17"/>
      <c r="G221" s="17"/>
      <c r="H221" s="17"/>
      <c r="I221" s="20">
        <f>SUM(I222:I233)</f>
        <v>10584.23</v>
      </c>
      <c r="J221" s="21">
        <f t="shared" si="16"/>
        <v>2.2859243487357531E-2</v>
      </c>
      <c r="K221" s="9"/>
      <c r="L221" s="9"/>
      <c r="M221" s="9"/>
      <c r="N221" s="9"/>
    </row>
    <row r="222" spans="1:14" ht="26.1" customHeight="1" x14ac:dyDescent="0.25">
      <c r="A222" s="23" t="s">
        <v>644</v>
      </c>
      <c r="B222" s="24" t="s">
        <v>645</v>
      </c>
      <c r="C222" s="25" t="s">
        <v>22</v>
      </c>
      <c r="D222" s="25" t="s">
        <v>646</v>
      </c>
      <c r="E222" s="26" t="s">
        <v>35</v>
      </c>
      <c r="F222" s="27">
        <v>0.3220568312720713</v>
      </c>
      <c r="G222" s="29">
        <v>137.03</v>
      </c>
      <c r="H222" s="29">
        <f t="shared" si="18"/>
        <v>173.93</v>
      </c>
      <c r="I222" s="29">
        <f t="shared" ref="I222:I233" si="20">TRUNC(H222*F222,2)</f>
        <v>56.01</v>
      </c>
      <c r="J222" s="30">
        <f t="shared" si="16"/>
        <v>1.2096734743357763E-4</v>
      </c>
      <c r="K222" s="31"/>
      <c r="L222" s="32"/>
      <c r="M222" s="9"/>
      <c r="N222" s="9"/>
    </row>
    <row r="223" spans="1:14" ht="26.1" customHeight="1" x14ac:dyDescent="0.25">
      <c r="A223" s="23" t="s">
        <v>647</v>
      </c>
      <c r="B223" s="24" t="s">
        <v>648</v>
      </c>
      <c r="C223" s="25" t="s">
        <v>22</v>
      </c>
      <c r="D223" s="25" t="s">
        <v>649</v>
      </c>
      <c r="E223" s="26" t="s">
        <v>35</v>
      </c>
      <c r="F223" s="27">
        <v>3.9935047077736865</v>
      </c>
      <c r="G223" s="29">
        <v>27.91</v>
      </c>
      <c r="H223" s="29">
        <f t="shared" si="18"/>
        <v>35.42</v>
      </c>
      <c r="I223" s="29">
        <f t="shared" si="20"/>
        <v>141.44</v>
      </c>
      <c r="J223" s="30">
        <f t="shared" si="16"/>
        <v>3.0547440851642958E-4</v>
      </c>
      <c r="K223" s="31"/>
      <c r="L223" s="32"/>
      <c r="M223" s="9"/>
      <c r="N223" s="9"/>
    </row>
    <row r="224" spans="1:14" ht="26.1" customHeight="1" x14ac:dyDescent="0.25">
      <c r="A224" s="23" t="s">
        <v>650</v>
      </c>
      <c r="B224" s="24" t="s">
        <v>651</v>
      </c>
      <c r="C224" s="25" t="s">
        <v>22</v>
      </c>
      <c r="D224" s="25" t="s">
        <v>652</v>
      </c>
      <c r="E224" s="26" t="s">
        <v>35</v>
      </c>
      <c r="F224" s="27">
        <v>3.8646819752648573</v>
      </c>
      <c r="G224" s="29">
        <v>25.44</v>
      </c>
      <c r="H224" s="29">
        <f t="shared" si="18"/>
        <v>32.29</v>
      </c>
      <c r="I224" s="29">
        <f t="shared" si="20"/>
        <v>124.79</v>
      </c>
      <c r="J224" s="30">
        <f t="shared" si="16"/>
        <v>2.6951464535326111E-4</v>
      </c>
      <c r="K224" s="31"/>
      <c r="L224" s="32"/>
      <c r="M224" s="9"/>
      <c r="N224" s="9"/>
    </row>
    <row r="225" spans="1:14" ht="26.1" customHeight="1" x14ac:dyDescent="0.25">
      <c r="A225" s="23" t="s">
        <v>653</v>
      </c>
      <c r="B225" s="24" t="s">
        <v>654</v>
      </c>
      <c r="C225" s="25" t="s">
        <v>22</v>
      </c>
      <c r="D225" s="25" t="s">
        <v>655</v>
      </c>
      <c r="E225" s="26" t="s">
        <v>35</v>
      </c>
      <c r="F225" s="27">
        <v>3.8646819752648573</v>
      </c>
      <c r="G225" s="29">
        <v>31.29</v>
      </c>
      <c r="H225" s="29">
        <f t="shared" si="18"/>
        <v>39.71</v>
      </c>
      <c r="I225" s="29">
        <f t="shared" si="20"/>
        <v>153.46</v>
      </c>
      <c r="J225" s="30">
        <f t="shared" si="16"/>
        <v>3.314345498510413E-4</v>
      </c>
      <c r="K225" s="31"/>
      <c r="L225" s="32"/>
      <c r="M225" s="9"/>
      <c r="N225" s="9"/>
    </row>
    <row r="226" spans="1:14" ht="26.1" customHeight="1" x14ac:dyDescent="0.25">
      <c r="A226" s="23" t="s">
        <v>656</v>
      </c>
      <c r="B226" s="24" t="s">
        <v>657</v>
      </c>
      <c r="C226" s="25" t="s">
        <v>22</v>
      </c>
      <c r="D226" s="25" t="s">
        <v>658</v>
      </c>
      <c r="E226" s="26" t="s">
        <v>35</v>
      </c>
      <c r="F226" s="27">
        <v>0.3220568312720713</v>
      </c>
      <c r="G226" s="29">
        <v>163.75</v>
      </c>
      <c r="H226" s="29">
        <f t="shared" si="18"/>
        <v>207.84</v>
      </c>
      <c r="I226" s="29">
        <f t="shared" si="20"/>
        <v>66.930000000000007</v>
      </c>
      <c r="J226" s="30">
        <f t="shared" si="16"/>
        <v>1.445517686793314E-4</v>
      </c>
      <c r="K226" s="31"/>
      <c r="L226" s="32"/>
      <c r="M226" s="9"/>
      <c r="N226" s="9"/>
    </row>
    <row r="227" spans="1:14" ht="26.1" customHeight="1" x14ac:dyDescent="0.25">
      <c r="A227" s="23" t="s">
        <v>659</v>
      </c>
      <c r="B227" s="24" t="s">
        <v>660</v>
      </c>
      <c r="C227" s="25" t="s">
        <v>22</v>
      </c>
      <c r="D227" s="25" t="s">
        <v>661</v>
      </c>
      <c r="E227" s="26" t="s">
        <v>35</v>
      </c>
      <c r="F227" s="27">
        <v>0.3220568312720713</v>
      </c>
      <c r="G227" s="29">
        <v>129.44</v>
      </c>
      <c r="H227" s="29">
        <f t="shared" si="18"/>
        <v>164.29</v>
      </c>
      <c r="I227" s="29">
        <f t="shared" si="20"/>
        <v>52.91</v>
      </c>
      <c r="J227" s="30">
        <f t="shared" si="16"/>
        <v>1.1427213627406878E-4</v>
      </c>
      <c r="K227" s="31"/>
      <c r="L227" s="32"/>
      <c r="M227" s="9"/>
      <c r="N227" s="9"/>
    </row>
    <row r="228" spans="1:14" ht="39" customHeight="1" x14ac:dyDescent="0.25">
      <c r="A228" s="23" t="s">
        <v>662</v>
      </c>
      <c r="B228" s="24" t="s">
        <v>663</v>
      </c>
      <c r="C228" s="25" t="s">
        <v>22</v>
      </c>
      <c r="D228" s="25" t="s">
        <v>664</v>
      </c>
      <c r="E228" s="26" t="s">
        <v>35</v>
      </c>
      <c r="F228" s="27">
        <v>0.96617049381621434</v>
      </c>
      <c r="G228" s="29">
        <v>63.25</v>
      </c>
      <c r="H228" s="29">
        <f t="shared" si="18"/>
        <v>80.28</v>
      </c>
      <c r="I228" s="29">
        <f t="shared" si="20"/>
        <v>77.56</v>
      </c>
      <c r="J228" s="30">
        <f t="shared" si="16"/>
        <v>1.6750986371984078E-4</v>
      </c>
      <c r="K228" s="31"/>
      <c r="L228" s="32"/>
      <c r="M228" s="9"/>
      <c r="N228" s="9"/>
    </row>
    <row r="229" spans="1:14" ht="39" customHeight="1" x14ac:dyDescent="0.25">
      <c r="A229" s="23" t="s">
        <v>665</v>
      </c>
      <c r="B229" s="24" t="s">
        <v>666</v>
      </c>
      <c r="C229" s="25" t="s">
        <v>22</v>
      </c>
      <c r="D229" s="25" t="s">
        <v>667</v>
      </c>
      <c r="E229" s="26" t="s">
        <v>35</v>
      </c>
      <c r="F229" s="27">
        <v>0.3220568312720713</v>
      </c>
      <c r="G229" s="29">
        <v>374.81</v>
      </c>
      <c r="H229" s="29">
        <f t="shared" si="18"/>
        <v>475.74</v>
      </c>
      <c r="I229" s="29">
        <f t="shared" si="20"/>
        <v>153.21</v>
      </c>
      <c r="J229" s="30">
        <f t="shared" si="16"/>
        <v>3.3089461346720995E-4</v>
      </c>
      <c r="K229" s="31"/>
      <c r="L229" s="32"/>
      <c r="M229" s="9"/>
      <c r="N229" s="9"/>
    </row>
    <row r="230" spans="1:14" ht="39" customHeight="1" x14ac:dyDescent="0.25">
      <c r="A230" s="23" t="s">
        <v>668</v>
      </c>
      <c r="B230" s="24" t="s">
        <v>669</v>
      </c>
      <c r="C230" s="25" t="s">
        <v>22</v>
      </c>
      <c r="D230" s="25" t="s">
        <v>670</v>
      </c>
      <c r="E230" s="26" t="s">
        <v>35</v>
      </c>
      <c r="F230" s="27">
        <v>3.2205683127207139</v>
      </c>
      <c r="G230" s="29">
        <v>26.45</v>
      </c>
      <c r="H230" s="29">
        <f t="shared" si="18"/>
        <v>33.57</v>
      </c>
      <c r="I230" s="29">
        <f t="shared" si="20"/>
        <v>108.11</v>
      </c>
      <c r="J230" s="30">
        <f t="shared" si="16"/>
        <v>2.334900898240328E-4</v>
      </c>
      <c r="K230" s="31"/>
      <c r="L230" s="32"/>
      <c r="M230" s="9"/>
      <c r="N230" s="9"/>
    </row>
    <row r="231" spans="1:14" ht="26.1" customHeight="1" x14ac:dyDescent="0.25">
      <c r="A231" s="23" t="s">
        <v>671</v>
      </c>
      <c r="B231" s="24" t="s">
        <v>672</v>
      </c>
      <c r="C231" s="25" t="s">
        <v>22</v>
      </c>
      <c r="D231" s="25" t="s">
        <v>673</v>
      </c>
      <c r="E231" s="26" t="s">
        <v>35</v>
      </c>
      <c r="F231" s="27">
        <v>20.611637201412563</v>
      </c>
      <c r="G231" s="29">
        <v>98.51</v>
      </c>
      <c r="H231" s="29">
        <f t="shared" si="18"/>
        <v>125.03</v>
      </c>
      <c r="I231" s="29">
        <f t="shared" si="20"/>
        <v>2577.0700000000002</v>
      </c>
      <c r="J231" s="30">
        <f t="shared" si="16"/>
        <v>5.5658154267211202E-3</v>
      </c>
      <c r="K231" s="31"/>
      <c r="L231" s="32"/>
      <c r="M231" s="9"/>
      <c r="N231" s="9"/>
    </row>
    <row r="232" spans="1:14" ht="26.1" customHeight="1" x14ac:dyDescent="0.25">
      <c r="A232" s="23" t="s">
        <v>674</v>
      </c>
      <c r="B232" s="24" t="s">
        <v>675</v>
      </c>
      <c r="C232" s="25" t="s">
        <v>22</v>
      </c>
      <c r="D232" s="25" t="s">
        <v>676</v>
      </c>
      <c r="E232" s="26" t="s">
        <v>40</v>
      </c>
      <c r="F232" s="27">
        <v>38.646819752648568</v>
      </c>
      <c r="G232" s="29">
        <v>66.09</v>
      </c>
      <c r="H232" s="29">
        <f t="shared" si="18"/>
        <v>83.88</v>
      </c>
      <c r="I232" s="29">
        <f t="shared" si="20"/>
        <v>3241.69</v>
      </c>
      <c r="J232" s="30">
        <f t="shared" si="16"/>
        <v>7.0012255044091106E-3</v>
      </c>
      <c r="K232" s="31"/>
      <c r="L232" s="32"/>
      <c r="M232" s="9"/>
      <c r="N232" s="9"/>
    </row>
    <row r="233" spans="1:14" ht="26.1" customHeight="1" x14ac:dyDescent="0.25">
      <c r="A233" s="23" t="s">
        <v>677</v>
      </c>
      <c r="B233" s="24" t="s">
        <v>389</v>
      </c>
      <c r="C233" s="25" t="s">
        <v>22</v>
      </c>
      <c r="D233" s="25" t="s">
        <v>390</v>
      </c>
      <c r="E233" s="26" t="s">
        <v>40</v>
      </c>
      <c r="F233" s="27">
        <v>38.646819752648568</v>
      </c>
      <c r="G233" s="29">
        <v>78.099999999999994</v>
      </c>
      <c r="H233" s="29">
        <f t="shared" si="18"/>
        <v>99.13</v>
      </c>
      <c r="I233" s="29">
        <f t="shared" si="20"/>
        <v>3831.05</v>
      </c>
      <c r="J233" s="30">
        <f t="shared" si="16"/>
        <v>8.2740931331085101E-3</v>
      </c>
      <c r="K233" s="31"/>
      <c r="L233" s="32"/>
      <c r="M233" s="9"/>
      <c r="N233" s="9"/>
    </row>
    <row r="234" spans="1:14" ht="24" customHeight="1" x14ac:dyDescent="0.25">
      <c r="A234" s="16" t="s">
        <v>678</v>
      </c>
      <c r="B234" s="17"/>
      <c r="C234" s="17"/>
      <c r="D234" s="17" t="s">
        <v>679</v>
      </c>
      <c r="E234" s="17"/>
      <c r="F234" s="17"/>
      <c r="G234" s="17"/>
      <c r="H234" s="17"/>
      <c r="I234" s="20">
        <f>SUM(I235:I239)</f>
        <v>1626.0000000000002</v>
      </c>
      <c r="J234" s="21">
        <f t="shared" si="16"/>
        <v>3.5117462404391582E-3</v>
      </c>
      <c r="K234" s="9"/>
      <c r="L234" s="9"/>
      <c r="M234" s="9"/>
      <c r="N234" s="9"/>
    </row>
    <row r="235" spans="1:14" ht="39" customHeight="1" x14ac:dyDescent="0.25">
      <c r="A235" s="23" t="s">
        <v>680</v>
      </c>
      <c r="B235" s="24" t="s">
        <v>681</v>
      </c>
      <c r="C235" s="25" t="s">
        <v>22</v>
      </c>
      <c r="D235" s="25" t="s">
        <v>682</v>
      </c>
      <c r="E235" s="26" t="s">
        <v>40</v>
      </c>
      <c r="F235" s="27">
        <v>10.305818600706282</v>
      </c>
      <c r="G235" s="29">
        <v>67.099999999999994</v>
      </c>
      <c r="H235" s="29">
        <f t="shared" si="18"/>
        <v>85.17</v>
      </c>
      <c r="I235" s="29">
        <f t="shared" ref="I235:I239" si="21">TRUNC(H235*F235,2)</f>
        <v>877.74</v>
      </c>
      <c r="J235" s="30">
        <f t="shared" si="16"/>
        <v>1.8956950461765476E-3</v>
      </c>
      <c r="K235" s="31"/>
      <c r="L235" s="32"/>
      <c r="M235" s="9"/>
      <c r="N235" s="9"/>
    </row>
    <row r="236" spans="1:14" ht="39" customHeight="1" x14ac:dyDescent="0.25">
      <c r="A236" s="23" t="s">
        <v>683</v>
      </c>
      <c r="B236" s="24" t="s">
        <v>684</v>
      </c>
      <c r="C236" s="25" t="s">
        <v>22</v>
      </c>
      <c r="D236" s="25" t="s">
        <v>685</v>
      </c>
      <c r="E236" s="26" t="s">
        <v>40</v>
      </c>
      <c r="F236" s="27">
        <v>10.305818600706282</v>
      </c>
      <c r="G236" s="29">
        <v>33.729999999999997</v>
      </c>
      <c r="H236" s="29">
        <f t="shared" si="18"/>
        <v>42.81</v>
      </c>
      <c r="I236" s="29">
        <f t="shared" si="21"/>
        <v>441.19</v>
      </c>
      <c r="J236" s="30">
        <f t="shared" si="16"/>
        <v>9.5285813273022883E-4</v>
      </c>
      <c r="K236" s="31"/>
      <c r="L236" s="32"/>
      <c r="M236" s="9"/>
      <c r="N236" s="9"/>
    </row>
    <row r="237" spans="1:14" ht="39" customHeight="1" x14ac:dyDescent="0.25">
      <c r="A237" s="23" t="s">
        <v>686</v>
      </c>
      <c r="B237" s="24" t="s">
        <v>687</v>
      </c>
      <c r="C237" s="25" t="s">
        <v>22</v>
      </c>
      <c r="D237" s="25" t="s">
        <v>688</v>
      </c>
      <c r="E237" s="26" t="s">
        <v>40</v>
      </c>
      <c r="F237" s="27">
        <v>9.661704938162142</v>
      </c>
      <c r="G237" s="29">
        <v>19.239999999999998</v>
      </c>
      <c r="H237" s="29">
        <f t="shared" si="18"/>
        <v>24.42</v>
      </c>
      <c r="I237" s="29">
        <f t="shared" si="21"/>
        <v>235.93</v>
      </c>
      <c r="J237" s="30">
        <f t="shared" si="16"/>
        <v>5.0954876414932993E-4</v>
      </c>
      <c r="K237" s="31"/>
      <c r="L237" s="32"/>
      <c r="M237" s="9"/>
      <c r="N237" s="9"/>
    </row>
    <row r="238" spans="1:14" ht="39" customHeight="1" x14ac:dyDescent="0.25">
      <c r="A238" s="23" t="s">
        <v>689</v>
      </c>
      <c r="B238" s="24" t="s">
        <v>690</v>
      </c>
      <c r="C238" s="25" t="s">
        <v>22</v>
      </c>
      <c r="D238" s="25" t="s">
        <v>691</v>
      </c>
      <c r="E238" s="26" t="s">
        <v>35</v>
      </c>
      <c r="F238" s="27">
        <v>3.8646819752648573</v>
      </c>
      <c r="G238" s="29">
        <v>8.25</v>
      </c>
      <c r="H238" s="29">
        <f t="shared" si="18"/>
        <v>10.47</v>
      </c>
      <c r="I238" s="29">
        <f t="shared" si="21"/>
        <v>40.46</v>
      </c>
      <c r="J238" s="30">
        <f t="shared" si="16"/>
        <v>8.7383304359267119E-5</v>
      </c>
      <c r="K238" s="31"/>
      <c r="L238" s="32"/>
      <c r="M238" s="9"/>
      <c r="N238" s="9"/>
    </row>
    <row r="239" spans="1:14" ht="39" customHeight="1" x14ac:dyDescent="0.25">
      <c r="A239" s="23" t="s">
        <v>692</v>
      </c>
      <c r="B239" s="24" t="s">
        <v>693</v>
      </c>
      <c r="C239" s="25" t="s">
        <v>22</v>
      </c>
      <c r="D239" s="25" t="s">
        <v>694</v>
      </c>
      <c r="E239" s="26" t="s">
        <v>35</v>
      </c>
      <c r="F239" s="27">
        <v>3.8646819752648573</v>
      </c>
      <c r="G239" s="29">
        <v>6.26</v>
      </c>
      <c r="H239" s="29">
        <f t="shared" si="18"/>
        <v>7.94</v>
      </c>
      <c r="I239" s="29">
        <f t="shared" si="21"/>
        <v>30.68</v>
      </c>
      <c r="J239" s="30">
        <f t="shared" si="16"/>
        <v>6.6260993023784355E-5</v>
      </c>
      <c r="K239" s="31"/>
      <c r="L239" s="32"/>
      <c r="M239" s="9"/>
      <c r="N239" s="9"/>
    </row>
    <row r="240" spans="1:14" ht="24" customHeight="1" x14ac:dyDescent="0.25">
      <c r="A240" s="16" t="s">
        <v>695</v>
      </c>
      <c r="B240" s="17"/>
      <c r="C240" s="17"/>
      <c r="D240" s="17" t="s">
        <v>696</v>
      </c>
      <c r="E240" s="17"/>
      <c r="F240" s="17"/>
      <c r="G240" s="17"/>
      <c r="H240" s="17"/>
      <c r="I240" s="20">
        <f>SUM(I241:I245)</f>
        <v>1928.2999999999997</v>
      </c>
      <c r="J240" s="21">
        <f t="shared" si="16"/>
        <v>4.1646373157680364E-3</v>
      </c>
      <c r="K240" s="9"/>
      <c r="L240" s="9"/>
      <c r="M240" s="9"/>
      <c r="N240" s="9"/>
    </row>
    <row r="241" spans="1:14" ht="51.95" customHeight="1" x14ac:dyDescent="0.25">
      <c r="A241" s="23" t="s">
        <v>697</v>
      </c>
      <c r="B241" s="24" t="s">
        <v>698</v>
      </c>
      <c r="C241" s="25" t="s">
        <v>22</v>
      </c>
      <c r="D241" s="25" t="s">
        <v>699</v>
      </c>
      <c r="E241" s="26" t="s">
        <v>40</v>
      </c>
      <c r="F241" s="27">
        <v>10.305818600706282</v>
      </c>
      <c r="G241" s="29">
        <v>69.819999999999993</v>
      </c>
      <c r="H241" s="29">
        <f t="shared" si="18"/>
        <v>88.62</v>
      </c>
      <c r="I241" s="29">
        <f t="shared" ref="I241:I245" si="22">TRUNC(H241*F241,2)</f>
        <v>913.3</v>
      </c>
      <c r="J241" s="30">
        <f t="shared" si="16"/>
        <v>1.9724955974127199E-3</v>
      </c>
      <c r="K241" s="31"/>
      <c r="L241" s="32"/>
      <c r="M241" s="9"/>
      <c r="N241" s="9"/>
    </row>
    <row r="242" spans="1:14" ht="39" customHeight="1" x14ac:dyDescent="0.25">
      <c r="A242" s="23" t="s">
        <v>700</v>
      </c>
      <c r="B242" s="24" t="s">
        <v>701</v>
      </c>
      <c r="C242" s="25" t="s">
        <v>22</v>
      </c>
      <c r="D242" s="25" t="s">
        <v>702</v>
      </c>
      <c r="E242" s="26" t="s">
        <v>35</v>
      </c>
      <c r="F242" s="27">
        <v>3.8646819752648573</v>
      </c>
      <c r="G242" s="29">
        <v>54.54</v>
      </c>
      <c r="H242" s="29">
        <f t="shared" si="18"/>
        <v>69.22</v>
      </c>
      <c r="I242" s="29">
        <f t="shared" si="22"/>
        <v>267.51</v>
      </c>
      <c r="J242" s="30">
        <f t="shared" si="16"/>
        <v>5.7775352815490715E-4</v>
      </c>
      <c r="K242" s="31"/>
      <c r="L242" s="32"/>
      <c r="M242" s="9"/>
      <c r="N242" s="9"/>
    </row>
    <row r="243" spans="1:14" ht="39" customHeight="1" x14ac:dyDescent="0.25">
      <c r="A243" s="23" t="s">
        <v>703</v>
      </c>
      <c r="B243" s="24" t="s">
        <v>704</v>
      </c>
      <c r="C243" s="25" t="s">
        <v>22</v>
      </c>
      <c r="D243" s="25" t="s">
        <v>705</v>
      </c>
      <c r="E243" s="26" t="s">
        <v>35</v>
      </c>
      <c r="F243" s="27">
        <v>3.8646819752648573</v>
      </c>
      <c r="G243" s="29">
        <v>56.39</v>
      </c>
      <c r="H243" s="29">
        <f t="shared" si="18"/>
        <v>71.569999999999993</v>
      </c>
      <c r="I243" s="29">
        <f t="shared" si="22"/>
        <v>276.58999999999997</v>
      </c>
      <c r="J243" s="30">
        <f t="shared" si="16"/>
        <v>5.9736401761566215E-4</v>
      </c>
      <c r="K243" s="31"/>
      <c r="L243" s="32"/>
      <c r="M243" s="9"/>
      <c r="N243" s="9"/>
    </row>
    <row r="244" spans="1:14" ht="26.1" customHeight="1" x14ac:dyDescent="0.25">
      <c r="A244" s="23" t="s">
        <v>706</v>
      </c>
      <c r="B244" s="24" t="s">
        <v>707</v>
      </c>
      <c r="C244" s="25" t="s">
        <v>22</v>
      </c>
      <c r="D244" s="25" t="s">
        <v>708</v>
      </c>
      <c r="E244" s="26" t="s">
        <v>35</v>
      </c>
      <c r="F244" s="27">
        <v>3.8646819752648573</v>
      </c>
      <c r="G244" s="29">
        <v>54.35</v>
      </c>
      <c r="H244" s="29">
        <f t="shared" si="18"/>
        <v>68.98</v>
      </c>
      <c r="I244" s="29">
        <f t="shared" si="22"/>
        <v>266.58</v>
      </c>
      <c r="J244" s="30">
        <f t="shared" si="16"/>
        <v>5.7574496480705456E-4</v>
      </c>
      <c r="K244" s="31"/>
      <c r="L244" s="32"/>
      <c r="M244" s="9"/>
      <c r="N244" s="9"/>
    </row>
    <row r="245" spans="1:14" ht="26.1" customHeight="1" x14ac:dyDescent="0.25">
      <c r="A245" s="23" t="s">
        <v>709</v>
      </c>
      <c r="B245" s="24" t="s">
        <v>710</v>
      </c>
      <c r="C245" s="25" t="s">
        <v>22</v>
      </c>
      <c r="D245" s="25" t="s">
        <v>711</v>
      </c>
      <c r="E245" s="26" t="s">
        <v>35</v>
      </c>
      <c r="F245" s="27">
        <v>3.8646819752648573</v>
      </c>
      <c r="G245" s="29">
        <v>41.66</v>
      </c>
      <c r="H245" s="29">
        <f t="shared" si="18"/>
        <v>52.87</v>
      </c>
      <c r="I245" s="29">
        <f t="shared" si="22"/>
        <v>204.32</v>
      </c>
      <c r="J245" s="30">
        <f t="shared" si="16"/>
        <v>4.4127920777769293E-4</v>
      </c>
      <c r="K245" s="31"/>
      <c r="L245" s="32"/>
      <c r="M245" s="9"/>
      <c r="N245" s="9"/>
    </row>
    <row r="246" spans="1:14" ht="24" customHeight="1" x14ac:dyDescent="0.25">
      <c r="A246" s="16" t="s">
        <v>712</v>
      </c>
      <c r="B246" s="17"/>
      <c r="C246" s="17"/>
      <c r="D246" s="17" t="s">
        <v>713</v>
      </c>
      <c r="E246" s="17"/>
      <c r="F246" s="17"/>
      <c r="G246" s="17"/>
      <c r="H246" s="17"/>
      <c r="I246" s="20">
        <f>SUM(I247:I247)</f>
        <v>883.4</v>
      </c>
      <c r="J246" s="21">
        <f t="shared" si="16"/>
        <v>1.9079192059064894E-3</v>
      </c>
      <c r="K246" s="9"/>
      <c r="L246" s="9"/>
      <c r="M246" s="9"/>
      <c r="N246" s="9"/>
    </row>
    <row r="247" spans="1:14" ht="26.1" customHeight="1" x14ac:dyDescent="0.25">
      <c r="A247" s="23" t="s">
        <v>714</v>
      </c>
      <c r="B247" s="24" t="s">
        <v>715</v>
      </c>
      <c r="C247" s="25" t="s">
        <v>22</v>
      </c>
      <c r="D247" s="25" t="s">
        <v>716</v>
      </c>
      <c r="E247" s="26" t="s">
        <v>31</v>
      </c>
      <c r="F247" s="27">
        <v>418.67388065369289</v>
      </c>
      <c r="G247" s="29">
        <v>1.67</v>
      </c>
      <c r="H247" s="29">
        <f t="shared" si="18"/>
        <v>2.11</v>
      </c>
      <c r="I247" s="29">
        <f t="shared" ref="I247" si="23">TRUNC(H247*F247,2)</f>
        <v>883.4</v>
      </c>
      <c r="J247" s="30">
        <f t="shared" si="16"/>
        <v>1.9079192059064894E-3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364842.55999999994</v>
      </c>
      <c r="J249" s="42"/>
      <c r="K249" s="9"/>
      <c r="L249" s="43"/>
      <c r="M249" s="9"/>
      <c r="N249" s="9"/>
    </row>
    <row r="250" spans="1:14" x14ac:dyDescent="0.25">
      <c r="A250" s="74"/>
      <c r="B250" s="75"/>
      <c r="C250" s="75"/>
      <c r="D250" s="39"/>
      <c r="E250" s="40"/>
      <c r="F250" s="76" t="s">
        <v>718</v>
      </c>
      <c r="G250" s="75"/>
      <c r="H250" s="41"/>
      <c r="I250" s="41">
        <f>I251-I249</f>
        <v>98174.950000000012</v>
      </c>
      <c r="J250" s="42"/>
      <c r="K250" s="9"/>
      <c r="L250" s="9"/>
      <c r="M250" s="9"/>
      <c r="N250" s="9"/>
    </row>
    <row r="251" spans="1:14" x14ac:dyDescent="0.25">
      <c r="A251" s="74"/>
      <c r="B251" s="75"/>
      <c r="C251" s="75"/>
      <c r="D251" s="39"/>
      <c r="E251" s="40"/>
      <c r="F251" s="76" t="s">
        <v>719</v>
      </c>
      <c r="G251" s="75"/>
      <c r="H251" s="41"/>
      <c r="I251" s="41">
        <f>I5+I8+I29+I34+I92+I134+I142+I147+I168+I175+I190+I206+I246</f>
        <v>463017.50999999995</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96E87-4F05-403F-B6EF-F8F9F902836B}">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769</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227689.78999999998</v>
      </c>
      <c r="J5" s="21">
        <f t="shared" ref="J5:J68" si="0">I5/$I$251</f>
        <v>8.083743541950475E-2</v>
      </c>
      <c r="K5" s="9"/>
      <c r="L5" s="9"/>
      <c r="M5" s="9"/>
      <c r="N5" s="9"/>
    </row>
    <row r="6" spans="1:14" ht="26.1" customHeight="1" x14ac:dyDescent="0.25">
      <c r="A6" s="23" t="s">
        <v>21</v>
      </c>
      <c r="B6" s="24" t="s">
        <v>722</v>
      </c>
      <c r="C6" s="25" t="s">
        <v>22</v>
      </c>
      <c r="D6" s="25" t="s">
        <v>23</v>
      </c>
      <c r="E6" s="26" t="s">
        <v>24</v>
      </c>
      <c r="F6" s="27">
        <v>665.11120000000005</v>
      </c>
      <c r="G6" s="29">
        <v>136.69</v>
      </c>
      <c r="H6" s="29">
        <f>TRUNC((G6*$G$2)+(G6),2)</f>
        <v>173.5</v>
      </c>
      <c r="I6" s="29">
        <f>TRUNC(H6*F6,2)</f>
        <v>115396.79</v>
      </c>
      <c r="J6" s="30">
        <f t="shared" si="0"/>
        <v>4.0969691962222603E-2</v>
      </c>
      <c r="K6" s="31"/>
      <c r="L6" s="32"/>
      <c r="M6" s="9"/>
      <c r="N6" s="9"/>
    </row>
    <row r="7" spans="1:14" ht="24" customHeight="1" x14ac:dyDescent="0.25">
      <c r="A7" s="23" t="s">
        <v>25</v>
      </c>
      <c r="B7" s="24" t="s">
        <v>723</v>
      </c>
      <c r="C7" s="25" t="s">
        <v>22</v>
      </c>
      <c r="D7" s="25" t="s">
        <v>26</v>
      </c>
      <c r="E7" s="26" t="s">
        <v>24</v>
      </c>
      <c r="F7" s="27">
        <v>1420.172</v>
      </c>
      <c r="G7" s="29">
        <v>62.3</v>
      </c>
      <c r="H7" s="29">
        <f>TRUNC((G7*$G$2)+(G7),2)</f>
        <v>79.069999999999993</v>
      </c>
      <c r="I7" s="29">
        <f>TRUNC(H7*F7,2)</f>
        <v>112293</v>
      </c>
      <c r="J7" s="30">
        <f t="shared" si="0"/>
        <v>3.9867743457282154E-2</v>
      </c>
      <c r="K7" s="31"/>
      <c r="L7" s="32"/>
      <c r="M7" s="9"/>
      <c r="N7" s="9"/>
    </row>
    <row r="8" spans="1:14" ht="24" customHeight="1" x14ac:dyDescent="0.25">
      <c r="A8" s="16" t="s">
        <v>27</v>
      </c>
      <c r="B8" s="17"/>
      <c r="C8" s="17"/>
      <c r="D8" s="17" t="s">
        <v>28</v>
      </c>
      <c r="E8" s="17"/>
      <c r="F8" s="17"/>
      <c r="G8" s="17"/>
      <c r="H8" s="17"/>
      <c r="I8" s="20">
        <f>SUM(I9:I28)</f>
        <v>232511.48000000004</v>
      </c>
      <c r="J8" s="21">
        <f t="shared" si="0"/>
        <v>8.2549295463768824E-2</v>
      </c>
      <c r="K8" s="9"/>
      <c r="L8" s="9"/>
      <c r="M8" s="9"/>
      <c r="N8" s="9"/>
    </row>
    <row r="9" spans="1:14" ht="26.1" customHeight="1" x14ac:dyDescent="0.25">
      <c r="A9" s="23" t="s">
        <v>29</v>
      </c>
      <c r="B9" s="24" t="s">
        <v>724</v>
      </c>
      <c r="C9" s="25" t="s">
        <v>22</v>
      </c>
      <c r="D9" s="25" t="s">
        <v>30</v>
      </c>
      <c r="E9" s="26" t="s">
        <v>31</v>
      </c>
      <c r="F9" s="27">
        <v>686.74879847428463</v>
      </c>
      <c r="G9" s="29">
        <v>25.97</v>
      </c>
      <c r="H9" s="29">
        <f t="shared" ref="H9:H72" si="1">TRUNC((G9*$G$2)+(G9),2)</f>
        <v>32.96</v>
      </c>
      <c r="I9" s="29">
        <f t="shared" ref="I9:I28" si="2">TRUNC(H9*F9,2)</f>
        <v>22635.24</v>
      </c>
      <c r="J9" s="30">
        <f t="shared" si="0"/>
        <v>8.0362617564230313E-3</v>
      </c>
      <c r="K9" s="31"/>
      <c r="L9" s="32"/>
      <c r="M9" s="9"/>
      <c r="N9" s="9"/>
    </row>
    <row r="10" spans="1:14" ht="26.1" customHeight="1" x14ac:dyDescent="0.25">
      <c r="A10" s="23" t="s">
        <v>32</v>
      </c>
      <c r="B10" s="24" t="s">
        <v>33</v>
      </c>
      <c r="C10" s="25" t="s">
        <v>22</v>
      </c>
      <c r="D10" s="25" t="s">
        <v>34</v>
      </c>
      <c r="E10" s="26" t="s">
        <v>35</v>
      </c>
      <c r="F10" s="27">
        <v>215.88003232221249</v>
      </c>
      <c r="G10" s="29">
        <v>14.14</v>
      </c>
      <c r="H10" s="29">
        <f t="shared" si="1"/>
        <v>17.940000000000001</v>
      </c>
      <c r="I10" s="29">
        <f t="shared" si="2"/>
        <v>3872.88</v>
      </c>
      <c r="J10" s="30">
        <f t="shared" si="0"/>
        <v>1.3750009909864276E-3</v>
      </c>
      <c r="K10" s="31"/>
      <c r="L10" s="32"/>
      <c r="M10" s="9"/>
      <c r="N10" s="9"/>
    </row>
    <row r="11" spans="1:14" ht="26.1" customHeight="1" x14ac:dyDescent="0.25">
      <c r="A11" s="23" t="s">
        <v>36</v>
      </c>
      <c r="B11" s="24" t="s">
        <v>725</v>
      </c>
      <c r="C11" s="25" t="s">
        <v>22</v>
      </c>
      <c r="D11" s="25" t="s">
        <v>37</v>
      </c>
      <c r="E11" s="26" t="s">
        <v>35</v>
      </c>
      <c r="F11" s="27">
        <v>258.50851696554793</v>
      </c>
      <c r="G11" s="29">
        <v>1.76</v>
      </c>
      <c r="H11" s="29">
        <f t="shared" si="1"/>
        <v>2.23</v>
      </c>
      <c r="I11" s="29">
        <f t="shared" si="2"/>
        <v>576.47</v>
      </c>
      <c r="J11" s="30">
        <f t="shared" si="0"/>
        <v>2.0466599049646412E-4</v>
      </c>
      <c r="K11" s="31"/>
      <c r="L11" s="32"/>
      <c r="M11" s="9"/>
      <c r="N11" s="9"/>
    </row>
    <row r="12" spans="1:14" ht="26.1" customHeight="1" x14ac:dyDescent="0.25">
      <c r="A12" s="23" t="s">
        <v>38</v>
      </c>
      <c r="B12" s="24" t="s">
        <v>726</v>
      </c>
      <c r="C12" s="25" t="s">
        <v>22</v>
      </c>
      <c r="D12" s="25" t="s">
        <v>39</v>
      </c>
      <c r="E12" s="26" t="s">
        <v>40</v>
      </c>
      <c r="F12" s="27">
        <v>552.99703931813133</v>
      </c>
      <c r="G12" s="29">
        <v>9.2799999999999994</v>
      </c>
      <c r="H12" s="29">
        <f t="shared" si="1"/>
        <v>11.77</v>
      </c>
      <c r="I12" s="29">
        <f t="shared" si="2"/>
        <v>6508.77</v>
      </c>
      <c r="J12" s="30">
        <f t="shared" si="0"/>
        <v>2.3108294602731637E-3</v>
      </c>
      <c r="K12" s="31"/>
      <c r="L12" s="32"/>
      <c r="M12" s="9"/>
      <c r="N12" s="9"/>
    </row>
    <row r="13" spans="1:14" ht="26.1" customHeight="1" x14ac:dyDescent="0.25">
      <c r="A13" s="23" t="s">
        <v>41</v>
      </c>
      <c r="B13" s="24" t="s">
        <v>727</v>
      </c>
      <c r="C13" s="25" t="s">
        <v>22</v>
      </c>
      <c r="D13" s="25" t="s">
        <v>42</v>
      </c>
      <c r="E13" s="26" t="s">
        <v>35</v>
      </c>
      <c r="F13" s="27">
        <v>1629.6595918236585</v>
      </c>
      <c r="G13" s="29">
        <v>0.74</v>
      </c>
      <c r="H13" s="29">
        <f t="shared" si="1"/>
        <v>0.93</v>
      </c>
      <c r="I13" s="29">
        <f t="shared" si="2"/>
        <v>1515.58</v>
      </c>
      <c r="J13" s="30">
        <f t="shared" si="0"/>
        <v>5.3808122170560661E-4</v>
      </c>
      <c r="K13" s="31"/>
      <c r="L13" s="32"/>
      <c r="M13" s="9"/>
      <c r="N13" s="9"/>
    </row>
    <row r="14" spans="1:14" ht="26.1" customHeight="1" x14ac:dyDescent="0.25">
      <c r="A14" s="23" t="s">
        <v>43</v>
      </c>
      <c r="B14" s="24" t="s">
        <v>728</v>
      </c>
      <c r="C14" s="25" t="s">
        <v>22</v>
      </c>
      <c r="D14" s="25" t="s">
        <v>44</v>
      </c>
      <c r="E14" s="26" t="s">
        <v>40</v>
      </c>
      <c r="F14" s="27">
        <v>24570.823896209502</v>
      </c>
      <c r="G14" s="29">
        <v>0.8</v>
      </c>
      <c r="H14" s="29">
        <f t="shared" si="1"/>
        <v>1.01</v>
      </c>
      <c r="I14" s="29">
        <f t="shared" si="2"/>
        <v>24816.53</v>
      </c>
      <c r="J14" s="30">
        <f t="shared" si="0"/>
        <v>8.8106921316551019E-3</v>
      </c>
      <c r="K14" s="31"/>
      <c r="L14" s="32"/>
      <c r="M14" s="9"/>
      <c r="N14" s="9"/>
    </row>
    <row r="15" spans="1:14" ht="26.1" customHeight="1" x14ac:dyDescent="0.25">
      <c r="A15" s="23" t="s">
        <v>45</v>
      </c>
      <c r="B15" s="24" t="s">
        <v>729</v>
      </c>
      <c r="C15" s="25" t="s">
        <v>22</v>
      </c>
      <c r="D15" s="25" t="s">
        <v>46</v>
      </c>
      <c r="E15" s="26" t="s">
        <v>35</v>
      </c>
      <c r="F15" s="27">
        <v>322.64678743808935</v>
      </c>
      <c r="G15" s="29">
        <v>2.0099999999999998</v>
      </c>
      <c r="H15" s="29">
        <f t="shared" si="1"/>
        <v>2.5499999999999998</v>
      </c>
      <c r="I15" s="29">
        <f t="shared" si="2"/>
        <v>822.74</v>
      </c>
      <c r="J15" s="30">
        <f t="shared" si="0"/>
        <v>2.921000173834907E-4</v>
      </c>
      <c r="K15" s="31"/>
      <c r="L15" s="32"/>
      <c r="M15" s="9"/>
      <c r="N15" s="9"/>
    </row>
    <row r="16" spans="1:14" ht="26.1" customHeight="1" x14ac:dyDescent="0.25">
      <c r="A16" s="23" t="s">
        <v>47</v>
      </c>
      <c r="B16" s="24" t="s">
        <v>730</v>
      </c>
      <c r="C16" s="25" t="s">
        <v>22</v>
      </c>
      <c r="D16" s="25" t="s">
        <v>48</v>
      </c>
      <c r="E16" s="26" t="s">
        <v>31</v>
      </c>
      <c r="F16" s="27">
        <v>320.3002653476305</v>
      </c>
      <c r="G16" s="29">
        <v>10.69</v>
      </c>
      <c r="H16" s="29">
        <f t="shared" si="1"/>
        <v>13.56</v>
      </c>
      <c r="I16" s="29">
        <f t="shared" si="2"/>
        <v>4343.2700000000004</v>
      </c>
      <c r="J16" s="30">
        <f t="shared" si="0"/>
        <v>1.5420050593154505E-3</v>
      </c>
      <c r="K16" s="31"/>
      <c r="L16" s="32"/>
      <c r="M16" s="9"/>
      <c r="N16" s="9"/>
    </row>
    <row r="17" spans="1:14" ht="26.1" customHeight="1" x14ac:dyDescent="0.25">
      <c r="A17" s="23" t="s">
        <v>49</v>
      </c>
      <c r="B17" s="24" t="s">
        <v>731</v>
      </c>
      <c r="C17" s="25" t="s">
        <v>22</v>
      </c>
      <c r="D17" s="25" t="s">
        <v>50</v>
      </c>
      <c r="E17" s="26" t="s">
        <v>31</v>
      </c>
      <c r="F17" s="27">
        <v>701.6101050471907</v>
      </c>
      <c r="G17" s="29">
        <v>27.59</v>
      </c>
      <c r="H17" s="29">
        <f t="shared" si="1"/>
        <v>35.01</v>
      </c>
      <c r="I17" s="29">
        <f t="shared" si="2"/>
        <v>24563.360000000001</v>
      </c>
      <c r="J17" s="30">
        <f t="shared" si="0"/>
        <v>8.7208083756678181E-3</v>
      </c>
      <c r="K17" s="31"/>
      <c r="L17" s="32"/>
      <c r="M17" s="9"/>
      <c r="N17" s="9"/>
    </row>
    <row r="18" spans="1:14" ht="51.95" customHeight="1" x14ac:dyDescent="0.25">
      <c r="A18" s="23" t="s">
        <v>51</v>
      </c>
      <c r="B18" s="24" t="s">
        <v>732</v>
      </c>
      <c r="C18" s="25" t="s">
        <v>22</v>
      </c>
      <c r="D18" s="25" t="s">
        <v>52</v>
      </c>
      <c r="E18" s="26" t="s">
        <v>35</v>
      </c>
      <c r="F18" s="27">
        <v>172.86046066380061</v>
      </c>
      <c r="G18" s="29">
        <v>10.130000000000001</v>
      </c>
      <c r="H18" s="29">
        <f t="shared" si="1"/>
        <v>12.85</v>
      </c>
      <c r="I18" s="29">
        <f t="shared" si="2"/>
        <v>2221.25</v>
      </c>
      <c r="J18" s="30">
        <f t="shared" si="0"/>
        <v>7.8861750202139031E-4</v>
      </c>
      <c r="K18" s="31"/>
      <c r="L18" s="32"/>
      <c r="M18" s="9"/>
      <c r="N18" s="9"/>
    </row>
    <row r="19" spans="1:14" ht="26.1" customHeight="1" x14ac:dyDescent="0.25">
      <c r="A19" s="23" t="s">
        <v>53</v>
      </c>
      <c r="B19" s="24" t="s">
        <v>54</v>
      </c>
      <c r="C19" s="25" t="s">
        <v>22</v>
      </c>
      <c r="D19" s="25" t="s">
        <v>55</v>
      </c>
      <c r="E19" s="26" t="s">
        <v>31</v>
      </c>
      <c r="F19" s="27">
        <v>349.24070446328943</v>
      </c>
      <c r="G19" s="29">
        <v>12.77</v>
      </c>
      <c r="H19" s="29">
        <f t="shared" si="1"/>
        <v>16.2</v>
      </c>
      <c r="I19" s="29">
        <f t="shared" si="2"/>
        <v>5657.69</v>
      </c>
      <c r="J19" s="30">
        <f t="shared" si="0"/>
        <v>2.0086678019184691E-3</v>
      </c>
      <c r="K19" s="31"/>
      <c r="L19" s="32"/>
      <c r="M19" s="9"/>
      <c r="N19" s="9"/>
    </row>
    <row r="20" spans="1:14" ht="26.1" customHeight="1" x14ac:dyDescent="0.25">
      <c r="A20" s="23" t="s">
        <v>56</v>
      </c>
      <c r="B20" s="24" t="s">
        <v>57</v>
      </c>
      <c r="C20" s="25" t="s">
        <v>22</v>
      </c>
      <c r="D20" s="25" t="s">
        <v>58</v>
      </c>
      <c r="E20" s="26" t="s">
        <v>31</v>
      </c>
      <c r="F20" s="27">
        <v>162.30111125673585</v>
      </c>
      <c r="G20" s="29">
        <v>28.2</v>
      </c>
      <c r="H20" s="29">
        <f t="shared" si="1"/>
        <v>35.79</v>
      </c>
      <c r="I20" s="29">
        <f t="shared" si="2"/>
        <v>5808.75</v>
      </c>
      <c r="J20" s="30">
        <f t="shared" si="0"/>
        <v>2.0622991175539679E-3</v>
      </c>
      <c r="K20" s="31"/>
      <c r="L20" s="32"/>
      <c r="M20" s="9"/>
      <c r="N20" s="9"/>
    </row>
    <row r="21" spans="1:14" ht="26.1" customHeight="1" x14ac:dyDescent="0.25">
      <c r="A21" s="23" t="s">
        <v>59</v>
      </c>
      <c r="B21" s="24" t="s">
        <v>60</v>
      </c>
      <c r="C21" s="25" t="s">
        <v>22</v>
      </c>
      <c r="D21" s="25" t="s">
        <v>61</v>
      </c>
      <c r="E21" s="26" t="s">
        <v>62</v>
      </c>
      <c r="F21" s="27">
        <v>223.70177262374193</v>
      </c>
      <c r="G21" s="29">
        <v>62.98</v>
      </c>
      <c r="H21" s="29">
        <f t="shared" si="1"/>
        <v>79.94</v>
      </c>
      <c r="I21" s="29">
        <f t="shared" si="2"/>
        <v>17882.71</v>
      </c>
      <c r="J21" s="30">
        <f t="shared" si="0"/>
        <v>6.3489558084740289E-3</v>
      </c>
      <c r="K21" s="31"/>
      <c r="L21" s="32"/>
      <c r="M21" s="9"/>
      <c r="N21" s="9"/>
    </row>
    <row r="22" spans="1:14" ht="26.1" customHeight="1" x14ac:dyDescent="0.25">
      <c r="A22" s="23" t="s">
        <v>63</v>
      </c>
      <c r="B22" s="24" t="s">
        <v>64</v>
      </c>
      <c r="C22" s="25" t="s">
        <v>22</v>
      </c>
      <c r="D22" s="25" t="s">
        <v>65</v>
      </c>
      <c r="E22" s="26" t="s">
        <v>31</v>
      </c>
      <c r="F22" s="27">
        <v>746.19402476590847</v>
      </c>
      <c r="G22" s="29">
        <v>35.369999999999997</v>
      </c>
      <c r="H22" s="29">
        <f t="shared" si="1"/>
        <v>44.89</v>
      </c>
      <c r="I22" s="29">
        <f t="shared" si="2"/>
        <v>33496.639999999999</v>
      </c>
      <c r="J22" s="30">
        <f t="shared" si="0"/>
        <v>1.1892419386791125E-2</v>
      </c>
      <c r="K22" s="31"/>
      <c r="L22" s="32"/>
      <c r="M22" s="9"/>
      <c r="N22" s="9"/>
    </row>
    <row r="23" spans="1:14" ht="26.1" customHeight="1" x14ac:dyDescent="0.25">
      <c r="A23" s="23" t="s">
        <v>66</v>
      </c>
      <c r="B23" s="24" t="s">
        <v>67</v>
      </c>
      <c r="C23" s="25" t="s">
        <v>22</v>
      </c>
      <c r="D23" s="25" t="s">
        <v>68</v>
      </c>
      <c r="E23" s="26" t="s">
        <v>62</v>
      </c>
      <c r="F23" s="27">
        <v>25.420655979970675</v>
      </c>
      <c r="G23" s="29">
        <v>294.77999999999997</v>
      </c>
      <c r="H23" s="29">
        <f t="shared" si="1"/>
        <v>374.16</v>
      </c>
      <c r="I23" s="29">
        <f t="shared" si="2"/>
        <v>9511.39</v>
      </c>
      <c r="J23" s="30">
        <f t="shared" si="0"/>
        <v>3.3768592560725862E-3</v>
      </c>
      <c r="K23" s="31"/>
      <c r="L23" s="32"/>
      <c r="M23" s="9"/>
      <c r="N23" s="9"/>
    </row>
    <row r="24" spans="1:14" ht="39" customHeight="1" x14ac:dyDescent="0.25">
      <c r="A24" s="23" t="s">
        <v>69</v>
      </c>
      <c r="B24" s="24" t="s">
        <v>70</v>
      </c>
      <c r="C24" s="25" t="s">
        <v>22</v>
      </c>
      <c r="D24" s="25" t="s">
        <v>71</v>
      </c>
      <c r="E24" s="26" t="s">
        <v>31</v>
      </c>
      <c r="F24" s="27">
        <v>1233.4884455511924</v>
      </c>
      <c r="G24" s="29">
        <v>4.99</v>
      </c>
      <c r="H24" s="29">
        <f t="shared" si="1"/>
        <v>6.33</v>
      </c>
      <c r="I24" s="29">
        <f t="shared" si="2"/>
        <v>7807.98</v>
      </c>
      <c r="J24" s="30">
        <f t="shared" si="0"/>
        <v>2.7720921478595274E-3</v>
      </c>
      <c r="K24" s="31"/>
      <c r="L24" s="32"/>
      <c r="M24" s="9"/>
      <c r="N24" s="9"/>
    </row>
    <row r="25" spans="1:14" ht="26.1" customHeight="1" x14ac:dyDescent="0.25">
      <c r="A25" s="23" t="s">
        <v>72</v>
      </c>
      <c r="B25" s="24" t="s">
        <v>73</v>
      </c>
      <c r="C25" s="25" t="s">
        <v>22</v>
      </c>
      <c r="D25" s="25" t="s">
        <v>74</v>
      </c>
      <c r="E25" s="26" t="s">
        <v>31</v>
      </c>
      <c r="F25" s="27">
        <v>1233.4884455511924</v>
      </c>
      <c r="G25" s="29">
        <v>8.5500000000000007</v>
      </c>
      <c r="H25" s="29">
        <f t="shared" si="1"/>
        <v>10.85</v>
      </c>
      <c r="I25" s="29">
        <f t="shared" si="2"/>
        <v>13383.34</v>
      </c>
      <c r="J25" s="30">
        <f t="shared" si="0"/>
        <v>4.7515300661802838E-3</v>
      </c>
      <c r="K25" s="31"/>
      <c r="L25" s="32"/>
      <c r="M25" s="9"/>
      <c r="N25" s="9"/>
    </row>
    <row r="26" spans="1:14" ht="26.1" customHeight="1" x14ac:dyDescent="0.25">
      <c r="A26" s="23" t="s">
        <v>75</v>
      </c>
      <c r="B26" s="24" t="s">
        <v>76</v>
      </c>
      <c r="C26" s="25" t="s">
        <v>22</v>
      </c>
      <c r="D26" s="25" t="s">
        <v>77</v>
      </c>
      <c r="E26" s="26" t="s">
        <v>31</v>
      </c>
      <c r="F26" s="27">
        <v>1608.9319800246053</v>
      </c>
      <c r="G26" s="29">
        <v>8.98</v>
      </c>
      <c r="H26" s="29">
        <f t="shared" si="1"/>
        <v>11.39</v>
      </c>
      <c r="I26" s="29">
        <f t="shared" si="2"/>
        <v>18325.73</v>
      </c>
      <c r="J26" s="30">
        <f t="shared" si="0"/>
        <v>6.5062426180386964E-3</v>
      </c>
      <c r="K26" s="31"/>
      <c r="L26" s="32"/>
      <c r="M26" s="9"/>
      <c r="N26" s="9"/>
    </row>
    <row r="27" spans="1:14" ht="51.95" customHeight="1" x14ac:dyDescent="0.25">
      <c r="A27" s="23" t="s">
        <v>78</v>
      </c>
      <c r="B27" s="24" t="s">
        <v>79</v>
      </c>
      <c r="C27" s="25" t="s">
        <v>22</v>
      </c>
      <c r="D27" s="25" t="s">
        <v>80</v>
      </c>
      <c r="E27" s="26" t="s">
        <v>31</v>
      </c>
      <c r="F27" s="27">
        <v>857.26273704762662</v>
      </c>
      <c r="G27" s="29">
        <v>20.04</v>
      </c>
      <c r="H27" s="29">
        <f t="shared" si="1"/>
        <v>25.43</v>
      </c>
      <c r="I27" s="29">
        <f t="shared" si="2"/>
        <v>21800.19</v>
      </c>
      <c r="J27" s="30">
        <f t="shared" si="0"/>
        <v>7.7397912803113984E-3</v>
      </c>
      <c r="K27" s="31"/>
      <c r="L27" s="32"/>
      <c r="M27" s="9"/>
      <c r="N27" s="9"/>
    </row>
    <row r="28" spans="1:14" ht="26.1" customHeight="1" x14ac:dyDescent="0.25">
      <c r="A28" s="23" t="s">
        <v>81</v>
      </c>
      <c r="B28" s="24" t="s">
        <v>82</v>
      </c>
      <c r="C28" s="25" t="s">
        <v>22</v>
      </c>
      <c r="D28" s="25" t="s">
        <v>83</v>
      </c>
      <c r="E28" s="26" t="s">
        <v>31</v>
      </c>
      <c r="F28" s="27">
        <v>857.26273704762662</v>
      </c>
      <c r="G28" s="29">
        <v>6.4</v>
      </c>
      <c r="H28" s="29">
        <f t="shared" si="1"/>
        <v>8.1199999999999992</v>
      </c>
      <c r="I28" s="29">
        <f t="shared" si="2"/>
        <v>6960.97</v>
      </c>
      <c r="J28" s="30">
        <f t="shared" si="0"/>
        <v>2.4713754746407825E-3</v>
      </c>
      <c r="K28" s="31"/>
      <c r="L28" s="32"/>
      <c r="M28" s="9"/>
      <c r="N28" s="9"/>
    </row>
    <row r="29" spans="1:14" ht="26.1" customHeight="1" x14ac:dyDescent="0.25">
      <c r="A29" s="16" t="s">
        <v>84</v>
      </c>
      <c r="B29" s="17"/>
      <c r="C29" s="17"/>
      <c r="D29" s="17" t="s">
        <v>85</v>
      </c>
      <c r="E29" s="17"/>
      <c r="F29" s="17"/>
      <c r="G29" s="17"/>
      <c r="H29" s="17"/>
      <c r="I29" s="20">
        <f>SUM(I30:I33)</f>
        <v>45083.7</v>
      </c>
      <c r="J29" s="21">
        <f t="shared" si="0"/>
        <v>1.6006210411201691E-2</v>
      </c>
      <c r="K29" s="9"/>
      <c r="L29" s="9"/>
      <c r="M29" s="9"/>
      <c r="N29" s="9"/>
    </row>
    <row r="30" spans="1:14" ht="51.95" customHeight="1" x14ac:dyDescent="0.25">
      <c r="A30" s="23" t="s">
        <v>86</v>
      </c>
      <c r="B30" s="24" t="s">
        <v>87</v>
      </c>
      <c r="C30" s="25" t="s">
        <v>22</v>
      </c>
      <c r="D30" s="25" t="s">
        <v>88</v>
      </c>
      <c r="E30" s="26" t="s">
        <v>62</v>
      </c>
      <c r="F30" s="27">
        <v>916.31687632417379</v>
      </c>
      <c r="G30" s="29">
        <v>9.0299999999999994</v>
      </c>
      <c r="H30" s="29">
        <f t="shared" si="1"/>
        <v>11.46</v>
      </c>
      <c r="I30" s="29">
        <f t="shared" ref="I30:I33" si="3">TRUNC(H30*F30,2)</f>
        <v>10500.99</v>
      </c>
      <c r="J30" s="30">
        <f t="shared" si="0"/>
        <v>3.7282001136979626E-3</v>
      </c>
      <c r="K30" s="31"/>
      <c r="L30" s="32"/>
      <c r="M30" s="9"/>
      <c r="N30" s="9"/>
    </row>
    <row r="31" spans="1:14" ht="39" customHeight="1" x14ac:dyDescent="0.25">
      <c r="A31" s="23" t="s">
        <v>89</v>
      </c>
      <c r="B31" s="24" t="s">
        <v>90</v>
      </c>
      <c r="C31" s="25" t="s">
        <v>22</v>
      </c>
      <c r="D31" s="25" t="s">
        <v>91</v>
      </c>
      <c r="E31" s="26" t="s">
        <v>92</v>
      </c>
      <c r="F31" s="27">
        <v>2178.5893261849947</v>
      </c>
      <c r="G31" s="29">
        <v>2.61</v>
      </c>
      <c r="H31" s="29">
        <f t="shared" si="1"/>
        <v>3.31</v>
      </c>
      <c r="I31" s="29">
        <f t="shared" si="3"/>
        <v>7211.13</v>
      </c>
      <c r="J31" s="30">
        <f t="shared" si="0"/>
        <v>2.5601905806872296E-3</v>
      </c>
      <c r="K31" s="31"/>
      <c r="L31" s="32"/>
      <c r="M31" s="9"/>
      <c r="N31" s="9"/>
    </row>
    <row r="32" spans="1:14" ht="24" customHeight="1" x14ac:dyDescent="0.25">
      <c r="A32" s="23" t="s">
        <v>93</v>
      </c>
      <c r="B32" s="24" t="s">
        <v>94</v>
      </c>
      <c r="C32" s="25" t="s">
        <v>22</v>
      </c>
      <c r="D32" s="25" t="s">
        <v>95</v>
      </c>
      <c r="E32" s="26" t="s">
        <v>62</v>
      </c>
      <c r="F32" s="27">
        <v>175.98915678441239</v>
      </c>
      <c r="G32" s="29">
        <v>93.27</v>
      </c>
      <c r="H32" s="29">
        <f t="shared" si="1"/>
        <v>118.38</v>
      </c>
      <c r="I32" s="29">
        <f t="shared" si="3"/>
        <v>20833.59</v>
      </c>
      <c r="J32" s="30">
        <f t="shared" si="0"/>
        <v>7.396616186353548E-3</v>
      </c>
      <c r="K32" s="31"/>
      <c r="L32" s="32"/>
      <c r="M32" s="9"/>
      <c r="N32" s="9"/>
    </row>
    <row r="33" spans="1:14" ht="26.1" customHeight="1" x14ac:dyDescent="0.25">
      <c r="A33" s="23" t="s">
        <v>96</v>
      </c>
      <c r="B33" s="24" t="s">
        <v>97</v>
      </c>
      <c r="C33" s="25" t="s">
        <v>22</v>
      </c>
      <c r="D33" s="25" t="s">
        <v>98</v>
      </c>
      <c r="E33" s="26" t="s">
        <v>62</v>
      </c>
      <c r="F33" s="27">
        <v>175.98915678441239</v>
      </c>
      <c r="G33" s="29">
        <v>29.27</v>
      </c>
      <c r="H33" s="29">
        <f t="shared" si="1"/>
        <v>37.15</v>
      </c>
      <c r="I33" s="29">
        <f t="shared" si="3"/>
        <v>6537.99</v>
      </c>
      <c r="J33" s="30">
        <f t="shared" si="0"/>
        <v>2.3212035304629509E-3</v>
      </c>
      <c r="K33" s="31"/>
      <c r="L33" s="32"/>
      <c r="M33" s="9"/>
      <c r="N33" s="9"/>
    </row>
    <row r="34" spans="1:14" ht="24" customHeight="1" x14ac:dyDescent="0.25">
      <c r="A34" s="16" t="s">
        <v>99</v>
      </c>
      <c r="B34" s="17"/>
      <c r="C34" s="17"/>
      <c r="D34" s="17" t="s">
        <v>100</v>
      </c>
      <c r="E34" s="17"/>
      <c r="F34" s="17"/>
      <c r="G34" s="17"/>
      <c r="H34" s="17"/>
      <c r="I34" s="20">
        <f>SUM(I35:I91)</f>
        <v>460573.4499999999</v>
      </c>
      <c r="J34" s="21">
        <f t="shared" si="0"/>
        <v>0.16351886714074221</v>
      </c>
      <c r="K34" s="9"/>
      <c r="L34" s="9"/>
      <c r="M34" s="9"/>
      <c r="N34" s="9"/>
    </row>
    <row r="35" spans="1:14" ht="39" customHeight="1" x14ac:dyDescent="0.25">
      <c r="A35" s="23" t="s">
        <v>101</v>
      </c>
      <c r="B35" s="24" t="s">
        <v>102</v>
      </c>
      <c r="C35" s="25" t="s">
        <v>22</v>
      </c>
      <c r="D35" s="25" t="s">
        <v>103</v>
      </c>
      <c r="E35" s="26" t="s">
        <v>40</v>
      </c>
      <c r="F35" s="27">
        <v>224.87503366897138</v>
      </c>
      <c r="G35" s="29">
        <v>41.27</v>
      </c>
      <c r="H35" s="29">
        <f t="shared" si="1"/>
        <v>52.38</v>
      </c>
      <c r="I35" s="29">
        <f t="shared" ref="I35:I91" si="4">TRUNC(H35*F35,2)</f>
        <v>11778.95</v>
      </c>
      <c r="J35" s="30">
        <f t="shared" si="0"/>
        <v>4.1819183457219387E-3</v>
      </c>
      <c r="K35" s="31"/>
      <c r="L35" s="32"/>
      <c r="M35" s="9"/>
      <c r="N35" s="9"/>
    </row>
    <row r="36" spans="1:14" ht="39" customHeight="1" x14ac:dyDescent="0.25">
      <c r="A36" s="23" t="s">
        <v>104</v>
      </c>
      <c r="B36" s="24" t="s">
        <v>105</v>
      </c>
      <c r="C36" s="25" t="s">
        <v>22</v>
      </c>
      <c r="D36" s="25" t="s">
        <v>106</v>
      </c>
      <c r="E36" s="26" t="s">
        <v>40</v>
      </c>
      <c r="F36" s="27">
        <v>524.44768721754883</v>
      </c>
      <c r="G36" s="29">
        <v>36.840000000000003</v>
      </c>
      <c r="H36" s="29">
        <f t="shared" si="1"/>
        <v>46.76</v>
      </c>
      <c r="I36" s="29">
        <f t="shared" si="4"/>
        <v>24523.17</v>
      </c>
      <c r="J36" s="30">
        <f t="shared" si="0"/>
        <v>8.7065395912418221E-3</v>
      </c>
      <c r="K36" s="31"/>
      <c r="L36" s="32"/>
      <c r="M36" s="9"/>
      <c r="N36" s="9"/>
    </row>
    <row r="37" spans="1:14" ht="39" customHeight="1" x14ac:dyDescent="0.25">
      <c r="A37" s="23" t="s">
        <v>107</v>
      </c>
      <c r="B37" s="24" t="s">
        <v>108</v>
      </c>
      <c r="C37" s="25" t="s">
        <v>22</v>
      </c>
      <c r="D37" s="25" t="s">
        <v>109</v>
      </c>
      <c r="E37" s="26" t="s">
        <v>40</v>
      </c>
      <c r="F37" s="27">
        <v>524.44768721754883</v>
      </c>
      <c r="G37" s="29">
        <v>29.64</v>
      </c>
      <c r="H37" s="29">
        <f t="shared" si="1"/>
        <v>37.619999999999997</v>
      </c>
      <c r="I37" s="29">
        <f t="shared" si="4"/>
        <v>19729.72</v>
      </c>
      <c r="J37" s="30">
        <f t="shared" si="0"/>
        <v>7.0047056846286853E-3</v>
      </c>
      <c r="K37" s="31"/>
      <c r="L37" s="32"/>
      <c r="M37" s="9"/>
      <c r="N37" s="9"/>
    </row>
    <row r="38" spans="1:14" ht="51.95" customHeight="1" x14ac:dyDescent="0.25">
      <c r="A38" s="23" t="s">
        <v>110</v>
      </c>
      <c r="B38" s="24" t="s">
        <v>111</v>
      </c>
      <c r="C38" s="25" t="s">
        <v>22</v>
      </c>
      <c r="D38" s="25" t="s">
        <v>112</v>
      </c>
      <c r="E38" s="26" t="s">
        <v>35</v>
      </c>
      <c r="F38" s="27">
        <v>387.56723194078376</v>
      </c>
      <c r="G38" s="29">
        <v>28.94</v>
      </c>
      <c r="H38" s="29">
        <f t="shared" si="1"/>
        <v>36.729999999999997</v>
      </c>
      <c r="I38" s="29">
        <f t="shared" si="4"/>
        <v>14235.34</v>
      </c>
      <c r="J38" s="30">
        <f t="shared" si="0"/>
        <v>5.0540183550816789E-3</v>
      </c>
      <c r="K38" s="31"/>
      <c r="L38" s="32"/>
      <c r="M38" s="9"/>
      <c r="N38" s="9"/>
    </row>
    <row r="39" spans="1:14" ht="51.95" customHeight="1" x14ac:dyDescent="0.25">
      <c r="A39" s="23" t="s">
        <v>113</v>
      </c>
      <c r="B39" s="24" t="s">
        <v>114</v>
      </c>
      <c r="C39" s="25" t="s">
        <v>22</v>
      </c>
      <c r="D39" s="25" t="s">
        <v>115</v>
      </c>
      <c r="E39" s="26" t="s">
        <v>35</v>
      </c>
      <c r="F39" s="27">
        <v>107.94001616110624</v>
      </c>
      <c r="G39" s="29">
        <v>15.85</v>
      </c>
      <c r="H39" s="29">
        <f t="shared" si="1"/>
        <v>20.11</v>
      </c>
      <c r="I39" s="29">
        <f t="shared" si="4"/>
        <v>2170.67</v>
      </c>
      <c r="J39" s="30">
        <f t="shared" si="0"/>
        <v>7.706599226168921E-4</v>
      </c>
      <c r="K39" s="31"/>
      <c r="L39" s="32"/>
      <c r="M39" s="9"/>
      <c r="N39" s="9"/>
    </row>
    <row r="40" spans="1:14" ht="51.95" customHeight="1" x14ac:dyDescent="0.25">
      <c r="A40" s="23" t="s">
        <v>116</v>
      </c>
      <c r="B40" s="24" t="s">
        <v>117</v>
      </c>
      <c r="C40" s="25" t="s">
        <v>22</v>
      </c>
      <c r="D40" s="25" t="s">
        <v>118</v>
      </c>
      <c r="E40" s="26" t="s">
        <v>35</v>
      </c>
      <c r="F40" s="27">
        <v>64.920444502694338</v>
      </c>
      <c r="G40" s="29">
        <v>29.79</v>
      </c>
      <c r="H40" s="29">
        <f t="shared" si="1"/>
        <v>37.81</v>
      </c>
      <c r="I40" s="29">
        <f t="shared" si="4"/>
        <v>2454.64</v>
      </c>
      <c r="J40" s="30">
        <f t="shared" si="0"/>
        <v>8.7147870125460242E-4</v>
      </c>
      <c r="K40" s="31"/>
      <c r="L40" s="32"/>
      <c r="M40" s="9"/>
      <c r="N40" s="9"/>
    </row>
    <row r="41" spans="1:14" ht="51.95" customHeight="1" x14ac:dyDescent="0.25">
      <c r="A41" s="23" t="s">
        <v>119</v>
      </c>
      <c r="B41" s="24" t="s">
        <v>120</v>
      </c>
      <c r="C41" s="25" t="s">
        <v>22</v>
      </c>
      <c r="D41" s="25" t="s">
        <v>121</v>
      </c>
      <c r="E41" s="26" t="s">
        <v>35</v>
      </c>
      <c r="F41" s="27">
        <v>107.94001616110624</v>
      </c>
      <c r="G41" s="29">
        <v>42.5</v>
      </c>
      <c r="H41" s="29">
        <f t="shared" si="1"/>
        <v>53.94</v>
      </c>
      <c r="I41" s="29">
        <f t="shared" si="4"/>
        <v>5822.28</v>
      </c>
      <c r="J41" s="30">
        <f t="shared" si="0"/>
        <v>2.0671027167896909E-3</v>
      </c>
      <c r="K41" s="31"/>
      <c r="L41" s="32"/>
      <c r="M41" s="9"/>
      <c r="N41" s="9"/>
    </row>
    <row r="42" spans="1:14" ht="51.95" customHeight="1" x14ac:dyDescent="0.25">
      <c r="A42" s="23" t="s">
        <v>122</v>
      </c>
      <c r="B42" s="24" t="s">
        <v>123</v>
      </c>
      <c r="C42" s="25" t="s">
        <v>22</v>
      </c>
      <c r="D42" s="25" t="s">
        <v>124</v>
      </c>
      <c r="E42" s="26" t="s">
        <v>35</v>
      </c>
      <c r="F42" s="27">
        <v>64.920444502694338</v>
      </c>
      <c r="G42" s="29">
        <v>55.27</v>
      </c>
      <c r="H42" s="29">
        <f t="shared" si="1"/>
        <v>70.150000000000006</v>
      </c>
      <c r="I42" s="29">
        <f t="shared" si="4"/>
        <v>4554.16</v>
      </c>
      <c r="J42" s="30">
        <f t="shared" si="0"/>
        <v>1.6168780114826043E-3</v>
      </c>
      <c r="K42" s="31"/>
      <c r="L42" s="32"/>
      <c r="M42" s="9"/>
      <c r="N42" s="9"/>
    </row>
    <row r="43" spans="1:14" ht="51.95" customHeight="1" x14ac:dyDescent="0.25">
      <c r="A43" s="23" t="s">
        <v>125</v>
      </c>
      <c r="B43" s="24" t="s">
        <v>126</v>
      </c>
      <c r="C43" s="25" t="s">
        <v>22</v>
      </c>
      <c r="D43" s="25" t="s">
        <v>127</v>
      </c>
      <c r="E43" s="26" t="s">
        <v>35</v>
      </c>
      <c r="F43" s="27">
        <v>107.94001616110624</v>
      </c>
      <c r="G43" s="29">
        <v>59.93</v>
      </c>
      <c r="H43" s="29">
        <f t="shared" si="1"/>
        <v>76.06</v>
      </c>
      <c r="I43" s="29">
        <f t="shared" si="4"/>
        <v>8209.91</v>
      </c>
      <c r="J43" s="30">
        <f t="shared" si="0"/>
        <v>2.9147906431155578E-3</v>
      </c>
      <c r="K43" s="31"/>
      <c r="L43" s="32"/>
      <c r="M43" s="9"/>
      <c r="N43" s="9"/>
    </row>
    <row r="44" spans="1:14" ht="51.95" customHeight="1" x14ac:dyDescent="0.25">
      <c r="A44" s="23" t="s">
        <v>128</v>
      </c>
      <c r="B44" s="24" t="s">
        <v>129</v>
      </c>
      <c r="C44" s="25" t="s">
        <v>22</v>
      </c>
      <c r="D44" s="25" t="s">
        <v>130</v>
      </c>
      <c r="E44" s="26" t="s">
        <v>35</v>
      </c>
      <c r="F44" s="27">
        <v>107.94001616110624</v>
      </c>
      <c r="G44" s="29">
        <v>22.5</v>
      </c>
      <c r="H44" s="29">
        <f t="shared" si="1"/>
        <v>28.55</v>
      </c>
      <c r="I44" s="29">
        <f t="shared" si="4"/>
        <v>3081.68</v>
      </c>
      <c r="J44" s="30">
        <f t="shared" si="0"/>
        <v>1.0940987208235354E-3</v>
      </c>
      <c r="K44" s="31"/>
      <c r="L44" s="32"/>
      <c r="M44" s="9"/>
      <c r="N44" s="9"/>
    </row>
    <row r="45" spans="1:14" ht="65.099999999999994" customHeight="1" x14ac:dyDescent="0.25">
      <c r="A45" s="23" t="s">
        <v>131</v>
      </c>
      <c r="B45" s="24" t="s">
        <v>132</v>
      </c>
      <c r="C45" s="25" t="s">
        <v>22</v>
      </c>
      <c r="D45" s="25" t="s">
        <v>133</v>
      </c>
      <c r="E45" s="26" t="s">
        <v>40</v>
      </c>
      <c r="F45" s="27">
        <v>299.18156653350104</v>
      </c>
      <c r="G45" s="29">
        <v>50.34</v>
      </c>
      <c r="H45" s="29">
        <f t="shared" si="1"/>
        <v>63.89</v>
      </c>
      <c r="I45" s="29">
        <f t="shared" si="4"/>
        <v>19114.71</v>
      </c>
      <c r="J45" s="30">
        <f t="shared" si="0"/>
        <v>6.7863567144910699E-3</v>
      </c>
      <c r="K45" s="31"/>
      <c r="L45" s="32"/>
      <c r="M45" s="9"/>
      <c r="N45" s="9"/>
    </row>
    <row r="46" spans="1:14" ht="65.099999999999994" customHeight="1" x14ac:dyDescent="0.25">
      <c r="A46" s="23" t="s">
        <v>134</v>
      </c>
      <c r="B46" s="24" t="s">
        <v>135</v>
      </c>
      <c r="C46" s="25" t="s">
        <v>22</v>
      </c>
      <c r="D46" s="25" t="s">
        <v>136</v>
      </c>
      <c r="E46" s="26" t="s">
        <v>40</v>
      </c>
      <c r="F46" s="27">
        <v>164.6476333471947</v>
      </c>
      <c r="G46" s="29">
        <v>88.12</v>
      </c>
      <c r="H46" s="29">
        <f t="shared" si="1"/>
        <v>111.85</v>
      </c>
      <c r="I46" s="29">
        <f t="shared" si="4"/>
        <v>18415.830000000002</v>
      </c>
      <c r="J46" s="30">
        <f t="shared" si="0"/>
        <v>6.5382311096232222E-3</v>
      </c>
      <c r="K46" s="31"/>
      <c r="L46" s="32"/>
      <c r="M46" s="9"/>
      <c r="N46" s="9"/>
    </row>
    <row r="47" spans="1:14" ht="51.95" customHeight="1" x14ac:dyDescent="0.25">
      <c r="A47" s="23" t="s">
        <v>137</v>
      </c>
      <c r="B47" s="24" t="s">
        <v>138</v>
      </c>
      <c r="C47" s="25" t="s">
        <v>22</v>
      </c>
      <c r="D47" s="25" t="s">
        <v>139</v>
      </c>
      <c r="E47" s="26" t="s">
        <v>35</v>
      </c>
      <c r="F47" s="27">
        <v>107.94001616110624</v>
      </c>
      <c r="G47" s="29">
        <v>24.8</v>
      </c>
      <c r="H47" s="29">
        <f t="shared" si="1"/>
        <v>31.47</v>
      </c>
      <c r="I47" s="29">
        <f t="shared" si="4"/>
        <v>3396.87</v>
      </c>
      <c r="J47" s="30">
        <f t="shared" si="0"/>
        <v>1.206001636056905E-3</v>
      </c>
      <c r="K47" s="31"/>
      <c r="L47" s="32"/>
      <c r="M47" s="9"/>
      <c r="N47" s="9"/>
    </row>
    <row r="48" spans="1:14" ht="51.95" customHeight="1" x14ac:dyDescent="0.25">
      <c r="A48" s="23" t="s">
        <v>140</v>
      </c>
      <c r="B48" s="24" t="s">
        <v>141</v>
      </c>
      <c r="C48" s="25" t="s">
        <v>22</v>
      </c>
      <c r="D48" s="25" t="s">
        <v>142</v>
      </c>
      <c r="E48" s="26" t="s">
        <v>35</v>
      </c>
      <c r="F48" s="27">
        <v>64.920444502694338</v>
      </c>
      <c r="G48" s="29">
        <v>45.21</v>
      </c>
      <c r="H48" s="29">
        <f t="shared" si="1"/>
        <v>57.38</v>
      </c>
      <c r="I48" s="29">
        <f t="shared" si="4"/>
        <v>3725.13</v>
      </c>
      <c r="J48" s="30">
        <f t="shared" si="0"/>
        <v>1.3225448352526469E-3</v>
      </c>
      <c r="K48" s="31"/>
      <c r="L48" s="32"/>
      <c r="M48" s="9"/>
      <c r="N48" s="9"/>
    </row>
    <row r="49" spans="1:14" ht="51.95" customHeight="1" x14ac:dyDescent="0.25">
      <c r="A49" s="23" t="s">
        <v>143</v>
      </c>
      <c r="B49" s="24" t="s">
        <v>144</v>
      </c>
      <c r="C49" s="25" t="s">
        <v>22</v>
      </c>
      <c r="D49" s="25" t="s">
        <v>145</v>
      </c>
      <c r="E49" s="26" t="s">
        <v>35</v>
      </c>
      <c r="F49" s="27">
        <v>64.920444502694338</v>
      </c>
      <c r="G49" s="29">
        <v>80.040000000000006</v>
      </c>
      <c r="H49" s="29">
        <f t="shared" si="1"/>
        <v>101.59</v>
      </c>
      <c r="I49" s="29">
        <f t="shared" si="4"/>
        <v>6595.26</v>
      </c>
      <c r="J49" s="30">
        <f t="shared" si="0"/>
        <v>2.3415362819950909E-3</v>
      </c>
      <c r="K49" s="31"/>
      <c r="L49" s="32"/>
      <c r="M49" s="9"/>
      <c r="N49" s="9"/>
    </row>
    <row r="50" spans="1:14" ht="39" customHeight="1" x14ac:dyDescent="0.25">
      <c r="A50" s="23" t="s">
        <v>146</v>
      </c>
      <c r="B50" s="24" t="s">
        <v>147</v>
      </c>
      <c r="C50" s="25" t="s">
        <v>22</v>
      </c>
      <c r="D50" s="25" t="s">
        <v>148</v>
      </c>
      <c r="E50" s="26" t="s">
        <v>35</v>
      </c>
      <c r="F50" s="27">
        <v>107.94001616110624</v>
      </c>
      <c r="G50" s="29">
        <v>65.260000000000005</v>
      </c>
      <c r="H50" s="29">
        <f t="shared" si="1"/>
        <v>82.83</v>
      </c>
      <c r="I50" s="29">
        <f t="shared" si="4"/>
        <v>8940.67</v>
      </c>
      <c r="J50" s="30">
        <f t="shared" si="0"/>
        <v>3.1742347064930036E-3</v>
      </c>
      <c r="K50" s="31"/>
      <c r="L50" s="32"/>
      <c r="M50" s="9"/>
      <c r="N50" s="9"/>
    </row>
    <row r="51" spans="1:14" ht="39" customHeight="1" x14ac:dyDescent="0.25">
      <c r="A51" s="23" t="s">
        <v>149</v>
      </c>
      <c r="B51" s="24" t="s">
        <v>150</v>
      </c>
      <c r="C51" s="25" t="s">
        <v>22</v>
      </c>
      <c r="D51" s="25" t="s">
        <v>151</v>
      </c>
      <c r="E51" s="26" t="s">
        <v>35</v>
      </c>
      <c r="F51" s="27">
        <v>107.94001616110624</v>
      </c>
      <c r="G51" s="29">
        <v>11.47</v>
      </c>
      <c r="H51" s="29">
        <f t="shared" si="1"/>
        <v>14.55</v>
      </c>
      <c r="I51" s="29">
        <f t="shared" si="4"/>
        <v>1570.52</v>
      </c>
      <c r="J51" s="30">
        <f t="shared" si="0"/>
        <v>5.5758674587490556E-4</v>
      </c>
      <c r="K51" s="31"/>
      <c r="L51" s="32"/>
      <c r="M51" s="9"/>
      <c r="N51" s="9"/>
    </row>
    <row r="52" spans="1:14" ht="51.95" customHeight="1" x14ac:dyDescent="0.25">
      <c r="A52" s="23" t="s">
        <v>152</v>
      </c>
      <c r="B52" s="24" t="s">
        <v>153</v>
      </c>
      <c r="C52" s="25" t="s">
        <v>22</v>
      </c>
      <c r="D52" s="25" t="s">
        <v>154</v>
      </c>
      <c r="E52" s="26" t="s">
        <v>35</v>
      </c>
      <c r="F52" s="27">
        <v>198.28111664377127</v>
      </c>
      <c r="G52" s="29">
        <v>10.72</v>
      </c>
      <c r="H52" s="29">
        <f t="shared" si="1"/>
        <v>13.6</v>
      </c>
      <c r="I52" s="29">
        <f t="shared" si="4"/>
        <v>2696.62</v>
      </c>
      <c r="J52" s="30">
        <f t="shared" si="0"/>
        <v>9.5738963570103392E-4</v>
      </c>
      <c r="K52" s="31"/>
      <c r="L52" s="32"/>
      <c r="M52" s="9"/>
      <c r="N52" s="9"/>
    </row>
    <row r="53" spans="1:14" ht="51.95" customHeight="1" x14ac:dyDescent="0.25">
      <c r="A53" s="23" t="s">
        <v>155</v>
      </c>
      <c r="B53" s="24" t="s">
        <v>156</v>
      </c>
      <c r="C53" s="25" t="s">
        <v>22</v>
      </c>
      <c r="D53" s="25" t="s">
        <v>157</v>
      </c>
      <c r="E53" s="26" t="s">
        <v>35</v>
      </c>
      <c r="F53" s="27">
        <v>86.82131734697677</v>
      </c>
      <c r="G53" s="29">
        <v>16.670000000000002</v>
      </c>
      <c r="H53" s="29">
        <f t="shared" si="1"/>
        <v>21.15</v>
      </c>
      <c r="I53" s="29">
        <f t="shared" si="4"/>
        <v>1836.27</v>
      </c>
      <c r="J53" s="30">
        <f t="shared" si="0"/>
        <v>6.5193681955512362E-4</v>
      </c>
      <c r="K53" s="31"/>
      <c r="L53" s="32"/>
      <c r="M53" s="9"/>
      <c r="N53" s="9"/>
    </row>
    <row r="54" spans="1:14" ht="51.95" customHeight="1" x14ac:dyDescent="0.25">
      <c r="A54" s="23" t="s">
        <v>158</v>
      </c>
      <c r="B54" s="24" t="s">
        <v>120</v>
      </c>
      <c r="C54" s="25" t="s">
        <v>22</v>
      </c>
      <c r="D54" s="25" t="s">
        <v>121</v>
      </c>
      <c r="E54" s="26" t="s">
        <v>35</v>
      </c>
      <c r="F54" s="27">
        <v>44.192832703641329</v>
      </c>
      <c r="G54" s="29">
        <v>42.5</v>
      </c>
      <c r="H54" s="29">
        <f t="shared" si="1"/>
        <v>53.94</v>
      </c>
      <c r="I54" s="29">
        <f t="shared" si="4"/>
        <v>2383.7600000000002</v>
      </c>
      <c r="J54" s="30">
        <f t="shared" si="0"/>
        <v>8.4631394783050518E-4</v>
      </c>
      <c r="K54" s="31"/>
      <c r="L54" s="32"/>
      <c r="M54" s="9"/>
      <c r="N54" s="9"/>
    </row>
    <row r="55" spans="1:14" ht="39" customHeight="1" x14ac:dyDescent="0.25">
      <c r="A55" s="23" t="s">
        <v>159</v>
      </c>
      <c r="B55" s="24" t="s">
        <v>147</v>
      </c>
      <c r="C55" s="25" t="s">
        <v>22</v>
      </c>
      <c r="D55" s="25" t="s">
        <v>148</v>
      </c>
      <c r="E55" s="26" t="s">
        <v>35</v>
      </c>
      <c r="F55" s="27">
        <v>44.192832703641329</v>
      </c>
      <c r="G55" s="29">
        <v>65.260000000000005</v>
      </c>
      <c r="H55" s="29">
        <f t="shared" si="1"/>
        <v>82.83</v>
      </c>
      <c r="I55" s="29">
        <f t="shared" si="4"/>
        <v>3660.49</v>
      </c>
      <c r="J55" s="30">
        <f t="shared" si="0"/>
        <v>1.2995954890148696E-3</v>
      </c>
      <c r="K55" s="31"/>
      <c r="L55" s="32"/>
      <c r="M55" s="9"/>
      <c r="N55" s="9"/>
    </row>
    <row r="56" spans="1:14" ht="51.95" customHeight="1" x14ac:dyDescent="0.25">
      <c r="A56" s="23" t="s">
        <v>160</v>
      </c>
      <c r="B56" s="24" t="s">
        <v>161</v>
      </c>
      <c r="C56" s="25" t="s">
        <v>22</v>
      </c>
      <c r="D56" s="25" t="s">
        <v>162</v>
      </c>
      <c r="E56" s="26" t="s">
        <v>35</v>
      </c>
      <c r="F56" s="27">
        <v>21.900872844282432</v>
      </c>
      <c r="G56" s="29">
        <v>25.46</v>
      </c>
      <c r="H56" s="29">
        <f t="shared" si="1"/>
        <v>32.31</v>
      </c>
      <c r="I56" s="29">
        <f t="shared" si="4"/>
        <v>707.61</v>
      </c>
      <c r="J56" s="30">
        <f t="shared" si="0"/>
        <v>2.5122504472947939E-4</v>
      </c>
      <c r="K56" s="31"/>
      <c r="L56" s="32"/>
      <c r="M56" s="9"/>
      <c r="N56" s="9"/>
    </row>
    <row r="57" spans="1:14" ht="39" customHeight="1" x14ac:dyDescent="0.25">
      <c r="A57" s="23" t="s">
        <v>163</v>
      </c>
      <c r="B57" s="24" t="s">
        <v>164</v>
      </c>
      <c r="C57" s="25" t="s">
        <v>22</v>
      </c>
      <c r="D57" s="25" t="s">
        <v>165</v>
      </c>
      <c r="E57" s="26" t="s">
        <v>35</v>
      </c>
      <c r="F57" s="27">
        <v>107.94001616110624</v>
      </c>
      <c r="G57" s="29">
        <v>32.409999999999997</v>
      </c>
      <c r="H57" s="29">
        <f t="shared" si="1"/>
        <v>41.13</v>
      </c>
      <c r="I57" s="29">
        <f t="shared" si="4"/>
        <v>4439.57</v>
      </c>
      <c r="J57" s="30">
        <f t="shared" si="0"/>
        <v>1.5761947567581784E-3</v>
      </c>
      <c r="K57" s="31"/>
      <c r="L57" s="32"/>
      <c r="M57" s="9"/>
      <c r="N57" s="9"/>
    </row>
    <row r="58" spans="1:14" ht="39" customHeight="1" x14ac:dyDescent="0.25">
      <c r="A58" s="23" t="s">
        <v>166</v>
      </c>
      <c r="B58" s="24" t="s">
        <v>167</v>
      </c>
      <c r="C58" s="25" t="s">
        <v>22</v>
      </c>
      <c r="D58" s="25" t="s">
        <v>168</v>
      </c>
      <c r="E58" s="26" t="s">
        <v>35</v>
      </c>
      <c r="F58" s="27">
        <v>44.192832703641329</v>
      </c>
      <c r="G58" s="29">
        <v>54.04</v>
      </c>
      <c r="H58" s="29">
        <f t="shared" si="1"/>
        <v>68.59</v>
      </c>
      <c r="I58" s="29">
        <f t="shared" si="4"/>
        <v>3031.18</v>
      </c>
      <c r="J58" s="30">
        <f t="shared" si="0"/>
        <v>1.0761695440752719E-3</v>
      </c>
      <c r="K58" s="31"/>
      <c r="L58" s="32"/>
      <c r="M58" s="9"/>
      <c r="N58" s="9"/>
    </row>
    <row r="59" spans="1:14" ht="39" customHeight="1" x14ac:dyDescent="0.25">
      <c r="A59" s="23" t="s">
        <v>169</v>
      </c>
      <c r="B59" s="24" t="s">
        <v>170</v>
      </c>
      <c r="C59" s="25" t="s">
        <v>22</v>
      </c>
      <c r="D59" s="25" t="s">
        <v>171</v>
      </c>
      <c r="E59" s="26" t="s">
        <v>35</v>
      </c>
      <c r="F59" s="27">
        <v>107.94001616110624</v>
      </c>
      <c r="G59" s="29">
        <v>114.11</v>
      </c>
      <c r="H59" s="29">
        <f t="shared" si="1"/>
        <v>144.83000000000001</v>
      </c>
      <c r="I59" s="29">
        <f t="shared" si="4"/>
        <v>15632.95</v>
      </c>
      <c r="J59" s="30">
        <f t="shared" si="0"/>
        <v>5.5502163098369367E-3</v>
      </c>
      <c r="K59" s="31"/>
      <c r="L59" s="32"/>
      <c r="M59" s="9"/>
      <c r="N59" s="9"/>
    </row>
    <row r="60" spans="1:14" ht="26.1" customHeight="1" x14ac:dyDescent="0.25">
      <c r="A60" s="23" t="s">
        <v>172</v>
      </c>
      <c r="B60" s="24" t="s">
        <v>173</v>
      </c>
      <c r="C60" s="25" t="s">
        <v>22</v>
      </c>
      <c r="D60" s="25" t="s">
        <v>174</v>
      </c>
      <c r="E60" s="26" t="s">
        <v>35</v>
      </c>
      <c r="F60" s="27">
        <v>21.900872844282432</v>
      </c>
      <c r="G60" s="29">
        <v>422.43</v>
      </c>
      <c r="H60" s="29">
        <f t="shared" si="1"/>
        <v>536.19000000000005</v>
      </c>
      <c r="I60" s="29">
        <f t="shared" si="4"/>
        <v>11743.02</v>
      </c>
      <c r="J60" s="30">
        <f t="shared" si="0"/>
        <v>4.1691620027404517E-3</v>
      </c>
      <c r="K60" s="31"/>
      <c r="L60" s="32"/>
      <c r="M60" s="9"/>
      <c r="N60" s="9"/>
    </row>
    <row r="61" spans="1:14" ht="51.95" customHeight="1" x14ac:dyDescent="0.25">
      <c r="A61" s="23" t="s">
        <v>175</v>
      </c>
      <c r="B61" s="24" t="s">
        <v>176</v>
      </c>
      <c r="C61" s="25" t="s">
        <v>22</v>
      </c>
      <c r="D61" s="25" t="s">
        <v>177</v>
      </c>
      <c r="E61" s="26" t="s">
        <v>35</v>
      </c>
      <c r="F61" s="27">
        <v>4.6930441809176626</v>
      </c>
      <c r="G61" s="29">
        <v>699.82</v>
      </c>
      <c r="H61" s="29">
        <f t="shared" si="1"/>
        <v>888.28</v>
      </c>
      <c r="I61" s="29">
        <f t="shared" si="4"/>
        <v>4168.7299999999996</v>
      </c>
      <c r="J61" s="30">
        <f t="shared" si="0"/>
        <v>1.4800375640750165E-3</v>
      </c>
      <c r="K61" s="31"/>
      <c r="L61" s="32"/>
      <c r="M61" s="9"/>
      <c r="N61" s="9"/>
    </row>
    <row r="62" spans="1:14" ht="39" customHeight="1" x14ac:dyDescent="0.25">
      <c r="A62" s="23" t="s">
        <v>178</v>
      </c>
      <c r="B62" s="24" t="s">
        <v>179</v>
      </c>
      <c r="C62" s="25" t="s">
        <v>22</v>
      </c>
      <c r="D62" s="25" t="s">
        <v>180</v>
      </c>
      <c r="E62" s="26" t="s">
        <v>35</v>
      </c>
      <c r="F62" s="27">
        <v>8.212827316605912</v>
      </c>
      <c r="G62" s="29">
        <v>1019.1</v>
      </c>
      <c r="H62" s="29">
        <f t="shared" si="1"/>
        <v>1293.54</v>
      </c>
      <c r="I62" s="29">
        <f t="shared" si="4"/>
        <v>10623.62</v>
      </c>
      <c r="J62" s="30">
        <f t="shared" si="0"/>
        <v>3.7717378353739938E-3</v>
      </c>
      <c r="K62" s="31"/>
      <c r="L62" s="32"/>
      <c r="M62" s="9"/>
      <c r="N62" s="9"/>
    </row>
    <row r="63" spans="1:14" ht="26.1" customHeight="1" x14ac:dyDescent="0.25">
      <c r="A63" s="23" t="s">
        <v>181</v>
      </c>
      <c r="B63" s="24" t="s">
        <v>182</v>
      </c>
      <c r="C63" s="25" t="s">
        <v>22</v>
      </c>
      <c r="D63" s="25" t="s">
        <v>183</v>
      </c>
      <c r="E63" s="26" t="s">
        <v>40</v>
      </c>
      <c r="F63" s="27">
        <v>142.74676050291225</v>
      </c>
      <c r="G63" s="29">
        <v>17.690000000000001</v>
      </c>
      <c r="H63" s="29">
        <f t="shared" si="1"/>
        <v>22.45</v>
      </c>
      <c r="I63" s="29">
        <f t="shared" si="4"/>
        <v>3204.66</v>
      </c>
      <c r="J63" s="30">
        <f t="shared" si="0"/>
        <v>1.1377607041205937E-3</v>
      </c>
      <c r="K63" s="31"/>
      <c r="L63" s="32"/>
      <c r="M63" s="9"/>
      <c r="N63" s="9"/>
    </row>
    <row r="64" spans="1:14" ht="51.95" customHeight="1" x14ac:dyDescent="0.25">
      <c r="A64" s="23" t="s">
        <v>184</v>
      </c>
      <c r="B64" s="24" t="s">
        <v>185</v>
      </c>
      <c r="C64" s="25" t="s">
        <v>22</v>
      </c>
      <c r="D64" s="25" t="s">
        <v>186</v>
      </c>
      <c r="E64" s="26" t="s">
        <v>35</v>
      </c>
      <c r="F64" s="27">
        <v>16.034567618135348</v>
      </c>
      <c r="G64" s="29">
        <v>156.47999999999999</v>
      </c>
      <c r="H64" s="29">
        <f t="shared" si="1"/>
        <v>198.62</v>
      </c>
      <c r="I64" s="29">
        <f t="shared" si="4"/>
        <v>3184.78</v>
      </c>
      <c r="J64" s="30">
        <f t="shared" si="0"/>
        <v>1.1307026440462279E-3</v>
      </c>
      <c r="K64" s="31"/>
      <c r="L64" s="32"/>
      <c r="M64" s="9"/>
      <c r="N64" s="9"/>
    </row>
    <row r="65" spans="1:14" ht="26.1" customHeight="1" x14ac:dyDescent="0.25">
      <c r="A65" s="23" t="s">
        <v>187</v>
      </c>
      <c r="B65" s="24" t="s">
        <v>188</v>
      </c>
      <c r="C65" s="25" t="s">
        <v>22</v>
      </c>
      <c r="D65" s="25" t="s">
        <v>189</v>
      </c>
      <c r="E65" s="26" t="s">
        <v>35</v>
      </c>
      <c r="F65" s="27">
        <v>25.420655979970675</v>
      </c>
      <c r="G65" s="29">
        <v>144.9</v>
      </c>
      <c r="H65" s="29">
        <f t="shared" si="1"/>
        <v>183.92</v>
      </c>
      <c r="I65" s="29">
        <f t="shared" si="4"/>
        <v>4675.3599999999997</v>
      </c>
      <c r="J65" s="30">
        <f t="shared" si="0"/>
        <v>1.6599080356784366E-3</v>
      </c>
      <c r="K65" s="31"/>
      <c r="L65" s="32"/>
      <c r="M65" s="9"/>
      <c r="N65" s="9"/>
    </row>
    <row r="66" spans="1:14" ht="39" customHeight="1" x14ac:dyDescent="0.25">
      <c r="A66" s="23" t="s">
        <v>190</v>
      </c>
      <c r="B66" s="24" t="s">
        <v>191</v>
      </c>
      <c r="C66" s="25" t="s">
        <v>22</v>
      </c>
      <c r="D66" s="25" t="s">
        <v>192</v>
      </c>
      <c r="E66" s="26" t="s">
        <v>35</v>
      </c>
      <c r="F66" s="27">
        <v>21.900872844282432</v>
      </c>
      <c r="G66" s="29">
        <v>530.09</v>
      </c>
      <c r="H66" s="29">
        <f t="shared" si="1"/>
        <v>672.84</v>
      </c>
      <c r="I66" s="29">
        <f t="shared" si="4"/>
        <v>14735.78</v>
      </c>
      <c r="J66" s="30">
        <f t="shared" si="0"/>
        <v>5.2316911711589257E-3</v>
      </c>
      <c r="K66" s="31"/>
      <c r="L66" s="32"/>
      <c r="M66" s="9"/>
      <c r="N66" s="9"/>
    </row>
    <row r="67" spans="1:14" ht="26.1" customHeight="1" x14ac:dyDescent="0.25">
      <c r="A67" s="23" t="s">
        <v>193</v>
      </c>
      <c r="B67" s="24" t="s">
        <v>194</v>
      </c>
      <c r="C67" s="25" t="s">
        <v>22</v>
      </c>
      <c r="D67" s="25" t="s">
        <v>195</v>
      </c>
      <c r="E67" s="26" t="s">
        <v>35</v>
      </c>
      <c r="F67" s="27">
        <v>25.420655979970675</v>
      </c>
      <c r="G67" s="29">
        <v>412.27</v>
      </c>
      <c r="H67" s="29">
        <f t="shared" si="1"/>
        <v>523.29</v>
      </c>
      <c r="I67" s="29">
        <f t="shared" si="4"/>
        <v>13302.37</v>
      </c>
      <c r="J67" s="30">
        <f t="shared" si="0"/>
        <v>4.7227830277385627E-3</v>
      </c>
      <c r="K67" s="31"/>
      <c r="L67" s="32"/>
      <c r="M67" s="9"/>
      <c r="N67" s="9"/>
    </row>
    <row r="68" spans="1:14" ht="51.95" customHeight="1" x14ac:dyDescent="0.25">
      <c r="A68" s="23" t="s">
        <v>196</v>
      </c>
      <c r="B68" s="24" t="s">
        <v>197</v>
      </c>
      <c r="C68" s="25" t="s">
        <v>22</v>
      </c>
      <c r="D68" s="25" t="s">
        <v>198</v>
      </c>
      <c r="E68" s="26" t="s">
        <v>35</v>
      </c>
      <c r="F68" s="27">
        <v>21.900872844282432</v>
      </c>
      <c r="G68" s="29">
        <v>468.36</v>
      </c>
      <c r="H68" s="29">
        <f t="shared" si="1"/>
        <v>594.48</v>
      </c>
      <c r="I68" s="29">
        <f t="shared" si="4"/>
        <v>13019.63</v>
      </c>
      <c r="J68" s="30">
        <f t="shared" si="0"/>
        <v>4.6224009399404636E-3</v>
      </c>
      <c r="K68" s="31"/>
      <c r="L68" s="32"/>
      <c r="M68" s="9"/>
      <c r="N68" s="9"/>
    </row>
    <row r="69" spans="1:14" ht="26.1" customHeight="1" x14ac:dyDescent="0.25">
      <c r="A69" s="23" t="s">
        <v>199</v>
      </c>
      <c r="B69" s="24" t="s">
        <v>200</v>
      </c>
      <c r="C69" s="25" t="s">
        <v>22</v>
      </c>
      <c r="D69" s="25" t="s">
        <v>201</v>
      </c>
      <c r="E69" s="26" t="s">
        <v>35</v>
      </c>
      <c r="F69" s="27">
        <v>64.920444502694338</v>
      </c>
      <c r="G69" s="29">
        <v>61.32</v>
      </c>
      <c r="H69" s="29">
        <f t="shared" si="1"/>
        <v>77.83</v>
      </c>
      <c r="I69" s="29">
        <f t="shared" si="4"/>
        <v>5052.75</v>
      </c>
      <c r="J69" s="30">
        <f t="shared" ref="J69:J132" si="5">I69/$I$251</f>
        <v>1.7938940161344198E-3</v>
      </c>
      <c r="K69" s="31"/>
      <c r="L69" s="32"/>
      <c r="M69" s="9"/>
      <c r="N69" s="9"/>
    </row>
    <row r="70" spans="1:14" ht="26.1" customHeight="1" x14ac:dyDescent="0.25">
      <c r="A70" s="23" t="s">
        <v>202</v>
      </c>
      <c r="B70" s="24" t="s">
        <v>203</v>
      </c>
      <c r="C70" s="25" t="s">
        <v>22</v>
      </c>
      <c r="D70" s="25" t="s">
        <v>204</v>
      </c>
      <c r="E70" s="26" t="s">
        <v>35</v>
      </c>
      <c r="F70" s="27">
        <v>21.900872844282432</v>
      </c>
      <c r="G70" s="29">
        <v>12.75</v>
      </c>
      <c r="H70" s="29">
        <f t="shared" si="1"/>
        <v>16.18</v>
      </c>
      <c r="I70" s="29">
        <f t="shared" si="4"/>
        <v>354.35</v>
      </c>
      <c r="J70" s="30">
        <f t="shared" si="5"/>
        <v>1.2580601546033975E-4</v>
      </c>
      <c r="K70" s="31"/>
      <c r="L70" s="32"/>
      <c r="M70" s="9"/>
      <c r="N70" s="9"/>
    </row>
    <row r="71" spans="1:14" ht="26.1" customHeight="1" x14ac:dyDescent="0.25">
      <c r="A71" s="23" t="s">
        <v>205</v>
      </c>
      <c r="B71" s="24" t="s">
        <v>206</v>
      </c>
      <c r="C71" s="25" t="s">
        <v>22</v>
      </c>
      <c r="D71" s="25" t="s">
        <v>207</v>
      </c>
      <c r="E71" s="26" t="s">
        <v>35</v>
      </c>
      <c r="F71" s="27">
        <v>21.900872844282432</v>
      </c>
      <c r="G71" s="29">
        <v>14.35</v>
      </c>
      <c r="H71" s="29">
        <f t="shared" si="1"/>
        <v>18.21</v>
      </c>
      <c r="I71" s="29">
        <f t="shared" si="4"/>
        <v>398.81</v>
      </c>
      <c r="J71" s="30">
        <f t="shared" si="5"/>
        <v>1.4159079166287033E-4</v>
      </c>
      <c r="K71" s="31"/>
      <c r="L71" s="32"/>
      <c r="M71" s="9"/>
      <c r="N71" s="9"/>
    </row>
    <row r="72" spans="1:14" ht="39" customHeight="1" x14ac:dyDescent="0.25">
      <c r="A72" s="23" t="s">
        <v>208</v>
      </c>
      <c r="B72" s="24" t="s">
        <v>209</v>
      </c>
      <c r="C72" s="25" t="s">
        <v>22</v>
      </c>
      <c r="D72" s="25" t="s">
        <v>210</v>
      </c>
      <c r="E72" s="26" t="s">
        <v>35</v>
      </c>
      <c r="F72" s="27">
        <v>21.900872844282432</v>
      </c>
      <c r="G72" s="29">
        <v>132.99</v>
      </c>
      <c r="H72" s="29">
        <f t="shared" si="1"/>
        <v>168.8</v>
      </c>
      <c r="I72" s="29">
        <f t="shared" si="4"/>
        <v>3696.86</v>
      </c>
      <c r="J72" s="30">
        <f t="shared" si="5"/>
        <v>1.3125080466056488E-3</v>
      </c>
      <c r="K72" s="31"/>
      <c r="L72" s="32"/>
      <c r="M72" s="9"/>
      <c r="N72" s="9"/>
    </row>
    <row r="73" spans="1:14" ht="26.1" customHeight="1" x14ac:dyDescent="0.25">
      <c r="A73" s="23" t="s">
        <v>211</v>
      </c>
      <c r="B73" s="24" t="s">
        <v>212</v>
      </c>
      <c r="C73" s="25" t="s">
        <v>22</v>
      </c>
      <c r="D73" s="25" t="s">
        <v>213</v>
      </c>
      <c r="E73" s="26" t="s">
        <v>35</v>
      </c>
      <c r="F73" s="27">
        <v>64.920444502694338</v>
      </c>
      <c r="G73" s="29">
        <v>48.84</v>
      </c>
      <c r="H73" s="29">
        <f t="shared" ref="H73:H136" si="6">TRUNC((G73*$G$2)+(G73),2)</f>
        <v>61.99</v>
      </c>
      <c r="I73" s="29">
        <f t="shared" si="4"/>
        <v>4024.41</v>
      </c>
      <c r="J73" s="30">
        <f t="shared" si="5"/>
        <v>1.4287991722273059E-3</v>
      </c>
      <c r="K73" s="31"/>
      <c r="L73" s="32"/>
      <c r="M73" s="9"/>
      <c r="N73" s="9"/>
    </row>
    <row r="74" spans="1:14" ht="39" customHeight="1" x14ac:dyDescent="0.25">
      <c r="A74" s="23" t="s">
        <v>214</v>
      </c>
      <c r="B74" s="24" t="s">
        <v>215</v>
      </c>
      <c r="C74" s="25" t="s">
        <v>22</v>
      </c>
      <c r="D74" s="25" t="s">
        <v>216</v>
      </c>
      <c r="E74" s="26" t="s">
        <v>35</v>
      </c>
      <c r="F74" s="27">
        <v>44.192832703641329</v>
      </c>
      <c r="G74" s="29">
        <v>145.4</v>
      </c>
      <c r="H74" s="29">
        <f t="shared" si="6"/>
        <v>184.55</v>
      </c>
      <c r="I74" s="29">
        <f t="shared" si="4"/>
        <v>8155.78</v>
      </c>
      <c r="J74" s="30">
        <f t="shared" si="5"/>
        <v>2.8955726958406372E-3</v>
      </c>
      <c r="K74" s="31"/>
      <c r="L74" s="32"/>
      <c r="M74" s="9"/>
      <c r="N74" s="9"/>
    </row>
    <row r="75" spans="1:14" ht="39" customHeight="1" x14ac:dyDescent="0.25">
      <c r="A75" s="23" t="s">
        <v>217</v>
      </c>
      <c r="B75" s="24" t="s">
        <v>218</v>
      </c>
      <c r="C75" s="25" t="s">
        <v>22</v>
      </c>
      <c r="D75" s="25" t="s">
        <v>219</v>
      </c>
      <c r="E75" s="26" t="s">
        <v>35</v>
      </c>
      <c r="F75" s="27">
        <v>21.900872844282432</v>
      </c>
      <c r="G75" s="29">
        <v>339.95</v>
      </c>
      <c r="H75" s="29">
        <f t="shared" si="6"/>
        <v>431.49</v>
      </c>
      <c r="I75" s="29">
        <f t="shared" si="4"/>
        <v>9450</v>
      </c>
      <c r="J75" s="30">
        <f t="shared" si="5"/>
        <v>3.3550637677443504E-3</v>
      </c>
      <c r="K75" s="31"/>
      <c r="L75" s="32"/>
      <c r="M75" s="9"/>
      <c r="N75" s="9"/>
    </row>
    <row r="76" spans="1:14" ht="39" customHeight="1" x14ac:dyDescent="0.25">
      <c r="A76" s="23" t="s">
        <v>220</v>
      </c>
      <c r="B76" s="24" t="s">
        <v>221</v>
      </c>
      <c r="C76" s="25" t="s">
        <v>22</v>
      </c>
      <c r="D76" s="25" t="s">
        <v>222</v>
      </c>
      <c r="E76" s="26" t="s">
        <v>35</v>
      </c>
      <c r="F76" s="27">
        <v>64.920444502694338</v>
      </c>
      <c r="G76" s="29">
        <v>76.39</v>
      </c>
      <c r="H76" s="29">
        <f t="shared" si="6"/>
        <v>96.96</v>
      </c>
      <c r="I76" s="29">
        <f t="shared" si="4"/>
        <v>6294.68</v>
      </c>
      <c r="J76" s="30">
        <f t="shared" si="5"/>
        <v>2.234820401856615E-3</v>
      </c>
      <c r="K76" s="31"/>
      <c r="L76" s="32"/>
      <c r="M76" s="9"/>
      <c r="N76" s="9"/>
    </row>
    <row r="77" spans="1:14" ht="26.1" customHeight="1" x14ac:dyDescent="0.25">
      <c r="A77" s="23" t="s">
        <v>223</v>
      </c>
      <c r="B77" s="24" t="s">
        <v>224</v>
      </c>
      <c r="C77" s="25" t="s">
        <v>22</v>
      </c>
      <c r="D77" s="25" t="s">
        <v>225</v>
      </c>
      <c r="E77" s="26" t="s">
        <v>35</v>
      </c>
      <c r="F77" s="27">
        <v>64.920444502694338</v>
      </c>
      <c r="G77" s="29">
        <v>163.49</v>
      </c>
      <c r="H77" s="29">
        <f t="shared" si="6"/>
        <v>207.51</v>
      </c>
      <c r="I77" s="29">
        <f t="shared" si="4"/>
        <v>13471.64</v>
      </c>
      <c r="J77" s="30">
        <f t="shared" si="5"/>
        <v>4.7828794979995239E-3</v>
      </c>
      <c r="K77" s="31"/>
      <c r="L77" s="32"/>
      <c r="M77" s="9"/>
      <c r="N77" s="9"/>
    </row>
    <row r="78" spans="1:14" ht="26.1" customHeight="1" x14ac:dyDescent="0.25">
      <c r="A78" s="23" t="s">
        <v>226</v>
      </c>
      <c r="B78" s="24" t="s">
        <v>227</v>
      </c>
      <c r="C78" s="25" t="s">
        <v>22</v>
      </c>
      <c r="D78" s="25" t="s">
        <v>228</v>
      </c>
      <c r="E78" s="26" t="s">
        <v>35</v>
      </c>
      <c r="F78" s="27">
        <v>21.900872844282432</v>
      </c>
      <c r="G78" s="29">
        <v>812.2</v>
      </c>
      <c r="H78" s="29">
        <f t="shared" si="6"/>
        <v>1030.92</v>
      </c>
      <c r="I78" s="29">
        <f t="shared" si="4"/>
        <v>22578.04</v>
      </c>
      <c r="J78" s="30">
        <f t="shared" si="5"/>
        <v>8.0159538572150968E-3</v>
      </c>
      <c r="K78" s="31"/>
      <c r="L78" s="32"/>
      <c r="M78" s="9"/>
      <c r="N78" s="9"/>
    </row>
    <row r="79" spans="1:14" ht="65.099999999999994" customHeight="1" x14ac:dyDescent="0.25">
      <c r="A79" s="23" t="s">
        <v>229</v>
      </c>
      <c r="B79" s="24" t="s">
        <v>230</v>
      </c>
      <c r="C79" s="25" t="s">
        <v>22</v>
      </c>
      <c r="D79" s="25" t="s">
        <v>231</v>
      </c>
      <c r="E79" s="26" t="s">
        <v>35</v>
      </c>
      <c r="F79" s="27">
        <v>21.900872844282432</v>
      </c>
      <c r="G79" s="29">
        <v>279.7</v>
      </c>
      <c r="H79" s="29">
        <f t="shared" si="6"/>
        <v>355.02</v>
      </c>
      <c r="I79" s="29">
        <f t="shared" si="4"/>
        <v>7775.24</v>
      </c>
      <c r="J79" s="30">
        <f t="shared" si="5"/>
        <v>2.7604683607954056E-3</v>
      </c>
      <c r="K79" s="31"/>
      <c r="L79" s="32"/>
      <c r="M79" s="9"/>
      <c r="N79" s="9"/>
    </row>
    <row r="80" spans="1:14" ht="51.95" customHeight="1" x14ac:dyDescent="0.25">
      <c r="A80" s="23" t="s">
        <v>232</v>
      </c>
      <c r="B80" s="24" t="s">
        <v>233</v>
      </c>
      <c r="C80" s="25" t="s">
        <v>22</v>
      </c>
      <c r="D80" s="25" t="s">
        <v>234</v>
      </c>
      <c r="E80" s="26" t="s">
        <v>35</v>
      </c>
      <c r="F80" s="27">
        <v>25.420655979970675</v>
      </c>
      <c r="G80" s="29">
        <v>894.28</v>
      </c>
      <c r="H80" s="29">
        <f t="shared" si="6"/>
        <v>1135.0999999999999</v>
      </c>
      <c r="I80" s="29">
        <f t="shared" si="4"/>
        <v>28854.98</v>
      </c>
      <c r="J80" s="30">
        <f t="shared" si="5"/>
        <v>1.0244475970051627E-2</v>
      </c>
      <c r="K80" s="31"/>
      <c r="L80" s="32"/>
      <c r="M80" s="9"/>
      <c r="N80" s="9"/>
    </row>
    <row r="81" spans="1:14" ht="26.1" customHeight="1" x14ac:dyDescent="0.25">
      <c r="A81" s="23" t="s">
        <v>235</v>
      </c>
      <c r="B81" s="24" t="s">
        <v>236</v>
      </c>
      <c r="C81" s="25" t="s">
        <v>22</v>
      </c>
      <c r="D81" s="25" t="s">
        <v>237</v>
      </c>
      <c r="E81" s="26" t="s">
        <v>35</v>
      </c>
      <c r="F81" s="27">
        <v>21.900872844282432</v>
      </c>
      <c r="G81" s="29">
        <v>100.96</v>
      </c>
      <c r="H81" s="29">
        <f t="shared" si="6"/>
        <v>128.13999999999999</v>
      </c>
      <c r="I81" s="29">
        <f t="shared" si="4"/>
        <v>2806.37</v>
      </c>
      <c r="J81" s="30">
        <f t="shared" si="5"/>
        <v>9.9635452972325015E-4</v>
      </c>
      <c r="K81" s="31"/>
      <c r="L81" s="32"/>
      <c r="M81" s="9"/>
      <c r="N81" s="9"/>
    </row>
    <row r="82" spans="1:14" ht="39" customHeight="1" x14ac:dyDescent="0.25">
      <c r="A82" s="23" t="s">
        <v>238</v>
      </c>
      <c r="B82" s="24" t="s">
        <v>239</v>
      </c>
      <c r="C82" s="25" t="s">
        <v>22</v>
      </c>
      <c r="D82" s="25" t="s">
        <v>240</v>
      </c>
      <c r="E82" s="26" t="s">
        <v>35</v>
      </c>
      <c r="F82" s="27">
        <v>25.420655979970675</v>
      </c>
      <c r="G82" s="29">
        <v>138.41999999999999</v>
      </c>
      <c r="H82" s="29">
        <f t="shared" si="6"/>
        <v>175.69</v>
      </c>
      <c r="I82" s="29">
        <f t="shared" si="4"/>
        <v>4466.1499999999996</v>
      </c>
      <c r="J82" s="30">
        <f t="shared" si="5"/>
        <v>1.5856315392922149E-3</v>
      </c>
      <c r="K82" s="31"/>
      <c r="L82" s="32"/>
      <c r="M82" s="9"/>
      <c r="N82" s="9"/>
    </row>
    <row r="83" spans="1:14" ht="26.1" customHeight="1" x14ac:dyDescent="0.25">
      <c r="A83" s="23" t="s">
        <v>241</v>
      </c>
      <c r="B83" s="24" t="s">
        <v>242</v>
      </c>
      <c r="C83" s="25" t="s">
        <v>22</v>
      </c>
      <c r="D83" s="25" t="s">
        <v>243</v>
      </c>
      <c r="E83" s="26" t="s">
        <v>35</v>
      </c>
      <c r="F83" s="27">
        <v>62.573922412235511</v>
      </c>
      <c r="G83" s="29">
        <v>129.25</v>
      </c>
      <c r="H83" s="29">
        <f t="shared" si="6"/>
        <v>164.05</v>
      </c>
      <c r="I83" s="29">
        <f t="shared" si="4"/>
        <v>10265.25</v>
      </c>
      <c r="J83" s="30">
        <f t="shared" si="5"/>
        <v>3.6445045864378512E-3</v>
      </c>
      <c r="K83" s="31"/>
      <c r="L83" s="32"/>
      <c r="M83" s="9"/>
      <c r="N83" s="9"/>
    </row>
    <row r="84" spans="1:14" ht="39" customHeight="1" x14ac:dyDescent="0.25">
      <c r="A84" s="23" t="s">
        <v>244</v>
      </c>
      <c r="B84" s="24" t="s">
        <v>245</v>
      </c>
      <c r="C84" s="25" t="s">
        <v>22</v>
      </c>
      <c r="D84" s="25" t="s">
        <v>246</v>
      </c>
      <c r="E84" s="26" t="s">
        <v>35</v>
      </c>
      <c r="F84" s="27">
        <v>25.420655979970675</v>
      </c>
      <c r="G84" s="29">
        <v>146</v>
      </c>
      <c r="H84" s="29">
        <f t="shared" si="6"/>
        <v>185.31</v>
      </c>
      <c r="I84" s="29">
        <f t="shared" si="4"/>
        <v>4710.7</v>
      </c>
      <c r="J84" s="30">
        <f t="shared" si="5"/>
        <v>1.6724549090701918E-3</v>
      </c>
      <c r="K84" s="31"/>
      <c r="L84" s="32"/>
      <c r="M84" s="9"/>
      <c r="N84" s="9"/>
    </row>
    <row r="85" spans="1:14" ht="39" customHeight="1" x14ac:dyDescent="0.25">
      <c r="A85" s="23" t="s">
        <v>247</v>
      </c>
      <c r="B85" s="24" t="s">
        <v>248</v>
      </c>
      <c r="C85" s="25" t="s">
        <v>22</v>
      </c>
      <c r="D85" s="25" t="s">
        <v>249</v>
      </c>
      <c r="E85" s="26" t="s">
        <v>35</v>
      </c>
      <c r="F85" s="27">
        <v>44.192832703641329</v>
      </c>
      <c r="G85" s="29">
        <v>628.79</v>
      </c>
      <c r="H85" s="29">
        <f t="shared" si="6"/>
        <v>798.12</v>
      </c>
      <c r="I85" s="29">
        <f t="shared" si="4"/>
        <v>35271.18</v>
      </c>
      <c r="J85" s="30">
        <f t="shared" si="5"/>
        <v>1.2522440006729014E-2</v>
      </c>
      <c r="K85" s="31"/>
      <c r="L85" s="32"/>
      <c r="M85" s="9"/>
      <c r="N85" s="9"/>
    </row>
    <row r="86" spans="1:14" ht="39" customHeight="1" x14ac:dyDescent="0.25">
      <c r="A86" s="23" t="s">
        <v>250</v>
      </c>
      <c r="B86" s="24" t="s">
        <v>251</v>
      </c>
      <c r="C86" s="25" t="s">
        <v>22</v>
      </c>
      <c r="D86" s="25" t="s">
        <v>252</v>
      </c>
      <c r="E86" s="26" t="s">
        <v>40</v>
      </c>
      <c r="F86" s="27">
        <v>141.57349945768286</v>
      </c>
      <c r="G86" s="29">
        <v>22.96</v>
      </c>
      <c r="H86" s="29">
        <f t="shared" si="6"/>
        <v>29.14</v>
      </c>
      <c r="I86" s="29">
        <f t="shared" si="4"/>
        <v>4125.45</v>
      </c>
      <c r="J86" s="30">
        <f t="shared" si="5"/>
        <v>1.4646717270519504E-3</v>
      </c>
      <c r="K86" s="31"/>
      <c r="L86" s="32"/>
      <c r="M86" s="9"/>
      <c r="N86" s="9"/>
    </row>
    <row r="87" spans="1:14" ht="39" customHeight="1" x14ac:dyDescent="0.25">
      <c r="A87" s="23" t="s">
        <v>253</v>
      </c>
      <c r="B87" s="24" t="s">
        <v>254</v>
      </c>
      <c r="C87" s="25" t="s">
        <v>22</v>
      </c>
      <c r="D87" s="25" t="s">
        <v>255</v>
      </c>
      <c r="E87" s="26" t="s">
        <v>40</v>
      </c>
      <c r="F87" s="27">
        <v>175.98915678441239</v>
      </c>
      <c r="G87" s="29">
        <v>26.49</v>
      </c>
      <c r="H87" s="29">
        <f t="shared" si="6"/>
        <v>33.619999999999997</v>
      </c>
      <c r="I87" s="29">
        <f t="shared" si="4"/>
        <v>5916.75</v>
      </c>
      <c r="J87" s="30">
        <f t="shared" si="5"/>
        <v>2.1006427034710464E-3</v>
      </c>
      <c r="K87" s="31"/>
      <c r="L87" s="32"/>
      <c r="M87" s="9"/>
      <c r="N87" s="9"/>
    </row>
    <row r="88" spans="1:14" ht="39" customHeight="1" x14ac:dyDescent="0.25">
      <c r="A88" s="23" t="s">
        <v>256</v>
      </c>
      <c r="B88" s="24" t="s">
        <v>257</v>
      </c>
      <c r="C88" s="25" t="s">
        <v>22</v>
      </c>
      <c r="D88" s="25" t="s">
        <v>258</v>
      </c>
      <c r="E88" s="26" t="s">
        <v>40</v>
      </c>
      <c r="F88" s="27">
        <v>112.63306034202392</v>
      </c>
      <c r="G88" s="29">
        <v>36.18</v>
      </c>
      <c r="H88" s="29">
        <f t="shared" si="6"/>
        <v>45.92</v>
      </c>
      <c r="I88" s="29">
        <f t="shared" si="4"/>
        <v>5172.1099999999997</v>
      </c>
      <c r="J88" s="30">
        <f t="shared" si="5"/>
        <v>1.83627077923685E-3</v>
      </c>
      <c r="K88" s="31"/>
      <c r="L88" s="32"/>
      <c r="M88" s="9"/>
      <c r="N88" s="9"/>
    </row>
    <row r="89" spans="1:14" ht="39" customHeight="1" x14ac:dyDescent="0.25">
      <c r="A89" s="23" t="s">
        <v>259</v>
      </c>
      <c r="B89" s="24" t="s">
        <v>260</v>
      </c>
      <c r="C89" s="25" t="s">
        <v>22</v>
      </c>
      <c r="D89" s="25" t="s">
        <v>261</v>
      </c>
      <c r="E89" s="26" t="s">
        <v>40</v>
      </c>
      <c r="F89" s="27">
        <v>44.975006733794274</v>
      </c>
      <c r="G89" s="29">
        <v>32.89</v>
      </c>
      <c r="H89" s="29">
        <f t="shared" si="6"/>
        <v>41.74</v>
      </c>
      <c r="I89" s="29">
        <f t="shared" si="4"/>
        <v>1877.25</v>
      </c>
      <c r="J89" s="30">
        <f t="shared" si="5"/>
        <v>6.6648608021143731E-4</v>
      </c>
      <c r="K89" s="31"/>
      <c r="L89" s="32"/>
      <c r="M89" s="9"/>
      <c r="N89" s="9"/>
    </row>
    <row r="90" spans="1:14" ht="26.1" customHeight="1" x14ac:dyDescent="0.25">
      <c r="A90" s="23" t="s">
        <v>262</v>
      </c>
      <c r="B90" s="24" t="s">
        <v>263</v>
      </c>
      <c r="C90" s="25" t="s">
        <v>22</v>
      </c>
      <c r="D90" s="25" t="s">
        <v>264</v>
      </c>
      <c r="E90" s="26" t="s">
        <v>40</v>
      </c>
      <c r="F90" s="27">
        <v>33.242396281500113</v>
      </c>
      <c r="G90" s="29">
        <v>31.34</v>
      </c>
      <c r="H90" s="29">
        <f t="shared" si="6"/>
        <v>39.770000000000003</v>
      </c>
      <c r="I90" s="29">
        <f t="shared" si="4"/>
        <v>1322.05</v>
      </c>
      <c r="J90" s="30">
        <f t="shared" si="5"/>
        <v>4.6937164594141998E-4</v>
      </c>
      <c r="K90" s="31"/>
      <c r="L90" s="32"/>
      <c r="M90" s="9"/>
      <c r="N90" s="9"/>
    </row>
    <row r="91" spans="1:14" ht="39" customHeight="1" x14ac:dyDescent="0.25">
      <c r="A91" s="23" t="s">
        <v>265</v>
      </c>
      <c r="B91" s="24" t="s">
        <v>266</v>
      </c>
      <c r="C91" s="25" t="s">
        <v>22</v>
      </c>
      <c r="D91" s="25" t="s">
        <v>267</v>
      </c>
      <c r="E91" s="26" t="s">
        <v>40</v>
      </c>
      <c r="F91" s="27">
        <v>105.59349407064742</v>
      </c>
      <c r="G91" s="29">
        <v>23.63</v>
      </c>
      <c r="H91" s="29">
        <f t="shared" si="6"/>
        <v>29.99</v>
      </c>
      <c r="I91" s="29">
        <f t="shared" si="4"/>
        <v>3166.74</v>
      </c>
      <c r="J91" s="30">
        <f t="shared" si="5"/>
        <v>1.1242978450652639E-3</v>
      </c>
      <c r="K91" s="31"/>
      <c r="L91" s="32"/>
      <c r="M91" s="9"/>
      <c r="N91" s="9"/>
    </row>
    <row r="92" spans="1:14" ht="26.1" customHeight="1" x14ac:dyDescent="0.25">
      <c r="A92" s="16" t="s">
        <v>268</v>
      </c>
      <c r="B92" s="17"/>
      <c r="C92" s="17"/>
      <c r="D92" s="17" t="s">
        <v>269</v>
      </c>
      <c r="E92" s="17"/>
      <c r="F92" s="17"/>
      <c r="G92" s="17"/>
      <c r="H92" s="17"/>
      <c r="I92" s="20">
        <f>SUM(I93:I133)</f>
        <v>304292.45000000007</v>
      </c>
      <c r="J92" s="21">
        <f t="shared" si="5"/>
        <v>0.1080339231527153</v>
      </c>
      <c r="K92" s="9"/>
      <c r="L92" s="9"/>
      <c r="M92" s="9"/>
      <c r="N92" s="9"/>
    </row>
    <row r="93" spans="1:14" ht="39" customHeight="1" x14ac:dyDescent="0.25">
      <c r="A93" s="23" t="s">
        <v>270</v>
      </c>
      <c r="B93" s="24" t="s">
        <v>271</v>
      </c>
      <c r="C93" s="25" t="s">
        <v>22</v>
      </c>
      <c r="D93" s="25" t="s">
        <v>272</v>
      </c>
      <c r="E93" s="26" t="s">
        <v>40</v>
      </c>
      <c r="F93" s="27">
        <v>1436.4626063758813</v>
      </c>
      <c r="G93" s="29">
        <v>10.62</v>
      </c>
      <c r="H93" s="29">
        <f t="shared" si="6"/>
        <v>13.47</v>
      </c>
      <c r="I93" s="29">
        <f t="shared" ref="I93:I133" si="7">TRUNC(H93*F93,2)</f>
        <v>19349.150000000001</v>
      </c>
      <c r="J93" s="30">
        <f t="shared" si="5"/>
        <v>6.869590698587366E-3</v>
      </c>
      <c r="K93" s="31"/>
      <c r="L93" s="32"/>
      <c r="M93" s="9"/>
      <c r="N93" s="9"/>
    </row>
    <row r="94" spans="1:14" ht="39" customHeight="1" x14ac:dyDescent="0.25">
      <c r="A94" s="23" t="s">
        <v>273</v>
      </c>
      <c r="B94" s="24" t="s">
        <v>274</v>
      </c>
      <c r="C94" s="25" t="s">
        <v>22</v>
      </c>
      <c r="D94" s="25" t="s">
        <v>275</v>
      </c>
      <c r="E94" s="26" t="s">
        <v>40</v>
      </c>
      <c r="F94" s="27">
        <v>928.04948677646803</v>
      </c>
      <c r="G94" s="29">
        <v>16.86</v>
      </c>
      <c r="H94" s="29">
        <f t="shared" si="6"/>
        <v>21.4</v>
      </c>
      <c r="I94" s="29">
        <f t="shared" si="7"/>
        <v>19860.25</v>
      </c>
      <c r="J94" s="30">
        <f t="shared" si="5"/>
        <v>7.0510481686079087E-3</v>
      </c>
      <c r="K94" s="31"/>
      <c r="L94" s="32"/>
      <c r="M94" s="9"/>
      <c r="N94" s="9"/>
    </row>
    <row r="95" spans="1:14" ht="39" customHeight="1" x14ac:dyDescent="0.25">
      <c r="A95" s="23" t="s">
        <v>276</v>
      </c>
      <c r="B95" s="24" t="s">
        <v>277</v>
      </c>
      <c r="C95" s="25" t="s">
        <v>22</v>
      </c>
      <c r="D95" s="25" t="s">
        <v>278</v>
      </c>
      <c r="E95" s="26" t="s">
        <v>40</v>
      </c>
      <c r="F95" s="27">
        <v>3840.0834010358776</v>
      </c>
      <c r="G95" s="29">
        <v>4.97</v>
      </c>
      <c r="H95" s="29">
        <f t="shared" si="6"/>
        <v>6.3</v>
      </c>
      <c r="I95" s="29">
        <f t="shared" si="7"/>
        <v>24192.52</v>
      </c>
      <c r="J95" s="30">
        <f t="shared" si="5"/>
        <v>8.5891478626910645E-3</v>
      </c>
      <c r="K95" s="31"/>
      <c r="L95" s="32"/>
      <c r="M95" s="9"/>
      <c r="N95" s="9"/>
    </row>
    <row r="96" spans="1:14" ht="39" customHeight="1" x14ac:dyDescent="0.25">
      <c r="A96" s="23" t="s">
        <v>279</v>
      </c>
      <c r="B96" s="24" t="s">
        <v>280</v>
      </c>
      <c r="C96" s="25" t="s">
        <v>22</v>
      </c>
      <c r="D96" s="25" t="s">
        <v>281</v>
      </c>
      <c r="E96" s="26" t="s">
        <v>40</v>
      </c>
      <c r="F96" s="27">
        <v>1924.1481141762417</v>
      </c>
      <c r="G96" s="29">
        <v>10.72</v>
      </c>
      <c r="H96" s="29">
        <f t="shared" si="6"/>
        <v>13.6</v>
      </c>
      <c r="I96" s="29">
        <f t="shared" si="7"/>
        <v>26168.41</v>
      </c>
      <c r="J96" s="30">
        <f t="shared" si="5"/>
        <v>9.2906544180400997E-3</v>
      </c>
      <c r="K96" s="31"/>
      <c r="L96" s="32"/>
      <c r="M96" s="9"/>
      <c r="N96" s="9"/>
    </row>
    <row r="97" spans="1:14" ht="39" customHeight="1" x14ac:dyDescent="0.25">
      <c r="A97" s="23" t="s">
        <v>282</v>
      </c>
      <c r="B97" s="24" t="s">
        <v>283</v>
      </c>
      <c r="C97" s="25" t="s">
        <v>22</v>
      </c>
      <c r="D97" s="25" t="s">
        <v>284</v>
      </c>
      <c r="E97" s="26" t="s">
        <v>40</v>
      </c>
      <c r="F97" s="27">
        <v>2913.598262319716</v>
      </c>
      <c r="G97" s="29">
        <v>3.42</v>
      </c>
      <c r="H97" s="29">
        <f t="shared" si="6"/>
        <v>4.34</v>
      </c>
      <c r="I97" s="29">
        <f t="shared" si="7"/>
        <v>12645.01</v>
      </c>
      <c r="J97" s="30">
        <f t="shared" si="5"/>
        <v>4.4893984014566131E-3</v>
      </c>
      <c r="K97" s="31"/>
      <c r="L97" s="32"/>
      <c r="M97" s="9"/>
      <c r="N97" s="9"/>
    </row>
    <row r="98" spans="1:14" ht="39" customHeight="1" x14ac:dyDescent="0.25">
      <c r="A98" s="23" t="s">
        <v>285</v>
      </c>
      <c r="B98" s="24" t="s">
        <v>286</v>
      </c>
      <c r="C98" s="25" t="s">
        <v>22</v>
      </c>
      <c r="D98" s="25" t="s">
        <v>287</v>
      </c>
      <c r="E98" s="26" t="s">
        <v>40</v>
      </c>
      <c r="F98" s="27">
        <v>516.23485990094298</v>
      </c>
      <c r="G98" s="29">
        <v>18.510000000000002</v>
      </c>
      <c r="H98" s="29">
        <f t="shared" si="6"/>
        <v>23.49</v>
      </c>
      <c r="I98" s="29">
        <f t="shared" si="7"/>
        <v>12126.35</v>
      </c>
      <c r="J98" s="30">
        <f t="shared" si="5"/>
        <v>4.3052568804218738E-3</v>
      </c>
      <c r="K98" s="31"/>
      <c r="L98" s="32"/>
      <c r="M98" s="9"/>
      <c r="N98" s="9"/>
    </row>
    <row r="99" spans="1:14" ht="39" customHeight="1" x14ac:dyDescent="0.25">
      <c r="A99" s="23" t="s">
        <v>288</v>
      </c>
      <c r="B99" s="24" t="s">
        <v>289</v>
      </c>
      <c r="C99" s="25" t="s">
        <v>22</v>
      </c>
      <c r="D99" s="25" t="s">
        <v>290</v>
      </c>
      <c r="E99" s="26" t="s">
        <v>35</v>
      </c>
      <c r="F99" s="27">
        <v>322.64678743808935</v>
      </c>
      <c r="G99" s="29">
        <v>35.82</v>
      </c>
      <c r="H99" s="29">
        <f t="shared" si="6"/>
        <v>45.46</v>
      </c>
      <c r="I99" s="29">
        <f t="shared" si="7"/>
        <v>14667.52</v>
      </c>
      <c r="J99" s="30">
        <f t="shared" si="5"/>
        <v>5.2074566047265207E-3</v>
      </c>
      <c r="K99" s="31"/>
      <c r="L99" s="32"/>
      <c r="M99" s="9"/>
      <c r="N99" s="9"/>
    </row>
    <row r="100" spans="1:14" ht="39" customHeight="1" x14ac:dyDescent="0.25">
      <c r="A100" s="23" t="s">
        <v>291</v>
      </c>
      <c r="B100" s="24" t="s">
        <v>292</v>
      </c>
      <c r="C100" s="25" t="s">
        <v>22</v>
      </c>
      <c r="D100" s="25" t="s">
        <v>293</v>
      </c>
      <c r="E100" s="26" t="s">
        <v>35</v>
      </c>
      <c r="F100" s="27">
        <v>193.5880724628536</v>
      </c>
      <c r="G100" s="29">
        <v>20.62</v>
      </c>
      <c r="H100" s="29">
        <f t="shared" si="6"/>
        <v>26.17</v>
      </c>
      <c r="I100" s="29">
        <f t="shared" si="7"/>
        <v>5066.1899999999996</v>
      </c>
      <c r="J100" s="30">
        <f t="shared" si="5"/>
        <v>1.7986656623818784E-3</v>
      </c>
      <c r="K100" s="31"/>
      <c r="L100" s="32"/>
      <c r="M100" s="9"/>
      <c r="N100" s="9"/>
    </row>
    <row r="101" spans="1:14" ht="39" customHeight="1" x14ac:dyDescent="0.25">
      <c r="A101" s="23" t="s">
        <v>294</v>
      </c>
      <c r="B101" s="24" t="s">
        <v>295</v>
      </c>
      <c r="C101" s="25" t="s">
        <v>22</v>
      </c>
      <c r="D101" s="25" t="s">
        <v>296</v>
      </c>
      <c r="E101" s="26" t="s">
        <v>35</v>
      </c>
      <c r="F101" s="27">
        <v>408.29484373983672</v>
      </c>
      <c r="G101" s="29">
        <v>13.17</v>
      </c>
      <c r="H101" s="29">
        <f t="shared" si="6"/>
        <v>16.71</v>
      </c>
      <c r="I101" s="29">
        <f t="shared" si="7"/>
        <v>6822.6</v>
      </c>
      <c r="J101" s="30">
        <f t="shared" si="5"/>
        <v>2.4222495303505404E-3</v>
      </c>
      <c r="K101" s="31"/>
      <c r="L101" s="32"/>
      <c r="M101" s="9"/>
      <c r="N101" s="9"/>
    </row>
    <row r="102" spans="1:14" ht="39" customHeight="1" x14ac:dyDescent="0.25">
      <c r="A102" s="23" t="s">
        <v>297</v>
      </c>
      <c r="B102" s="24" t="s">
        <v>298</v>
      </c>
      <c r="C102" s="25" t="s">
        <v>22</v>
      </c>
      <c r="D102" s="25" t="s">
        <v>299</v>
      </c>
      <c r="E102" s="26" t="s">
        <v>35</v>
      </c>
      <c r="F102" s="27">
        <v>64.920444502694338</v>
      </c>
      <c r="G102" s="29">
        <v>40.01</v>
      </c>
      <c r="H102" s="29">
        <f t="shared" si="6"/>
        <v>50.78</v>
      </c>
      <c r="I102" s="29">
        <f t="shared" si="7"/>
        <v>3296.66</v>
      </c>
      <c r="J102" s="30">
        <f t="shared" si="5"/>
        <v>1.1704237587906975E-3</v>
      </c>
      <c r="K102" s="31"/>
      <c r="L102" s="32"/>
      <c r="M102" s="9"/>
      <c r="N102" s="9"/>
    </row>
    <row r="103" spans="1:14" ht="26.1" customHeight="1" x14ac:dyDescent="0.25">
      <c r="A103" s="23" t="s">
        <v>300</v>
      </c>
      <c r="B103" s="24" t="s">
        <v>301</v>
      </c>
      <c r="C103" s="25" t="s">
        <v>22</v>
      </c>
      <c r="D103" s="25" t="s">
        <v>302</v>
      </c>
      <c r="E103" s="26" t="s">
        <v>35</v>
      </c>
      <c r="F103" s="27">
        <v>322.64678743808935</v>
      </c>
      <c r="G103" s="29">
        <v>18.190000000000001</v>
      </c>
      <c r="H103" s="29">
        <f t="shared" si="6"/>
        <v>23.08</v>
      </c>
      <c r="I103" s="29">
        <f t="shared" si="7"/>
        <v>7446.68</v>
      </c>
      <c r="J103" s="30">
        <f t="shared" si="5"/>
        <v>2.6438186516387833E-3</v>
      </c>
      <c r="K103" s="31"/>
      <c r="L103" s="32"/>
      <c r="M103" s="9"/>
      <c r="N103" s="9"/>
    </row>
    <row r="104" spans="1:14" ht="39" customHeight="1" x14ac:dyDescent="0.25">
      <c r="A104" s="23" t="s">
        <v>303</v>
      </c>
      <c r="B104" s="24" t="s">
        <v>289</v>
      </c>
      <c r="C104" s="25" t="s">
        <v>22</v>
      </c>
      <c r="D104" s="25" t="s">
        <v>290</v>
      </c>
      <c r="E104" s="26" t="s">
        <v>35</v>
      </c>
      <c r="F104" s="27">
        <v>150.95958781951816</v>
      </c>
      <c r="G104" s="29">
        <v>35.82</v>
      </c>
      <c r="H104" s="29">
        <f t="shared" si="6"/>
        <v>45.46</v>
      </c>
      <c r="I104" s="29">
        <f t="shared" si="7"/>
        <v>6862.62</v>
      </c>
      <c r="J104" s="30">
        <f t="shared" si="5"/>
        <v>2.4364579591320355E-3</v>
      </c>
      <c r="K104" s="31"/>
      <c r="L104" s="32"/>
      <c r="M104" s="9"/>
      <c r="N104" s="9"/>
    </row>
    <row r="105" spans="1:14" ht="39" customHeight="1" x14ac:dyDescent="0.25">
      <c r="A105" s="23" t="s">
        <v>304</v>
      </c>
      <c r="B105" s="24" t="s">
        <v>305</v>
      </c>
      <c r="C105" s="25" t="s">
        <v>22</v>
      </c>
      <c r="D105" s="25" t="s">
        <v>306</v>
      </c>
      <c r="E105" s="26" t="s">
        <v>35</v>
      </c>
      <c r="F105" s="27">
        <v>64.920444502694338</v>
      </c>
      <c r="G105" s="29">
        <v>24.29</v>
      </c>
      <c r="H105" s="29">
        <f t="shared" si="6"/>
        <v>30.83</v>
      </c>
      <c r="I105" s="29">
        <f t="shared" si="7"/>
        <v>2001.49</v>
      </c>
      <c r="J105" s="30">
        <f t="shared" si="5"/>
        <v>7.105954053441948E-4</v>
      </c>
      <c r="K105" s="31"/>
      <c r="L105" s="32"/>
      <c r="M105" s="9"/>
      <c r="N105" s="9"/>
    </row>
    <row r="106" spans="1:14" ht="39" customHeight="1" x14ac:dyDescent="0.25">
      <c r="A106" s="23" t="s">
        <v>307</v>
      </c>
      <c r="B106" s="24" t="s">
        <v>308</v>
      </c>
      <c r="C106" s="25" t="s">
        <v>22</v>
      </c>
      <c r="D106" s="25" t="s">
        <v>309</v>
      </c>
      <c r="E106" s="26" t="s">
        <v>35</v>
      </c>
      <c r="F106" s="27">
        <v>254.20655979970672</v>
      </c>
      <c r="G106" s="29">
        <v>32.299999999999997</v>
      </c>
      <c r="H106" s="29">
        <f t="shared" si="6"/>
        <v>40.99</v>
      </c>
      <c r="I106" s="29">
        <f t="shared" si="7"/>
        <v>10419.92</v>
      </c>
      <c r="J106" s="30">
        <f t="shared" si="5"/>
        <v>3.6994175719359487E-3</v>
      </c>
      <c r="K106" s="31"/>
      <c r="L106" s="32"/>
      <c r="M106" s="9"/>
      <c r="N106" s="9"/>
    </row>
    <row r="107" spans="1:14" ht="39" customHeight="1" x14ac:dyDescent="0.25">
      <c r="A107" s="23" t="s">
        <v>310</v>
      </c>
      <c r="B107" s="24" t="s">
        <v>311</v>
      </c>
      <c r="C107" s="25" t="s">
        <v>22</v>
      </c>
      <c r="D107" s="25" t="s">
        <v>312</v>
      </c>
      <c r="E107" s="26" t="s">
        <v>35</v>
      </c>
      <c r="F107" s="27">
        <v>21.900872844282432</v>
      </c>
      <c r="G107" s="29">
        <v>39.340000000000003</v>
      </c>
      <c r="H107" s="29">
        <f t="shared" si="6"/>
        <v>49.93</v>
      </c>
      <c r="I107" s="29">
        <f t="shared" si="7"/>
        <v>1093.51</v>
      </c>
      <c r="J107" s="30">
        <f t="shared" si="5"/>
        <v>3.8823235774244707E-4</v>
      </c>
      <c r="K107" s="31"/>
      <c r="L107" s="32"/>
      <c r="M107" s="9"/>
      <c r="N107" s="9"/>
    </row>
    <row r="108" spans="1:14" ht="39" customHeight="1" x14ac:dyDescent="0.25">
      <c r="A108" s="23" t="s">
        <v>313</v>
      </c>
      <c r="B108" s="24" t="s">
        <v>314</v>
      </c>
      <c r="C108" s="25" t="s">
        <v>22</v>
      </c>
      <c r="D108" s="25" t="s">
        <v>315</v>
      </c>
      <c r="E108" s="26" t="s">
        <v>35</v>
      </c>
      <c r="F108" s="27">
        <v>64.920444502694338</v>
      </c>
      <c r="G108" s="29">
        <v>54.94</v>
      </c>
      <c r="H108" s="29">
        <f t="shared" si="6"/>
        <v>69.73</v>
      </c>
      <c r="I108" s="29">
        <f t="shared" si="7"/>
        <v>4526.8999999999996</v>
      </c>
      <c r="J108" s="30">
        <f t="shared" si="5"/>
        <v>1.6071998063705714E-3</v>
      </c>
      <c r="K108" s="31"/>
      <c r="L108" s="32"/>
      <c r="M108" s="9"/>
      <c r="N108" s="9"/>
    </row>
    <row r="109" spans="1:14" ht="39" customHeight="1" x14ac:dyDescent="0.25">
      <c r="A109" s="23" t="s">
        <v>316</v>
      </c>
      <c r="B109" s="24" t="s">
        <v>317</v>
      </c>
      <c r="C109" s="25" t="s">
        <v>22</v>
      </c>
      <c r="D109" s="25" t="s">
        <v>318</v>
      </c>
      <c r="E109" s="26" t="s">
        <v>35</v>
      </c>
      <c r="F109" s="27">
        <v>44.192832703641329</v>
      </c>
      <c r="G109" s="29">
        <v>35.21</v>
      </c>
      <c r="H109" s="29">
        <f t="shared" si="6"/>
        <v>44.69</v>
      </c>
      <c r="I109" s="29">
        <f t="shared" si="7"/>
        <v>1974.97</v>
      </c>
      <c r="J109" s="30">
        <f t="shared" si="5"/>
        <v>7.0117992480233445E-4</v>
      </c>
      <c r="K109" s="31"/>
      <c r="L109" s="32"/>
      <c r="M109" s="9"/>
      <c r="N109" s="9"/>
    </row>
    <row r="110" spans="1:14" ht="39" customHeight="1" x14ac:dyDescent="0.25">
      <c r="A110" s="23" t="s">
        <v>319</v>
      </c>
      <c r="B110" s="24" t="s">
        <v>320</v>
      </c>
      <c r="C110" s="25" t="s">
        <v>22</v>
      </c>
      <c r="D110" s="25" t="s">
        <v>321</v>
      </c>
      <c r="E110" s="26" t="s">
        <v>35</v>
      </c>
      <c r="F110" s="27">
        <v>215.88003232221249</v>
      </c>
      <c r="G110" s="29">
        <v>62.04</v>
      </c>
      <c r="H110" s="29">
        <f t="shared" si="6"/>
        <v>78.739999999999995</v>
      </c>
      <c r="I110" s="29">
        <f t="shared" si="7"/>
        <v>16998.39</v>
      </c>
      <c r="J110" s="30">
        <f t="shared" si="5"/>
        <v>6.0349928464537451E-3</v>
      </c>
      <c r="K110" s="31"/>
      <c r="L110" s="32"/>
      <c r="M110" s="9"/>
      <c r="N110" s="9"/>
    </row>
    <row r="111" spans="1:14" ht="39" customHeight="1" x14ac:dyDescent="0.25">
      <c r="A111" s="23" t="s">
        <v>322</v>
      </c>
      <c r="B111" s="24" t="s">
        <v>323</v>
      </c>
      <c r="C111" s="25" t="s">
        <v>22</v>
      </c>
      <c r="D111" s="25" t="s">
        <v>324</v>
      </c>
      <c r="E111" s="26" t="s">
        <v>35</v>
      </c>
      <c r="F111" s="27">
        <v>21.900872844282432</v>
      </c>
      <c r="G111" s="29">
        <v>85.8</v>
      </c>
      <c r="H111" s="29">
        <f t="shared" si="6"/>
        <v>108.9</v>
      </c>
      <c r="I111" s="29">
        <f t="shared" si="7"/>
        <v>2385</v>
      </c>
      <c r="J111" s="30">
        <f t="shared" si="5"/>
        <v>8.4675418900214566E-4</v>
      </c>
      <c r="K111" s="31"/>
      <c r="L111" s="32"/>
      <c r="M111" s="9"/>
      <c r="N111" s="9"/>
    </row>
    <row r="112" spans="1:14" ht="39" customHeight="1" x14ac:dyDescent="0.25">
      <c r="A112" s="23" t="s">
        <v>325</v>
      </c>
      <c r="B112" s="24" t="s">
        <v>326</v>
      </c>
      <c r="C112" s="25" t="s">
        <v>22</v>
      </c>
      <c r="D112" s="25" t="s">
        <v>327</v>
      </c>
      <c r="E112" s="26" t="s">
        <v>35</v>
      </c>
      <c r="F112" s="27">
        <v>307.00330683503046</v>
      </c>
      <c r="G112" s="29">
        <v>33.82</v>
      </c>
      <c r="H112" s="29">
        <f t="shared" si="6"/>
        <v>42.92</v>
      </c>
      <c r="I112" s="29">
        <f t="shared" si="7"/>
        <v>13176.58</v>
      </c>
      <c r="J112" s="30">
        <f t="shared" si="5"/>
        <v>4.6781234011412549E-3</v>
      </c>
      <c r="K112" s="31"/>
      <c r="L112" s="32"/>
      <c r="M112" s="9"/>
      <c r="N112" s="9"/>
    </row>
    <row r="113" spans="1:14" ht="26.1" customHeight="1" x14ac:dyDescent="0.25">
      <c r="A113" s="23" t="s">
        <v>328</v>
      </c>
      <c r="B113" s="24" t="s">
        <v>329</v>
      </c>
      <c r="C113" s="25" t="s">
        <v>22</v>
      </c>
      <c r="D113" s="25" t="s">
        <v>330</v>
      </c>
      <c r="E113" s="26" t="s">
        <v>35</v>
      </c>
      <c r="F113" s="27">
        <v>25.420655979970675</v>
      </c>
      <c r="G113" s="29">
        <v>42.53</v>
      </c>
      <c r="H113" s="29">
        <f t="shared" si="6"/>
        <v>53.98</v>
      </c>
      <c r="I113" s="29">
        <f t="shared" si="7"/>
        <v>1372.2</v>
      </c>
      <c r="J113" s="30">
        <f t="shared" si="5"/>
        <v>4.8717656106865586E-4</v>
      </c>
      <c r="K113" s="31"/>
      <c r="L113" s="32"/>
      <c r="M113" s="9"/>
      <c r="N113" s="9"/>
    </row>
    <row r="114" spans="1:14" ht="26.1" customHeight="1" x14ac:dyDescent="0.25">
      <c r="A114" s="23" t="s">
        <v>331</v>
      </c>
      <c r="B114" s="24" t="s">
        <v>332</v>
      </c>
      <c r="C114" s="25" t="s">
        <v>22</v>
      </c>
      <c r="D114" s="25" t="s">
        <v>333</v>
      </c>
      <c r="E114" s="26" t="s">
        <v>35</v>
      </c>
      <c r="F114" s="27">
        <v>41.064136583029558</v>
      </c>
      <c r="G114" s="29">
        <v>57.88</v>
      </c>
      <c r="H114" s="29">
        <f t="shared" si="6"/>
        <v>73.459999999999994</v>
      </c>
      <c r="I114" s="29">
        <f t="shared" si="7"/>
        <v>3016.57</v>
      </c>
      <c r="J114" s="30">
        <f t="shared" si="5"/>
        <v>1.0709825089803785E-3</v>
      </c>
      <c r="K114" s="31"/>
      <c r="L114" s="32"/>
      <c r="M114" s="9"/>
      <c r="N114" s="9"/>
    </row>
    <row r="115" spans="1:14" ht="39" customHeight="1" x14ac:dyDescent="0.25">
      <c r="A115" s="23" t="s">
        <v>334</v>
      </c>
      <c r="B115" s="24" t="s">
        <v>335</v>
      </c>
      <c r="C115" s="25" t="s">
        <v>22</v>
      </c>
      <c r="D115" s="25" t="s">
        <v>336</v>
      </c>
      <c r="E115" s="26" t="s">
        <v>35</v>
      </c>
      <c r="F115" s="27">
        <v>21.900872844282432</v>
      </c>
      <c r="G115" s="29">
        <v>38.22</v>
      </c>
      <c r="H115" s="29">
        <f t="shared" si="6"/>
        <v>48.51</v>
      </c>
      <c r="I115" s="29">
        <f t="shared" si="7"/>
        <v>1062.4100000000001</v>
      </c>
      <c r="J115" s="30">
        <f t="shared" si="5"/>
        <v>3.7719082513114029E-4</v>
      </c>
      <c r="K115" s="31"/>
      <c r="L115" s="32"/>
      <c r="M115" s="9"/>
      <c r="N115" s="9"/>
    </row>
    <row r="116" spans="1:14" ht="39" customHeight="1" x14ac:dyDescent="0.25">
      <c r="A116" s="23" t="s">
        <v>337</v>
      </c>
      <c r="B116" s="24" t="s">
        <v>338</v>
      </c>
      <c r="C116" s="25" t="s">
        <v>22</v>
      </c>
      <c r="D116" s="25" t="s">
        <v>339</v>
      </c>
      <c r="E116" s="26" t="s">
        <v>35</v>
      </c>
      <c r="F116" s="27">
        <v>51.623485990094295</v>
      </c>
      <c r="G116" s="29">
        <v>49.59</v>
      </c>
      <c r="H116" s="29">
        <f t="shared" si="6"/>
        <v>62.94</v>
      </c>
      <c r="I116" s="29">
        <f t="shared" si="7"/>
        <v>3249.18</v>
      </c>
      <c r="J116" s="30">
        <f t="shared" si="5"/>
        <v>1.1535667823153004E-3</v>
      </c>
      <c r="K116" s="31"/>
      <c r="L116" s="32"/>
      <c r="M116" s="9"/>
      <c r="N116" s="9"/>
    </row>
    <row r="117" spans="1:14" ht="39" customHeight="1" x14ac:dyDescent="0.25">
      <c r="A117" s="23" t="s">
        <v>340</v>
      </c>
      <c r="B117" s="24" t="s">
        <v>341</v>
      </c>
      <c r="C117" s="25" t="s">
        <v>22</v>
      </c>
      <c r="D117" s="25" t="s">
        <v>342</v>
      </c>
      <c r="E117" s="26" t="s">
        <v>35</v>
      </c>
      <c r="F117" s="27">
        <v>93.86088361835327</v>
      </c>
      <c r="G117" s="29">
        <v>60.92</v>
      </c>
      <c r="H117" s="29">
        <f t="shared" si="6"/>
        <v>77.319999999999993</v>
      </c>
      <c r="I117" s="29">
        <f t="shared" si="7"/>
        <v>7257.32</v>
      </c>
      <c r="J117" s="30">
        <f t="shared" si="5"/>
        <v>2.5765895643308392E-3</v>
      </c>
      <c r="K117" s="31"/>
      <c r="L117" s="32"/>
      <c r="M117" s="9"/>
      <c r="N117" s="9"/>
    </row>
    <row r="118" spans="1:14" ht="39" customHeight="1" x14ac:dyDescent="0.25">
      <c r="A118" s="23" t="s">
        <v>343</v>
      </c>
      <c r="B118" s="24" t="s">
        <v>344</v>
      </c>
      <c r="C118" s="25" t="s">
        <v>22</v>
      </c>
      <c r="D118" s="25" t="s">
        <v>345</v>
      </c>
      <c r="E118" s="26" t="s">
        <v>35</v>
      </c>
      <c r="F118" s="27">
        <v>21.900872844282432</v>
      </c>
      <c r="G118" s="29">
        <v>51.3</v>
      </c>
      <c r="H118" s="29">
        <f t="shared" si="6"/>
        <v>65.11</v>
      </c>
      <c r="I118" s="29">
        <f t="shared" si="7"/>
        <v>1425.96</v>
      </c>
      <c r="J118" s="30">
        <f t="shared" si="5"/>
        <v>5.0626314605849046E-4</v>
      </c>
      <c r="K118" s="31"/>
      <c r="L118" s="32"/>
      <c r="M118" s="9"/>
      <c r="N118" s="9"/>
    </row>
    <row r="119" spans="1:14" ht="39" customHeight="1" x14ac:dyDescent="0.25">
      <c r="A119" s="23" t="s">
        <v>346</v>
      </c>
      <c r="B119" s="24" t="s">
        <v>347</v>
      </c>
      <c r="C119" s="25" t="s">
        <v>22</v>
      </c>
      <c r="D119" s="25" t="s">
        <v>348</v>
      </c>
      <c r="E119" s="26" t="s">
        <v>35</v>
      </c>
      <c r="F119" s="27">
        <v>64.920444502694338</v>
      </c>
      <c r="G119" s="29">
        <v>72.84</v>
      </c>
      <c r="H119" s="29">
        <f t="shared" si="6"/>
        <v>92.45</v>
      </c>
      <c r="I119" s="29">
        <f t="shared" si="7"/>
        <v>6001.89</v>
      </c>
      <c r="J119" s="30">
        <f t="shared" si="5"/>
        <v>2.1308702303690099E-3</v>
      </c>
      <c r="K119" s="31"/>
      <c r="L119" s="32"/>
      <c r="M119" s="9"/>
      <c r="N119" s="9"/>
    </row>
    <row r="120" spans="1:14" ht="39" customHeight="1" x14ac:dyDescent="0.25">
      <c r="A120" s="23" t="s">
        <v>349</v>
      </c>
      <c r="B120" s="24" t="s">
        <v>350</v>
      </c>
      <c r="C120" s="25" t="s">
        <v>22</v>
      </c>
      <c r="D120" s="25" t="s">
        <v>351</v>
      </c>
      <c r="E120" s="26" t="s">
        <v>35</v>
      </c>
      <c r="F120" s="27">
        <v>64.920444502694338</v>
      </c>
      <c r="G120" s="29">
        <v>94.96</v>
      </c>
      <c r="H120" s="29">
        <f t="shared" si="6"/>
        <v>120.53</v>
      </c>
      <c r="I120" s="29">
        <f t="shared" si="7"/>
        <v>7824.86</v>
      </c>
      <c r="J120" s="30">
        <f t="shared" si="5"/>
        <v>2.7780851083250855E-3</v>
      </c>
      <c r="K120" s="31"/>
      <c r="L120" s="32"/>
      <c r="M120" s="9"/>
      <c r="N120" s="9"/>
    </row>
    <row r="121" spans="1:14" ht="39" customHeight="1" x14ac:dyDescent="0.25">
      <c r="A121" s="23" t="s">
        <v>352</v>
      </c>
      <c r="B121" s="24" t="s">
        <v>353</v>
      </c>
      <c r="C121" s="25" t="s">
        <v>22</v>
      </c>
      <c r="D121" s="25" t="s">
        <v>354</v>
      </c>
      <c r="E121" s="26" t="s">
        <v>35</v>
      </c>
      <c r="F121" s="27">
        <v>254.20655979970672</v>
      </c>
      <c r="G121" s="29">
        <v>30.88</v>
      </c>
      <c r="H121" s="29">
        <f t="shared" si="6"/>
        <v>39.19</v>
      </c>
      <c r="I121" s="29">
        <f t="shared" si="7"/>
        <v>9962.35</v>
      </c>
      <c r="J121" s="30">
        <f t="shared" si="5"/>
        <v>3.5369650292685641E-3</v>
      </c>
      <c r="K121" s="31"/>
      <c r="L121" s="32"/>
      <c r="M121" s="9"/>
      <c r="N121" s="9"/>
    </row>
    <row r="122" spans="1:14" ht="26.1" customHeight="1" x14ac:dyDescent="0.25">
      <c r="A122" s="23" t="s">
        <v>355</v>
      </c>
      <c r="B122" s="24" t="s">
        <v>356</v>
      </c>
      <c r="C122" s="25" t="s">
        <v>22</v>
      </c>
      <c r="D122" s="25" t="s">
        <v>357</v>
      </c>
      <c r="E122" s="26" t="s">
        <v>35</v>
      </c>
      <c r="F122" s="27">
        <v>175.98915678441239</v>
      </c>
      <c r="G122" s="29">
        <v>14.1</v>
      </c>
      <c r="H122" s="29">
        <f t="shared" si="6"/>
        <v>17.89</v>
      </c>
      <c r="I122" s="29">
        <f t="shared" si="7"/>
        <v>3148.44</v>
      </c>
      <c r="J122" s="30">
        <f t="shared" si="5"/>
        <v>1.1178007374515369E-3</v>
      </c>
      <c r="K122" s="31"/>
      <c r="L122" s="32"/>
      <c r="M122" s="9"/>
      <c r="N122" s="9"/>
    </row>
    <row r="123" spans="1:14" ht="26.1" customHeight="1" x14ac:dyDescent="0.25">
      <c r="A123" s="23" t="s">
        <v>358</v>
      </c>
      <c r="B123" s="24" t="s">
        <v>359</v>
      </c>
      <c r="C123" s="25" t="s">
        <v>22</v>
      </c>
      <c r="D123" s="25" t="s">
        <v>360</v>
      </c>
      <c r="E123" s="26" t="s">
        <v>35</v>
      </c>
      <c r="F123" s="27">
        <v>135.70719423153577</v>
      </c>
      <c r="G123" s="29">
        <v>17.96</v>
      </c>
      <c r="H123" s="29">
        <f t="shared" si="6"/>
        <v>22.79</v>
      </c>
      <c r="I123" s="29">
        <f t="shared" si="7"/>
        <v>3092.76</v>
      </c>
      <c r="J123" s="30">
        <f t="shared" si="5"/>
        <v>1.0980324887120655E-3</v>
      </c>
      <c r="K123" s="31"/>
      <c r="L123" s="32"/>
      <c r="M123" s="9"/>
      <c r="N123" s="9"/>
    </row>
    <row r="124" spans="1:14" ht="26.1" customHeight="1" x14ac:dyDescent="0.25">
      <c r="A124" s="23" t="s">
        <v>361</v>
      </c>
      <c r="B124" s="24" t="s">
        <v>362</v>
      </c>
      <c r="C124" s="25" t="s">
        <v>22</v>
      </c>
      <c r="D124" s="25" t="s">
        <v>363</v>
      </c>
      <c r="E124" s="26" t="s">
        <v>35</v>
      </c>
      <c r="F124" s="27">
        <v>21.900872844282432</v>
      </c>
      <c r="G124" s="29">
        <v>104.09</v>
      </c>
      <c r="H124" s="29">
        <f t="shared" si="6"/>
        <v>132.12</v>
      </c>
      <c r="I124" s="29">
        <f t="shared" si="7"/>
        <v>2893.54</v>
      </c>
      <c r="J124" s="30">
        <f t="shared" si="5"/>
        <v>1.0273027740231734E-3</v>
      </c>
      <c r="K124" s="31"/>
      <c r="L124" s="32"/>
      <c r="M124" s="9"/>
      <c r="N124" s="9"/>
    </row>
    <row r="125" spans="1:14" ht="26.1" customHeight="1" x14ac:dyDescent="0.25">
      <c r="A125" s="23" t="s">
        <v>364</v>
      </c>
      <c r="B125" s="24" t="s">
        <v>365</v>
      </c>
      <c r="C125" s="25" t="s">
        <v>22</v>
      </c>
      <c r="D125" s="25" t="s">
        <v>366</v>
      </c>
      <c r="E125" s="26" t="s">
        <v>35</v>
      </c>
      <c r="F125" s="27">
        <v>44.192832703641329</v>
      </c>
      <c r="G125" s="29">
        <v>14.1</v>
      </c>
      <c r="H125" s="29">
        <f t="shared" si="6"/>
        <v>17.89</v>
      </c>
      <c r="I125" s="29">
        <f t="shared" si="7"/>
        <v>790.6</v>
      </c>
      <c r="J125" s="30">
        <f t="shared" si="5"/>
        <v>2.8068925024113053E-4</v>
      </c>
      <c r="K125" s="31"/>
      <c r="L125" s="32"/>
      <c r="M125" s="9"/>
      <c r="N125" s="9"/>
    </row>
    <row r="126" spans="1:14" ht="51.95" customHeight="1" x14ac:dyDescent="0.25">
      <c r="A126" s="23" t="s">
        <v>367</v>
      </c>
      <c r="B126" s="24" t="s">
        <v>368</v>
      </c>
      <c r="C126" s="25" t="s">
        <v>22</v>
      </c>
      <c r="D126" s="25" t="s">
        <v>369</v>
      </c>
      <c r="E126" s="26" t="s">
        <v>35</v>
      </c>
      <c r="F126" s="27">
        <v>13.688045527676518</v>
      </c>
      <c r="G126" s="29">
        <v>441.58</v>
      </c>
      <c r="H126" s="29">
        <f t="shared" si="6"/>
        <v>560.49</v>
      </c>
      <c r="I126" s="29">
        <f t="shared" si="7"/>
        <v>7672.01</v>
      </c>
      <c r="J126" s="30">
        <f t="shared" si="5"/>
        <v>2.7238182832563318E-3</v>
      </c>
      <c r="K126" s="31"/>
      <c r="L126" s="32"/>
      <c r="M126" s="9"/>
      <c r="N126" s="9"/>
    </row>
    <row r="127" spans="1:14" ht="51.95" customHeight="1" x14ac:dyDescent="0.25">
      <c r="A127" s="23" t="s">
        <v>370</v>
      </c>
      <c r="B127" s="24" t="s">
        <v>371</v>
      </c>
      <c r="C127" s="25" t="s">
        <v>22</v>
      </c>
      <c r="D127" s="25" t="s">
        <v>372</v>
      </c>
      <c r="E127" s="26" t="s">
        <v>35</v>
      </c>
      <c r="F127" s="27">
        <v>11.732610452294159</v>
      </c>
      <c r="G127" s="29">
        <v>594.04</v>
      </c>
      <c r="H127" s="29">
        <f t="shared" si="6"/>
        <v>754.01</v>
      </c>
      <c r="I127" s="29">
        <f t="shared" si="7"/>
        <v>8846.5</v>
      </c>
      <c r="J127" s="30">
        <f t="shared" si="5"/>
        <v>3.1408012297725291E-3</v>
      </c>
      <c r="K127" s="31"/>
      <c r="L127" s="32"/>
      <c r="M127" s="9"/>
      <c r="N127" s="9"/>
    </row>
    <row r="128" spans="1:14" ht="51.95" customHeight="1" x14ac:dyDescent="0.25">
      <c r="A128" s="23" t="s">
        <v>373</v>
      </c>
      <c r="B128" s="24" t="s">
        <v>374</v>
      </c>
      <c r="C128" s="25" t="s">
        <v>22</v>
      </c>
      <c r="D128" s="25" t="s">
        <v>375</v>
      </c>
      <c r="E128" s="26" t="s">
        <v>35</v>
      </c>
      <c r="F128" s="27">
        <v>17.598915678441237</v>
      </c>
      <c r="G128" s="29">
        <v>619.82000000000005</v>
      </c>
      <c r="H128" s="29">
        <f t="shared" si="6"/>
        <v>786.73</v>
      </c>
      <c r="I128" s="29">
        <f t="shared" si="7"/>
        <v>13845.59</v>
      </c>
      <c r="J128" s="30">
        <f t="shared" si="5"/>
        <v>4.9156441642374078E-3</v>
      </c>
      <c r="K128" s="31"/>
      <c r="L128" s="32"/>
      <c r="M128" s="9"/>
      <c r="N128" s="9"/>
    </row>
    <row r="129" spans="1:14" ht="26.1" customHeight="1" x14ac:dyDescent="0.25">
      <c r="A129" s="23" t="s">
        <v>376</v>
      </c>
      <c r="B129" s="24" t="s">
        <v>377</v>
      </c>
      <c r="C129" s="25" t="s">
        <v>22</v>
      </c>
      <c r="D129" s="25" t="s">
        <v>378</v>
      </c>
      <c r="E129" s="26" t="s">
        <v>35</v>
      </c>
      <c r="F129" s="27">
        <v>21.900872844282432</v>
      </c>
      <c r="G129" s="29">
        <v>114.14</v>
      </c>
      <c r="H129" s="29">
        <f t="shared" si="6"/>
        <v>144.87</v>
      </c>
      <c r="I129" s="29">
        <f t="shared" si="7"/>
        <v>3172.77</v>
      </c>
      <c r="J129" s="30">
        <f t="shared" si="5"/>
        <v>1.1264386952789677E-3</v>
      </c>
      <c r="K129" s="31"/>
      <c r="L129" s="32"/>
      <c r="M129" s="9"/>
      <c r="N129" s="9"/>
    </row>
    <row r="130" spans="1:14" ht="26.1" customHeight="1" x14ac:dyDescent="0.25">
      <c r="A130" s="23" t="s">
        <v>379</v>
      </c>
      <c r="B130" s="24" t="s">
        <v>380</v>
      </c>
      <c r="C130" s="25" t="s">
        <v>22</v>
      </c>
      <c r="D130" s="25" t="s">
        <v>381</v>
      </c>
      <c r="E130" s="26" t="s">
        <v>35</v>
      </c>
      <c r="F130" s="27">
        <v>21.900872844282432</v>
      </c>
      <c r="G130" s="29">
        <v>86.3</v>
      </c>
      <c r="H130" s="29">
        <f t="shared" si="6"/>
        <v>109.54</v>
      </c>
      <c r="I130" s="29">
        <f t="shared" si="7"/>
        <v>2399.02</v>
      </c>
      <c r="J130" s="30">
        <f t="shared" si="5"/>
        <v>8.517317545073071E-4</v>
      </c>
      <c r="K130" s="31"/>
      <c r="L130" s="32"/>
      <c r="M130" s="9"/>
      <c r="N130" s="9"/>
    </row>
    <row r="131" spans="1:14" ht="26.1" customHeight="1" x14ac:dyDescent="0.25">
      <c r="A131" s="23" t="s">
        <v>382</v>
      </c>
      <c r="B131" s="24" t="s">
        <v>383</v>
      </c>
      <c r="C131" s="25" t="s">
        <v>22</v>
      </c>
      <c r="D131" s="25" t="s">
        <v>384</v>
      </c>
      <c r="E131" s="26" t="s">
        <v>35</v>
      </c>
      <c r="F131" s="27">
        <v>13.688045527676518</v>
      </c>
      <c r="G131" s="29">
        <v>57.98</v>
      </c>
      <c r="H131" s="29">
        <f t="shared" si="6"/>
        <v>73.59</v>
      </c>
      <c r="I131" s="29">
        <f t="shared" si="7"/>
        <v>1007.3</v>
      </c>
      <c r="J131" s="30">
        <f t="shared" si="5"/>
        <v>3.5762494531734227E-4</v>
      </c>
      <c r="K131" s="31"/>
      <c r="L131" s="32"/>
      <c r="M131" s="9"/>
      <c r="N131" s="9"/>
    </row>
    <row r="132" spans="1:14" ht="26.1" customHeight="1" x14ac:dyDescent="0.25">
      <c r="A132" s="23" t="s">
        <v>385</v>
      </c>
      <c r="B132" s="24" t="s">
        <v>386</v>
      </c>
      <c r="C132" s="25" t="s">
        <v>22</v>
      </c>
      <c r="D132" s="25" t="s">
        <v>387</v>
      </c>
      <c r="E132" s="26" t="s">
        <v>35</v>
      </c>
      <c r="F132" s="27">
        <v>13.688045527676518</v>
      </c>
      <c r="G132" s="29">
        <v>96.77</v>
      </c>
      <c r="H132" s="29">
        <f t="shared" si="6"/>
        <v>122.83</v>
      </c>
      <c r="I132" s="29">
        <f t="shared" si="7"/>
        <v>1681.3</v>
      </c>
      <c r="J132" s="30">
        <f t="shared" si="5"/>
        <v>5.9691732409614562E-4</v>
      </c>
      <c r="K132" s="31"/>
      <c r="L132" s="32"/>
      <c r="M132" s="9"/>
      <c r="N132" s="9"/>
    </row>
    <row r="133" spans="1:14" ht="26.1" customHeight="1" x14ac:dyDescent="0.25">
      <c r="A133" s="23" t="s">
        <v>388</v>
      </c>
      <c r="B133" s="24" t="s">
        <v>389</v>
      </c>
      <c r="C133" s="25" t="s">
        <v>22</v>
      </c>
      <c r="D133" s="25" t="s">
        <v>390</v>
      </c>
      <c r="E133" s="26" t="s">
        <v>40</v>
      </c>
      <c r="F133" s="27">
        <v>35.197831356882475</v>
      </c>
      <c r="G133" s="29">
        <v>78.099999999999994</v>
      </c>
      <c r="H133" s="29">
        <f t="shared" si="6"/>
        <v>99.13</v>
      </c>
      <c r="I133" s="29">
        <f t="shared" si="7"/>
        <v>3489.16</v>
      </c>
      <c r="J133" s="30">
        <f t="shared" ref="J133:J196" si="8">I133/$I$251</f>
        <v>1.2387676503558601E-3</v>
      </c>
      <c r="K133" s="31"/>
      <c r="L133" s="32"/>
      <c r="M133" s="9"/>
      <c r="N133" s="9"/>
    </row>
    <row r="134" spans="1:14" ht="24" customHeight="1" x14ac:dyDescent="0.25">
      <c r="A134" s="16" t="s">
        <v>391</v>
      </c>
      <c r="B134" s="17"/>
      <c r="C134" s="17"/>
      <c r="D134" s="17" t="s">
        <v>392</v>
      </c>
      <c r="E134" s="17"/>
      <c r="F134" s="17"/>
      <c r="G134" s="17"/>
      <c r="H134" s="17"/>
      <c r="I134" s="20">
        <f>SUM(I135:I141)</f>
        <v>203473.36999999997</v>
      </c>
      <c r="J134" s="21">
        <f t="shared" si="8"/>
        <v>7.2239802263263514E-2</v>
      </c>
      <c r="K134" s="9"/>
      <c r="L134" s="9"/>
      <c r="M134" s="9"/>
      <c r="N134" s="9"/>
    </row>
    <row r="135" spans="1:14" ht="65.099999999999994" customHeight="1" x14ac:dyDescent="0.25">
      <c r="A135" s="23" t="s">
        <v>393</v>
      </c>
      <c r="B135" s="24" t="s">
        <v>394</v>
      </c>
      <c r="C135" s="25" t="s">
        <v>22</v>
      </c>
      <c r="D135" s="25" t="s">
        <v>395</v>
      </c>
      <c r="E135" s="26" t="s">
        <v>31</v>
      </c>
      <c r="F135" s="27">
        <v>258.11742995047149</v>
      </c>
      <c r="G135" s="29">
        <v>108.09</v>
      </c>
      <c r="H135" s="29">
        <f t="shared" si="6"/>
        <v>137.19</v>
      </c>
      <c r="I135" s="29">
        <f t="shared" ref="I135:I141" si="9">TRUNC(H135*F135,2)</f>
        <v>35411.129999999997</v>
      </c>
      <c r="J135" s="30">
        <f t="shared" si="8"/>
        <v>1.2572126903479895E-2</v>
      </c>
      <c r="K135" s="31"/>
      <c r="L135" s="32"/>
      <c r="M135" s="9"/>
      <c r="N135" s="9"/>
    </row>
    <row r="136" spans="1:14" ht="51.95" customHeight="1" x14ac:dyDescent="0.25">
      <c r="A136" s="23" t="s">
        <v>396</v>
      </c>
      <c r="B136" s="24" t="s">
        <v>397</v>
      </c>
      <c r="C136" s="25" t="s">
        <v>22</v>
      </c>
      <c r="D136" s="25" t="s">
        <v>398</v>
      </c>
      <c r="E136" s="26" t="s">
        <v>31</v>
      </c>
      <c r="F136" s="27">
        <v>516.23485990094298</v>
      </c>
      <c r="G136" s="29">
        <v>5.04</v>
      </c>
      <c r="H136" s="29">
        <f t="shared" si="6"/>
        <v>6.39</v>
      </c>
      <c r="I136" s="29">
        <f t="shared" si="9"/>
        <v>3298.74</v>
      </c>
      <c r="J136" s="30">
        <f t="shared" si="8"/>
        <v>1.171162227852804E-3</v>
      </c>
      <c r="K136" s="31"/>
      <c r="L136" s="32"/>
      <c r="M136" s="9"/>
      <c r="N136" s="9"/>
    </row>
    <row r="137" spans="1:14" ht="51.95" customHeight="1" x14ac:dyDescent="0.25">
      <c r="A137" s="23" t="s">
        <v>399</v>
      </c>
      <c r="B137" s="24" t="s">
        <v>400</v>
      </c>
      <c r="C137" s="25" t="s">
        <v>22</v>
      </c>
      <c r="D137" s="25" t="s">
        <v>401</v>
      </c>
      <c r="E137" s="26" t="s">
        <v>31</v>
      </c>
      <c r="F137" s="27">
        <v>433.18470000000002</v>
      </c>
      <c r="G137" s="29">
        <v>63.87</v>
      </c>
      <c r="H137" s="29">
        <f t="shared" ref="H137:H200" si="10">TRUNC((G137*$G$2)+(G137),2)</f>
        <v>81.069999999999993</v>
      </c>
      <c r="I137" s="29">
        <f t="shared" si="9"/>
        <v>35118.28</v>
      </c>
      <c r="J137" s="30">
        <f t="shared" si="8"/>
        <v>1.2468155430000114E-2</v>
      </c>
      <c r="K137" s="31"/>
      <c r="L137" s="32"/>
      <c r="M137" s="9"/>
      <c r="N137" s="9"/>
    </row>
    <row r="138" spans="1:14" ht="39" customHeight="1" x14ac:dyDescent="0.25">
      <c r="A138" s="23" t="s">
        <v>402</v>
      </c>
      <c r="B138" s="24" t="s">
        <v>403</v>
      </c>
      <c r="C138" s="25" t="s">
        <v>22</v>
      </c>
      <c r="D138" s="25" t="s">
        <v>404</v>
      </c>
      <c r="E138" s="26" t="s">
        <v>31</v>
      </c>
      <c r="F138" s="27">
        <v>126.1255623621622</v>
      </c>
      <c r="G138" s="29">
        <v>94.27</v>
      </c>
      <c r="H138" s="29">
        <f t="shared" si="10"/>
        <v>119.65</v>
      </c>
      <c r="I138" s="29">
        <f t="shared" si="9"/>
        <v>15090.92</v>
      </c>
      <c r="J138" s="30">
        <f t="shared" si="8"/>
        <v>5.3577776628495844E-3</v>
      </c>
      <c r="K138" s="31"/>
      <c r="L138" s="32"/>
      <c r="M138" s="9"/>
      <c r="N138" s="9"/>
    </row>
    <row r="139" spans="1:14" ht="51.95" customHeight="1" x14ac:dyDescent="0.25">
      <c r="A139" s="23" t="s">
        <v>405</v>
      </c>
      <c r="B139" s="24" t="s">
        <v>406</v>
      </c>
      <c r="C139" s="25" t="s">
        <v>22</v>
      </c>
      <c r="D139" s="25" t="s">
        <v>407</v>
      </c>
      <c r="E139" s="26" t="s">
        <v>31</v>
      </c>
      <c r="F139" s="27">
        <v>123.51950000000001</v>
      </c>
      <c r="G139" s="29">
        <v>360.86</v>
      </c>
      <c r="H139" s="29">
        <f t="shared" si="10"/>
        <v>458.03</v>
      </c>
      <c r="I139" s="29">
        <f t="shared" si="9"/>
        <v>56575.63</v>
      </c>
      <c r="J139" s="30">
        <f t="shared" si="8"/>
        <v>2.0086227127016965E-2</v>
      </c>
      <c r="K139" s="31"/>
      <c r="L139" s="32"/>
      <c r="M139" s="9"/>
      <c r="N139" s="9"/>
    </row>
    <row r="140" spans="1:14" ht="51.95" customHeight="1" x14ac:dyDescent="0.25">
      <c r="A140" s="23" t="s">
        <v>408</v>
      </c>
      <c r="B140" s="24" t="s">
        <v>409</v>
      </c>
      <c r="C140" s="25" t="s">
        <v>22</v>
      </c>
      <c r="D140" s="25" t="s">
        <v>410</v>
      </c>
      <c r="E140" s="26" t="s">
        <v>31</v>
      </c>
      <c r="F140" s="27">
        <v>210.20927060360367</v>
      </c>
      <c r="G140" s="29">
        <v>140.96</v>
      </c>
      <c r="H140" s="29">
        <f t="shared" si="10"/>
        <v>178.92</v>
      </c>
      <c r="I140" s="29">
        <f t="shared" si="9"/>
        <v>37610.639999999999</v>
      </c>
      <c r="J140" s="30">
        <f t="shared" si="8"/>
        <v>1.3353025983669458E-2</v>
      </c>
      <c r="K140" s="31"/>
      <c r="L140" s="32"/>
      <c r="M140" s="9"/>
      <c r="N140" s="9"/>
    </row>
    <row r="141" spans="1:14" ht="39" customHeight="1" x14ac:dyDescent="0.25">
      <c r="A141" s="23" t="s">
        <v>411</v>
      </c>
      <c r="B141" s="24" t="s">
        <v>412</v>
      </c>
      <c r="C141" s="25" t="s">
        <v>22</v>
      </c>
      <c r="D141" s="25" t="s">
        <v>413</v>
      </c>
      <c r="E141" s="26" t="s">
        <v>31</v>
      </c>
      <c r="F141" s="27">
        <v>21.900872844282432</v>
      </c>
      <c r="G141" s="29">
        <v>732.7</v>
      </c>
      <c r="H141" s="29">
        <f t="shared" si="10"/>
        <v>930.01</v>
      </c>
      <c r="I141" s="29">
        <f t="shared" si="9"/>
        <v>20368.03</v>
      </c>
      <c r="J141" s="30">
        <f t="shared" si="8"/>
        <v>7.2313269283947055E-3</v>
      </c>
      <c r="K141" s="31"/>
      <c r="L141" s="32"/>
      <c r="M141" s="9"/>
      <c r="N141" s="9"/>
    </row>
    <row r="142" spans="1:14" ht="26.1" customHeight="1" x14ac:dyDescent="0.25">
      <c r="A142" s="16" t="s">
        <v>414</v>
      </c>
      <c r="B142" s="17"/>
      <c r="C142" s="17"/>
      <c r="D142" s="17" t="s">
        <v>415</v>
      </c>
      <c r="E142" s="17"/>
      <c r="F142" s="17"/>
      <c r="G142" s="17"/>
      <c r="H142" s="17"/>
      <c r="I142" s="20">
        <f>SUM(I143:I146)</f>
        <v>88041.2</v>
      </c>
      <c r="J142" s="21">
        <f t="shared" si="8"/>
        <v>3.1257549226321048E-2</v>
      </c>
      <c r="K142" s="9"/>
      <c r="L142" s="9"/>
      <c r="M142" s="9"/>
      <c r="N142" s="9"/>
    </row>
    <row r="143" spans="1:14" ht="26.1" customHeight="1" x14ac:dyDescent="0.25">
      <c r="A143" s="23" t="s">
        <v>416</v>
      </c>
      <c r="B143" s="24" t="s">
        <v>417</v>
      </c>
      <c r="C143" s="25" t="s">
        <v>22</v>
      </c>
      <c r="D143" s="25" t="s">
        <v>418</v>
      </c>
      <c r="E143" s="26" t="s">
        <v>31</v>
      </c>
      <c r="F143" s="27">
        <v>373.48809939803078</v>
      </c>
      <c r="G143" s="29">
        <v>33.07</v>
      </c>
      <c r="H143" s="29">
        <f t="shared" si="10"/>
        <v>41.97</v>
      </c>
      <c r="I143" s="29">
        <f t="shared" ref="I143:I146" si="11">TRUNC(H143*F143,2)</f>
        <v>15675.29</v>
      </c>
      <c r="J143" s="30">
        <f t="shared" si="8"/>
        <v>5.5652484156492425E-3</v>
      </c>
      <c r="K143" s="31"/>
      <c r="L143" s="32"/>
      <c r="M143" s="9"/>
      <c r="N143" s="9"/>
    </row>
    <row r="144" spans="1:14" ht="39" customHeight="1" x14ac:dyDescent="0.25">
      <c r="A144" s="23" t="s">
        <v>419</v>
      </c>
      <c r="B144" s="24" t="s">
        <v>420</v>
      </c>
      <c r="C144" s="25" t="s">
        <v>22</v>
      </c>
      <c r="D144" s="25" t="s">
        <v>421</v>
      </c>
      <c r="E144" s="26" t="s">
        <v>31</v>
      </c>
      <c r="F144" s="27">
        <v>144.274</v>
      </c>
      <c r="G144" s="29">
        <v>194</v>
      </c>
      <c r="H144" s="29">
        <f t="shared" si="10"/>
        <v>246.24</v>
      </c>
      <c r="I144" s="29">
        <f t="shared" si="11"/>
        <v>35526.019999999997</v>
      </c>
      <c r="J144" s="30">
        <f t="shared" si="8"/>
        <v>1.26129166681652E-2</v>
      </c>
      <c r="K144" s="31"/>
      <c r="L144" s="32"/>
      <c r="M144" s="9"/>
      <c r="N144" s="9"/>
    </row>
    <row r="145" spans="1:14" ht="39" customHeight="1" x14ac:dyDescent="0.25">
      <c r="A145" s="23" t="s">
        <v>422</v>
      </c>
      <c r="B145" s="24" t="s">
        <v>423</v>
      </c>
      <c r="C145" s="25" t="s">
        <v>22</v>
      </c>
      <c r="D145" s="25" t="s">
        <v>424</v>
      </c>
      <c r="E145" s="26" t="s">
        <v>40</v>
      </c>
      <c r="F145" s="27">
        <v>179.9000269351771</v>
      </c>
      <c r="G145" s="29">
        <v>72.28</v>
      </c>
      <c r="H145" s="29">
        <f t="shared" si="10"/>
        <v>91.74</v>
      </c>
      <c r="I145" s="29">
        <f t="shared" si="11"/>
        <v>16504.02</v>
      </c>
      <c r="J145" s="30">
        <f t="shared" si="8"/>
        <v>5.8594750819183196E-3</v>
      </c>
      <c r="K145" s="31"/>
      <c r="L145" s="32"/>
      <c r="M145" s="9"/>
      <c r="N145" s="9"/>
    </row>
    <row r="146" spans="1:14" ht="39" customHeight="1" x14ac:dyDescent="0.25">
      <c r="A146" s="23" t="s">
        <v>425</v>
      </c>
      <c r="B146" s="24" t="s">
        <v>426</v>
      </c>
      <c r="C146" s="25" t="s">
        <v>22</v>
      </c>
      <c r="D146" s="25" t="s">
        <v>427</v>
      </c>
      <c r="E146" s="26" t="s">
        <v>31</v>
      </c>
      <c r="F146" s="27">
        <v>267.89460532738326</v>
      </c>
      <c r="G146" s="29">
        <v>59.81</v>
      </c>
      <c r="H146" s="29">
        <f t="shared" si="10"/>
        <v>75.91</v>
      </c>
      <c r="I146" s="29">
        <f t="shared" si="11"/>
        <v>20335.87</v>
      </c>
      <c r="J146" s="30">
        <f t="shared" si="8"/>
        <v>7.2199090605882862E-3</v>
      </c>
      <c r="K146" s="31"/>
      <c r="L146" s="32"/>
      <c r="M146" s="9"/>
      <c r="N146" s="9"/>
    </row>
    <row r="147" spans="1:14" ht="24" customHeight="1" x14ac:dyDescent="0.25">
      <c r="A147" s="16" t="s">
        <v>428</v>
      </c>
      <c r="B147" s="17"/>
      <c r="C147" s="17"/>
      <c r="D147" s="17" t="s">
        <v>429</v>
      </c>
      <c r="E147" s="17"/>
      <c r="F147" s="17"/>
      <c r="G147" s="17"/>
      <c r="H147" s="17"/>
      <c r="I147" s="20">
        <f>SUM(I148:I167)</f>
        <v>376643.06999999989</v>
      </c>
      <c r="J147" s="21">
        <f t="shared" si="8"/>
        <v>0.13372079550571417</v>
      </c>
      <c r="K147" s="9"/>
      <c r="L147" s="9"/>
      <c r="M147" s="9"/>
      <c r="N147" s="9"/>
    </row>
    <row r="148" spans="1:14" ht="65.099999999999994" customHeight="1" x14ac:dyDescent="0.25">
      <c r="A148" s="23" t="s">
        <v>430</v>
      </c>
      <c r="B148" s="24" t="s">
        <v>431</v>
      </c>
      <c r="C148" s="25" t="s">
        <v>22</v>
      </c>
      <c r="D148" s="25" t="s">
        <v>432</v>
      </c>
      <c r="E148" s="26" t="s">
        <v>35</v>
      </c>
      <c r="F148" s="27">
        <v>25.420655979970675</v>
      </c>
      <c r="G148" s="29">
        <v>1111.7</v>
      </c>
      <c r="H148" s="29">
        <f t="shared" si="10"/>
        <v>1411.08</v>
      </c>
      <c r="I148" s="29">
        <f t="shared" ref="I148:I167" si="12">TRUNC(H148*F148,2)</f>
        <v>35870.57</v>
      </c>
      <c r="J148" s="30">
        <f t="shared" si="8"/>
        <v>1.2735243358236769E-2</v>
      </c>
      <c r="K148" s="31"/>
      <c r="L148" s="32"/>
      <c r="M148" s="9"/>
      <c r="N148" s="9"/>
    </row>
    <row r="149" spans="1:14" ht="65.099999999999994" customHeight="1" x14ac:dyDescent="0.25">
      <c r="A149" s="23" t="s">
        <v>733</v>
      </c>
      <c r="B149" s="24" t="s">
        <v>434</v>
      </c>
      <c r="C149" s="25" t="s">
        <v>22</v>
      </c>
      <c r="D149" s="25" t="s">
        <v>435</v>
      </c>
      <c r="E149" s="26" t="s">
        <v>35</v>
      </c>
      <c r="F149" s="27">
        <v>25.420655979970675</v>
      </c>
      <c r="G149" s="29">
        <v>1123.71</v>
      </c>
      <c r="H149" s="29">
        <f t="shared" si="10"/>
        <v>1426.32</v>
      </c>
      <c r="I149" s="29">
        <f t="shared" si="12"/>
        <v>36257.99</v>
      </c>
      <c r="J149" s="30">
        <f t="shared" si="8"/>
        <v>1.2872790321718199E-2</v>
      </c>
      <c r="K149" s="31"/>
      <c r="L149" s="32"/>
      <c r="M149" s="9"/>
      <c r="N149" s="9"/>
    </row>
    <row r="150" spans="1:14" ht="65.099999999999994" customHeight="1" x14ac:dyDescent="0.25">
      <c r="A150" s="23" t="s">
        <v>734</v>
      </c>
      <c r="B150" s="24" t="s">
        <v>437</v>
      </c>
      <c r="C150" s="25" t="s">
        <v>22</v>
      </c>
      <c r="D150" s="25" t="s">
        <v>438</v>
      </c>
      <c r="E150" s="26" t="s">
        <v>35</v>
      </c>
      <c r="F150" s="27">
        <v>25.420655979970675</v>
      </c>
      <c r="G150" s="29">
        <v>1177.8599999999999</v>
      </c>
      <c r="H150" s="29">
        <f t="shared" si="10"/>
        <v>1495.05</v>
      </c>
      <c r="I150" s="29">
        <f t="shared" si="12"/>
        <v>38005.15</v>
      </c>
      <c r="J150" s="30">
        <f t="shared" si="8"/>
        <v>1.3493090132559706E-2</v>
      </c>
      <c r="K150" s="31"/>
      <c r="L150" s="32"/>
      <c r="M150" s="9"/>
      <c r="N150" s="9"/>
    </row>
    <row r="151" spans="1:14" ht="65.099999999999994" customHeight="1" x14ac:dyDescent="0.25">
      <c r="A151" s="23" t="s">
        <v>735</v>
      </c>
      <c r="B151" s="24" t="s">
        <v>440</v>
      </c>
      <c r="C151" s="25" t="s">
        <v>22</v>
      </c>
      <c r="D151" s="25" t="s">
        <v>441</v>
      </c>
      <c r="E151" s="26" t="s">
        <v>35</v>
      </c>
      <c r="F151" s="27">
        <v>25.420655979970675</v>
      </c>
      <c r="G151" s="29">
        <v>1256.25</v>
      </c>
      <c r="H151" s="29">
        <f t="shared" si="10"/>
        <v>1594.55</v>
      </c>
      <c r="I151" s="29">
        <f t="shared" si="12"/>
        <v>40534.5</v>
      </c>
      <c r="J151" s="30">
        <f t="shared" si="8"/>
        <v>1.4391093364405649E-2</v>
      </c>
      <c r="K151" s="31"/>
      <c r="L151" s="32"/>
      <c r="M151" s="9"/>
      <c r="N151" s="9"/>
    </row>
    <row r="152" spans="1:14" ht="51.95" customHeight="1" x14ac:dyDescent="0.25">
      <c r="A152" s="23" t="s">
        <v>736</v>
      </c>
      <c r="B152" s="24" t="s">
        <v>443</v>
      </c>
      <c r="C152" s="25" t="s">
        <v>22</v>
      </c>
      <c r="D152" s="25" t="s">
        <v>444</v>
      </c>
      <c r="E152" s="26" t="s">
        <v>35</v>
      </c>
      <c r="F152" s="27">
        <v>27.767178070429509</v>
      </c>
      <c r="G152" s="29">
        <v>167.16</v>
      </c>
      <c r="H152" s="29">
        <f t="shared" si="10"/>
        <v>212.17</v>
      </c>
      <c r="I152" s="29">
        <f t="shared" si="12"/>
        <v>5891.36</v>
      </c>
      <c r="J152" s="30">
        <f t="shared" si="8"/>
        <v>2.0916284104485032E-3</v>
      </c>
      <c r="K152" s="31"/>
      <c r="L152" s="32"/>
      <c r="M152" s="9"/>
      <c r="N152" s="9"/>
    </row>
    <row r="153" spans="1:14" ht="51.95" customHeight="1" x14ac:dyDescent="0.25">
      <c r="A153" s="23" t="s">
        <v>737</v>
      </c>
      <c r="B153" s="24" t="s">
        <v>446</v>
      </c>
      <c r="C153" s="25" t="s">
        <v>22</v>
      </c>
      <c r="D153" s="25" t="s">
        <v>447</v>
      </c>
      <c r="E153" s="26" t="s">
        <v>35</v>
      </c>
      <c r="F153" s="27">
        <v>34.415657326729537</v>
      </c>
      <c r="G153" s="29">
        <v>106.44</v>
      </c>
      <c r="H153" s="29">
        <f t="shared" si="10"/>
        <v>135.1</v>
      </c>
      <c r="I153" s="29">
        <f t="shared" si="12"/>
        <v>4649.55</v>
      </c>
      <c r="J153" s="30">
        <f t="shared" si="8"/>
        <v>1.650744628710661E-3</v>
      </c>
      <c r="K153" s="31"/>
      <c r="L153" s="32"/>
      <c r="M153" s="9"/>
      <c r="N153" s="9"/>
    </row>
    <row r="154" spans="1:14" ht="39" customHeight="1" x14ac:dyDescent="0.25">
      <c r="A154" s="23" t="s">
        <v>738</v>
      </c>
      <c r="B154" s="24" t="s">
        <v>449</v>
      </c>
      <c r="C154" s="25" t="s">
        <v>22</v>
      </c>
      <c r="D154" s="25" t="s">
        <v>450</v>
      </c>
      <c r="E154" s="26" t="s">
        <v>35</v>
      </c>
      <c r="F154" s="27">
        <v>18.77217672367065</v>
      </c>
      <c r="G154" s="29">
        <v>193.83</v>
      </c>
      <c r="H154" s="29">
        <f t="shared" si="10"/>
        <v>246.02</v>
      </c>
      <c r="I154" s="29">
        <f t="shared" si="12"/>
        <v>4618.33</v>
      </c>
      <c r="J154" s="30">
        <f t="shared" si="8"/>
        <v>1.6396604921150018E-3</v>
      </c>
      <c r="K154" s="31"/>
      <c r="L154" s="32"/>
      <c r="M154" s="9"/>
      <c r="N154" s="9"/>
    </row>
    <row r="155" spans="1:14" ht="26.1" customHeight="1" x14ac:dyDescent="0.25">
      <c r="A155" s="23" t="s">
        <v>739</v>
      </c>
      <c r="B155" s="24" t="s">
        <v>452</v>
      </c>
      <c r="C155" s="25" t="s">
        <v>22</v>
      </c>
      <c r="D155" s="25" t="s">
        <v>453</v>
      </c>
      <c r="E155" s="26" t="s">
        <v>31</v>
      </c>
      <c r="F155" s="27">
        <v>34.415657326729537</v>
      </c>
      <c r="G155" s="29">
        <v>571.26</v>
      </c>
      <c r="H155" s="29">
        <f t="shared" si="10"/>
        <v>725.1</v>
      </c>
      <c r="I155" s="29">
        <f t="shared" si="12"/>
        <v>24954.79</v>
      </c>
      <c r="J155" s="30">
        <f t="shared" si="8"/>
        <v>8.8597790222930215E-3</v>
      </c>
      <c r="K155" s="31"/>
      <c r="L155" s="32"/>
      <c r="M155" s="9"/>
      <c r="N155" s="9"/>
    </row>
    <row r="156" spans="1:14" ht="65.099999999999994" customHeight="1" x14ac:dyDescent="0.25">
      <c r="A156" s="23" t="s">
        <v>740</v>
      </c>
      <c r="B156" s="24" t="s">
        <v>455</v>
      </c>
      <c r="C156" s="25" t="s">
        <v>22</v>
      </c>
      <c r="D156" s="25" t="s">
        <v>456</v>
      </c>
      <c r="E156" s="26" t="s">
        <v>31</v>
      </c>
      <c r="F156" s="27">
        <v>17.598915678441237</v>
      </c>
      <c r="G156" s="29">
        <v>932.69</v>
      </c>
      <c r="H156" s="29">
        <f t="shared" si="10"/>
        <v>1183.8599999999999</v>
      </c>
      <c r="I156" s="29">
        <f t="shared" si="12"/>
        <v>20834.650000000001</v>
      </c>
      <c r="J156" s="30">
        <f t="shared" si="8"/>
        <v>7.39699252154866E-3</v>
      </c>
      <c r="K156" s="31"/>
      <c r="L156" s="32"/>
      <c r="M156" s="9"/>
      <c r="N156" s="9"/>
    </row>
    <row r="157" spans="1:14" ht="78" customHeight="1" x14ac:dyDescent="0.25">
      <c r="A157" s="23" t="s">
        <v>741</v>
      </c>
      <c r="B157" s="24" t="s">
        <v>458</v>
      </c>
      <c r="C157" s="25" t="s">
        <v>22</v>
      </c>
      <c r="D157" s="25" t="s">
        <v>459</v>
      </c>
      <c r="E157" s="26" t="s">
        <v>31</v>
      </c>
      <c r="F157" s="27">
        <v>24.247394934741266</v>
      </c>
      <c r="G157" s="29">
        <v>664.41</v>
      </c>
      <c r="H157" s="29">
        <f t="shared" si="10"/>
        <v>843.33</v>
      </c>
      <c r="I157" s="29">
        <f t="shared" si="12"/>
        <v>20448.55</v>
      </c>
      <c r="J157" s="30">
        <f t="shared" si="8"/>
        <v>7.2599142018951049E-3</v>
      </c>
      <c r="K157" s="31"/>
      <c r="L157" s="32"/>
      <c r="M157" s="9"/>
      <c r="N157" s="9"/>
    </row>
    <row r="158" spans="1:14" ht="39" customHeight="1" x14ac:dyDescent="0.25">
      <c r="A158" s="23" t="s">
        <v>742</v>
      </c>
      <c r="B158" s="24" t="s">
        <v>461</v>
      </c>
      <c r="C158" s="25" t="s">
        <v>22</v>
      </c>
      <c r="D158" s="25" t="s">
        <v>462</v>
      </c>
      <c r="E158" s="26" t="s">
        <v>35</v>
      </c>
      <c r="F158" s="27">
        <v>24.247394934741266</v>
      </c>
      <c r="G158" s="29">
        <v>902.84</v>
      </c>
      <c r="H158" s="29">
        <f t="shared" si="10"/>
        <v>1145.97</v>
      </c>
      <c r="I158" s="29">
        <f t="shared" si="12"/>
        <v>27786.78</v>
      </c>
      <c r="J158" s="30">
        <f t="shared" si="8"/>
        <v>9.8652295026754877E-3</v>
      </c>
      <c r="K158" s="31"/>
      <c r="L158" s="32"/>
      <c r="M158" s="9"/>
      <c r="N158" s="9"/>
    </row>
    <row r="159" spans="1:14" ht="39" customHeight="1" x14ac:dyDescent="0.25">
      <c r="A159" s="23" t="s">
        <v>743</v>
      </c>
      <c r="B159" s="24" t="s">
        <v>464</v>
      </c>
      <c r="C159" s="25" t="s">
        <v>22</v>
      </c>
      <c r="D159" s="25" t="s">
        <v>465</v>
      </c>
      <c r="E159" s="26" t="s">
        <v>31</v>
      </c>
      <c r="F159" s="27">
        <v>17.598915678441237</v>
      </c>
      <c r="G159" s="29">
        <v>874.09</v>
      </c>
      <c r="H159" s="29">
        <f t="shared" si="10"/>
        <v>1109.48</v>
      </c>
      <c r="I159" s="29">
        <f t="shared" si="12"/>
        <v>19525.64</v>
      </c>
      <c r="J159" s="30">
        <f t="shared" si="8"/>
        <v>6.9322505085735236E-3</v>
      </c>
      <c r="K159" s="31"/>
      <c r="L159" s="32"/>
      <c r="M159" s="9"/>
      <c r="N159" s="9"/>
    </row>
    <row r="160" spans="1:14" ht="78" customHeight="1" x14ac:dyDescent="0.25">
      <c r="A160" s="23" t="s">
        <v>744</v>
      </c>
      <c r="B160" s="24" t="s">
        <v>467</v>
      </c>
      <c r="C160" s="25" t="s">
        <v>22</v>
      </c>
      <c r="D160" s="25" t="s">
        <v>468</v>
      </c>
      <c r="E160" s="26" t="s">
        <v>31</v>
      </c>
      <c r="F160" s="27">
        <v>25.420655979970675</v>
      </c>
      <c r="G160" s="29">
        <v>446.91</v>
      </c>
      <c r="H160" s="29">
        <f t="shared" si="10"/>
        <v>567.26</v>
      </c>
      <c r="I160" s="29">
        <f t="shared" si="12"/>
        <v>14420.12</v>
      </c>
      <c r="J160" s="30">
        <f t="shared" si="8"/>
        <v>5.1196213903201768E-3</v>
      </c>
      <c r="K160" s="31"/>
      <c r="L160" s="32"/>
      <c r="M160" s="9"/>
      <c r="N160" s="9"/>
    </row>
    <row r="161" spans="1:14" ht="78" customHeight="1" x14ac:dyDescent="0.25">
      <c r="A161" s="23" t="s">
        <v>745</v>
      </c>
      <c r="B161" s="24" t="s">
        <v>467</v>
      </c>
      <c r="C161" s="25" t="s">
        <v>22</v>
      </c>
      <c r="D161" s="25" t="s">
        <v>468</v>
      </c>
      <c r="E161" s="26" t="s">
        <v>31</v>
      </c>
      <c r="F161" s="27">
        <v>25.420655979970675</v>
      </c>
      <c r="G161" s="29">
        <v>446.91</v>
      </c>
      <c r="H161" s="29">
        <f t="shared" si="10"/>
        <v>567.26</v>
      </c>
      <c r="I161" s="29">
        <f t="shared" si="12"/>
        <v>14420.12</v>
      </c>
      <c r="J161" s="30">
        <f t="shared" si="8"/>
        <v>5.1196213903201768E-3</v>
      </c>
      <c r="K161" s="31"/>
      <c r="L161" s="32"/>
      <c r="M161" s="9"/>
      <c r="N161" s="9"/>
    </row>
    <row r="162" spans="1:14" ht="39" customHeight="1" x14ac:dyDescent="0.25">
      <c r="A162" s="23" t="s">
        <v>746</v>
      </c>
      <c r="B162" s="24" t="s">
        <v>471</v>
      </c>
      <c r="C162" s="25" t="s">
        <v>22</v>
      </c>
      <c r="D162" s="25" t="s">
        <v>472</v>
      </c>
      <c r="E162" s="26" t="s">
        <v>31</v>
      </c>
      <c r="F162" s="27">
        <v>21.50978582920596</v>
      </c>
      <c r="G162" s="29">
        <v>104.25</v>
      </c>
      <c r="H162" s="29">
        <f t="shared" si="10"/>
        <v>132.32</v>
      </c>
      <c r="I162" s="29">
        <f t="shared" si="12"/>
        <v>2846.17</v>
      </c>
      <c r="J162" s="30">
        <f t="shared" si="8"/>
        <v>1.0104848512000994E-3</v>
      </c>
      <c r="K162" s="31"/>
      <c r="L162" s="32"/>
      <c r="M162" s="9"/>
      <c r="N162" s="9"/>
    </row>
    <row r="163" spans="1:14" ht="26.1" customHeight="1" x14ac:dyDescent="0.25">
      <c r="A163" s="23" t="s">
        <v>747</v>
      </c>
      <c r="B163" s="24" t="s">
        <v>474</v>
      </c>
      <c r="C163" s="25" t="s">
        <v>22</v>
      </c>
      <c r="D163" s="25" t="s">
        <v>475</v>
      </c>
      <c r="E163" s="26" t="s">
        <v>31</v>
      </c>
      <c r="F163" s="27">
        <v>9.7771753769117975</v>
      </c>
      <c r="G163" s="29">
        <v>314.14999999999998</v>
      </c>
      <c r="H163" s="29">
        <f t="shared" si="10"/>
        <v>398.75</v>
      </c>
      <c r="I163" s="29">
        <f t="shared" si="12"/>
        <v>3898.64</v>
      </c>
      <c r="J163" s="30">
        <f t="shared" si="8"/>
        <v>1.3841466462940566E-3</v>
      </c>
      <c r="K163" s="31"/>
      <c r="L163" s="32"/>
      <c r="M163" s="9"/>
      <c r="N163" s="9"/>
    </row>
    <row r="164" spans="1:14" ht="26.1" customHeight="1" x14ac:dyDescent="0.25">
      <c r="A164" s="23" t="s">
        <v>748</v>
      </c>
      <c r="B164" s="24" t="s">
        <v>477</v>
      </c>
      <c r="C164" s="25" t="s">
        <v>22</v>
      </c>
      <c r="D164" s="25" t="s">
        <v>478</v>
      </c>
      <c r="E164" s="26" t="s">
        <v>31</v>
      </c>
      <c r="F164" s="27">
        <v>53.187834050400184</v>
      </c>
      <c r="G164" s="29">
        <v>301.94</v>
      </c>
      <c r="H164" s="29">
        <f t="shared" si="10"/>
        <v>383.25</v>
      </c>
      <c r="I164" s="29">
        <f t="shared" si="12"/>
        <v>20384.23</v>
      </c>
      <c r="J164" s="30">
        <f t="shared" si="8"/>
        <v>7.2370784662822672E-3</v>
      </c>
      <c r="K164" s="31"/>
      <c r="L164" s="32"/>
      <c r="M164" s="9"/>
      <c r="N164" s="9"/>
    </row>
    <row r="165" spans="1:14" ht="26.1" customHeight="1" x14ac:dyDescent="0.25">
      <c r="A165" s="23" t="s">
        <v>750</v>
      </c>
      <c r="B165" s="24" t="s">
        <v>480</v>
      </c>
      <c r="C165" s="25" t="s">
        <v>22</v>
      </c>
      <c r="D165" s="25" t="s">
        <v>481</v>
      </c>
      <c r="E165" s="26" t="s">
        <v>31</v>
      </c>
      <c r="F165" s="27">
        <v>48.885876884558989</v>
      </c>
      <c r="G165" s="29">
        <v>341.05</v>
      </c>
      <c r="H165" s="29">
        <f t="shared" si="10"/>
        <v>432.89</v>
      </c>
      <c r="I165" s="29">
        <f t="shared" si="12"/>
        <v>21162.2</v>
      </c>
      <c r="J165" s="30">
        <f t="shared" si="8"/>
        <v>7.5132836471703173E-3</v>
      </c>
      <c r="K165" s="31"/>
      <c r="L165" s="32"/>
      <c r="M165" s="9"/>
      <c r="N165" s="9"/>
    </row>
    <row r="166" spans="1:14" ht="51.95" customHeight="1" x14ac:dyDescent="0.25">
      <c r="A166" s="23" t="s">
        <v>751</v>
      </c>
      <c r="B166" s="24" t="s">
        <v>483</v>
      </c>
      <c r="C166" s="25" t="s">
        <v>22</v>
      </c>
      <c r="D166" s="25" t="s">
        <v>484</v>
      </c>
      <c r="E166" s="26" t="s">
        <v>35</v>
      </c>
      <c r="F166" s="27">
        <v>13.688045527676518</v>
      </c>
      <c r="G166" s="29">
        <v>239.55</v>
      </c>
      <c r="H166" s="29">
        <f t="shared" si="10"/>
        <v>304.06</v>
      </c>
      <c r="I166" s="29">
        <f t="shared" si="12"/>
        <v>4161.9799999999996</v>
      </c>
      <c r="J166" s="30">
        <f t="shared" si="8"/>
        <v>1.4776410899551991E-3</v>
      </c>
      <c r="K166" s="31"/>
      <c r="L166" s="32"/>
      <c r="M166" s="9"/>
      <c r="N166" s="9"/>
    </row>
    <row r="167" spans="1:14" ht="26.1" customHeight="1" x14ac:dyDescent="0.25">
      <c r="A167" s="23" t="s">
        <v>752</v>
      </c>
      <c r="B167" s="24" t="s">
        <v>486</v>
      </c>
      <c r="C167" s="25" t="s">
        <v>22</v>
      </c>
      <c r="D167" s="25" t="s">
        <v>487</v>
      </c>
      <c r="E167" s="26" t="s">
        <v>35</v>
      </c>
      <c r="F167" s="27">
        <v>13.688045527676518</v>
      </c>
      <c r="G167" s="29">
        <v>919.28</v>
      </c>
      <c r="H167" s="29">
        <f t="shared" si="10"/>
        <v>1166.8399999999999</v>
      </c>
      <c r="I167" s="29">
        <f t="shared" si="12"/>
        <v>15971.75</v>
      </c>
      <c r="J167" s="30">
        <f t="shared" si="8"/>
        <v>5.6705015589916226E-3</v>
      </c>
      <c r="K167" s="31"/>
      <c r="L167" s="32"/>
      <c r="M167" s="9"/>
      <c r="N167" s="9"/>
    </row>
    <row r="168" spans="1:14" ht="24" customHeight="1" x14ac:dyDescent="0.25">
      <c r="A168" s="16" t="s">
        <v>488</v>
      </c>
      <c r="B168" s="17"/>
      <c r="C168" s="17"/>
      <c r="D168" s="17" t="s">
        <v>489</v>
      </c>
      <c r="E168" s="17"/>
      <c r="F168" s="17"/>
      <c r="G168" s="17"/>
      <c r="H168" s="17"/>
      <c r="I168" s="20">
        <f>SUM(I169:I174)</f>
        <v>128583.59999999999</v>
      </c>
      <c r="J168" s="21">
        <f t="shared" si="8"/>
        <v>4.5651447353029888E-2</v>
      </c>
      <c r="K168" s="9"/>
      <c r="L168" s="9"/>
      <c r="M168" s="9"/>
      <c r="N168" s="9"/>
    </row>
    <row r="169" spans="1:14" ht="51.95" customHeight="1" x14ac:dyDescent="0.25">
      <c r="A169" s="23" t="s">
        <v>490</v>
      </c>
      <c r="B169" s="24" t="s">
        <v>491</v>
      </c>
      <c r="C169" s="25" t="s">
        <v>22</v>
      </c>
      <c r="D169" s="25" t="s">
        <v>492</v>
      </c>
      <c r="E169" s="26" t="s">
        <v>31</v>
      </c>
      <c r="F169" s="27">
        <v>423.15000000000003</v>
      </c>
      <c r="G169" s="29">
        <v>65.77</v>
      </c>
      <c r="H169" s="29">
        <f t="shared" si="10"/>
        <v>83.48</v>
      </c>
      <c r="I169" s="29">
        <f t="shared" ref="I169:I174" si="13">TRUNC(H169*F169,2)</f>
        <v>35324.559999999998</v>
      </c>
      <c r="J169" s="30">
        <f t="shared" si="8"/>
        <v>1.2541391679101732E-2</v>
      </c>
      <c r="K169" s="31"/>
      <c r="L169" s="32"/>
      <c r="M169" s="9"/>
      <c r="N169" s="9"/>
    </row>
    <row r="170" spans="1:14" ht="39" customHeight="1" x14ac:dyDescent="0.25">
      <c r="A170" s="23" t="s">
        <v>493</v>
      </c>
      <c r="B170" s="24" t="s">
        <v>494</v>
      </c>
      <c r="C170" s="25" t="s">
        <v>22</v>
      </c>
      <c r="D170" s="25" t="s">
        <v>495</v>
      </c>
      <c r="E170" s="26" t="s">
        <v>31</v>
      </c>
      <c r="F170" s="27">
        <v>229.27476258858164</v>
      </c>
      <c r="G170" s="29">
        <v>110.52</v>
      </c>
      <c r="H170" s="29">
        <f t="shared" si="10"/>
        <v>140.28</v>
      </c>
      <c r="I170" s="29">
        <f t="shared" si="13"/>
        <v>32162.66</v>
      </c>
      <c r="J170" s="30">
        <f t="shared" si="8"/>
        <v>1.1418812194738679E-2</v>
      </c>
      <c r="K170" s="31"/>
      <c r="L170" s="32"/>
      <c r="M170" s="9"/>
      <c r="N170" s="9"/>
    </row>
    <row r="171" spans="1:14" ht="51.95" customHeight="1" x14ac:dyDescent="0.25">
      <c r="A171" s="23" t="s">
        <v>496</v>
      </c>
      <c r="B171" s="24" t="s">
        <v>497</v>
      </c>
      <c r="C171" s="25" t="s">
        <v>22</v>
      </c>
      <c r="D171" s="25" t="s">
        <v>498</v>
      </c>
      <c r="E171" s="26" t="s">
        <v>31</v>
      </c>
      <c r="F171" s="27">
        <v>342.50970000000001</v>
      </c>
      <c r="G171" s="29">
        <v>105.54</v>
      </c>
      <c r="H171" s="29">
        <f t="shared" si="10"/>
        <v>133.96</v>
      </c>
      <c r="I171" s="29">
        <f t="shared" si="13"/>
        <v>45882.59</v>
      </c>
      <c r="J171" s="30">
        <f t="shared" si="8"/>
        <v>1.6289842886695161E-2</v>
      </c>
      <c r="K171" s="31"/>
      <c r="L171" s="32"/>
      <c r="M171" s="9"/>
      <c r="N171" s="9"/>
    </row>
    <row r="172" spans="1:14" ht="26.1" customHeight="1" x14ac:dyDescent="0.25">
      <c r="A172" s="23" t="s">
        <v>499</v>
      </c>
      <c r="B172" s="24" t="s">
        <v>500</v>
      </c>
      <c r="C172" s="25" t="s">
        <v>22</v>
      </c>
      <c r="D172" s="25" t="s">
        <v>501</v>
      </c>
      <c r="E172" s="26" t="s">
        <v>40</v>
      </c>
      <c r="F172" s="27">
        <v>318.73591728732458</v>
      </c>
      <c r="G172" s="29">
        <v>11.84</v>
      </c>
      <c r="H172" s="29">
        <f t="shared" si="10"/>
        <v>15.02</v>
      </c>
      <c r="I172" s="29">
        <f t="shared" si="13"/>
        <v>4787.41</v>
      </c>
      <c r="J172" s="30">
        <f t="shared" si="8"/>
        <v>1.6996895060674055E-3</v>
      </c>
      <c r="K172" s="31"/>
      <c r="L172" s="32"/>
      <c r="M172" s="9"/>
      <c r="N172" s="9"/>
    </row>
    <row r="173" spans="1:14" ht="26.1" customHeight="1" x14ac:dyDescent="0.25">
      <c r="A173" s="23" t="s">
        <v>502</v>
      </c>
      <c r="B173" s="24" t="s">
        <v>503</v>
      </c>
      <c r="C173" s="25" t="s">
        <v>22</v>
      </c>
      <c r="D173" s="25" t="s">
        <v>504</v>
      </c>
      <c r="E173" s="26" t="s">
        <v>40</v>
      </c>
      <c r="F173" s="27">
        <v>34.415657326729537</v>
      </c>
      <c r="G173" s="29">
        <v>108.35</v>
      </c>
      <c r="H173" s="29">
        <f t="shared" si="10"/>
        <v>137.52000000000001</v>
      </c>
      <c r="I173" s="29">
        <f t="shared" si="13"/>
        <v>4732.84</v>
      </c>
      <c r="J173" s="30">
        <f t="shared" si="8"/>
        <v>1.6803153441831929E-3</v>
      </c>
      <c r="K173" s="31"/>
      <c r="L173" s="32"/>
      <c r="M173" s="9"/>
      <c r="N173" s="9"/>
    </row>
    <row r="174" spans="1:14" ht="39" customHeight="1" x14ac:dyDescent="0.25">
      <c r="A174" s="23" t="s">
        <v>505</v>
      </c>
      <c r="B174" s="24" t="s">
        <v>506</v>
      </c>
      <c r="C174" s="25" t="s">
        <v>22</v>
      </c>
      <c r="D174" s="25" t="s">
        <v>507</v>
      </c>
      <c r="E174" s="26" t="s">
        <v>40</v>
      </c>
      <c r="F174" s="27">
        <v>41.064136583029558</v>
      </c>
      <c r="G174" s="29">
        <v>109.24</v>
      </c>
      <c r="H174" s="29">
        <f t="shared" si="10"/>
        <v>138.65</v>
      </c>
      <c r="I174" s="29">
        <f t="shared" si="13"/>
        <v>5693.54</v>
      </c>
      <c r="J174" s="30">
        <f t="shared" si="8"/>
        <v>2.0213957422437218E-3</v>
      </c>
      <c r="K174" s="31"/>
      <c r="L174" s="32"/>
      <c r="M174" s="9"/>
      <c r="N174" s="9"/>
    </row>
    <row r="175" spans="1:14" ht="24" customHeight="1" x14ac:dyDescent="0.25">
      <c r="A175" s="16" t="s">
        <v>508</v>
      </c>
      <c r="B175" s="17"/>
      <c r="C175" s="17"/>
      <c r="D175" s="17" t="s">
        <v>509</v>
      </c>
      <c r="E175" s="17"/>
      <c r="F175" s="17"/>
      <c r="G175" s="17"/>
      <c r="H175" s="17"/>
      <c r="I175" s="20">
        <f>SUM(I176:I189)</f>
        <v>279733.65999999997</v>
      </c>
      <c r="J175" s="21">
        <f t="shared" si="8"/>
        <v>9.931473727878487E-2</v>
      </c>
      <c r="K175" s="9"/>
      <c r="L175" s="9"/>
      <c r="M175" s="9"/>
      <c r="N175" s="9"/>
    </row>
    <row r="176" spans="1:14" ht="26.1" customHeight="1" x14ac:dyDescent="0.25">
      <c r="A176" s="23" t="s">
        <v>510</v>
      </c>
      <c r="B176" s="24" t="s">
        <v>511</v>
      </c>
      <c r="C176" s="25" t="s">
        <v>22</v>
      </c>
      <c r="D176" s="25" t="s">
        <v>512</v>
      </c>
      <c r="E176" s="26" t="s">
        <v>31</v>
      </c>
      <c r="F176" s="27">
        <v>1431.6172000000001</v>
      </c>
      <c r="G176" s="29">
        <v>13.06</v>
      </c>
      <c r="H176" s="29">
        <f t="shared" si="10"/>
        <v>16.57</v>
      </c>
      <c r="I176" s="29">
        <f t="shared" ref="I176:I189" si="14">TRUNC(H176*F176,2)</f>
        <v>23721.89</v>
      </c>
      <c r="J176" s="30">
        <f t="shared" si="8"/>
        <v>8.4220585863933363E-3</v>
      </c>
      <c r="K176" s="31"/>
      <c r="L176" s="32"/>
      <c r="M176" s="9"/>
      <c r="N176" s="9"/>
    </row>
    <row r="177" spans="1:14" ht="26.1" customHeight="1" x14ac:dyDescent="0.25">
      <c r="A177" s="23" t="s">
        <v>513</v>
      </c>
      <c r="B177" s="24" t="s">
        <v>514</v>
      </c>
      <c r="C177" s="25" t="s">
        <v>22</v>
      </c>
      <c r="D177" s="25" t="s">
        <v>515</v>
      </c>
      <c r="E177" s="26" t="s">
        <v>31</v>
      </c>
      <c r="F177" s="27">
        <v>4832.0909000000001</v>
      </c>
      <c r="G177" s="29">
        <v>14.38</v>
      </c>
      <c r="H177" s="29">
        <f t="shared" si="10"/>
        <v>18.25</v>
      </c>
      <c r="I177" s="29">
        <f t="shared" si="14"/>
        <v>88185.65</v>
      </c>
      <c r="J177" s="30">
        <f t="shared" si="8"/>
        <v>3.130883377248514E-2</v>
      </c>
      <c r="K177" s="31"/>
      <c r="L177" s="32"/>
      <c r="M177" s="9"/>
      <c r="N177" s="9"/>
    </row>
    <row r="178" spans="1:14" ht="26.1" customHeight="1" x14ac:dyDescent="0.25">
      <c r="A178" s="23" t="s">
        <v>516</v>
      </c>
      <c r="B178" s="24" t="s">
        <v>517</v>
      </c>
      <c r="C178" s="25" t="s">
        <v>22</v>
      </c>
      <c r="D178" s="25" t="s">
        <v>518</v>
      </c>
      <c r="E178" s="26" t="s">
        <v>31</v>
      </c>
      <c r="F178" s="27">
        <v>4832.0909000000001</v>
      </c>
      <c r="G178" s="29">
        <v>4.87</v>
      </c>
      <c r="H178" s="29">
        <f t="shared" si="10"/>
        <v>6.18</v>
      </c>
      <c r="I178" s="29">
        <f t="shared" si="14"/>
        <v>29862.32</v>
      </c>
      <c r="J178" s="30">
        <f t="shared" si="8"/>
        <v>1.0602115116697088E-2</v>
      </c>
      <c r="K178" s="31"/>
      <c r="L178" s="32"/>
      <c r="M178" s="9"/>
      <c r="N178" s="9"/>
    </row>
    <row r="179" spans="1:14" ht="26.1" customHeight="1" x14ac:dyDescent="0.25">
      <c r="A179" s="23" t="s">
        <v>519</v>
      </c>
      <c r="B179" s="24" t="s">
        <v>520</v>
      </c>
      <c r="C179" s="25" t="s">
        <v>22</v>
      </c>
      <c r="D179" s="25" t="s">
        <v>521</v>
      </c>
      <c r="E179" s="26" t="s">
        <v>31</v>
      </c>
      <c r="F179" s="27">
        <v>400.7029</v>
      </c>
      <c r="G179" s="29">
        <v>35.99</v>
      </c>
      <c r="H179" s="29">
        <f t="shared" si="10"/>
        <v>45.68</v>
      </c>
      <c r="I179" s="29">
        <f t="shared" si="14"/>
        <v>18304.099999999999</v>
      </c>
      <c r="J179" s="30">
        <f t="shared" si="8"/>
        <v>6.4985632498591921E-3</v>
      </c>
      <c r="K179" s="31"/>
      <c r="L179" s="32"/>
      <c r="M179" s="9"/>
      <c r="N179" s="9"/>
    </row>
    <row r="180" spans="1:14" ht="26.1" customHeight="1" x14ac:dyDescent="0.25">
      <c r="A180" s="23" t="s">
        <v>522</v>
      </c>
      <c r="B180" s="24" t="s">
        <v>523</v>
      </c>
      <c r="C180" s="25" t="s">
        <v>22</v>
      </c>
      <c r="D180" s="25" t="s">
        <v>524</v>
      </c>
      <c r="E180" s="26" t="s">
        <v>31</v>
      </c>
      <c r="F180" s="27">
        <v>1266.1051</v>
      </c>
      <c r="G180" s="29">
        <v>17.010000000000002</v>
      </c>
      <c r="H180" s="29">
        <f t="shared" si="10"/>
        <v>21.59</v>
      </c>
      <c r="I180" s="29">
        <f t="shared" si="14"/>
        <v>27335.200000000001</v>
      </c>
      <c r="J180" s="30">
        <f t="shared" si="8"/>
        <v>9.7049036088936898E-3</v>
      </c>
      <c r="K180" s="31"/>
      <c r="L180" s="32"/>
      <c r="M180" s="9"/>
      <c r="N180" s="9"/>
    </row>
    <row r="181" spans="1:14" ht="26.1" customHeight="1" x14ac:dyDescent="0.25">
      <c r="A181" s="23" t="s">
        <v>525</v>
      </c>
      <c r="B181" s="24" t="s">
        <v>526</v>
      </c>
      <c r="C181" s="25" t="s">
        <v>22</v>
      </c>
      <c r="D181" s="25" t="s">
        <v>527</v>
      </c>
      <c r="E181" s="26" t="s">
        <v>31</v>
      </c>
      <c r="F181" s="27">
        <v>1266.1051</v>
      </c>
      <c r="G181" s="29">
        <v>5.94</v>
      </c>
      <c r="H181" s="29">
        <f t="shared" si="10"/>
        <v>7.53</v>
      </c>
      <c r="I181" s="29">
        <f t="shared" si="14"/>
        <v>9533.77</v>
      </c>
      <c r="J181" s="30">
        <f t="shared" si="8"/>
        <v>3.3848048991542922E-3</v>
      </c>
      <c r="K181" s="31"/>
      <c r="L181" s="32"/>
      <c r="M181" s="9"/>
      <c r="N181" s="9"/>
    </row>
    <row r="182" spans="1:14" ht="26.1" customHeight="1" x14ac:dyDescent="0.25">
      <c r="A182" s="23" t="s">
        <v>528</v>
      </c>
      <c r="B182" s="24" t="s">
        <v>529</v>
      </c>
      <c r="C182" s="25" t="s">
        <v>22</v>
      </c>
      <c r="D182" s="25" t="s">
        <v>530</v>
      </c>
      <c r="E182" s="26" t="s">
        <v>31</v>
      </c>
      <c r="F182" s="27">
        <v>377.79005656387181</v>
      </c>
      <c r="G182" s="29">
        <v>2.33</v>
      </c>
      <c r="H182" s="29">
        <f t="shared" si="10"/>
        <v>2.95</v>
      </c>
      <c r="I182" s="29">
        <f t="shared" si="14"/>
        <v>1114.48</v>
      </c>
      <c r="J182" s="30">
        <f t="shared" si="8"/>
        <v>3.9567740400801312E-4</v>
      </c>
      <c r="K182" s="31"/>
      <c r="L182" s="32"/>
      <c r="M182" s="9"/>
      <c r="N182" s="9"/>
    </row>
    <row r="183" spans="1:14" ht="26.1" customHeight="1" x14ac:dyDescent="0.25">
      <c r="A183" s="23" t="s">
        <v>531</v>
      </c>
      <c r="B183" s="24" t="s">
        <v>532</v>
      </c>
      <c r="C183" s="25" t="s">
        <v>22</v>
      </c>
      <c r="D183" s="25" t="s">
        <v>533</v>
      </c>
      <c r="E183" s="26" t="s">
        <v>31</v>
      </c>
      <c r="F183" s="27">
        <v>377.79005656387181</v>
      </c>
      <c r="G183" s="29">
        <v>20.59</v>
      </c>
      <c r="H183" s="29">
        <f t="shared" si="10"/>
        <v>26.13</v>
      </c>
      <c r="I183" s="29">
        <f t="shared" si="14"/>
        <v>9871.65</v>
      </c>
      <c r="J183" s="30">
        <f t="shared" si="8"/>
        <v>3.5047635177622772E-3</v>
      </c>
      <c r="K183" s="31"/>
      <c r="L183" s="32"/>
      <c r="M183" s="9"/>
      <c r="N183" s="9"/>
    </row>
    <row r="184" spans="1:14" ht="39" customHeight="1" x14ac:dyDescent="0.25">
      <c r="A184" s="23" t="s">
        <v>534</v>
      </c>
      <c r="B184" s="24" t="s">
        <v>535</v>
      </c>
      <c r="C184" s="25" t="s">
        <v>22</v>
      </c>
      <c r="D184" s="25" t="s">
        <v>536</v>
      </c>
      <c r="E184" s="26" t="s">
        <v>31</v>
      </c>
      <c r="F184" s="27">
        <v>377.79005656387181</v>
      </c>
      <c r="G184" s="29">
        <v>22.11</v>
      </c>
      <c r="H184" s="29">
        <f t="shared" si="10"/>
        <v>28.06</v>
      </c>
      <c r="I184" s="29">
        <f t="shared" si="14"/>
        <v>10600.78</v>
      </c>
      <c r="J184" s="30">
        <f t="shared" si="8"/>
        <v>3.7636288770189377E-3</v>
      </c>
      <c r="K184" s="31"/>
      <c r="L184" s="32"/>
      <c r="M184" s="9"/>
      <c r="N184" s="9"/>
    </row>
    <row r="185" spans="1:14" ht="26.1" customHeight="1" x14ac:dyDescent="0.25">
      <c r="A185" s="23" t="s">
        <v>537</v>
      </c>
      <c r="B185" s="24" t="s">
        <v>538</v>
      </c>
      <c r="C185" s="25" t="s">
        <v>22</v>
      </c>
      <c r="D185" s="25" t="s">
        <v>539</v>
      </c>
      <c r="E185" s="26" t="s">
        <v>31</v>
      </c>
      <c r="F185" s="27">
        <v>595.47280000000001</v>
      </c>
      <c r="G185" s="29">
        <v>23.33</v>
      </c>
      <c r="H185" s="29">
        <f t="shared" si="10"/>
        <v>29.61</v>
      </c>
      <c r="I185" s="29">
        <f t="shared" si="14"/>
        <v>17631.939999999999</v>
      </c>
      <c r="J185" s="30">
        <f t="shared" si="8"/>
        <v>6.2599241321737911E-3</v>
      </c>
      <c r="K185" s="31"/>
      <c r="L185" s="32"/>
      <c r="M185" s="9"/>
      <c r="N185" s="9"/>
    </row>
    <row r="186" spans="1:14" ht="26.1" customHeight="1" x14ac:dyDescent="0.25">
      <c r="A186" s="23" t="s">
        <v>540</v>
      </c>
      <c r="B186" s="24" t="s">
        <v>541</v>
      </c>
      <c r="C186" s="25" t="s">
        <v>22</v>
      </c>
      <c r="D186" s="25" t="s">
        <v>542</v>
      </c>
      <c r="E186" s="26" t="s">
        <v>31</v>
      </c>
      <c r="F186" s="27">
        <v>488.85876884558996</v>
      </c>
      <c r="G186" s="29">
        <v>11.16</v>
      </c>
      <c r="H186" s="29">
        <f t="shared" si="10"/>
        <v>14.16</v>
      </c>
      <c r="I186" s="29">
        <f t="shared" si="14"/>
        <v>6922.24</v>
      </c>
      <c r="J186" s="30">
        <f t="shared" si="8"/>
        <v>2.4576250386910744E-3</v>
      </c>
      <c r="K186" s="31"/>
      <c r="L186" s="32"/>
      <c r="M186" s="9"/>
      <c r="N186" s="9"/>
    </row>
    <row r="187" spans="1:14" ht="39" customHeight="1" x14ac:dyDescent="0.25">
      <c r="A187" s="23" t="s">
        <v>543</v>
      </c>
      <c r="B187" s="24" t="s">
        <v>544</v>
      </c>
      <c r="C187" s="25" t="s">
        <v>22</v>
      </c>
      <c r="D187" s="25" t="s">
        <v>545</v>
      </c>
      <c r="E187" s="26" t="s">
        <v>31</v>
      </c>
      <c r="F187" s="27">
        <v>488.85876884558996</v>
      </c>
      <c r="G187" s="29">
        <v>13.08</v>
      </c>
      <c r="H187" s="29">
        <f t="shared" si="10"/>
        <v>16.600000000000001</v>
      </c>
      <c r="I187" s="29">
        <f t="shared" si="14"/>
        <v>8115.05</v>
      </c>
      <c r="J187" s="30">
        <f t="shared" si="8"/>
        <v>2.8811121934850573E-3</v>
      </c>
      <c r="K187" s="31"/>
      <c r="L187" s="32"/>
      <c r="M187" s="9"/>
      <c r="N187" s="9"/>
    </row>
    <row r="188" spans="1:14" ht="51.95" customHeight="1" x14ac:dyDescent="0.25">
      <c r="A188" s="23" t="s">
        <v>546</v>
      </c>
      <c r="B188" s="24" t="s">
        <v>547</v>
      </c>
      <c r="C188" s="25" t="s">
        <v>22</v>
      </c>
      <c r="D188" s="25" t="s">
        <v>548</v>
      </c>
      <c r="E188" s="26" t="s">
        <v>31</v>
      </c>
      <c r="F188" s="27">
        <v>488.85876884558996</v>
      </c>
      <c r="G188" s="29">
        <v>29.6</v>
      </c>
      <c r="H188" s="29">
        <f t="shared" si="10"/>
        <v>37.57</v>
      </c>
      <c r="I188" s="29">
        <f t="shared" si="14"/>
        <v>18366.419999999998</v>
      </c>
      <c r="J188" s="30">
        <f t="shared" si="8"/>
        <v>6.5206889190661576E-3</v>
      </c>
      <c r="K188" s="31"/>
      <c r="L188" s="32"/>
      <c r="M188" s="9"/>
      <c r="N188" s="9"/>
    </row>
    <row r="189" spans="1:14" ht="39" customHeight="1" x14ac:dyDescent="0.25">
      <c r="A189" s="23" t="s">
        <v>549</v>
      </c>
      <c r="B189" s="24" t="s">
        <v>550</v>
      </c>
      <c r="C189" s="25" t="s">
        <v>22</v>
      </c>
      <c r="D189" s="25" t="s">
        <v>551</v>
      </c>
      <c r="E189" s="26" t="s">
        <v>31</v>
      </c>
      <c r="F189" s="27">
        <v>423.6739</v>
      </c>
      <c r="G189" s="29">
        <v>18.91</v>
      </c>
      <c r="H189" s="29">
        <f t="shared" si="10"/>
        <v>24</v>
      </c>
      <c r="I189" s="29">
        <f t="shared" si="14"/>
        <v>10168.17</v>
      </c>
      <c r="J189" s="30">
        <f t="shared" si="8"/>
        <v>3.6100379630968332E-3</v>
      </c>
      <c r="K189" s="31"/>
      <c r="L189" s="32"/>
      <c r="M189" s="9"/>
      <c r="N189" s="9"/>
    </row>
    <row r="190" spans="1:14" ht="24" customHeight="1" x14ac:dyDescent="0.25">
      <c r="A190" s="16" t="s">
        <v>552</v>
      </c>
      <c r="B190" s="17"/>
      <c r="C190" s="17"/>
      <c r="D190" s="17" t="s">
        <v>553</v>
      </c>
      <c r="E190" s="17"/>
      <c r="F190" s="17"/>
      <c r="G190" s="17"/>
      <c r="H190" s="17"/>
      <c r="I190" s="20">
        <f>SUM(I191:I205)</f>
        <v>285700.27</v>
      </c>
      <c r="J190" s="21">
        <f t="shared" si="8"/>
        <v>0.10143308193775433</v>
      </c>
      <c r="K190" s="9"/>
      <c r="L190" s="9"/>
      <c r="M190" s="9"/>
      <c r="N190" s="9"/>
    </row>
    <row r="191" spans="1:14" ht="51.95" customHeight="1" x14ac:dyDescent="0.25">
      <c r="A191" s="23" t="s">
        <v>554</v>
      </c>
      <c r="B191" s="24" t="s">
        <v>555</v>
      </c>
      <c r="C191" s="25" t="s">
        <v>22</v>
      </c>
      <c r="D191" s="25" t="s">
        <v>556</v>
      </c>
      <c r="E191" s="26" t="s">
        <v>31</v>
      </c>
      <c r="F191" s="27">
        <v>556.14</v>
      </c>
      <c r="G191" s="29">
        <v>49.71</v>
      </c>
      <c r="H191" s="29">
        <f t="shared" si="10"/>
        <v>63.09</v>
      </c>
      <c r="I191" s="29">
        <f t="shared" ref="I191:I205" si="15">TRUNC(H191*F191,2)</f>
        <v>35086.870000000003</v>
      </c>
      <c r="J191" s="30">
        <f t="shared" si="8"/>
        <v>1.2457003837095897E-2</v>
      </c>
      <c r="K191" s="31"/>
      <c r="L191" s="32"/>
      <c r="M191" s="9"/>
      <c r="N191" s="9"/>
    </row>
    <row r="192" spans="1:14" ht="51.95" customHeight="1" x14ac:dyDescent="0.25">
      <c r="A192" s="23" t="s">
        <v>557</v>
      </c>
      <c r="B192" s="24" t="s">
        <v>558</v>
      </c>
      <c r="C192" s="25" t="s">
        <v>22</v>
      </c>
      <c r="D192" s="25" t="s">
        <v>559</v>
      </c>
      <c r="E192" s="26" t="s">
        <v>31</v>
      </c>
      <c r="F192" s="27">
        <v>674.66230000000007</v>
      </c>
      <c r="G192" s="29">
        <v>34.96</v>
      </c>
      <c r="H192" s="29">
        <f t="shared" si="10"/>
        <v>44.37</v>
      </c>
      <c r="I192" s="29">
        <f t="shared" si="15"/>
        <v>29934.76</v>
      </c>
      <c r="J192" s="30">
        <f t="shared" si="8"/>
        <v>1.0627833721917765E-2</v>
      </c>
      <c r="K192" s="31"/>
      <c r="L192" s="32"/>
      <c r="M192" s="9"/>
      <c r="N192" s="9"/>
    </row>
    <row r="193" spans="1:14" ht="51.95" customHeight="1" x14ac:dyDescent="0.25">
      <c r="A193" s="23" t="s">
        <v>560</v>
      </c>
      <c r="B193" s="24" t="s">
        <v>561</v>
      </c>
      <c r="C193" s="25" t="s">
        <v>22</v>
      </c>
      <c r="D193" s="25" t="s">
        <v>562</v>
      </c>
      <c r="E193" s="26" t="s">
        <v>31</v>
      </c>
      <c r="F193" s="27">
        <v>459.21850000000001</v>
      </c>
      <c r="G193" s="29">
        <v>46.05</v>
      </c>
      <c r="H193" s="29">
        <f t="shared" si="10"/>
        <v>58.45</v>
      </c>
      <c r="I193" s="29">
        <f t="shared" si="15"/>
        <v>26841.32</v>
      </c>
      <c r="J193" s="30">
        <f t="shared" si="8"/>
        <v>9.5295598106277038E-3</v>
      </c>
      <c r="K193" s="31"/>
      <c r="L193" s="32"/>
      <c r="M193" s="9"/>
      <c r="N193" s="9"/>
    </row>
    <row r="194" spans="1:14" ht="39" customHeight="1" x14ac:dyDescent="0.25">
      <c r="A194" s="23" t="s">
        <v>563</v>
      </c>
      <c r="B194" s="24" t="s">
        <v>564</v>
      </c>
      <c r="C194" s="25" t="s">
        <v>22</v>
      </c>
      <c r="D194" s="25" t="s">
        <v>565</v>
      </c>
      <c r="E194" s="26" t="s">
        <v>40</v>
      </c>
      <c r="F194" s="27">
        <v>344.96800000000002</v>
      </c>
      <c r="G194" s="29">
        <v>73.02</v>
      </c>
      <c r="H194" s="29">
        <f t="shared" si="10"/>
        <v>92.68</v>
      </c>
      <c r="I194" s="29">
        <f t="shared" si="15"/>
        <v>31971.63</v>
      </c>
      <c r="J194" s="30">
        <f t="shared" si="8"/>
        <v>1.1350990201981832E-2</v>
      </c>
      <c r="K194" s="31"/>
      <c r="L194" s="32"/>
      <c r="M194" s="9"/>
      <c r="N194" s="9"/>
    </row>
    <row r="195" spans="1:14" ht="39" customHeight="1" x14ac:dyDescent="0.25">
      <c r="A195" s="23" t="s">
        <v>566</v>
      </c>
      <c r="B195" s="24" t="s">
        <v>567</v>
      </c>
      <c r="C195" s="25" t="s">
        <v>22</v>
      </c>
      <c r="D195" s="25" t="s">
        <v>568</v>
      </c>
      <c r="E195" s="26" t="s">
        <v>31</v>
      </c>
      <c r="F195" s="27">
        <v>468.97110000000004</v>
      </c>
      <c r="G195" s="29">
        <v>108.64</v>
      </c>
      <c r="H195" s="29">
        <f t="shared" si="10"/>
        <v>137.88999999999999</v>
      </c>
      <c r="I195" s="29">
        <f t="shared" si="15"/>
        <v>64666.42</v>
      </c>
      <c r="J195" s="30">
        <f t="shared" si="8"/>
        <v>2.2958726214998795E-2</v>
      </c>
      <c r="K195" s="31"/>
      <c r="L195" s="32"/>
      <c r="M195" s="9"/>
      <c r="N195" s="9"/>
    </row>
    <row r="196" spans="1:14" ht="26.1" customHeight="1" x14ac:dyDescent="0.25">
      <c r="A196" s="23" t="s">
        <v>569</v>
      </c>
      <c r="B196" s="24" t="s">
        <v>570</v>
      </c>
      <c r="C196" s="25" t="s">
        <v>22</v>
      </c>
      <c r="D196" s="25" t="s">
        <v>571</v>
      </c>
      <c r="E196" s="26" t="s">
        <v>31</v>
      </c>
      <c r="F196" s="27">
        <v>160.59550000000002</v>
      </c>
      <c r="G196" s="29">
        <v>55.84</v>
      </c>
      <c r="H196" s="29">
        <f t="shared" si="10"/>
        <v>70.87</v>
      </c>
      <c r="I196" s="29">
        <f t="shared" si="15"/>
        <v>11381.4</v>
      </c>
      <c r="J196" s="30">
        <f t="shared" si="8"/>
        <v>4.0407748958947677E-3</v>
      </c>
      <c r="K196" s="31"/>
      <c r="L196" s="32"/>
      <c r="M196" s="9"/>
      <c r="N196" s="9"/>
    </row>
    <row r="197" spans="1:14" ht="39" customHeight="1" x14ac:dyDescent="0.25">
      <c r="A197" s="23" t="s">
        <v>572</v>
      </c>
      <c r="B197" s="24" t="s">
        <v>573</v>
      </c>
      <c r="C197" s="25" t="s">
        <v>22</v>
      </c>
      <c r="D197" s="25" t="s">
        <v>574</v>
      </c>
      <c r="E197" s="26" t="s">
        <v>31</v>
      </c>
      <c r="F197" s="27">
        <v>160.59550000000002</v>
      </c>
      <c r="G197" s="29">
        <v>152.58000000000001</v>
      </c>
      <c r="H197" s="29">
        <f t="shared" si="10"/>
        <v>193.66</v>
      </c>
      <c r="I197" s="29">
        <f t="shared" si="15"/>
        <v>31100.92</v>
      </c>
      <c r="J197" s="30">
        <f t="shared" ref="J197:J247" si="16">I197/$I$251</f>
        <v>1.1041859241853505E-2</v>
      </c>
      <c r="K197" s="31"/>
      <c r="L197" s="32"/>
      <c r="M197" s="9"/>
      <c r="N197" s="9"/>
    </row>
    <row r="198" spans="1:14" ht="39" customHeight="1" x14ac:dyDescent="0.25">
      <c r="A198" s="23" t="s">
        <v>575</v>
      </c>
      <c r="B198" s="24" t="s">
        <v>576</v>
      </c>
      <c r="C198" s="25" t="s">
        <v>22</v>
      </c>
      <c r="D198" s="25" t="s">
        <v>577</v>
      </c>
      <c r="E198" s="26" t="s">
        <v>31</v>
      </c>
      <c r="F198" s="27">
        <v>36.995400000000004</v>
      </c>
      <c r="G198" s="29">
        <v>93.6</v>
      </c>
      <c r="H198" s="29">
        <f t="shared" si="10"/>
        <v>118.8</v>
      </c>
      <c r="I198" s="29">
        <f t="shared" si="15"/>
        <v>4395.05</v>
      </c>
      <c r="J198" s="30">
        <f t="shared" si="16"/>
        <v>1.5603886785634719E-3</v>
      </c>
      <c r="K198" s="31"/>
      <c r="L198" s="32"/>
      <c r="M198" s="9"/>
      <c r="N198" s="9"/>
    </row>
    <row r="199" spans="1:14" ht="39" customHeight="1" x14ac:dyDescent="0.25">
      <c r="A199" s="23" t="s">
        <v>578</v>
      </c>
      <c r="B199" s="24" t="s">
        <v>579</v>
      </c>
      <c r="C199" s="25" t="s">
        <v>22</v>
      </c>
      <c r="D199" s="25" t="s">
        <v>580</v>
      </c>
      <c r="E199" s="26" t="s">
        <v>31</v>
      </c>
      <c r="F199" s="27">
        <v>36.995400000000004</v>
      </c>
      <c r="G199" s="29">
        <v>100.19</v>
      </c>
      <c r="H199" s="29">
        <f t="shared" si="10"/>
        <v>127.17</v>
      </c>
      <c r="I199" s="29">
        <f t="shared" si="15"/>
        <v>4704.7</v>
      </c>
      <c r="J199" s="30">
        <f t="shared" si="16"/>
        <v>1.6703247098525762E-3</v>
      </c>
      <c r="K199" s="31"/>
      <c r="L199" s="32"/>
      <c r="M199" s="9"/>
      <c r="N199" s="9"/>
    </row>
    <row r="200" spans="1:14" ht="39" customHeight="1" x14ac:dyDescent="0.25">
      <c r="A200" s="23" t="s">
        <v>581</v>
      </c>
      <c r="B200" s="24" t="s">
        <v>582</v>
      </c>
      <c r="C200" s="25" t="s">
        <v>22</v>
      </c>
      <c r="D200" s="25" t="s">
        <v>583</v>
      </c>
      <c r="E200" s="26" t="s">
        <v>31</v>
      </c>
      <c r="F200" s="27">
        <v>36.995400000000004</v>
      </c>
      <c r="G200" s="29">
        <v>28.35</v>
      </c>
      <c r="H200" s="29">
        <f t="shared" si="10"/>
        <v>35.979999999999997</v>
      </c>
      <c r="I200" s="29">
        <f t="shared" si="15"/>
        <v>1331.09</v>
      </c>
      <c r="J200" s="30">
        <f t="shared" si="16"/>
        <v>4.725811460959606E-4</v>
      </c>
      <c r="K200" s="31"/>
      <c r="L200" s="32"/>
      <c r="M200" s="9"/>
      <c r="N200" s="9"/>
    </row>
    <row r="201" spans="1:14" ht="51.95" customHeight="1" x14ac:dyDescent="0.25">
      <c r="A201" s="23" t="s">
        <v>584</v>
      </c>
      <c r="B201" s="24" t="s">
        <v>585</v>
      </c>
      <c r="C201" s="25" t="s">
        <v>22</v>
      </c>
      <c r="D201" s="25" t="s">
        <v>586</v>
      </c>
      <c r="E201" s="26" t="s">
        <v>31</v>
      </c>
      <c r="F201" s="27">
        <v>36.995400000000004</v>
      </c>
      <c r="G201" s="29">
        <v>20.23</v>
      </c>
      <c r="H201" s="29">
        <f t="shared" ref="H201:H205" si="17">TRUNC((G201*$G$2)+(G201),2)</f>
        <v>25.67</v>
      </c>
      <c r="I201" s="29">
        <f t="shared" si="15"/>
        <v>949.67</v>
      </c>
      <c r="J201" s="30">
        <f t="shared" si="16"/>
        <v>3.3716438183214575E-4</v>
      </c>
      <c r="K201" s="31"/>
      <c r="L201" s="32"/>
      <c r="M201" s="9"/>
      <c r="N201" s="9"/>
    </row>
    <row r="202" spans="1:14" ht="39" customHeight="1" x14ac:dyDescent="0.25">
      <c r="A202" s="23" t="s">
        <v>587</v>
      </c>
      <c r="B202" s="24" t="s">
        <v>588</v>
      </c>
      <c r="C202" s="25" t="s">
        <v>22</v>
      </c>
      <c r="D202" s="25" t="s">
        <v>589</v>
      </c>
      <c r="E202" s="26" t="s">
        <v>31</v>
      </c>
      <c r="F202" s="27">
        <v>36.995400000000004</v>
      </c>
      <c r="G202" s="29">
        <v>20.2</v>
      </c>
      <c r="H202" s="29">
        <f t="shared" si="17"/>
        <v>25.63</v>
      </c>
      <c r="I202" s="29">
        <f t="shared" si="15"/>
        <v>948.19</v>
      </c>
      <c r="J202" s="30">
        <f t="shared" si="16"/>
        <v>3.3663893269180064E-4</v>
      </c>
      <c r="K202" s="31"/>
      <c r="L202" s="32"/>
      <c r="M202" s="9"/>
      <c r="N202" s="9"/>
    </row>
    <row r="203" spans="1:14" ht="39" customHeight="1" x14ac:dyDescent="0.25">
      <c r="A203" s="23" t="s">
        <v>590</v>
      </c>
      <c r="B203" s="24" t="s">
        <v>591</v>
      </c>
      <c r="C203" s="25" t="s">
        <v>22</v>
      </c>
      <c r="D203" s="25" t="s">
        <v>592</v>
      </c>
      <c r="E203" s="26" t="s">
        <v>40</v>
      </c>
      <c r="F203" s="27">
        <v>171.27500000000001</v>
      </c>
      <c r="G203" s="29">
        <v>97.87</v>
      </c>
      <c r="H203" s="29">
        <f t="shared" si="17"/>
        <v>124.22</v>
      </c>
      <c r="I203" s="29">
        <f t="shared" si="15"/>
        <v>21275.78</v>
      </c>
      <c r="J203" s="30">
        <f t="shared" si="16"/>
        <v>7.5536083183597776E-3</v>
      </c>
      <c r="K203" s="31"/>
      <c r="L203" s="32"/>
      <c r="M203" s="9"/>
      <c r="N203" s="9"/>
    </row>
    <row r="204" spans="1:14" ht="39" customHeight="1" x14ac:dyDescent="0.25">
      <c r="A204" s="23" t="s">
        <v>593</v>
      </c>
      <c r="B204" s="24" t="s">
        <v>594</v>
      </c>
      <c r="C204" s="25" t="s">
        <v>22</v>
      </c>
      <c r="D204" s="25" t="s">
        <v>595</v>
      </c>
      <c r="E204" s="26" t="s">
        <v>40</v>
      </c>
      <c r="F204" s="27">
        <v>155.96100000000001</v>
      </c>
      <c r="G204" s="29">
        <v>65.150000000000006</v>
      </c>
      <c r="H204" s="29">
        <f t="shared" si="17"/>
        <v>82.69</v>
      </c>
      <c r="I204" s="29">
        <f t="shared" si="15"/>
        <v>12896.41</v>
      </c>
      <c r="J204" s="30">
        <f t="shared" si="16"/>
        <v>4.5786537486747006E-3</v>
      </c>
      <c r="K204" s="31"/>
      <c r="L204" s="32"/>
      <c r="M204" s="9"/>
      <c r="N204" s="9"/>
    </row>
    <row r="205" spans="1:14" ht="51.95" customHeight="1" x14ac:dyDescent="0.25">
      <c r="A205" s="23" t="s">
        <v>596</v>
      </c>
      <c r="B205" s="24" t="s">
        <v>597</v>
      </c>
      <c r="C205" s="25" t="s">
        <v>22</v>
      </c>
      <c r="D205" s="25" t="s">
        <v>598</v>
      </c>
      <c r="E205" s="26" t="s">
        <v>40</v>
      </c>
      <c r="F205" s="27">
        <v>160.59550000000002</v>
      </c>
      <c r="G205" s="29">
        <v>40.31</v>
      </c>
      <c r="H205" s="29">
        <f t="shared" si="17"/>
        <v>51.16</v>
      </c>
      <c r="I205" s="29">
        <f t="shared" si="15"/>
        <v>8216.06</v>
      </c>
      <c r="J205" s="30">
        <f t="shared" si="16"/>
        <v>2.9169740973136135E-3</v>
      </c>
      <c r="K205" s="31"/>
      <c r="L205" s="32"/>
      <c r="M205" s="9"/>
      <c r="N205" s="9"/>
    </row>
    <row r="206" spans="1:14" ht="24" customHeight="1" x14ac:dyDescent="0.25">
      <c r="A206" s="16" t="s">
        <v>599</v>
      </c>
      <c r="B206" s="17"/>
      <c r="C206" s="17"/>
      <c r="D206" s="17" t="s">
        <v>600</v>
      </c>
      <c r="E206" s="17"/>
      <c r="F206" s="17"/>
      <c r="G206" s="17"/>
      <c r="H206" s="17"/>
      <c r="I206" s="20">
        <f>I207+I221+I234+I240</f>
        <v>178948.18</v>
      </c>
      <c r="J206" s="21">
        <f t="shared" si="16"/>
        <v>6.3532545504951771E-2</v>
      </c>
      <c r="K206" s="9"/>
      <c r="L206" s="9"/>
      <c r="M206" s="9"/>
      <c r="N206" s="9"/>
    </row>
    <row r="207" spans="1:14" ht="26.1" customHeight="1" x14ac:dyDescent="0.25">
      <c r="A207" s="16" t="s">
        <v>601</v>
      </c>
      <c r="B207" s="17"/>
      <c r="C207" s="17"/>
      <c r="D207" s="17" t="s">
        <v>602</v>
      </c>
      <c r="E207" s="17"/>
      <c r="F207" s="17"/>
      <c r="G207" s="17"/>
      <c r="H207" s="17"/>
      <c r="I207" s="20">
        <f>SUM(I208:I220)</f>
        <v>93102.599999999991</v>
      </c>
      <c r="J207" s="21">
        <f t="shared" si="16"/>
        <v>3.3054514279660864E-2</v>
      </c>
      <c r="K207" s="9"/>
      <c r="L207" s="9"/>
      <c r="M207" s="9"/>
      <c r="N207" s="9"/>
    </row>
    <row r="208" spans="1:14" ht="26.1" customHeight="1" x14ac:dyDescent="0.25">
      <c r="A208" s="23" t="s">
        <v>603</v>
      </c>
      <c r="B208" s="24" t="s">
        <v>604</v>
      </c>
      <c r="C208" s="25" t="s">
        <v>22</v>
      </c>
      <c r="D208" s="25" t="s">
        <v>605</v>
      </c>
      <c r="E208" s="26" t="s">
        <v>35</v>
      </c>
      <c r="F208" s="27">
        <v>38.326527477494245</v>
      </c>
      <c r="G208" s="29">
        <v>196.62</v>
      </c>
      <c r="H208" s="29">
        <f t="shared" ref="H208:H247" si="18">TRUNC((G208*$G$2)+(G208),2)</f>
        <v>249.56</v>
      </c>
      <c r="I208" s="29">
        <f t="shared" ref="I208:I220" si="19">TRUNC(H208*F208,2)</f>
        <v>9564.76</v>
      </c>
      <c r="J208" s="30">
        <f t="shared" si="16"/>
        <v>3.3958073781132758E-3</v>
      </c>
      <c r="K208" s="31"/>
      <c r="L208" s="32"/>
      <c r="M208" s="9"/>
      <c r="N208" s="9"/>
    </row>
    <row r="209" spans="1:14" ht="24" customHeight="1" x14ac:dyDescent="0.25">
      <c r="A209" s="23" t="s">
        <v>606</v>
      </c>
      <c r="B209" s="24" t="s">
        <v>607</v>
      </c>
      <c r="C209" s="25" t="s">
        <v>22</v>
      </c>
      <c r="D209" s="25" t="s">
        <v>608</v>
      </c>
      <c r="E209" s="26" t="s">
        <v>35</v>
      </c>
      <c r="F209" s="27">
        <v>7.8217403015294389</v>
      </c>
      <c r="G209" s="29">
        <v>524.13</v>
      </c>
      <c r="H209" s="29">
        <f t="shared" si="18"/>
        <v>665.27</v>
      </c>
      <c r="I209" s="29">
        <f t="shared" si="19"/>
        <v>5203.5600000000004</v>
      </c>
      <c r="J209" s="30">
        <f t="shared" si="16"/>
        <v>1.8474365734691847E-3</v>
      </c>
      <c r="K209" s="31"/>
      <c r="L209" s="32"/>
      <c r="M209" s="9"/>
      <c r="N209" s="9"/>
    </row>
    <row r="210" spans="1:14" ht="51.95" customHeight="1" x14ac:dyDescent="0.25">
      <c r="A210" s="23" t="s">
        <v>609</v>
      </c>
      <c r="B210" s="24" t="s">
        <v>610</v>
      </c>
      <c r="C210" s="25" t="s">
        <v>22</v>
      </c>
      <c r="D210" s="25" t="s">
        <v>611</v>
      </c>
      <c r="E210" s="26" t="s">
        <v>40</v>
      </c>
      <c r="F210" s="27">
        <v>56.70761718608842</v>
      </c>
      <c r="G210" s="29">
        <v>130.37</v>
      </c>
      <c r="H210" s="29">
        <f t="shared" si="18"/>
        <v>165.47</v>
      </c>
      <c r="I210" s="29">
        <f t="shared" si="19"/>
        <v>9383.4</v>
      </c>
      <c r="J210" s="30">
        <f t="shared" si="16"/>
        <v>3.3314185564288189E-3</v>
      </c>
      <c r="K210" s="31"/>
      <c r="L210" s="32"/>
      <c r="M210" s="9"/>
      <c r="N210" s="9"/>
    </row>
    <row r="211" spans="1:14" ht="39" customHeight="1" x14ac:dyDescent="0.25">
      <c r="A211" s="23" t="s">
        <v>612</v>
      </c>
      <c r="B211" s="24" t="s">
        <v>613</v>
      </c>
      <c r="C211" s="25" t="s">
        <v>22</v>
      </c>
      <c r="D211" s="25" t="s">
        <v>614</v>
      </c>
      <c r="E211" s="26" t="s">
        <v>35</v>
      </c>
      <c r="F211" s="27">
        <v>25.420655979970675</v>
      </c>
      <c r="G211" s="29">
        <v>208.2</v>
      </c>
      <c r="H211" s="29">
        <f t="shared" si="18"/>
        <v>264.26</v>
      </c>
      <c r="I211" s="29">
        <f t="shared" si="19"/>
        <v>6717.66</v>
      </c>
      <c r="J211" s="30">
        <f t="shared" si="16"/>
        <v>2.3849923460344457E-3</v>
      </c>
      <c r="K211" s="31"/>
      <c r="L211" s="32"/>
      <c r="M211" s="9"/>
      <c r="N211" s="9"/>
    </row>
    <row r="212" spans="1:14" ht="51.95" customHeight="1" x14ac:dyDescent="0.25">
      <c r="A212" s="23" t="s">
        <v>615</v>
      </c>
      <c r="B212" s="24" t="s">
        <v>616</v>
      </c>
      <c r="C212" s="25" t="s">
        <v>22</v>
      </c>
      <c r="D212" s="25" t="s">
        <v>617</v>
      </c>
      <c r="E212" s="26" t="s">
        <v>35</v>
      </c>
      <c r="F212" s="27">
        <v>25.420655979970675</v>
      </c>
      <c r="G212" s="29">
        <v>152.37</v>
      </c>
      <c r="H212" s="29">
        <f t="shared" si="18"/>
        <v>193.4</v>
      </c>
      <c r="I212" s="29">
        <f t="shared" si="19"/>
        <v>4916.3500000000004</v>
      </c>
      <c r="J212" s="30">
        <f t="shared" si="16"/>
        <v>1.7454674872539619E-3</v>
      </c>
      <c r="K212" s="31"/>
      <c r="L212" s="32"/>
      <c r="M212" s="9"/>
      <c r="N212" s="9"/>
    </row>
    <row r="213" spans="1:14" ht="51.95" customHeight="1" x14ac:dyDescent="0.25">
      <c r="A213" s="23" t="s">
        <v>618</v>
      </c>
      <c r="B213" s="24" t="s">
        <v>619</v>
      </c>
      <c r="C213" s="25" t="s">
        <v>22</v>
      </c>
      <c r="D213" s="25" t="s">
        <v>620</v>
      </c>
      <c r="E213" s="26" t="s">
        <v>35</v>
      </c>
      <c r="F213" s="27">
        <v>9.7771753769117975</v>
      </c>
      <c r="G213" s="29">
        <v>95.13</v>
      </c>
      <c r="H213" s="29">
        <f t="shared" si="18"/>
        <v>120.74</v>
      </c>
      <c r="I213" s="29">
        <f t="shared" si="19"/>
        <v>1180.49</v>
      </c>
      <c r="J213" s="30">
        <f t="shared" si="16"/>
        <v>4.1911314573381253E-4</v>
      </c>
      <c r="K213" s="31"/>
      <c r="L213" s="32"/>
      <c r="M213" s="9"/>
      <c r="N213" s="9"/>
    </row>
    <row r="214" spans="1:14" ht="51.95" customHeight="1" x14ac:dyDescent="0.25">
      <c r="A214" s="23" t="s">
        <v>621</v>
      </c>
      <c r="B214" s="24" t="s">
        <v>622</v>
      </c>
      <c r="C214" s="25" t="s">
        <v>22</v>
      </c>
      <c r="D214" s="25" t="s">
        <v>623</v>
      </c>
      <c r="E214" s="26" t="s">
        <v>35</v>
      </c>
      <c r="F214" s="27">
        <v>9.7771753769117975</v>
      </c>
      <c r="G214" s="29">
        <v>209.78</v>
      </c>
      <c r="H214" s="29">
        <f t="shared" si="18"/>
        <v>266.27</v>
      </c>
      <c r="I214" s="29">
        <f t="shared" si="19"/>
        <v>2603.36</v>
      </c>
      <c r="J214" s="30">
        <f t="shared" si="16"/>
        <v>9.2427923919523097E-4</v>
      </c>
      <c r="K214" s="31"/>
      <c r="L214" s="32"/>
      <c r="M214" s="9"/>
      <c r="N214" s="9"/>
    </row>
    <row r="215" spans="1:14" ht="39" customHeight="1" x14ac:dyDescent="0.25">
      <c r="A215" s="23" t="s">
        <v>624</v>
      </c>
      <c r="B215" s="24" t="s">
        <v>625</v>
      </c>
      <c r="C215" s="25" t="s">
        <v>22</v>
      </c>
      <c r="D215" s="25" t="s">
        <v>626</v>
      </c>
      <c r="E215" s="26" t="s">
        <v>35</v>
      </c>
      <c r="F215" s="27">
        <v>7.8217403015294389</v>
      </c>
      <c r="G215" s="29">
        <v>251.47</v>
      </c>
      <c r="H215" s="29">
        <f t="shared" si="18"/>
        <v>319.19</v>
      </c>
      <c r="I215" s="29">
        <f t="shared" si="19"/>
        <v>2496.62</v>
      </c>
      <c r="J215" s="30">
        <f t="shared" si="16"/>
        <v>8.863829951138519E-4</v>
      </c>
      <c r="K215" s="31"/>
      <c r="L215" s="32"/>
      <c r="M215" s="9"/>
      <c r="N215" s="9"/>
    </row>
    <row r="216" spans="1:14" ht="26.1" customHeight="1" x14ac:dyDescent="0.25">
      <c r="A216" s="23" t="s">
        <v>627</v>
      </c>
      <c r="B216" s="24" t="s">
        <v>628</v>
      </c>
      <c r="C216" s="25" t="s">
        <v>22</v>
      </c>
      <c r="D216" s="25" t="s">
        <v>629</v>
      </c>
      <c r="E216" s="26" t="s">
        <v>35</v>
      </c>
      <c r="F216" s="27">
        <v>5.8663052261470794</v>
      </c>
      <c r="G216" s="29">
        <v>454.96</v>
      </c>
      <c r="H216" s="29">
        <f t="shared" si="18"/>
        <v>577.48</v>
      </c>
      <c r="I216" s="29">
        <f t="shared" si="19"/>
        <v>3387.67</v>
      </c>
      <c r="J216" s="30">
        <f t="shared" si="16"/>
        <v>1.2027353305898946E-3</v>
      </c>
      <c r="K216" s="31"/>
      <c r="L216" s="32"/>
      <c r="M216" s="9"/>
      <c r="N216" s="9"/>
    </row>
    <row r="217" spans="1:14" ht="26.1" customHeight="1" x14ac:dyDescent="0.25">
      <c r="A217" s="23" t="s">
        <v>630</v>
      </c>
      <c r="B217" s="24" t="s">
        <v>631</v>
      </c>
      <c r="C217" s="25" t="s">
        <v>22</v>
      </c>
      <c r="D217" s="25" t="s">
        <v>632</v>
      </c>
      <c r="E217" s="26" t="s">
        <v>35</v>
      </c>
      <c r="F217" s="27">
        <v>5.8663052261470794</v>
      </c>
      <c r="G217" s="29">
        <v>681.53</v>
      </c>
      <c r="H217" s="29">
        <f t="shared" si="18"/>
        <v>865.06</v>
      </c>
      <c r="I217" s="29">
        <f t="shared" si="19"/>
        <v>5074.7</v>
      </c>
      <c r="J217" s="30">
        <f t="shared" si="16"/>
        <v>1.8016869949388631E-3</v>
      </c>
      <c r="K217" s="31"/>
      <c r="L217" s="32"/>
      <c r="M217" s="9"/>
      <c r="N217" s="9"/>
    </row>
    <row r="218" spans="1:14" ht="65.099999999999994" customHeight="1" x14ac:dyDescent="0.25">
      <c r="A218" s="23" t="s">
        <v>633</v>
      </c>
      <c r="B218" s="24" t="s">
        <v>634</v>
      </c>
      <c r="C218" s="25" t="s">
        <v>22</v>
      </c>
      <c r="D218" s="25" t="s">
        <v>635</v>
      </c>
      <c r="E218" s="26" t="s">
        <v>35</v>
      </c>
      <c r="F218" s="27">
        <v>17.598915678441237</v>
      </c>
      <c r="G218" s="29">
        <v>1353.16</v>
      </c>
      <c r="H218" s="29">
        <f t="shared" si="18"/>
        <v>1717.56</v>
      </c>
      <c r="I218" s="29">
        <f t="shared" si="19"/>
        <v>30227.19</v>
      </c>
      <c r="J218" s="30">
        <f t="shared" si="16"/>
        <v>1.0731656081452313E-2</v>
      </c>
      <c r="K218" s="31"/>
      <c r="L218" s="32"/>
      <c r="M218" s="9"/>
      <c r="N218" s="9"/>
    </row>
    <row r="219" spans="1:14" ht="39" customHeight="1" x14ac:dyDescent="0.25">
      <c r="A219" s="23" t="s">
        <v>636</v>
      </c>
      <c r="B219" s="24" t="s">
        <v>637</v>
      </c>
      <c r="C219" s="25" t="s">
        <v>22</v>
      </c>
      <c r="D219" s="25" t="s">
        <v>638</v>
      </c>
      <c r="E219" s="26" t="s">
        <v>35</v>
      </c>
      <c r="F219" s="27">
        <v>2.3465220904588313</v>
      </c>
      <c r="G219" s="29">
        <v>3933.57</v>
      </c>
      <c r="H219" s="29">
        <f t="shared" si="18"/>
        <v>4992.88</v>
      </c>
      <c r="I219" s="29">
        <f t="shared" si="19"/>
        <v>11715.9</v>
      </c>
      <c r="J219" s="30">
        <f t="shared" si="16"/>
        <v>4.1595335022768295E-3</v>
      </c>
      <c r="K219" s="31"/>
      <c r="L219" s="32"/>
      <c r="M219" s="9"/>
      <c r="N219" s="9"/>
    </row>
    <row r="220" spans="1:14" ht="39" customHeight="1" x14ac:dyDescent="0.25">
      <c r="A220" s="23" t="s">
        <v>639</v>
      </c>
      <c r="B220" s="24" t="s">
        <v>640</v>
      </c>
      <c r="C220" s="25" t="s">
        <v>22</v>
      </c>
      <c r="D220" s="25" t="s">
        <v>641</v>
      </c>
      <c r="E220" s="26" t="s">
        <v>35</v>
      </c>
      <c r="F220" s="27">
        <v>25.420655979970675</v>
      </c>
      <c r="G220" s="29">
        <v>19.559999999999999</v>
      </c>
      <c r="H220" s="29">
        <f t="shared" si="18"/>
        <v>24.82</v>
      </c>
      <c r="I220" s="29">
        <f t="shared" si="19"/>
        <v>630.94000000000005</v>
      </c>
      <c r="J220" s="30">
        <f t="shared" si="16"/>
        <v>2.2400464906038316E-4</v>
      </c>
      <c r="K220" s="31"/>
      <c r="L220" s="32"/>
      <c r="M220" s="9"/>
      <c r="N220" s="9"/>
    </row>
    <row r="221" spans="1:14" ht="26.1" customHeight="1" x14ac:dyDescent="0.25">
      <c r="A221" s="16" t="s">
        <v>642</v>
      </c>
      <c r="B221" s="17"/>
      <c r="C221" s="17"/>
      <c r="D221" s="17" t="s">
        <v>643</v>
      </c>
      <c r="E221" s="17"/>
      <c r="F221" s="17"/>
      <c r="G221" s="17"/>
      <c r="H221" s="17"/>
      <c r="I221" s="20">
        <f>SUM(I222:I233)</f>
        <v>64264.65</v>
      </c>
      <c r="J221" s="21">
        <f t="shared" si="16"/>
        <v>2.2816084525055236E-2</v>
      </c>
      <c r="K221" s="9"/>
      <c r="L221" s="9"/>
      <c r="M221" s="9"/>
      <c r="N221" s="9"/>
    </row>
    <row r="222" spans="1:14" ht="26.1" customHeight="1" x14ac:dyDescent="0.25">
      <c r="A222" s="23" t="s">
        <v>644</v>
      </c>
      <c r="B222" s="24" t="s">
        <v>645</v>
      </c>
      <c r="C222" s="25" t="s">
        <v>22</v>
      </c>
      <c r="D222" s="25" t="s">
        <v>646</v>
      </c>
      <c r="E222" s="26" t="s">
        <v>35</v>
      </c>
      <c r="F222" s="27">
        <v>1.9554350753823597</v>
      </c>
      <c r="G222" s="29">
        <v>137.03</v>
      </c>
      <c r="H222" s="29">
        <f t="shared" si="18"/>
        <v>173.93</v>
      </c>
      <c r="I222" s="29">
        <f t="shared" ref="I222:I233" si="20">TRUNC(H222*F222,2)</f>
        <v>340.1</v>
      </c>
      <c r="J222" s="30">
        <f t="shared" si="16"/>
        <v>1.2074679231850304E-4</v>
      </c>
      <c r="K222" s="31"/>
      <c r="L222" s="32"/>
      <c r="M222" s="9"/>
      <c r="N222" s="9"/>
    </row>
    <row r="223" spans="1:14" ht="26.1" customHeight="1" x14ac:dyDescent="0.25">
      <c r="A223" s="23" t="s">
        <v>647</v>
      </c>
      <c r="B223" s="24" t="s">
        <v>648</v>
      </c>
      <c r="C223" s="25" t="s">
        <v>22</v>
      </c>
      <c r="D223" s="25" t="s">
        <v>649</v>
      </c>
      <c r="E223" s="26" t="s">
        <v>35</v>
      </c>
      <c r="F223" s="27">
        <v>24.247394934741266</v>
      </c>
      <c r="G223" s="29">
        <v>27.91</v>
      </c>
      <c r="H223" s="29">
        <f t="shared" si="18"/>
        <v>35.42</v>
      </c>
      <c r="I223" s="29">
        <f t="shared" si="20"/>
        <v>858.84</v>
      </c>
      <c r="J223" s="30">
        <f t="shared" si="16"/>
        <v>3.0491671600947704E-4</v>
      </c>
      <c r="K223" s="31"/>
      <c r="L223" s="32"/>
      <c r="M223" s="9"/>
      <c r="N223" s="9"/>
    </row>
    <row r="224" spans="1:14" ht="26.1" customHeight="1" x14ac:dyDescent="0.25">
      <c r="A224" s="23" t="s">
        <v>650</v>
      </c>
      <c r="B224" s="24" t="s">
        <v>651</v>
      </c>
      <c r="C224" s="25" t="s">
        <v>22</v>
      </c>
      <c r="D224" s="25" t="s">
        <v>652</v>
      </c>
      <c r="E224" s="26" t="s">
        <v>35</v>
      </c>
      <c r="F224" s="27">
        <v>23.465220904588318</v>
      </c>
      <c r="G224" s="29">
        <v>25.44</v>
      </c>
      <c r="H224" s="29">
        <f t="shared" si="18"/>
        <v>32.29</v>
      </c>
      <c r="I224" s="29">
        <f t="shared" si="20"/>
        <v>757.69</v>
      </c>
      <c r="J224" s="30">
        <f t="shared" si="16"/>
        <v>2.6900510753250976E-4</v>
      </c>
      <c r="K224" s="31"/>
      <c r="L224" s="32"/>
      <c r="M224" s="9"/>
      <c r="N224" s="9"/>
    </row>
    <row r="225" spans="1:14" ht="26.1" customHeight="1" x14ac:dyDescent="0.25">
      <c r="A225" s="23" t="s">
        <v>653</v>
      </c>
      <c r="B225" s="24" t="s">
        <v>654</v>
      </c>
      <c r="C225" s="25" t="s">
        <v>22</v>
      </c>
      <c r="D225" s="25" t="s">
        <v>655</v>
      </c>
      <c r="E225" s="26" t="s">
        <v>35</v>
      </c>
      <c r="F225" s="27">
        <v>23.465220904588318</v>
      </c>
      <c r="G225" s="29">
        <v>31.29</v>
      </c>
      <c r="H225" s="29">
        <f t="shared" si="18"/>
        <v>39.71</v>
      </c>
      <c r="I225" s="29">
        <f t="shared" si="20"/>
        <v>931.8</v>
      </c>
      <c r="J225" s="30">
        <f t="shared" si="16"/>
        <v>3.3081993849568106E-4</v>
      </c>
      <c r="K225" s="31"/>
      <c r="L225" s="32"/>
      <c r="M225" s="9"/>
      <c r="N225" s="9"/>
    </row>
    <row r="226" spans="1:14" ht="26.1" customHeight="1" x14ac:dyDescent="0.25">
      <c r="A226" s="23" t="s">
        <v>656</v>
      </c>
      <c r="B226" s="24" t="s">
        <v>657</v>
      </c>
      <c r="C226" s="25" t="s">
        <v>22</v>
      </c>
      <c r="D226" s="25" t="s">
        <v>658</v>
      </c>
      <c r="E226" s="26" t="s">
        <v>35</v>
      </c>
      <c r="F226" s="27">
        <v>1.9554350753823597</v>
      </c>
      <c r="G226" s="29">
        <v>163.75</v>
      </c>
      <c r="H226" s="29">
        <f t="shared" si="18"/>
        <v>207.84</v>
      </c>
      <c r="I226" s="29">
        <f t="shared" si="20"/>
        <v>406.41</v>
      </c>
      <c r="J226" s="30">
        <f t="shared" si="16"/>
        <v>1.4428904400518323E-4</v>
      </c>
      <c r="K226" s="31"/>
      <c r="L226" s="32"/>
      <c r="M226" s="9"/>
      <c r="N226" s="9"/>
    </row>
    <row r="227" spans="1:14" ht="26.1" customHeight="1" x14ac:dyDescent="0.25">
      <c r="A227" s="23" t="s">
        <v>659</v>
      </c>
      <c r="B227" s="24" t="s">
        <v>660</v>
      </c>
      <c r="C227" s="25" t="s">
        <v>22</v>
      </c>
      <c r="D227" s="25" t="s">
        <v>661</v>
      </c>
      <c r="E227" s="26" t="s">
        <v>35</v>
      </c>
      <c r="F227" s="27">
        <v>1.9554350753823597</v>
      </c>
      <c r="G227" s="29">
        <v>129.44</v>
      </c>
      <c r="H227" s="29">
        <f t="shared" si="18"/>
        <v>164.29</v>
      </c>
      <c r="I227" s="29">
        <f t="shared" si="20"/>
        <v>321.25</v>
      </c>
      <c r="J227" s="30">
        <f t="shared" si="16"/>
        <v>1.1405441644316113E-4</v>
      </c>
      <c r="K227" s="31"/>
      <c r="L227" s="32"/>
      <c r="M227" s="9"/>
      <c r="N227" s="9"/>
    </row>
    <row r="228" spans="1:14" ht="39" customHeight="1" x14ac:dyDescent="0.25">
      <c r="A228" s="23" t="s">
        <v>662</v>
      </c>
      <c r="B228" s="24" t="s">
        <v>663</v>
      </c>
      <c r="C228" s="25" t="s">
        <v>22</v>
      </c>
      <c r="D228" s="25" t="s">
        <v>664</v>
      </c>
      <c r="E228" s="26" t="s">
        <v>35</v>
      </c>
      <c r="F228" s="27">
        <v>5.8663052261470794</v>
      </c>
      <c r="G228" s="29">
        <v>63.25</v>
      </c>
      <c r="H228" s="29">
        <f t="shared" si="18"/>
        <v>80.28</v>
      </c>
      <c r="I228" s="29">
        <f t="shared" si="20"/>
        <v>470.94</v>
      </c>
      <c r="J228" s="30">
        <f t="shared" si="16"/>
        <v>1.6719933659063751E-4</v>
      </c>
      <c r="K228" s="31"/>
      <c r="L228" s="32"/>
      <c r="M228" s="9"/>
      <c r="N228" s="9"/>
    </row>
    <row r="229" spans="1:14" ht="39" customHeight="1" x14ac:dyDescent="0.25">
      <c r="A229" s="23" t="s">
        <v>665</v>
      </c>
      <c r="B229" s="24" t="s">
        <v>666</v>
      </c>
      <c r="C229" s="25" t="s">
        <v>22</v>
      </c>
      <c r="D229" s="25" t="s">
        <v>667</v>
      </c>
      <c r="E229" s="26" t="s">
        <v>35</v>
      </c>
      <c r="F229" s="27">
        <v>1.9554350753823597</v>
      </c>
      <c r="G229" s="29">
        <v>374.81</v>
      </c>
      <c r="H229" s="29">
        <f t="shared" si="18"/>
        <v>475.74</v>
      </c>
      <c r="I229" s="29">
        <f t="shared" si="20"/>
        <v>930.27</v>
      </c>
      <c r="J229" s="30">
        <f t="shared" si="16"/>
        <v>3.3027673769518912E-4</v>
      </c>
      <c r="K229" s="31"/>
      <c r="L229" s="32"/>
      <c r="M229" s="9"/>
      <c r="N229" s="9"/>
    </row>
    <row r="230" spans="1:14" ht="39" customHeight="1" x14ac:dyDescent="0.25">
      <c r="A230" s="23" t="s">
        <v>668</v>
      </c>
      <c r="B230" s="24" t="s">
        <v>669</v>
      </c>
      <c r="C230" s="25" t="s">
        <v>22</v>
      </c>
      <c r="D230" s="25" t="s">
        <v>670</v>
      </c>
      <c r="E230" s="26" t="s">
        <v>35</v>
      </c>
      <c r="F230" s="27">
        <v>19.554350753823595</v>
      </c>
      <c r="G230" s="29">
        <v>26.45</v>
      </c>
      <c r="H230" s="29">
        <f t="shared" si="18"/>
        <v>33.57</v>
      </c>
      <c r="I230" s="29">
        <f t="shared" si="20"/>
        <v>656.43</v>
      </c>
      <c r="J230" s="30">
        <f t="shared" si="16"/>
        <v>2.3305444540321947E-4</v>
      </c>
      <c r="K230" s="31"/>
      <c r="L230" s="32"/>
      <c r="M230" s="9"/>
      <c r="N230" s="9"/>
    </row>
    <row r="231" spans="1:14" ht="26.1" customHeight="1" x14ac:dyDescent="0.25">
      <c r="A231" s="23" t="s">
        <v>671</v>
      </c>
      <c r="B231" s="24" t="s">
        <v>672</v>
      </c>
      <c r="C231" s="25" t="s">
        <v>22</v>
      </c>
      <c r="D231" s="25" t="s">
        <v>673</v>
      </c>
      <c r="E231" s="26" t="s">
        <v>35</v>
      </c>
      <c r="F231" s="27">
        <v>125.14784482447102</v>
      </c>
      <c r="G231" s="29">
        <v>98.51</v>
      </c>
      <c r="H231" s="29">
        <f t="shared" si="18"/>
        <v>125.03</v>
      </c>
      <c r="I231" s="29">
        <f t="shared" si="20"/>
        <v>15647.23</v>
      </c>
      <c r="J231" s="30">
        <f t="shared" si="16"/>
        <v>5.5552861839748609E-3</v>
      </c>
      <c r="K231" s="31"/>
      <c r="L231" s="32"/>
      <c r="M231" s="9"/>
      <c r="N231" s="9"/>
    </row>
    <row r="232" spans="1:14" ht="26.1" customHeight="1" x14ac:dyDescent="0.25">
      <c r="A232" s="23" t="s">
        <v>674</v>
      </c>
      <c r="B232" s="24" t="s">
        <v>675</v>
      </c>
      <c r="C232" s="25" t="s">
        <v>22</v>
      </c>
      <c r="D232" s="25" t="s">
        <v>676</v>
      </c>
      <c r="E232" s="26" t="s">
        <v>40</v>
      </c>
      <c r="F232" s="27">
        <v>234.65220904588315</v>
      </c>
      <c r="G232" s="29">
        <v>66.09</v>
      </c>
      <c r="H232" s="29">
        <f t="shared" si="18"/>
        <v>83.88</v>
      </c>
      <c r="I232" s="29">
        <f t="shared" si="20"/>
        <v>19682.62</v>
      </c>
      <c r="J232" s="30">
        <f t="shared" si="16"/>
        <v>6.9879836207704027E-3</v>
      </c>
      <c r="K232" s="31"/>
      <c r="L232" s="32"/>
      <c r="M232" s="9"/>
      <c r="N232" s="9"/>
    </row>
    <row r="233" spans="1:14" ht="26.1" customHeight="1" x14ac:dyDescent="0.25">
      <c r="A233" s="23" t="s">
        <v>677</v>
      </c>
      <c r="B233" s="24" t="s">
        <v>389</v>
      </c>
      <c r="C233" s="25" t="s">
        <v>22</v>
      </c>
      <c r="D233" s="25" t="s">
        <v>390</v>
      </c>
      <c r="E233" s="26" t="s">
        <v>40</v>
      </c>
      <c r="F233" s="27">
        <v>234.65220904588315</v>
      </c>
      <c r="G233" s="29">
        <v>78.099999999999994</v>
      </c>
      <c r="H233" s="29">
        <f t="shared" si="18"/>
        <v>99.13</v>
      </c>
      <c r="I233" s="29">
        <f t="shared" si="20"/>
        <v>23261.07</v>
      </c>
      <c r="J233" s="30">
        <f t="shared" si="16"/>
        <v>8.2584521858164103E-3</v>
      </c>
      <c r="K233" s="31"/>
      <c r="L233" s="32"/>
      <c r="M233" s="9"/>
      <c r="N233" s="9"/>
    </row>
    <row r="234" spans="1:14" ht="24" customHeight="1" x14ac:dyDescent="0.25">
      <c r="A234" s="16" t="s">
        <v>678</v>
      </c>
      <c r="B234" s="17"/>
      <c r="C234" s="17"/>
      <c r="D234" s="17" t="s">
        <v>679</v>
      </c>
      <c r="E234" s="17"/>
      <c r="F234" s="17"/>
      <c r="G234" s="17"/>
      <c r="H234" s="17"/>
      <c r="I234" s="20">
        <f>SUM(I235:I239)</f>
        <v>9872.74</v>
      </c>
      <c r="J234" s="21">
        <f t="shared" si="16"/>
        <v>3.5051505039534773E-3</v>
      </c>
      <c r="K234" s="9"/>
      <c r="L234" s="9"/>
      <c r="M234" s="9"/>
      <c r="N234" s="9"/>
    </row>
    <row r="235" spans="1:14" ht="39" customHeight="1" x14ac:dyDescent="0.25">
      <c r="A235" s="23" t="s">
        <v>680</v>
      </c>
      <c r="B235" s="24" t="s">
        <v>681</v>
      </c>
      <c r="C235" s="25" t="s">
        <v>22</v>
      </c>
      <c r="D235" s="25" t="s">
        <v>682</v>
      </c>
      <c r="E235" s="26" t="s">
        <v>40</v>
      </c>
      <c r="F235" s="27">
        <v>62.573922412235511</v>
      </c>
      <c r="G235" s="29">
        <v>67.099999999999994</v>
      </c>
      <c r="H235" s="29">
        <f t="shared" si="18"/>
        <v>85.17</v>
      </c>
      <c r="I235" s="29">
        <f t="shared" ref="I235:I239" si="21">TRUNC(H235*F235,2)</f>
        <v>5329.42</v>
      </c>
      <c r="J235" s="30">
        <f t="shared" si="16"/>
        <v>1.8921210523906982E-3</v>
      </c>
      <c r="K235" s="31"/>
      <c r="L235" s="32"/>
      <c r="M235" s="9"/>
      <c r="N235" s="9"/>
    </row>
    <row r="236" spans="1:14" ht="39" customHeight="1" x14ac:dyDescent="0.25">
      <c r="A236" s="23" t="s">
        <v>683</v>
      </c>
      <c r="B236" s="24" t="s">
        <v>684</v>
      </c>
      <c r="C236" s="25" t="s">
        <v>22</v>
      </c>
      <c r="D236" s="25" t="s">
        <v>685</v>
      </c>
      <c r="E236" s="26" t="s">
        <v>40</v>
      </c>
      <c r="F236" s="27">
        <v>62.573922412235511</v>
      </c>
      <c r="G236" s="29">
        <v>33.729999999999997</v>
      </c>
      <c r="H236" s="29">
        <f t="shared" si="18"/>
        <v>42.81</v>
      </c>
      <c r="I236" s="29">
        <f t="shared" si="21"/>
        <v>2678.78</v>
      </c>
      <c r="J236" s="30">
        <f t="shared" si="16"/>
        <v>9.5105584336065737E-4</v>
      </c>
      <c r="K236" s="31"/>
      <c r="L236" s="32"/>
      <c r="M236" s="9"/>
      <c r="N236" s="9"/>
    </row>
    <row r="237" spans="1:14" ht="39" customHeight="1" x14ac:dyDescent="0.25">
      <c r="A237" s="23" t="s">
        <v>686</v>
      </c>
      <c r="B237" s="24" t="s">
        <v>687</v>
      </c>
      <c r="C237" s="25" t="s">
        <v>22</v>
      </c>
      <c r="D237" s="25" t="s">
        <v>688</v>
      </c>
      <c r="E237" s="26" t="s">
        <v>40</v>
      </c>
      <c r="F237" s="27">
        <v>58.663052261470789</v>
      </c>
      <c r="G237" s="29">
        <v>19.239999999999998</v>
      </c>
      <c r="H237" s="29">
        <f t="shared" si="18"/>
        <v>24.42</v>
      </c>
      <c r="I237" s="29">
        <f t="shared" si="21"/>
        <v>1432.55</v>
      </c>
      <c r="J237" s="30">
        <f t="shared" si="16"/>
        <v>5.0860281486583803E-4</v>
      </c>
      <c r="K237" s="31"/>
      <c r="L237" s="32"/>
      <c r="M237" s="9"/>
      <c r="N237" s="9"/>
    </row>
    <row r="238" spans="1:14" ht="39" customHeight="1" x14ac:dyDescent="0.25">
      <c r="A238" s="23" t="s">
        <v>689</v>
      </c>
      <c r="B238" s="24" t="s">
        <v>690</v>
      </c>
      <c r="C238" s="25" t="s">
        <v>22</v>
      </c>
      <c r="D238" s="25" t="s">
        <v>691</v>
      </c>
      <c r="E238" s="26" t="s">
        <v>35</v>
      </c>
      <c r="F238" s="27">
        <v>23.465220904588318</v>
      </c>
      <c r="G238" s="29">
        <v>8.25</v>
      </c>
      <c r="H238" s="29">
        <f t="shared" si="18"/>
        <v>10.47</v>
      </c>
      <c r="I238" s="29">
        <f t="shared" si="21"/>
        <v>245.68</v>
      </c>
      <c r="J238" s="30">
        <f t="shared" si="16"/>
        <v>8.7224557297294403E-5</v>
      </c>
      <c r="K238" s="31"/>
      <c r="L238" s="32"/>
      <c r="M238" s="9"/>
      <c r="N238" s="9"/>
    </row>
    <row r="239" spans="1:14" ht="39" customHeight="1" x14ac:dyDescent="0.25">
      <c r="A239" s="23" t="s">
        <v>692</v>
      </c>
      <c r="B239" s="24" t="s">
        <v>693</v>
      </c>
      <c r="C239" s="25" t="s">
        <v>22</v>
      </c>
      <c r="D239" s="25" t="s">
        <v>694</v>
      </c>
      <c r="E239" s="26" t="s">
        <v>35</v>
      </c>
      <c r="F239" s="27">
        <v>23.465220904588318</v>
      </c>
      <c r="G239" s="29">
        <v>6.26</v>
      </c>
      <c r="H239" s="29">
        <f t="shared" si="18"/>
        <v>7.94</v>
      </c>
      <c r="I239" s="29">
        <f t="shared" si="21"/>
        <v>186.31</v>
      </c>
      <c r="J239" s="30">
        <f t="shared" si="16"/>
        <v>6.614623603898942E-5</v>
      </c>
      <c r="K239" s="31"/>
      <c r="L239" s="32"/>
      <c r="M239" s="9"/>
      <c r="N239" s="9"/>
    </row>
    <row r="240" spans="1:14" ht="24" customHeight="1" x14ac:dyDescent="0.25">
      <c r="A240" s="16" t="s">
        <v>695</v>
      </c>
      <c r="B240" s="17"/>
      <c r="C240" s="17"/>
      <c r="D240" s="17" t="s">
        <v>696</v>
      </c>
      <c r="E240" s="17"/>
      <c r="F240" s="17"/>
      <c r="G240" s="17"/>
      <c r="H240" s="17"/>
      <c r="I240" s="20">
        <f>SUM(I241:I245)</f>
        <v>11708.19</v>
      </c>
      <c r="J240" s="21">
        <f t="shared" si="16"/>
        <v>4.1567961962821936E-3</v>
      </c>
      <c r="K240" s="9"/>
      <c r="L240" s="9"/>
      <c r="M240" s="9"/>
      <c r="N240" s="9"/>
    </row>
    <row r="241" spans="1:14" ht="51.95" customHeight="1" x14ac:dyDescent="0.25">
      <c r="A241" s="23" t="s">
        <v>697</v>
      </c>
      <c r="B241" s="24" t="s">
        <v>698</v>
      </c>
      <c r="C241" s="25" t="s">
        <v>22</v>
      </c>
      <c r="D241" s="25" t="s">
        <v>699</v>
      </c>
      <c r="E241" s="26" t="s">
        <v>40</v>
      </c>
      <c r="F241" s="27">
        <v>62.573922412235511</v>
      </c>
      <c r="G241" s="29">
        <v>69.819999999999993</v>
      </c>
      <c r="H241" s="29">
        <f t="shared" si="18"/>
        <v>88.62</v>
      </c>
      <c r="I241" s="29">
        <f t="shared" ref="I241:I245" si="22">TRUNC(H241*F241,2)</f>
        <v>5545.3</v>
      </c>
      <c r="J241" s="30">
        <f t="shared" si="16"/>
        <v>1.9687656202405025E-3</v>
      </c>
      <c r="K241" s="31"/>
      <c r="L241" s="32"/>
      <c r="M241" s="9"/>
      <c r="N241" s="9"/>
    </row>
    <row r="242" spans="1:14" ht="39" customHeight="1" x14ac:dyDescent="0.25">
      <c r="A242" s="23" t="s">
        <v>700</v>
      </c>
      <c r="B242" s="24" t="s">
        <v>701</v>
      </c>
      <c r="C242" s="25" t="s">
        <v>22</v>
      </c>
      <c r="D242" s="25" t="s">
        <v>702</v>
      </c>
      <c r="E242" s="26" t="s">
        <v>35</v>
      </c>
      <c r="F242" s="27">
        <v>23.465220904588318</v>
      </c>
      <c r="G242" s="29">
        <v>54.54</v>
      </c>
      <c r="H242" s="29">
        <f t="shared" si="18"/>
        <v>69.22</v>
      </c>
      <c r="I242" s="29">
        <f t="shared" si="22"/>
        <v>1624.26</v>
      </c>
      <c r="J242" s="30">
        <f t="shared" si="16"/>
        <v>5.7666623020068142E-4</v>
      </c>
      <c r="K242" s="31"/>
      <c r="L242" s="32"/>
      <c r="M242" s="9"/>
      <c r="N242" s="9"/>
    </row>
    <row r="243" spans="1:14" ht="39" customHeight="1" x14ac:dyDescent="0.25">
      <c r="A243" s="23" t="s">
        <v>703</v>
      </c>
      <c r="B243" s="24" t="s">
        <v>704</v>
      </c>
      <c r="C243" s="25" t="s">
        <v>22</v>
      </c>
      <c r="D243" s="25" t="s">
        <v>705</v>
      </c>
      <c r="E243" s="26" t="s">
        <v>35</v>
      </c>
      <c r="F243" s="27">
        <v>23.465220904588318</v>
      </c>
      <c r="G243" s="29">
        <v>56.39</v>
      </c>
      <c r="H243" s="29">
        <f t="shared" si="18"/>
        <v>71.569999999999993</v>
      </c>
      <c r="I243" s="29">
        <f t="shared" si="22"/>
        <v>1679.4</v>
      </c>
      <c r="J243" s="30">
        <f t="shared" si="16"/>
        <v>5.9624276101056747E-4</v>
      </c>
      <c r="K243" s="31"/>
      <c r="L243" s="32"/>
      <c r="M243" s="9"/>
      <c r="N243" s="9"/>
    </row>
    <row r="244" spans="1:14" ht="26.1" customHeight="1" x14ac:dyDescent="0.25">
      <c r="A244" s="23" t="s">
        <v>706</v>
      </c>
      <c r="B244" s="24" t="s">
        <v>707</v>
      </c>
      <c r="C244" s="25" t="s">
        <v>22</v>
      </c>
      <c r="D244" s="25" t="s">
        <v>708</v>
      </c>
      <c r="E244" s="26" t="s">
        <v>35</v>
      </c>
      <c r="F244" s="27">
        <v>23.465220904588318</v>
      </c>
      <c r="G244" s="29">
        <v>54.35</v>
      </c>
      <c r="H244" s="29">
        <f t="shared" si="18"/>
        <v>68.98</v>
      </c>
      <c r="I244" s="29">
        <f t="shared" si="22"/>
        <v>1618.63</v>
      </c>
      <c r="J244" s="30">
        <f t="shared" si="16"/>
        <v>5.7466739326815226E-4</v>
      </c>
      <c r="K244" s="31"/>
      <c r="L244" s="32"/>
      <c r="M244" s="9"/>
      <c r="N244" s="9"/>
    </row>
    <row r="245" spans="1:14" ht="26.1" customHeight="1" x14ac:dyDescent="0.25">
      <c r="A245" s="23" t="s">
        <v>709</v>
      </c>
      <c r="B245" s="24" t="s">
        <v>710</v>
      </c>
      <c r="C245" s="25" t="s">
        <v>22</v>
      </c>
      <c r="D245" s="25" t="s">
        <v>711</v>
      </c>
      <c r="E245" s="26" t="s">
        <v>35</v>
      </c>
      <c r="F245" s="27">
        <v>23.465220904588318</v>
      </c>
      <c r="G245" s="29">
        <v>41.66</v>
      </c>
      <c r="H245" s="29">
        <f t="shared" si="18"/>
        <v>52.87</v>
      </c>
      <c r="I245" s="29">
        <f t="shared" si="22"/>
        <v>1240.5999999999999</v>
      </c>
      <c r="J245" s="30">
        <f t="shared" si="16"/>
        <v>4.4045419156229007E-4</v>
      </c>
      <c r="K245" s="31"/>
      <c r="L245" s="32"/>
      <c r="M245" s="9"/>
      <c r="N245" s="9"/>
    </row>
    <row r="246" spans="1:14" ht="24" customHeight="1" x14ac:dyDescent="0.25">
      <c r="A246" s="16" t="s">
        <v>712</v>
      </c>
      <c r="B246" s="17"/>
      <c r="C246" s="17"/>
      <c r="D246" s="17" t="s">
        <v>713</v>
      </c>
      <c r="E246" s="17"/>
      <c r="F246" s="17"/>
      <c r="G246" s="17"/>
      <c r="H246" s="17"/>
      <c r="I246" s="20">
        <f>SUM(I247:I247)</f>
        <v>5363.75</v>
      </c>
      <c r="J246" s="21">
        <f t="shared" si="16"/>
        <v>1.904309342247488E-3</v>
      </c>
      <c r="K246" s="9"/>
      <c r="L246" s="9"/>
      <c r="M246" s="9"/>
      <c r="N246" s="9"/>
    </row>
    <row r="247" spans="1:14" ht="26.1" customHeight="1" x14ac:dyDescent="0.25">
      <c r="A247" s="23" t="s">
        <v>714</v>
      </c>
      <c r="B247" s="24" t="s">
        <v>715</v>
      </c>
      <c r="C247" s="25" t="s">
        <v>22</v>
      </c>
      <c r="D247" s="25" t="s">
        <v>716</v>
      </c>
      <c r="E247" s="26" t="s">
        <v>31</v>
      </c>
      <c r="F247" s="27">
        <v>2542.0655979970679</v>
      </c>
      <c r="G247" s="29">
        <v>1.67</v>
      </c>
      <c r="H247" s="29">
        <f t="shared" si="18"/>
        <v>2.11</v>
      </c>
      <c r="I247" s="29">
        <f t="shared" ref="I247" si="23">TRUNC(H247*F247,2)</f>
        <v>5363.75</v>
      </c>
      <c r="J247" s="30">
        <f t="shared" si="16"/>
        <v>1.904309342247488E-3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2219419.1900000018</v>
      </c>
      <c r="J249" s="42"/>
      <c r="K249" s="9"/>
      <c r="L249" s="43"/>
      <c r="M249" s="9"/>
      <c r="N249" s="9"/>
    </row>
    <row r="250" spans="1:14" x14ac:dyDescent="0.25">
      <c r="A250" s="74"/>
      <c r="B250" s="75"/>
      <c r="C250" s="75"/>
      <c r="D250" s="39"/>
      <c r="E250" s="40"/>
      <c r="F250" s="76" t="s">
        <v>718</v>
      </c>
      <c r="G250" s="75"/>
      <c r="H250" s="41"/>
      <c r="I250" s="41">
        <f>I251-I249</f>
        <v>597218.7799999984</v>
      </c>
      <c r="J250" s="42"/>
      <c r="K250" s="9"/>
      <c r="L250" s="9"/>
      <c r="M250" s="9"/>
      <c r="N250" s="9"/>
    </row>
    <row r="251" spans="1:14" x14ac:dyDescent="0.25">
      <c r="A251" s="74"/>
      <c r="B251" s="75"/>
      <c r="C251" s="75"/>
      <c r="D251" s="39"/>
      <c r="E251" s="40"/>
      <c r="F251" s="76" t="s">
        <v>719</v>
      </c>
      <c r="G251" s="75"/>
      <c r="H251" s="41"/>
      <c r="I251" s="41">
        <f>I5+I8+I29+I34+I92+I134+I142+I147+I168+I175+I190+I206+I246</f>
        <v>2816637.97</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9C93D-BBF6-4EC1-808D-9D6BE8B8A814}">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770</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33334.22</v>
      </c>
      <c r="J5" s="21">
        <f t="shared" ref="J5:J68" si="0">I5/$I$251</f>
        <v>8.045937088061493E-2</v>
      </c>
      <c r="K5" s="9"/>
      <c r="L5" s="9"/>
      <c r="M5" s="9"/>
      <c r="N5" s="9"/>
    </row>
    <row r="6" spans="1:14" ht="26.1" customHeight="1" x14ac:dyDescent="0.25">
      <c r="A6" s="23" t="s">
        <v>21</v>
      </c>
      <c r="B6" s="24" t="s">
        <v>722</v>
      </c>
      <c r="C6" s="25" t="s">
        <v>22</v>
      </c>
      <c r="D6" s="25" t="s">
        <v>23</v>
      </c>
      <c r="E6" s="26" t="s">
        <v>24</v>
      </c>
      <c r="F6" s="27">
        <v>97.373599999999996</v>
      </c>
      <c r="G6" s="29">
        <v>136.69</v>
      </c>
      <c r="H6" s="29">
        <f>TRUNC((G6*$G$2)+(G6),2)</f>
        <v>173.5</v>
      </c>
      <c r="I6" s="29">
        <f>TRUNC(H6*F6,2)</f>
        <v>16894.310000000001</v>
      </c>
      <c r="J6" s="30">
        <f t="shared" si="0"/>
        <v>4.0778081924883254E-2</v>
      </c>
      <c r="K6" s="31"/>
      <c r="L6" s="32"/>
      <c r="M6" s="9"/>
      <c r="N6" s="9"/>
    </row>
    <row r="7" spans="1:14" ht="24" customHeight="1" x14ac:dyDescent="0.25">
      <c r="A7" s="23" t="s">
        <v>25</v>
      </c>
      <c r="B7" s="24" t="s">
        <v>723</v>
      </c>
      <c r="C7" s="25" t="s">
        <v>22</v>
      </c>
      <c r="D7" s="25" t="s">
        <v>26</v>
      </c>
      <c r="E7" s="26" t="s">
        <v>24</v>
      </c>
      <c r="F7" s="27">
        <v>207.916</v>
      </c>
      <c r="G7" s="29">
        <v>62.3</v>
      </c>
      <c r="H7" s="29">
        <f>TRUNC((G7*$G$2)+(G7),2)</f>
        <v>79.069999999999993</v>
      </c>
      <c r="I7" s="29">
        <f>TRUNC(H7*F7,2)</f>
        <v>16439.91</v>
      </c>
      <c r="J7" s="30">
        <f t="shared" si="0"/>
        <v>3.9681288955731683E-2</v>
      </c>
      <c r="K7" s="31"/>
      <c r="L7" s="32"/>
      <c r="M7" s="9"/>
      <c r="N7" s="9"/>
    </row>
    <row r="8" spans="1:14" ht="24" customHeight="1" x14ac:dyDescent="0.25">
      <c r="A8" s="16" t="s">
        <v>27</v>
      </c>
      <c r="B8" s="17"/>
      <c r="C8" s="17"/>
      <c r="D8" s="17" t="s">
        <v>28</v>
      </c>
      <c r="E8" s="17"/>
      <c r="F8" s="17"/>
      <c r="G8" s="17"/>
      <c r="H8" s="17"/>
      <c r="I8" s="20">
        <f>SUM(I9:I28)</f>
        <v>33449.939999999995</v>
      </c>
      <c r="J8" s="21">
        <f t="shared" si="0"/>
        <v>8.0738686202776494E-2</v>
      </c>
      <c r="K8" s="9"/>
      <c r="L8" s="9"/>
      <c r="M8" s="9"/>
      <c r="N8" s="9"/>
    </row>
    <row r="9" spans="1:14" ht="26.1" customHeight="1" x14ac:dyDescent="0.25">
      <c r="A9" s="23" t="s">
        <v>29</v>
      </c>
      <c r="B9" s="24" t="s">
        <v>724</v>
      </c>
      <c r="C9" s="25" t="s">
        <v>22</v>
      </c>
      <c r="D9" s="25" t="s">
        <v>30</v>
      </c>
      <c r="E9" s="26" t="s">
        <v>31</v>
      </c>
      <c r="F9" s="27">
        <v>98.798404711193442</v>
      </c>
      <c r="G9" s="29">
        <v>25.97</v>
      </c>
      <c r="H9" s="29">
        <f t="shared" ref="H9:H72" si="1">TRUNC((G9*$G$2)+(G9),2)</f>
        <v>32.96</v>
      </c>
      <c r="I9" s="29">
        <f t="shared" ref="I9:I28" si="2">TRUNC(H9*F9,2)</f>
        <v>3256.39</v>
      </c>
      <c r="J9" s="30">
        <f t="shared" si="0"/>
        <v>7.860003646160782E-3</v>
      </c>
      <c r="K9" s="31"/>
      <c r="L9" s="32"/>
      <c r="M9" s="9"/>
      <c r="N9" s="9"/>
    </row>
    <row r="10" spans="1:14" ht="26.1" customHeight="1" x14ac:dyDescent="0.25">
      <c r="A10" s="23" t="s">
        <v>32</v>
      </c>
      <c r="B10" s="24" t="s">
        <v>33</v>
      </c>
      <c r="C10" s="25" t="s">
        <v>22</v>
      </c>
      <c r="D10" s="25" t="s">
        <v>34</v>
      </c>
      <c r="E10" s="26" t="s">
        <v>35</v>
      </c>
      <c r="F10" s="27">
        <v>31.057357289623447</v>
      </c>
      <c r="G10" s="29">
        <v>14.14</v>
      </c>
      <c r="H10" s="29">
        <f t="shared" si="1"/>
        <v>17.940000000000001</v>
      </c>
      <c r="I10" s="29">
        <f t="shared" si="2"/>
        <v>557.16</v>
      </c>
      <c r="J10" s="30">
        <f t="shared" si="0"/>
        <v>1.3448265200098702E-3</v>
      </c>
      <c r="K10" s="31"/>
      <c r="L10" s="32"/>
      <c r="M10" s="9"/>
      <c r="N10" s="9"/>
    </row>
    <row r="11" spans="1:14" ht="26.1" customHeight="1" x14ac:dyDescent="0.25">
      <c r="A11" s="23" t="s">
        <v>36</v>
      </c>
      <c r="B11" s="24" t="s">
        <v>725</v>
      </c>
      <c r="C11" s="25" t="s">
        <v>22</v>
      </c>
      <c r="D11" s="25" t="s">
        <v>37</v>
      </c>
      <c r="E11" s="26" t="s">
        <v>35</v>
      </c>
      <c r="F11" s="27">
        <v>37.190060087755612</v>
      </c>
      <c r="G11" s="29">
        <v>1.76</v>
      </c>
      <c r="H11" s="29">
        <f t="shared" si="1"/>
        <v>2.23</v>
      </c>
      <c r="I11" s="29">
        <f t="shared" si="2"/>
        <v>82.93</v>
      </c>
      <c r="J11" s="30">
        <f t="shared" si="0"/>
        <v>2.0016954430400341E-4</v>
      </c>
      <c r="K11" s="31"/>
      <c r="L11" s="32"/>
      <c r="M11" s="9"/>
      <c r="N11" s="9"/>
    </row>
    <row r="12" spans="1:14" ht="26.1" customHeight="1" x14ac:dyDescent="0.25">
      <c r="A12" s="23" t="s">
        <v>38</v>
      </c>
      <c r="B12" s="24" t="s">
        <v>726</v>
      </c>
      <c r="C12" s="25" t="s">
        <v>22</v>
      </c>
      <c r="D12" s="25" t="s">
        <v>39</v>
      </c>
      <c r="E12" s="26" t="s">
        <v>40</v>
      </c>
      <c r="F12" s="27">
        <v>79.556346390448468</v>
      </c>
      <c r="G12" s="29">
        <v>9.2799999999999994</v>
      </c>
      <c r="H12" s="29">
        <f t="shared" si="1"/>
        <v>11.77</v>
      </c>
      <c r="I12" s="29">
        <f t="shared" si="2"/>
        <v>936.37</v>
      </c>
      <c r="J12" s="30">
        <f t="shared" si="0"/>
        <v>2.2601321138302141E-3</v>
      </c>
      <c r="K12" s="31"/>
      <c r="L12" s="32"/>
      <c r="M12" s="9"/>
      <c r="N12" s="9"/>
    </row>
    <row r="13" spans="1:14" ht="26.1" customHeight="1" x14ac:dyDescent="0.25">
      <c r="A13" s="23" t="s">
        <v>41</v>
      </c>
      <c r="B13" s="24" t="s">
        <v>727</v>
      </c>
      <c r="C13" s="25" t="s">
        <v>22</v>
      </c>
      <c r="D13" s="25" t="s">
        <v>42</v>
      </c>
      <c r="E13" s="26" t="s">
        <v>35</v>
      </c>
      <c r="F13" s="27">
        <v>234.44928953960306</v>
      </c>
      <c r="G13" s="29">
        <v>0.74</v>
      </c>
      <c r="H13" s="29">
        <f t="shared" si="1"/>
        <v>0.93</v>
      </c>
      <c r="I13" s="29">
        <f t="shared" si="2"/>
        <v>218.03</v>
      </c>
      <c r="J13" s="30">
        <f t="shared" si="0"/>
        <v>5.262627004051835E-4</v>
      </c>
      <c r="K13" s="31"/>
      <c r="L13" s="32"/>
      <c r="M13" s="9"/>
      <c r="N13" s="9"/>
    </row>
    <row r="14" spans="1:14" ht="26.1" customHeight="1" x14ac:dyDescent="0.25">
      <c r="A14" s="23" t="s">
        <v>43</v>
      </c>
      <c r="B14" s="24" t="s">
        <v>728</v>
      </c>
      <c r="C14" s="25" t="s">
        <v>22</v>
      </c>
      <c r="D14" s="25" t="s">
        <v>44</v>
      </c>
      <c r="E14" s="26" t="s">
        <v>40</v>
      </c>
      <c r="F14" s="27">
        <v>3534.8561348463272</v>
      </c>
      <c r="G14" s="29">
        <v>0.8</v>
      </c>
      <c r="H14" s="29">
        <f t="shared" si="1"/>
        <v>1.01</v>
      </c>
      <c r="I14" s="29">
        <f t="shared" si="2"/>
        <v>3570.2</v>
      </c>
      <c r="J14" s="30">
        <f t="shared" si="0"/>
        <v>8.6174521533118643E-3</v>
      </c>
      <c r="K14" s="31"/>
      <c r="L14" s="32"/>
      <c r="M14" s="9"/>
      <c r="N14" s="9"/>
    </row>
    <row r="15" spans="1:14" ht="26.1" customHeight="1" x14ac:dyDescent="0.25">
      <c r="A15" s="23" t="s">
        <v>45</v>
      </c>
      <c r="B15" s="24" t="s">
        <v>729</v>
      </c>
      <c r="C15" s="25" t="s">
        <v>22</v>
      </c>
      <c r="D15" s="25" t="s">
        <v>46</v>
      </c>
      <c r="E15" s="26" t="s">
        <v>35</v>
      </c>
      <c r="F15" s="27">
        <v>46.417245949165491</v>
      </c>
      <c r="G15" s="29">
        <v>2.0099999999999998</v>
      </c>
      <c r="H15" s="29">
        <f t="shared" si="1"/>
        <v>2.5499999999999998</v>
      </c>
      <c r="I15" s="29">
        <f t="shared" si="2"/>
        <v>118.36</v>
      </c>
      <c r="J15" s="30">
        <f t="shared" si="0"/>
        <v>2.8568753483446092E-4</v>
      </c>
      <c r="K15" s="31"/>
      <c r="L15" s="32"/>
      <c r="M15" s="9"/>
      <c r="N15" s="9"/>
    </row>
    <row r="16" spans="1:14" ht="26.1" customHeight="1" x14ac:dyDescent="0.25">
      <c r="A16" s="23" t="s">
        <v>47</v>
      </c>
      <c r="B16" s="24" t="s">
        <v>730</v>
      </c>
      <c r="C16" s="25" t="s">
        <v>22</v>
      </c>
      <c r="D16" s="25" t="s">
        <v>48</v>
      </c>
      <c r="E16" s="26" t="s">
        <v>31</v>
      </c>
      <c r="F16" s="27">
        <v>46.079665978626089</v>
      </c>
      <c r="G16" s="29">
        <v>10.69</v>
      </c>
      <c r="H16" s="29">
        <f t="shared" si="1"/>
        <v>13.56</v>
      </c>
      <c r="I16" s="29">
        <f t="shared" si="2"/>
        <v>624.84</v>
      </c>
      <c r="J16" s="30">
        <f t="shared" si="0"/>
        <v>1.5081868812602617E-3</v>
      </c>
      <c r="K16" s="31"/>
      <c r="L16" s="32"/>
      <c r="M16" s="9"/>
      <c r="N16" s="9"/>
    </row>
    <row r="17" spans="1:14" ht="26.1" customHeight="1" x14ac:dyDescent="0.25">
      <c r="A17" s="23" t="s">
        <v>49</v>
      </c>
      <c r="B17" s="24" t="s">
        <v>731</v>
      </c>
      <c r="C17" s="25" t="s">
        <v>22</v>
      </c>
      <c r="D17" s="25" t="s">
        <v>50</v>
      </c>
      <c r="E17" s="26" t="s">
        <v>31</v>
      </c>
      <c r="F17" s="27">
        <v>100.93641119127621</v>
      </c>
      <c r="G17" s="29">
        <v>27.59</v>
      </c>
      <c r="H17" s="29">
        <f t="shared" si="1"/>
        <v>35.01</v>
      </c>
      <c r="I17" s="29">
        <f t="shared" si="2"/>
        <v>3533.78</v>
      </c>
      <c r="J17" s="30">
        <f t="shared" si="0"/>
        <v>8.5295445830290747E-3</v>
      </c>
      <c r="K17" s="31"/>
      <c r="L17" s="32"/>
      <c r="M17" s="9"/>
      <c r="N17" s="9"/>
    </row>
    <row r="18" spans="1:14" ht="51.95" customHeight="1" x14ac:dyDescent="0.25">
      <c r="A18" s="23" t="s">
        <v>51</v>
      </c>
      <c r="B18" s="24" t="s">
        <v>732</v>
      </c>
      <c r="C18" s="25" t="s">
        <v>22</v>
      </c>
      <c r="D18" s="25" t="s">
        <v>52</v>
      </c>
      <c r="E18" s="26" t="s">
        <v>35</v>
      </c>
      <c r="F18" s="27">
        <v>24.868391163068051</v>
      </c>
      <c r="G18" s="29">
        <v>10.130000000000001</v>
      </c>
      <c r="H18" s="29">
        <f t="shared" si="1"/>
        <v>12.85</v>
      </c>
      <c r="I18" s="29">
        <f t="shared" si="2"/>
        <v>319.55</v>
      </c>
      <c r="J18" s="30">
        <f t="shared" si="0"/>
        <v>7.7130324228077041E-4</v>
      </c>
      <c r="K18" s="31"/>
      <c r="L18" s="32"/>
      <c r="M18" s="9"/>
      <c r="N18" s="9"/>
    </row>
    <row r="19" spans="1:14" ht="26.1" customHeight="1" x14ac:dyDescent="0.25">
      <c r="A19" s="23" t="s">
        <v>53</v>
      </c>
      <c r="B19" s="24" t="s">
        <v>54</v>
      </c>
      <c r="C19" s="25" t="s">
        <v>22</v>
      </c>
      <c r="D19" s="25" t="s">
        <v>55</v>
      </c>
      <c r="E19" s="26" t="s">
        <v>31</v>
      </c>
      <c r="F19" s="27">
        <v>50.243152281945171</v>
      </c>
      <c r="G19" s="29">
        <v>12.77</v>
      </c>
      <c r="H19" s="29">
        <f t="shared" si="1"/>
        <v>16.2</v>
      </c>
      <c r="I19" s="29">
        <f t="shared" si="2"/>
        <v>813.93</v>
      </c>
      <c r="J19" s="30">
        <f t="shared" si="0"/>
        <v>1.9645966139558361E-3</v>
      </c>
      <c r="K19" s="31"/>
      <c r="L19" s="32"/>
      <c r="M19" s="9"/>
      <c r="N19" s="9"/>
    </row>
    <row r="20" spans="1:14" ht="26.1" customHeight="1" x14ac:dyDescent="0.25">
      <c r="A20" s="23" t="s">
        <v>56</v>
      </c>
      <c r="B20" s="24" t="s">
        <v>57</v>
      </c>
      <c r="C20" s="25" t="s">
        <v>22</v>
      </c>
      <c r="D20" s="25" t="s">
        <v>58</v>
      </c>
      <c r="E20" s="26" t="s">
        <v>31</v>
      </c>
      <c r="F20" s="27">
        <v>23.349281295640814</v>
      </c>
      <c r="G20" s="29">
        <v>28.2</v>
      </c>
      <c r="H20" s="29">
        <f t="shared" si="1"/>
        <v>35.79</v>
      </c>
      <c r="I20" s="29">
        <f t="shared" si="2"/>
        <v>835.67</v>
      </c>
      <c r="J20" s="30">
        <f t="shared" si="0"/>
        <v>2.0170708198302967E-3</v>
      </c>
      <c r="K20" s="31"/>
      <c r="L20" s="32"/>
      <c r="M20" s="9"/>
      <c r="N20" s="9"/>
    </row>
    <row r="21" spans="1:14" ht="26.1" customHeight="1" x14ac:dyDescent="0.25">
      <c r="A21" s="23" t="s">
        <v>59</v>
      </c>
      <c r="B21" s="24" t="s">
        <v>60</v>
      </c>
      <c r="C21" s="25" t="s">
        <v>22</v>
      </c>
      <c r="D21" s="25" t="s">
        <v>61</v>
      </c>
      <c r="E21" s="26" t="s">
        <v>62</v>
      </c>
      <c r="F21" s="27">
        <v>32.182623858088057</v>
      </c>
      <c r="G21" s="29">
        <v>62.98</v>
      </c>
      <c r="H21" s="29">
        <f t="shared" si="1"/>
        <v>79.94</v>
      </c>
      <c r="I21" s="29">
        <f t="shared" si="2"/>
        <v>2572.67</v>
      </c>
      <c r="J21" s="30">
        <f t="shared" si="0"/>
        <v>6.2096971125597551E-3</v>
      </c>
      <c r="K21" s="31"/>
      <c r="L21" s="32"/>
      <c r="M21" s="9"/>
      <c r="N21" s="9"/>
    </row>
    <row r="22" spans="1:14" ht="26.1" customHeight="1" x14ac:dyDescent="0.25">
      <c r="A22" s="23" t="s">
        <v>63</v>
      </c>
      <c r="B22" s="24" t="s">
        <v>64</v>
      </c>
      <c r="C22" s="25" t="s">
        <v>22</v>
      </c>
      <c r="D22" s="25" t="s">
        <v>65</v>
      </c>
      <c r="E22" s="26" t="s">
        <v>31</v>
      </c>
      <c r="F22" s="27">
        <v>107.35043063152453</v>
      </c>
      <c r="G22" s="29">
        <v>35.369999999999997</v>
      </c>
      <c r="H22" s="29">
        <f t="shared" si="1"/>
        <v>44.89</v>
      </c>
      <c r="I22" s="29">
        <f t="shared" si="2"/>
        <v>4818.96</v>
      </c>
      <c r="J22" s="30">
        <f t="shared" si="0"/>
        <v>1.1631605296264563E-2</v>
      </c>
      <c r="K22" s="31"/>
      <c r="L22" s="32"/>
      <c r="M22" s="9"/>
      <c r="N22" s="9"/>
    </row>
    <row r="23" spans="1:14" ht="26.1" customHeight="1" x14ac:dyDescent="0.25">
      <c r="A23" s="23" t="s">
        <v>66</v>
      </c>
      <c r="B23" s="24" t="s">
        <v>67</v>
      </c>
      <c r="C23" s="25" t="s">
        <v>22</v>
      </c>
      <c r="D23" s="25" t="s">
        <v>68</v>
      </c>
      <c r="E23" s="26" t="s">
        <v>62</v>
      </c>
      <c r="F23" s="27">
        <v>3.6571163475100072</v>
      </c>
      <c r="G23" s="29">
        <v>294.77999999999997</v>
      </c>
      <c r="H23" s="29">
        <f t="shared" si="1"/>
        <v>374.16</v>
      </c>
      <c r="I23" s="29">
        <f t="shared" si="2"/>
        <v>1368.34</v>
      </c>
      <c r="J23" s="30">
        <f t="shared" si="0"/>
        <v>3.3027854124314483E-3</v>
      </c>
      <c r="K23" s="31"/>
      <c r="L23" s="32"/>
      <c r="M23" s="9"/>
      <c r="N23" s="9"/>
    </row>
    <row r="24" spans="1:14" ht="39" customHeight="1" x14ac:dyDescent="0.25">
      <c r="A24" s="23" t="s">
        <v>69</v>
      </c>
      <c r="B24" s="24" t="s">
        <v>70</v>
      </c>
      <c r="C24" s="25" t="s">
        <v>22</v>
      </c>
      <c r="D24" s="25" t="s">
        <v>71</v>
      </c>
      <c r="E24" s="26" t="s">
        <v>31</v>
      </c>
      <c r="F24" s="27">
        <v>177.45453784687027</v>
      </c>
      <c r="G24" s="29">
        <v>4.99</v>
      </c>
      <c r="H24" s="29">
        <f t="shared" si="1"/>
        <v>6.33</v>
      </c>
      <c r="I24" s="29">
        <f t="shared" si="2"/>
        <v>1123.28</v>
      </c>
      <c r="J24" s="30">
        <f t="shared" si="0"/>
        <v>2.7112799436368137E-3</v>
      </c>
      <c r="K24" s="31"/>
      <c r="L24" s="32"/>
      <c r="M24" s="9"/>
      <c r="N24" s="9"/>
    </row>
    <row r="25" spans="1:14" ht="26.1" customHeight="1" x14ac:dyDescent="0.25">
      <c r="A25" s="23" t="s">
        <v>72</v>
      </c>
      <c r="B25" s="24" t="s">
        <v>73</v>
      </c>
      <c r="C25" s="25" t="s">
        <v>22</v>
      </c>
      <c r="D25" s="25" t="s">
        <v>74</v>
      </c>
      <c r="E25" s="26" t="s">
        <v>31</v>
      </c>
      <c r="F25" s="27">
        <v>177.45453784687027</v>
      </c>
      <c r="G25" s="29">
        <v>8.5500000000000007</v>
      </c>
      <c r="H25" s="29">
        <f t="shared" si="1"/>
        <v>10.85</v>
      </c>
      <c r="I25" s="29">
        <f t="shared" si="2"/>
        <v>1925.38</v>
      </c>
      <c r="J25" s="30">
        <f t="shared" si="0"/>
        <v>4.6473222864107334E-3</v>
      </c>
      <c r="K25" s="31"/>
      <c r="L25" s="32"/>
      <c r="M25" s="9"/>
      <c r="N25" s="9"/>
    </row>
    <row r="26" spans="1:14" ht="26.1" customHeight="1" x14ac:dyDescent="0.25">
      <c r="A26" s="23" t="s">
        <v>75</v>
      </c>
      <c r="B26" s="24" t="s">
        <v>76</v>
      </c>
      <c r="C26" s="25" t="s">
        <v>22</v>
      </c>
      <c r="D26" s="25" t="s">
        <v>77</v>
      </c>
      <c r="E26" s="26" t="s">
        <v>31</v>
      </c>
      <c r="F26" s="27">
        <v>231.46733313317185</v>
      </c>
      <c r="G26" s="29">
        <v>8.98</v>
      </c>
      <c r="H26" s="29">
        <f t="shared" si="1"/>
        <v>11.39</v>
      </c>
      <c r="I26" s="29">
        <f t="shared" si="2"/>
        <v>2636.41</v>
      </c>
      <c r="J26" s="30">
        <f t="shared" si="0"/>
        <v>6.3635474291392448E-3</v>
      </c>
      <c r="K26" s="31"/>
      <c r="L26" s="32"/>
      <c r="M26" s="9"/>
      <c r="N26" s="9"/>
    </row>
    <row r="27" spans="1:14" ht="51.95" customHeight="1" x14ac:dyDescent="0.25">
      <c r="A27" s="23" t="s">
        <v>78</v>
      </c>
      <c r="B27" s="24" t="s">
        <v>79</v>
      </c>
      <c r="C27" s="25" t="s">
        <v>22</v>
      </c>
      <c r="D27" s="25" t="s">
        <v>80</v>
      </c>
      <c r="E27" s="26" t="s">
        <v>31</v>
      </c>
      <c r="F27" s="27">
        <v>123.32921590372212</v>
      </c>
      <c r="G27" s="29">
        <v>20.04</v>
      </c>
      <c r="H27" s="29">
        <f t="shared" si="1"/>
        <v>25.43</v>
      </c>
      <c r="I27" s="29">
        <f t="shared" si="2"/>
        <v>3136.26</v>
      </c>
      <c r="J27" s="30">
        <f t="shared" si="0"/>
        <v>7.5700438323751812E-3</v>
      </c>
      <c r="K27" s="31"/>
      <c r="L27" s="32"/>
      <c r="M27" s="9"/>
      <c r="N27" s="9"/>
    </row>
    <row r="28" spans="1:14" ht="26.1" customHeight="1" x14ac:dyDescent="0.25">
      <c r="A28" s="23" t="s">
        <v>81</v>
      </c>
      <c r="B28" s="24" t="s">
        <v>82</v>
      </c>
      <c r="C28" s="25" t="s">
        <v>22</v>
      </c>
      <c r="D28" s="25" t="s">
        <v>83</v>
      </c>
      <c r="E28" s="26" t="s">
        <v>31</v>
      </c>
      <c r="F28" s="27">
        <v>123.32921590372212</v>
      </c>
      <c r="G28" s="29">
        <v>6.4</v>
      </c>
      <c r="H28" s="29">
        <f t="shared" si="1"/>
        <v>8.1199999999999992</v>
      </c>
      <c r="I28" s="29">
        <f t="shared" si="2"/>
        <v>1001.43</v>
      </c>
      <c r="J28" s="30">
        <f t="shared" si="0"/>
        <v>2.4171685367461487E-3</v>
      </c>
      <c r="K28" s="31"/>
      <c r="L28" s="32"/>
      <c r="M28" s="9"/>
      <c r="N28" s="9"/>
    </row>
    <row r="29" spans="1:14" ht="26.1" customHeight="1" x14ac:dyDescent="0.25">
      <c r="A29" s="16" t="s">
        <v>84</v>
      </c>
      <c r="B29" s="17"/>
      <c r="C29" s="17"/>
      <c r="D29" s="17" t="s">
        <v>85</v>
      </c>
      <c r="E29" s="17"/>
      <c r="F29" s="17"/>
      <c r="G29" s="17"/>
      <c r="H29" s="17"/>
      <c r="I29" s="20">
        <f>SUM(I30:I33)</f>
        <v>6485.91</v>
      </c>
      <c r="J29" s="21">
        <f t="shared" si="0"/>
        <v>1.5655150718639561E-2</v>
      </c>
      <c r="K29" s="9"/>
      <c r="L29" s="9"/>
      <c r="M29" s="9"/>
      <c r="N29" s="9"/>
    </row>
    <row r="30" spans="1:14" ht="51.95" customHeight="1" x14ac:dyDescent="0.25">
      <c r="A30" s="23" t="s">
        <v>86</v>
      </c>
      <c r="B30" s="24" t="s">
        <v>87</v>
      </c>
      <c r="C30" s="25" t="s">
        <v>22</v>
      </c>
      <c r="D30" s="25" t="s">
        <v>88</v>
      </c>
      <c r="E30" s="26" t="s">
        <v>62</v>
      </c>
      <c r="F30" s="27">
        <v>131.82497849562992</v>
      </c>
      <c r="G30" s="29">
        <v>9.0299999999999994</v>
      </c>
      <c r="H30" s="29">
        <f t="shared" si="1"/>
        <v>11.46</v>
      </c>
      <c r="I30" s="29">
        <f t="shared" ref="I30:I33" si="3">TRUNC(H30*F30,2)</f>
        <v>1510.71</v>
      </c>
      <c r="J30" s="30">
        <f t="shared" si="0"/>
        <v>3.6464262905522848E-3</v>
      </c>
      <c r="K30" s="31"/>
      <c r="L30" s="32"/>
      <c r="M30" s="9"/>
      <c r="N30" s="9"/>
    </row>
    <row r="31" spans="1:14" ht="39" customHeight="1" x14ac:dyDescent="0.25">
      <c r="A31" s="23" t="s">
        <v>89</v>
      </c>
      <c r="B31" s="24" t="s">
        <v>90</v>
      </c>
      <c r="C31" s="25" t="s">
        <v>22</v>
      </c>
      <c r="D31" s="25" t="s">
        <v>91</v>
      </c>
      <c r="E31" s="26" t="s">
        <v>92</v>
      </c>
      <c r="F31" s="27">
        <v>313.42049731444996</v>
      </c>
      <c r="G31" s="29">
        <v>2.61</v>
      </c>
      <c r="H31" s="29">
        <f t="shared" si="1"/>
        <v>3.31</v>
      </c>
      <c r="I31" s="29">
        <f t="shared" si="3"/>
        <v>1037.42</v>
      </c>
      <c r="J31" s="30">
        <f t="shared" si="0"/>
        <v>2.5040382087526737E-3</v>
      </c>
      <c r="K31" s="31"/>
      <c r="L31" s="32"/>
      <c r="M31" s="9"/>
      <c r="N31" s="9"/>
    </row>
    <row r="32" spans="1:14" ht="24" customHeight="1" x14ac:dyDescent="0.25">
      <c r="A32" s="23" t="s">
        <v>93</v>
      </c>
      <c r="B32" s="24" t="s">
        <v>94</v>
      </c>
      <c r="C32" s="25" t="s">
        <v>22</v>
      </c>
      <c r="D32" s="25" t="s">
        <v>95</v>
      </c>
      <c r="E32" s="26" t="s">
        <v>62</v>
      </c>
      <c r="F32" s="27">
        <v>25.318497790453893</v>
      </c>
      <c r="G32" s="29">
        <v>93.27</v>
      </c>
      <c r="H32" s="29">
        <f t="shared" si="1"/>
        <v>118.38</v>
      </c>
      <c r="I32" s="29">
        <f t="shared" si="3"/>
        <v>2997.2</v>
      </c>
      <c r="J32" s="30">
        <f t="shared" si="0"/>
        <v>7.2343923572646684E-3</v>
      </c>
      <c r="K32" s="31"/>
      <c r="L32" s="32"/>
      <c r="M32" s="9"/>
      <c r="N32" s="9"/>
    </row>
    <row r="33" spans="1:14" ht="26.1" customHeight="1" x14ac:dyDescent="0.25">
      <c r="A33" s="23" t="s">
        <v>96</v>
      </c>
      <c r="B33" s="24" t="s">
        <v>97</v>
      </c>
      <c r="C33" s="25" t="s">
        <v>22</v>
      </c>
      <c r="D33" s="25" t="s">
        <v>98</v>
      </c>
      <c r="E33" s="26" t="s">
        <v>62</v>
      </c>
      <c r="F33" s="27">
        <v>25.318497790453893</v>
      </c>
      <c r="G33" s="29">
        <v>29.27</v>
      </c>
      <c r="H33" s="29">
        <f t="shared" si="1"/>
        <v>37.15</v>
      </c>
      <c r="I33" s="29">
        <f t="shared" si="3"/>
        <v>940.58</v>
      </c>
      <c r="J33" s="30">
        <f t="shared" si="0"/>
        <v>2.2702938620699329E-3</v>
      </c>
      <c r="K33" s="31"/>
      <c r="L33" s="32"/>
      <c r="M33" s="9"/>
      <c r="N33" s="9"/>
    </row>
    <row r="34" spans="1:14" ht="24" customHeight="1" x14ac:dyDescent="0.25">
      <c r="A34" s="16" t="s">
        <v>99</v>
      </c>
      <c r="B34" s="17"/>
      <c r="C34" s="17"/>
      <c r="D34" s="17" t="s">
        <v>100</v>
      </c>
      <c r="E34" s="17"/>
      <c r="F34" s="17"/>
      <c r="G34" s="17"/>
      <c r="H34" s="17"/>
      <c r="I34" s="20">
        <f>SUM(I35:I91)</f>
        <v>66259.67</v>
      </c>
      <c r="J34" s="21">
        <f t="shared" si="0"/>
        <v>0.15993208669520856</v>
      </c>
      <c r="K34" s="9"/>
      <c r="L34" s="9"/>
      <c r="M34" s="9"/>
      <c r="N34" s="9"/>
    </row>
    <row r="35" spans="1:14" ht="39" customHeight="1" x14ac:dyDescent="0.25">
      <c r="A35" s="23" t="s">
        <v>101</v>
      </c>
      <c r="B35" s="24" t="s">
        <v>102</v>
      </c>
      <c r="C35" s="25" t="s">
        <v>22</v>
      </c>
      <c r="D35" s="25" t="s">
        <v>103</v>
      </c>
      <c r="E35" s="26" t="s">
        <v>40</v>
      </c>
      <c r="F35" s="27">
        <v>32.351413843357761</v>
      </c>
      <c r="G35" s="29">
        <v>41.27</v>
      </c>
      <c r="H35" s="29">
        <f t="shared" si="1"/>
        <v>52.38</v>
      </c>
      <c r="I35" s="29">
        <f t="shared" ref="I35:I91" si="4">TRUNC(H35*F35,2)</f>
        <v>1694.56</v>
      </c>
      <c r="J35" s="30">
        <f t="shared" si="0"/>
        <v>4.0901881465789458E-3</v>
      </c>
      <c r="K35" s="31"/>
      <c r="L35" s="32"/>
      <c r="M35" s="9"/>
      <c r="N35" s="9"/>
    </row>
    <row r="36" spans="1:14" ht="39" customHeight="1" x14ac:dyDescent="0.25">
      <c r="A36" s="23" t="s">
        <v>104</v>
      </c>
      <c r="B36" s="24" t="s">
        <v>105</v>
      </c>
      <c r="C36" s="25" t="s">
        <v>22</v>
      </c>
      <c r="D36" s="25" t="s">
        <v>106</v>
      </c>
      <c r="E36" s="26" t="s">
        <v>40</v>
      </c>
      <c r="F36" s="27">
        <v>75.449123415552606</v>
      </c>
      <c r="G36" s="29">
        <v>36.840000000000003</v>
      </c>
      <c r="H36" s="29">
        <f t="shared" si="1"/>
        <v>46.76</v>
      </c>
      <c r="I36" s="29">
        <f t="shared" si="4"/>
        <v>3528</v>
      </c>
      <c r="J36" s="30">
        <f t="shared" si="0"/>
        <v>8.5155932992225254E-3</v>
      </c>
      <c r="K36" s="31"/>
      <c r="L36" s="32"/>
      <c r="M36" s="9"/>
      <c r="N36" s="9"/>
    </row>
    <row r="37" spans="1:14" ht="39" customHeight="1" x14ac:dyDescent="0.25">
      <c r="A37" s="23" t="s">
        <v>107</v>
      </c>
      <c r="B37" s="24" t="s">
        <v>108</v>
      </c>
      <c r="C37" s="25" t="s">
        <v>22</v>
      </c>
      <c r="D37" s="25" t="s">
        <v>109</v>
      </c>
      <c r="E37" s="26" t="s">
        <v>40</v>
      </c>
      <c r="F37" s="27">
        <v>75.449123415552606</v>
      </c>
      <c r="G37" s="29">
        <v>29.64</v>
      </c>
      <c r="H37" s="29">
        <f t="shared" si="1"/>
        <v>37.619999999999997</v>
      </c>
      <c r="I37" s="29">
        <f t="shared" si="4"/>
        <v>2838.39</v>
      </c>
      <c r="J37" s="30">
        <f t="shared" si="0"/>
        <v>6.8510699729535775E-3</v>
      </c>
      <c r="K37" s="31"/>
      <c r="L37" s="32"/>
      <c r="M37" s="9"/>
      <c r="N37" s="9"/>
    </row>
    <row r="38" spans="1:14" ht="51.95" customHeight="1" x14ac:dyDescent="0.25">
      <c r="A38" s="23" t="s">
        <v>110</v>
      </c>
      <c r="B38" s="24" t="s">
        <v>111</v>
      </c>
      <c r="C38" s="25" t="s">
        <v>22</v>
      </c>
      <c r="D38" s="25" t="s">
        <v>112</v>
      </c>
      <c r="E38" s="26" t="s">
        <v>35</v>
      </c>
      <c r="F38" s="27">
        <v>55.756958467421796</v>
      </c>
      <c r="G38" s="29">
        <v>28.94</v>
      </c>
      <c r="H38" s="29">
        <f t="shared" si="1"/>
        <v>36.729999999999997</v>
      </c>
      <c r="I38" s="29">
        <f t="shared" si="4"/>
        <v>2047.95</v>
      </c>
      <c r="J38" s="30">
        <f t="shared" si="0"/>
        <v>4.943171569484912E-3</v>
      </c>
      <c r="K38" s="31"/>
      <c r="L38" s="32"/>
      <c r="M38" s="9"/>
      <c r="N38" s="9"/>
    </row>
    <row r="39" spans="1:14" ht="51.95" customHeight="1" x14ac:dyDescent="0.25">
      <c r="A39" s="23" t="s">
        <v>113</v>
      </c>
      <c r="B39" s="24" t="s">
        <v>114</v>
      </c>
      <c r="C39" s="25" t="s">
        <v>22</v>
      </c>
      <c r="D39" s="25" t="s">
        <v>115</v>
      </c>
      <c r="E39" s="26" t="s">
        <v>35</v>
      </c>
      <c r="F39" s="27">
        <v>15.528678644811723</v>
      </c>
      <c r="G39" s="29">
        <v>15.85</v>
      </c>
      <c r="H39" s="29">
        <f t="shared" si="1"/>
        <v>20.11</v>
      </c>
      <c r="I39" s="29">
        <f t="shared" si="4"/>
        <v>312.27999999999997</v>
      </c>
      <c r="J39" s="30">
        <f t="shared" si="0"/>
        <v>7.5375552026111397E-4</v>
      </c>
      <c r="K39" s="31"/>
      <c r="L39" s="32"/>
      <c r="M39" s="9"/>
      <c r="N39" s="9"/>
    </row>
    <row r="40" spans="1:14" ht="51.95" customHeight="1" x14ac:dyDescent="0.25">
      <c r="A40" s="23" t="s">
        <v>116</v>
      </c>
      <c r="B40" s="24" t="s">
        <v>117</v>
      </c>
      <c r="C40" s="25" t="s">
        <v>22</v>
      </c>
      <c r="D40" s="25" t="s">
        <v>118</v>
      </c>
      <c r="E40" s="26" t="s">
        <v>35</v>
      </c>
      <c r="F40" s="27">
        <v>9.3397125182563272</v>
      </c>
      <c r="G40" s="29">
        <v>29.79</v>
      </c>
      <c r="H40" s="29">
        <f t="shared" si="1"/>
        <v>37.81</v>
      </c>
      <c r="I40" s="29">
        <f t="shared" si="4"/>
        <v>353.13</v>
      </c>
      <c r="J40" s="30">
        <f t="shared" si="0"/>
        <v>8.5235585650636351E-4</v>
      </c>
      <c r="K40" s="31"/>
      <c r="L40" s="32"/>
      <c r="M40" s="9"/>
      <c r="N40" s="9"/>
    </row>
    <row r="41" spans="1:14" ht="51.95" customHeight="1" x14ac:dyDescent="0.25">
      <c r="A41" s="23" t="s">
        <v>119</v>
      </c>
      <c r="B41" s="24" t="s">
        <v>120</v>
      </c>
      <c r="C41" s="25" t="s">
        <v>22</v>
      </c>
      <c r="D41" s="25" t="s">
        <v>121</v>
      </c>
      <c r="E41" s="26" t="s">
        <v>35</v>
      </c>
      <c r="F41" s="27">
        <v>15.528678644811723</v>
      </c>
      <c r="G41" s="29">
        <v>42.5</v>
      </c>
      <c r="H41" s="29">
        <f t="shared" si="1"/>
        <v>53.94</v>
      </c>
      <c r="I41" s="29">
        <f t="shared" si="4"/>
        <v>837.61</v>
      </c>
      <c r="J41" s="30">
        <f t="shared" si="0"/>
        <v>2.0217534306581006E-3</v>
      </c>
      <c r="K41" s="31"/>
      <c r="L41" s="32"/>
      <c r="M41" s="9"/>
      <c r="N41" s="9"/>
    </row>
    <row r="42" spans="1:14" ht="51.95" customHeight="1" x14ac:dyDescent="0.25">
      <c r="A42" s="23" t="s">
        <v>122</v>
      </c>
      <c r="B42" s="24" t="s">
        <v>123</v>
      </c>
      <c r="C42" s="25" t="s">
        <v>22</v>
      </c>
      <c r="D42" s="25" t="s">
        <v>124</v>
      </c>
      <c r="E42" s="26" t="s">
        <v>35</v>
      </c>
      <c r="F42" s="27">
        <v>9.3397125182563272</v>
      </c>
      <c r="G42" s="29">
        <v>55.27</v>
      </c>
      <c r="H42" s="29">
        <f t="shared" si="1"/>
        <v>70.150000000000006</v>
      </c>
      <c r="I42" s="29">
        <f t="shared" si="4"/>
        <v>655.17999999999995</v>
      </c>
      <c r="J42" s="30">
        <f t="shared" si="0"/>
        <v>1.5814190526600379E-3</v>
      </c>
      <c r="K42" s="31"/>
      <c r="L42" s="32"/>
      <c r="M42" s="9"/>
      <c r="N42" s="9"/>
    </row>
    <row r="43" spans="1:14" ht="51.95" customHeight="1" x14ac:dyDescent="0.25">
      <c r="A43" s="23" t="s">
        <v>125</v>
      </c>
      <c r="B43" s="24" t="s">
        <v>126</v>
      </c>
      <c r="C43" s="25" t="s">
        <v>22</v>
      </c>
      <c r="D43" s="25" t="s">
        <v>127</v>
      </c>
      <c r="E43" s="26" t="s">
        <v>35</v>
      </c>
      <c r="F43" s="27">
        <v>15.528678644811723</v>
      </c>
      <c r="G43" s="29">
        <v>59.93</v>
      </c>
      <c r="H43" s="29">
        <f t="shared" si="1"/>
        <v>76.06</v>
      </c>
      <c r="I43" s="29">
        <f t="shared" si="4"/>
        <v>1181.1099999999999</v>
      </c>
      <c r="J43" s="30">
        <f t="shared" si="0"/>
        <v>2.8508651932099534E-3</v>
      </c>
      <c r="K43" s="31"/>
      <c r="L43" s="32"/>
      <c r="M43" s="9"/>
      <c r="N43" s="9"/>
    </row>
    <row r="44" spans="1:14" ht="51.95" customHeight="1" x14ac:dyDescent="0.25">
      <c r="A44" s="23" t="s">
        <v>128</v>
      </c>
      <c r="B44" s="24" t="s">
        <v>129</v>
      </c>
      <c r="C44" s="25" t="s">
        <v>22</v>
      </c>
      <c r="D44" s="25" t="s">
        <v>130</v>
      </c>
      <c r="E44" s="26" t="s">
        <v>35</v>
      </c>
      <c r="F44" s="27">
        <v>15.528678644811723</v>
      </c>
      <c r="G44" s="29">
        <v>22.5</v>
      </c>
      <c r="H44" s="29">
        <f t="shared" si="1"/>
        <v>28.55</v>
      </c>
      <c r="I44" s="29">
        <f t="shared" si="4"/>
        <v>443.34</v>
      </c>
      <c r="J44" s="30">
        <f t="shared" si="0"/>
        <v>1.0700972599992386E-3</v>
      </c>
      <c r="K44" s="31"/>
      <c r="L44" s="32"/>
      <c r="M44" s="9"/>
      <c r="N44" s="9"/>
    </row>
    <row r="45" spans="1:14" ht="65.099999999999994" customHeight="1" x14ac:dyDescent="0.25">
      <c r="A45" s="23" t="s">
        <v>131</v>
      </c>
      <c r="B45" s="24" t="s">
        <v>132</v>
      </c>
      <c r="C45" s="25" t="s">
        <v>22</v>
      </c>
      <c r="D45" s="25" t="s">
        <v>133</v>
      </c>
      <c r="E45" s="26" t="s">
        <v>40</v>
      </c>
      <c r="F45" s="27">
        <v>43.041446243771631</v>
      </c>
      <c r="G45" s="29">
        <v>50.34</v>
      </c>
      <c r="H45" s="29">
        <f t="shared" si="1"/>
        <v>63.89</v>
      </c>
      <c r="I45" s="29">
        <f t="shared" si="4"/>
        <v>2749.91</v>
      </c>
      <c r="J45" s="30">
        <f t="shared" si="0"/>
        <v>6.6375042997349814E-3</v>
      </c>
      <c r="K45" s="31"/>
      <c r="L45" s="32"/>
      <c r="M45" s="9"/>
      <c r="N45" s="9"/>
    </row>
    <row r="46" spans="1:14" ht="65.099999999999994" customHeight="1" x14ac:dyDescent="0.25">
      <c r="A46" s="23" t="s">
        <v>134</v>
      </c>
      <c r="B46" s="24" t="s">
        <v>135</v>
      </c>
      <c r="C46" s="25" t="s">
        <v>22</v>
      </c>
      <c r="D46" s="25" t="s">
        <v>136</v>
      </c>
      <c r="E46" s="26" t="s">
        <v>40</v>
      </c>
      <c r="F46" s="27">
        <v>23.686861266180209</v>
      </c>
      <c r="G46" s="29">
        <v>88.12</v>
      </c>
      <c r="H46" s="29">
        <f t="shared" si="1"/>
        <v>111.85</v>
      </c>
      <c r="I46" s="29">
        <f t="shared" si="4"/>
        <v>2649.37</v>
      </c>
      <c r="J46" s="30">
        <f t="shared" si="0"/>
        <v>6.3948292004425119E-3</v>
      </c>
      <c r="K46" s="31"/>
      <c r="L46" s="32"/>
      <c r="M46" s="9"/>
      <c r="N46" s="9"/>
    </row>
    <row r="47" spans="1:14" ht="51.95" customHeight="1" x14ac:dyDescent="0.25">
      <c r="A47" s="23" t="s">
        <v>137</v>
      </c>
      <c r="B47" s="24" t="s">
        <v>138</v>
      </c>
      <c r="C47" s="25" t="s">
        <v>22</v>
      </c>
      <c r="D47" s="25" t="s">
        <v>139</v>
      </c>
      <c r="E47" s="26" t="s">
        <v>35</v>
      </c>
      <c r="F47" s="27">
        <v>15.528678644811723</v>
      </c>
      <c r="G47" s="29">
        <v>24.8</v>
      </c>
      <c r="H47" s="29">
        <f t="shared" si="1"/>
        <v>31.47</v>
      </c>
      <c r="I47" s="29">
        <f t="shared" si="4"/>
        <v>488.68</v>
      </c>
      <c r="J47" s="30">
        <f t="shared" si="0"/>
        <v>1.1795351852222403E-3</v>
      </c>
      <c r="K47" s="31"/>
      <c r="L47" s="32"/>
      <c r="M47" s="9"/>
      <c r="N47" s="9"/>
    </row>
    <row r="48" spans="1:14" ht="51.95" customHeight="1" x14ac:dyDescent="0.25">
      <c r="A48" s="23" t="s">
        <v>140</v>
      </c>
      <c r="B48" s="24" t="s">
        <v>141</v>
      </c>
      <c r="C48" s="25" t="s">
        <v>22</v>
      </c>
      <c r="D48" s="25" t="s">
        <v>142</v>
      </c>
      <c r="E48" s="26" t="s">
        <v>35</v>
      </c>
      <c r="F48" s="27">
        <v>9.3397125182563272</v>
      </c>
      <c r="G48" s="29">
        <v>45.21</v>
      </c>
      <c r="H48" s="29">
        <f t="shared" si="1"/>
        <v>57.38</v>
      </c>
      <c r="I48" s="29">
        <f t="shared" si="4"/>
        <v>535.91</v>
      </c>
      <c r="J48" s="30">
        <f t="shared" si="0"/>
        <v>1.293535035426968E-3</v>
      </c>
      <c r="K48" s="31"/>
      <c r="L48" s="32"/>
      <c r="M48" s="9"/>
      <c r="N48" s="9"/>
    </row>
    <row r="49" spans="1:14" ht="51.95" customHeight="1" x14ac:dyDescent="0.25">
      <c r="A49" s="23" t="s">
        <v>143</v>
      </c>
      <c r="B49" s="24" t="s">
        <v>144</v>
      </c>
      <c r="C49" s="25" t="s">
        <v>22</v>
      </c>
      <c r="D49" s="25" t="s">
        <v>145</v>
      </c>
      <c r="E49" s="26" t="s">
        <v>35</v>
      </c>
      <c r="F49" s="27">
        <v>9.3397125182563272</v>
      </c>
      <c r="G49" s="29">
        <v>80.040000000000006</v>
      </c>
      <c r="H49" s="29">
        <f t="shared" si="1"/>
        <v>101.59</v>
      </c>
      <c r="I49" s="29">
        <f t="shared" si="4"/>
        <v>948.82</v>
      </c>
      <c r="J49" s="30">
        <f t="shared" si="0"/>
        <v>2.2901828895034912E-3</v>
      </c>
      <c r="K49" s="31"/>
      <c r="L49" s="32"/>
      <c r="M49" s="9"/>
      <c r="N49" s="9"/>
    </row>
    <row r="50" spans="1:14" ht="39" customHeight="1" x14ac:dyDescent="0.25">
      <c r="A50" s="23" t="s">
        <v>146</v>
      </c>
      <c r="B50" s="24" t="s">
        <v>147</v>
      </c>
      <c r="C50" s="25" t="s">
        <v>22</v>
      </c>
      <c r="D50" s="25" t="s">
        <v>148</v>
      </c>
      <c r="E50" s="26" t="s">
        <v>35</v>
      </c>
      <c r="F50" s="27">
        <v>15.528678644811723</v>
      </c>
      <c r="G50" s="29">
        <v>65.260000000000005</v>
      </c>
      <c r="H50" s="29">
        <f t="shared" si="1"/>
        <v>82.83</v>
      </c>
      <c r="I50" s="29">
        <f t="shared" si="4"/>
        <v>1286.24</v>
      </c>
      <c r="J50" s="30">
        <f t="shared" si="0"/>
        <v>3.1046192531723302E-3</v>
      </c>
      <c r="K50" s="31"/>
      <c r="L50" s="32"/>
      <c r="M50" s="9"/>
      <c r="N50" s="9"/>
    </row>
    <row r="51" spans="1:14" ht="39" customHeight="1" x14ac:dyDescent="0.25">
      <c r="A51" s="23" t="s">
        <v>149</v>
      </c>
      <c r="B51" s="24" t="s">
        <v>150</v>
      </c>
      <c r="C51" s="25" t="s">
        <v>22</v>
      </c>
      <c r="D51" s="25" t="s">
        <v>151</v>
      </c>
      <c r="E51" s="26" t="s">
        <v>35</v>
      </c>
      <c r="F51" s="27">
        <v>15.528678644811723</v>
      </c>
      <c r="G51" s="29">
        <v>11.47</v>
      </c>
      <c r="H51" s="29">
        <f t="shared" si="1"/>
        <v>14.55</v>
      </c>
      <c r="I51" s="29">
        <f t="shared" si="4"/>
        <v>225.94</v>
      </c>
      <c r="J51" s="30">
        <f t="shared" si="0"/>
        <v>5.4535520125463077E-4</v>
      </c>
      <c r="K51" s="31"/>
      <c r="L51" s="32"/>
      <c r="M51" s="9"/>
      <c r="N51" s="9"/>
    </row>
    <row r="52" spans="1:14" ht="51.95" customHeight="1" x14ac:dyDescent="0.25">
      <c r="A52" s="23" t="s">
        <v>152</v>
      </c>
      <c r="B52" s="24" t="s">
        <v>153</v>
      </c>
      <c r="C52" s="25" t="s">
        <v>22</v>
      </c>
      <c r="D52" s="25" t="s">
        <v>154</v>
      </c>
      <c r="E52" s="26" t="s">
        <v>35</v>
      </c>
      <c r="F52" s="27">
        <v>28.525507510578059</v>
      </c>
      <c r="G52" s="29">
        <v>10.72</v>
      </c>
      <c r="H52" s="29">
        <f t="shared" si="1"/>
        <v>13.6</v>
      </c>
      <c r="I52" s="29">
        <f t="shared" si="4"/>
        <v>387.94</v>
      </c>
      <c r="J52" s="30">
        <f t="shared" si="0"/>
        <v>9.3637734254546103E-4</v>
      </c>
      <c r="K52" s="31"/>
      <c r="L52" s="32"/>
      <c r="M52" s="9"/>
      <c r="N52" s="9"/>
    </row>
    <row r="53" spans="1:14" ht="51.95" customHeight="1" x14ac:dyDescent="0.25">
      <c r="A53" s="23" t="s">
        <v>155</v>
      </c>
      <c r="B53" s="24" t="s">
        <v>156</v>
      </c>
      <c r="C53" s="25" t="s">
        <v>22</v>
      </c>
      <c r="D53" s="25" t="s">
        <v>157</v>
      </c>
      <c r="E53" s="26" t="s">
        <v>35</v>
      </c>
      <c r="F53" s="27">
        <v>12.49045890995726</v>
      </c>
      <c r="G53" s="29">
        <v>16.670000000000002</v>
      </c>
      <c r="H53" s="29">
        <f t="shared" si="1"/>
        <v>21.15</v>
      </c>
      <c r="I53" s="29">
        <f t="shared" si="4"/>
        <v>264.17</v>
      </c>
      <c r="J53" s="30">
        <f t="shared" si="0"/>
        <v>6.376315991654237E-4</v>
      </c>
      <c r="K53" s="31"/>
      <c r="L53" s="32"/>
      <c r="M53" s="9"/>
      <c r="N53" s="9"/>
    </row>
    <row r="54" spans="1:14" ht="51.95" customHeight="1" x14ac:dyDescent="0.25">
      <c r="A54" s="23" t="s">
        <v>158</v>
      </c>
      <c r="B54" s="24" t="s">
        <v>120</v>
      </c>
      <c r="C54" s="25" t="s">
        <v>22</v>
      </c>
      <c r="D54" s="25" t="s">
        <v>121</v>
      </c>
      <c r="E54" s="26" t="s">
        <v>35</v>
      </c>
      <c r="F54" s="27">
        <v>6.3577561118250889</v>
      </c>
      <c r="G54" s="29">
        <v>42.5</v>
      </c>
      <c r="H54" s="29">
        <f t="shared" si="1"/>
        <v>53.94</v>
      </c>
      <c r="I54" s="29">
        <f t="shared" si="4"/>
        <v>342.93</v>
      </c>
      <c r="J54" s="30">
        <f t="shared" si="0"/>
        <v>8.2773594390657043E-4</v>
      </c>
      <c r="K54" s="31"/>
      <c r="L54" s="32"/>
      <c r="M54" s="9"/>
      <c r="N54" s="9"/>
    </row>
    <row r="55" spans="1:14" ht="39" customHeight="1" x14ac:dyDescent="0.25">
      <c r="A55" s="23" t="s">
        <v>159</v>
      </c>
      <c r="B55" s="24" t="s">
        <v>147</v>
      </c>
      <c r="C55" s="25" t="s">
        <v>22</v>
      </c>
      <c r="D55" s="25" t="s">
        <v>148</v>
      </c>
      <c r="E55" s="26" t="s">
        <v>35</v>
      </c>
      <c r="F55" s="27">
        <v>6.3577561118250889</v>
      </c>
      <c r="G55" s="29">
        <v>65.260000000000005</v>
      </c>
      <c r="H55" s="29">
        <f t="shared" si="1"/>
        <v>82.83</v>
      </c>
      <c r="I55" s="29">
        <f t="shared" si="4"/>
        <v>526.61</v>
      </c>
      <c r="J55" s="30">
        <f t="shared" si="0"/>
        <v>1.2710874680565687E-3</v>
      </c>
      <c r="K55" s="31"/>
      <c r="L55" s="32"/>
      <c r="M55" s="9"/>
      <c r="N55" s="9"/>
    </row>
    <row r="56" spans="1:14" ht="51.95" customHeight="1" x14ac:dyDescent="0.25">
      <c r="A56" s="23" t="s">
        <v>160</v>
      </c>
      <c r="B56" s="24" t="s">
        <v>161</v>
      </c>
      <c r="C56" s="25" t="s">
        <v>22</v>
      </c>
      <c r="D56" s="25" t="s">
        <v>162</v>
      </c>
      <c r="E56" s="26" t="s">
        <v>35</v>
      </c>
      <c r="F56" s="27">
        <v>3.1507463917009297</v>
      </c>
      <c r="G56" s="29">
        <v>25.46</v>
      </c>
      <c r="H56" s="29">
        <f t="shared" si="1"/>
        <v>32.31</v>
      </c>
      <c r="I56" s="29">
        <f t="shared" si="4"/>
        <v>101.8</v>
      </c>
      <c r="J56" s="30">
        <f t="shared" si="0"/>
        <v>2.4571638261362046E-4</v>
      </c>
      <c r="K56" s="31"/>
      <c r="L56" s="32"/>
      <c r="M56" s="9"/>
      <c r="N56" s="9"/>
    </row>
    <row r="57" spans="1:14" ht="39" customHeight="1" x14ac:dyDescent="0.25">
      <c r="A57" s="23" t="s">
        <v>163</v>
      </c>
      <c r="B57" s="24" t="s">
        <v>164</v>
      </c>
      <c r="C57" s="25" t="s">
        <v>22</v>
      </c>
      <c r="D57" s="25" t="s">
        <v>165</v>
      </c>
      <c r="E57" s="26" t="s">
        <v>35</v>
      </c>
      <c r="F57" s="27">
        <v>15.528678644811723</v>
      </c>
      <c r="G57" s="29">
        <v>32.409999999999997</v>
      </c>
      <c r="H57" s="29">
        <f t="shared" si="1"/>
        <v>41.13</v>
      </c>
      <c r="I57" s="29">
        <f t="shared" si="4"/>
        <v>638.69000000000005</v>
      </c>
      <c r="J57" s="30">
        <f t="shared" si="0"/>
        <v>1.5416168606237062E-3</v>
      </c>
      <c r="K57" s="31"/>
      <c r="L57" s="32"/>
      <c r="M57" s="9"/>
      <c r="N57" s="9"/>
    </row>
    <row r="58" spans="1:14" ht="39" customHeight="1" x14ac:dyDescent="0.25">
      <c r="A58" s="23" t="s">
        <v>166</v>
      </c>
      <c r="B58" s="24" t="s">
        <v>167</v>
      </c>
      <c r="C58" s="25" t="s">
        <v>22</v>
      </c>
      <c r="D58" s="25" t="s">
        <v>168</v>
      </c>
      <c r="E58" s="26" t="s">
        <v>35</v>
      </c>
      <c r="F58" s="27">
        <v>6.3577561118250889</v>
      </c>
      <c r="G58" s="29">
        <v>54.04</v>
      </c>
      <c r="H58" s="29">
        <f t="shared" si="1"/>
        <v>68.59</v>
      </c>
      <c r="I58" s="29">
        <f t="shared" si="4"/>
        <v>436.07</v>
      </c>
      <c r="J58" s="30">
        <f t="shared" si="0"/>
        <v>1.0525495379795824E-3</v>
      </c>
      <c r="K58" s="31"/>
      <c r="L58" s="32"/>
      <c r="M58" s="9"/>
      <c r="N58" s="9"/>
    </row>
    <row r="59" spans="1:14" ht="39" customHeight="1" x14ac:dyDescent="0.25">
      <c r="A59" s="23" t="s">
        <v>169</v>
      </c>
      <c r="B59" s="24" t="s">
        <v>170</v>
      </c>
      <c r="C59" s="25" t="s">
        <v>22</v>
      </c>
      <c r="D59" s="25" t="s">
        <v>171</v>
      </c>
      <c r="E59" s="26" t="s">
        <v>35</v>
      </c>
      <c r="F59" s="27">
        <v>15.528678644811723</v>
      </c>
      <c r="G59" s="29">
        <v>114.11</v>
      </c>
      <c r="H59" s="29">
        <f t="shared" si="1"/>
        <v>144.83000000000001</v>
      </c>
      <c r="I59" s="29">
        <f t="shared" si="4"/>
        <v>2249.0100000000002</v>
      </c>
      <c r="J59" s="30">
        <f t="shared" si="0"/>
        <v>5.4284734937314208E-3</v>
      </c>
      <c r="K59" s="31"/>
      <c r="L59" s="32"/>
      <c r="M59" s="9"/>
      <c r="N59" s="9"/>
    </row>
    <row r="60" spans="1:14" ht="26.1" customHeight="1" x14ac:dyDescent="0.25">
      <c r="A60" s="23" t="s">
        <v>172</v>
      </c>
      <c r="B60" s="24" t="s">
        <v>173</v>
      </c>
      <c r="C60" s="25" t="s">
        <v>22</v>
      </c>
      <c r="D60" s="25" t="s">
        <v>174</v>
      </c>
      <c r="E60" s="26" t="s">
        <v>35</v>
      </c>
      <c r="F60" s="27">
        <v>3.1507463917009297</v>
      </c>
      <c r="G60" s="29">
        <v>422.43</v>
      </c>
      <c r="H60" s="29">
        <f t="shared" si="1"/>
        <v>536.19000000000005</v>
      </c>
      <c r="I60" s="29">
        <f t="shared" si="4"/>
        <v>1689.39</v>
      </c>
      <c r="J60" s="30">
        <f t="shared" si="0"/>
        <v>4.0777092300945421E-3</v>
      </c>
      <c r="K60" s="31"/>
      <c r="L60" s="32"/>
      <c r="M60" s="9"/>
      <c r="N60" s="9"/>
    </row>
    <row r="61" spans="1:14" ht="51.95" customHeight="1" x14ac:dyDescent="0.25">
      <c r="A61" s="23" t="s">
        <v>175</v>
      </c>
      <c r="B61" s="24" t="s">
        <v>176</v>
      </c>
      <c r="C61" s="25" t="s">
        <v>22</v>
      </c>
      <c r="D61" s="25" t="s">
        <v>177</v>
      </c>
      <c r="E61" s="26" t="s">
        <v>35</v>
      </c>
      <c r="F61" s="27">
        <v>0.67515994107877064</v>
      </c>
      <c r="G61" s="29">
        <v>699.82</v>
      </c>
      <c r="H61" s="29">
        <f t="shared" si="1"/>
        <v>888.28</v>
      </c>
      <c r="I61" s="29">
        <f t="shared" si="4"/>
        <v>599.73</v>
      </c>
      <c r="J61" s="30">
        <f t="shared" si="0"/>
        <v>1.4475784493601829E-3</v>
      </c>
      <c r="K61" s="31"/>
      <c r="L61" s="32"/>
      <c r="M61" s="9"/>
      <c r="N61" s="9"/>
    </row>
    <row r="62" spans="1:14" ht="39" customHeight="1" x14ac:dyDescent="0.25">
      <c r="A62" s="23" t="s">
        <v>178</v>
      </c>
      <c r="B62" s="24" t="s">
        <v>179</v>
      </c>
      <c r="C62" s="25" t="s">
        <v>22</v>
      </c>
      <c r="D62" s="25" t="s">
        <v>180</v>
      </c>
      <c r="E62" s="26" t="s">
        <v>35</v>
      </c>
      <c r="F62" s="27">
        <v>1.1815298968878483</v>
      </c>
      <c r="G62" s="29">
        <v>1019.1</v>
      </c>
      <c r="H62" s="29">
        <f t="shared" si="1"/>
        <v>1293.54</v>
      </c>
      <c r="I62" s="29">
        <f t="shared" si="4"/>
        <v>1528.35</v>
      </c>
      <c r="J62" s="30">
        <f t="shared" si="0"/>
        <v>3.6890042570483974E-3</v>
      </c>
      <c r="K62" s="31"/>
      <c r="L62" s="32"/>
      <c r="M62" s="9"/>
      <c r="N62" s="9"/>
    </row>
    <row r="63" spans="1:14" ht="26.1" customHeight="1" x14ac:dyDescent="0.25">
      <c r="A63" s="23" t="s">
        <v>181</v>
      </c>
      <c r="B63" s="24" t="s">
        <v>182</v>
      </c>
      <c r="C63" s="25" t="s">
        <v>22</v>
      </c>
      <c r="D63" s="25" t="s">
        <v>183</v>
      </c>
      <c r="E63" s="26" t="s">
        <v>40</v>
      </c>
      <c r="F63" s="27">
        <v>20.536114874479267</v>
      </c>
      <c r="G63" s="29">
        <v>17.690000000000001</v>
      </c>
      <c r="H63" s="29">
        <f t="shared" si="1"/>
        <v>22.45</v>
      </c>
      <c r="I63" s="29">
        <f t="shared" si="4"/>
        <v>461.03</v>
      </c>
      <c r="J63" s="30">
        <f t="shared" si="0"/>
        <v>1.1127959123414287E-3</v>
      </c>
      <c r="K63" s="31"/>
      <c r="L63" s="32"/>
      <c r="M63" s="9"/>
      <c r="N63" s="9"/>
    </row>
    <row r="64" spans="1:14" ht="51.95" customHeight="1" x14ac:dyDescent="0.25">
      <c r="A64" s="23" t="s">
        <v>184</v>
      </c>
      <c r="B64" s="24" t="s">
        <v>185</v>
      </c>
      <c r="C64" s="25" t="s">
        <v>22</v>
      </c>
      <c r="D64" s="25" t="s">
        <v>186</v>
      </c>
      <c r="E64" s="26" t="s">
        <v>35</v>
      </c>
      <c r="F64" s="27">
        <v>2.3067964653524666</v>
      </c>
      <c r="G64" s="29">
        <v>156.47999999999999</v>
      </c>
      <c r="H64" s="29">
        <f t="shared" si="1"/>
        <v>198.62</v>
      </c>
      <c r="I64" s="29">
        <f t="shared" si="4"/>
        <v>458.17</v>
      </c>
      <c r="J64" s="30">
        <f t="shared" si="0"/>
        <v>1.1058926819458006E-3</v>
      </c>
      <c r="K64" s="31"/>
      <c r="L64" s="32"/>
      <c r="M64" s="9"/>
      <c r="N64" s="9"/>
    </row>
    <row r="65" spans="1:14" ht="26.1" customHeight="1" x14ac:dyDescent="0.25">
      <c r="A65" s="23" t="s">
        <v>187</v>
      </c>
      <c r="B65" s="24" t="s">
        <v>188</v>
      </c>
      <c r="C65" s="25" t="s">
        <v>22</v>
      </c>
      <c r="D65" s="25" t="s">
        <v>189</v>
      </c>
      <c r="E65" s="26" t="s">
        <v>35</v>
      </c>
      <c r="F65" s="27">
        <v>3.6571163475100072</v>
      </c>
      <c r="G65" s="29">
        <v>144.9</v>
      </c>
      <c r="H65" s="29">
        <f t="shared" si="1"/>
        <v>183.92</v>
      </c>
      <c r="I65" s="29">
        <f t="shared" si="4"/>
        <v>672.61</v>
      </c>
      <c r="J65" s="30">
        <f t="shared" si="0"/>
        <v>1.6234901386026255E-3</v>
      </c>
      <c r="K65" s="31"/>
      <c r="L65" s="32"/>
      <c r="M65" s="9"/>
      <c r="N65" s="9"/>
    </row>
    <row r="66" spans="1:14" ht="39" customHeight="1" x14ac:dyDescent="0.25">
      <c r="A66" s="23" t="s">
        <v>190</v>
      </c>
      <c r="B66" s="24" t="s">
        <v>191</v>
      </c>
      <c r="C66" s="25" t="s">
        <v>22</v>
      </c>
      <c r="D66" s="25" t="s">
        <v>192</v>
      </c>
      <c r="E66" s="26" t="s">
        <v>35</v>
      </c>
      <c r="F66" s="27">
        <v>3.1507463917009297</v>
      </c>
      <c r="G66" s="29">
        <v>530.09</v>
      </c>
      <c r="H66" s="29">
        <f t="shared" si="1"/>
        <v>672.84</v>
      </c>
      <c r="I66" s="29">
        <f t="shared" si="4"/>
        <v>2119.94</v>
      </c>
      <c r="J66" s="30">
        <f t="shared" si="0"/>
        <v>5.1169350506671775E-3</v>
      </c>
      <c r="K66" s="31"/>
      <c r="L66" s="32"/>
      <c r="M66" s="9"/>
      <c r="N66" s="9"/>
    </row>
    <row r="67" spans="1:14" ht="26.1" customHeight="1" x14ac:dyDescent="0.25">
      <c r="A67" s="23" t="s">
        <v>193</v>
      </c>
      <c r="B67" s="24" t="s">
        <v>194</v>
      </c>
      <c r="C67" s="25" t="s">
        <v>22</v>
      </c>
      <c r="D67" s="25" t="s">
        <v>195</v>
      </c>
      <c r="E67" s="26" t="s">
        <v>35</v>
      </c>
      <c r="F67" s="27">
        <v>3.6571163475100072</v>
      </c>
      <c r="G67" s="29">
        <v>412.27</v>
      </c>
      <c r="H67" s="29">
        <f t="shared" si="1"/>
        <v>523.29</v>
      </c>
      <c r="I67" s="29">
        <f t="shared" si="4"/>
        <v>1913.73</v>
      </c>
      <c r="J67" s="30">
        <f t="shared" si="0"/>
        <v>4.6192024842746952E-3</v>
      </c>
      <c r="K67" s="31"/>
      <c r="L67" s="32"/>
      <c r="M67" s="9"/>
      <c r="N67" s="9"/>
    </row>
    <row r="68" spans="1:14" ht="51.95" customHeight="1" x14ac:dyDescent="0.25">
      <c r="A68" s="23" t="s">
        <v>196</v>
      </c>
      <c r="B68" s="24" t="s">
        <v>197</v>
      </c>
      <c r="C68" s="25" t="s">
        <v>22</v>
      </c>
      <c r="D68" s="25" t="s">
        <v>198</v>
      </c>
      <c r="E68" s="26" t="s">
        <v>35</v>
      </c>
      <c r="F68" s="27">
        <v>3.1507463917009297</v>
      </c>
      <c r="G68" s="29">
        <v>468.36</v>
      </c>
      <c r="H68" s="29">
        <f t="shared" si="1"/>
        <v>594.48</v>
      </c>
      <c r="I68" s="29">
        <f t="shared" si="4"/>
        <v>1873.05</v>
      </c>
      <c r="J68" s="30">
        <f t="shared" si="0"/>
        <v>4.5210124799061084E-3</v>
      </c>
      <c r="K68" s="31"/>
      <c r="L68" s="32"/>
      <c r="M68" s="9"/>
      <c r="N68" s="9"/>
    </row>
    <row r="69" spans="1:14" ht="26.1" customHeight="1" x14ac:dyDescent="0.25">
      <c r="A69" s="23" t="s">
        <v>199</v>
      </c>
      <c r="B69" s="24" t="s">
        <v>200</v>
      </c>
      <c r="C69" s="25" t="s">
        <v>22</v>
      </c>
      <c r="D69" s="25" t="s">
        <v>201</v>
      </c>
      <c r="E69" s="26" t="s">
        <v>35</v>
      </c>
      <c r="F69" s="27">
        <v>9.3397125182563272</v>
      </c>
      <c r="G69" s="29">
        <v>61.32</v>
      </c>
      <c r="H69" s="29">
        <f t="shared" si="1"/>
        <v>77.83</v>
      </c>
      <c r="I69" s="29">
        <f t="shared" si="4"/>
        <v>726.9</v>
      </c>
      <c r="J69" s="30">
        <f t="shared" ref="J69:J132" si="5">I69/$I$251</f>
        <v>1.7545308302734845E-3</v>
      </c>
      <c r="K69" s="31"/>
      <c r="L69" s="32"/>
      <c r="M69" s="9"/>
      <c r="N69" s="9"/>
    </row>
    <row r="70" spans="1:14" ht="26.1" customHeight="1" x14ac:dyDescent="0.25">
      <c r="A70" s="23" t="s">
        <v>202</v>
      </c>
      <c r="B70" s="24" t="s">
        <v>203</v>
      </c>
      <c r="C70" s="25" t="s">
        <v>22</v>
      </c>
      <c r="D70" s="25" t="s">
        <v>204</v>
      </c>
      <c r="E70" s="26" t="s">
        <v>35</v>
      </c>
      <c r="F70" s="27">
        <v>3.1507463917009297</v>
      </c>
      <c r="G70" s="29">
        <v>12.75</v>
      </c>
      <c r="H70" s="29">
        <f t="shared" si="1"/>
        <v>16.18</v>
      </c>
      <c r="I70" s="29">
        <f t="shared" si="4"/>
        <v>50.97</v>
      </c>
      <c r="J70" s="30">
        <f t="shared" si="5"/>
        <v>1.2302715149131862E-4</v>
      </c>
      <c r="K70" s="31"/>
      <c r="L70" s="32"/>
      <c r="M70" s="9"/>
      <c r="N70" s="9"/>
    </row>
    <row r="71" spans="1:14" ht="26.1" customHeight="1" x14ac:dyDescent="0.25">
      <c r="A71" s="23" t="s">
        <v>205</v>
      </c>
      <c r="B71" s="24" t="s">
        <v>206</v>
      </c>
      <c r="C71" s="25" t="s">
        <v>22</v>
      </c>
      <c r="D71" s="25" t="s">
        <v>207</v>
      </c>
      <c r="E71" s="26" t="s">
        <v>35</v>
      </c>
      <c r="F71" s="27">
        <v>3.1507463917009297</v>
      </c>
      <c r="G71" s="29">
        <v>14.35</v>
      </c>
      <c r="H71" s="29">
        <f t="shared" si="1"/>
        <v>18.21</v>
      </c>
      <c r="I71" s="29">
        <f t="shared" si="4"/>
        <v>57.37</v>
      </c>
      <c r="J71" s="30">
        <f t="shared" si="5"/>
        <v>1.3847493978922797E-4</v>
      </c>
      <c r="K71" s="31"/>
      <c r="L71" s="32"/>
      <c r="M71" s="9"/>
      <c r="N71" s="9"/>
    </row>
    <row r="72" spans="1:14" ht="39" customHeight="1" x14ac:dyDescent="0.25">
      <c r="A72" s="23" t="s">
        <v>208</v>
      </c>
      <c r="B72" s="24" t="s">
        <v>209</v>
      </c>
      <c r="C72" s="25" t="s">
        <v>22</v>
      </c>
      <c r="D72" s="25" t="s">
        <v>210</v>
      </c>
      <c r="E72" s="26" t="s">
        <v>35</v>
      </c>
      <c r="F72" s="27">
        <v>3.1507463917009297</v>
      </c>
      <c r="G72" s="29">
        <v>132.99</v>
      </c>
      <c r="H72" s="29">
        <f t="shared" si="1"/>
        <v>168.8</v>
      </c>
      <c r="I72" s="29">
        <f t="shared" si="4"/>
        <v>531.84</v>
      </c>
      <c r="J72" s="30">
        <f t="shared" si="5"/>
        <v>1.2837112075562665E-3</v>
      </c>
      <c r="K72" s="31"/>
      <c r="L72" s="32"/>
      <c r="M72" s="9"/>
      <c r="N72" s="9"/>
    </row>
    <row r="73" spans="1:14" ht="26.1" customHeight="1" x14ac:dyDescent="0.25">
      <c r="A73" s="23" t="s">
        <v>211</v>
      </c>
      <c r="B73" s="24" t="s">
        <v>212</v>
      </c>
      <c r="C73" s="25" t="s">
        <v>22</v>
      </c>
      <c r="D73" s="25" t="s">
        <v>213</v>
      </c>
      <c r="E73" s="26" t="s">
        <v>35</v>
      </c>
      <c r="F73" s="27">
        <v>9.3397125182563272</v>
      </c>
      <c r="G73" s="29">
        <v>48.84</v>
      </c>
      <c r="H73" s="29">
        <f t="shared" ref="H73:H136" si="6">TRUNC((G73*$G$2)+(G73),2)</f>
        <v>61.99</v>
      </c>
      <c r="I73" s="29">
        <f t="shared" si="4"/>
        <v>578.96</v>
      </c>
      <c r="J73" s="30">
        <f t="shared" si="5"/>
        <v>1.3974455488996241E-3</v>
      </c>
      <c r="K73" s="31"/>
      <c r="L73" s="32"/>
      <c r="M73" s="9"/>
      <c r="N73" s="9"/>
    </row>
    <row r="74" spans="1:14" ht="39" customHeight="1" x14ac:dyDescent="0.25">
      <c r="A74" s="23" t="s">
        <v>214</v>
      </c>
      <c r="B74" s="24" t="s">
        <v>215</v>
      </c>
      <c r="C74" s="25" t="s">
        <v>22</v>
      </c>
      <c r="D74" s="25" t="s">
        <v>216</v>
      </c>
      <c r="E74" s="26" t="s">
        <v>35</v>
      </c>
      <c r="F74" s="27">
        <v>6.3577561118250889</v>
      </c>
      <c r="G74" s="29">
        <v>145.4</v>
      </c>
      <c r="H74" s="29">
        <f t="shared" si="6"/>
        <v>184.55</v>
      </c>
      <c r="I74" s="29">
        <f t="shared" si="4"/>
        <v>1173.32</v>
      </c>
      <c r="J74" s="30">
        <f t="shared" si="5"/>
        <v>2.8320623383910923E-3</v>
      </c>
      <c r="K74" s="31"/>
      <c r="L74" s="32"/>
      <c r="M74" s="9"/>
      <c r="N74" s="9"/>
    </row>
    <row r="75" spans="1:14" ht="39" customHeight="1" x14ac:dyDescent="0.25">
      <c r="A75" s="23" t="s">
        <v>217</v>
      </c>
      <c r="B75" s="24" t="s">
        <v>218</v>
      </c>
      <c r="C75" s="25" t="s">
        <v>22</v>
      </c>
      <c r="D75" s="25" t="s">
        <v>219</v>
      </c>
      <c r="E75" s="26" t="s">
        <v>35</v>
      </c>
      <c r="F75" s="27">
        <v>3.1507463917009297</v>
      </c>
      <c r="G75" s="29">
        <v>339.95</v>
      </c>
      <c r="H75" s="29">
        <f t="shared" si="6"/>
        <v>431.49</v>
      </c>
      <c r="I75" s="29">
        <f t="shared" si="4"/>
        <v>1359.51</v>
      </c>
      <c r="J75" s="30">
        <f t="shared" si="5"/>
        <v>3.2814722920141768E-3</v>
      </c>
      <c r="K75" s="31"/>
      <c r="L75" s="32"/>
      <c r="M75" s="9"/>
      <c r="N75" s="9"/>
    </row>
    <row r="76" spans="1:14" ht="39" customHeight="1" x14ac:dyDescent="0.25">
      <c r="A76" s="23" t="s">
        <v>220</v>
      </c>
      <c r="B76" s="24" t="s">
        <v>221</v>
      </c>
      <c r="C76" s="25" t="s">
        <v>22</v>
      </c>
      <c r="D76" s="25" t="s">
        <v>222</v>
      </c>
      <c r="E76" s="26" t="s">
        <v>35</v>
      </c>
      <c r="F76" s="27">
        <v>9.3397125182563272</v>
      </c>
      <c r="G76" s="29">
        <v>76.39</v>
      </c>
      <c r="H76" s="29">
        <f t="shared" si="6"/>
        <v>96.96</v>
      </c>
      <c r="I76" s="29">
        <f t="shared" si="4"/>
        <v>905.57</v>
      </c>
      <c r="J76" s="30">
        <f t="shared" si="5"/>
        <v>2.1857896326465255E-3</v>
      </c>
      <c r="K76" s="31"/>
      <c r="L76" s="32"/>
      <c r="M76" s="9"/>
      <c r="N76" s="9"/>
    </row>
    <row r="77" spans="1:14" ht="26.1" customHeight="1" x14ac:dyDescent="0.25">
      <c r="A77" s="23" t="s">
        <v>223</v>
      </c>
      <c r="B77" s="24" t="s">
        <v>224</v>
      </c>
      <c r="C77" s="25" t="s">
        <v>22</v>
      </c>
      <c r="D77" s="25" t="s">
        <v>225</v>
      </c>
      <c r="E77" s="26" t="s">
        <v>35</v>
      </c>
      <c r="F77" s="27">
        <v>9.3397125182563272</v>
      </c>
      <c r="G77" s="29">
        <v>163.49</v>
      </c>
      <c r="H77" s="29">
        <f t="shared" si="6"/>
        <v>207.51</v>
      </c>
      <c r="I77" s="29">
        <f t="shared" si="4"/>
        <v>1938.08</v>
      </c>
      <c r="J77" s="30">
        <f t="shared" si="5"/>
        <v>4.6779764913143966E-3</v>
      </c>
      <c r="K77" s="31"/>
      <c r="L77" s="32"/>
      <c r="M77" s="9"/>
      <c r="N77" s="9"/>
    </row>
    <row r="78" spans="1:14" ht="26.1" customHeight="1" x14ac:dyDescent="0.25">
      <c r="A78" s="23" t="s">
        <v>226</v>
      </c>
      <c r="B78" s="24" t="s">
        <v>227</v>
      </c>
      <c r="C78" s="25" t="s">
        <v>22</v>
      </c>
      <c r="D78" s="25" t="s">
        <v>228</v>
      </c>
      <c r="E78" s="26" t="s">
        <v>35</v>
      </c>
      <c r="F78" s="27">
        <v>3.1507463917009297</v>
      </c>
      <c r="G78" s="29">
        <v>812.2</v>
      </c>
      <c r="H78" s="29">
        <f t="shared" si="6"/>
        <v>1030.92</v>
      </c>
      <c r="I78" s="29">
        <f t="shared" si="4"/>
        <v>3248.16</v>
      </c>
      <c r="J78" s="30">
        <f t="shared" si="5"/>
        <v>7.8401387558964392E-3</v>
      </c>
      <c r="K78" s="31"/>
      <c r="L78" s="32"/>
      <c r="M78" s="9"/>
      <c r="N78" s="9"/>
    </row>
    <row r="79" spans="1:14" ht="65.099999999999994" customHeight="1" x14ac:dyDescent="0.25">
      <c r="A79" s="23" t="s">
        <v>229</v>
      </c>
      <c r="B79" s="24" t="s">
        <v>230</v>
      </c>
      <c r="C79" s="25" t="s">
        <v>22</v>
      </c>
      <c r="D79" s="25" t="s">
        <v>231</v>
      </c>
      <c r="E79" s="26" t="s">
        <v>35</v>
      </c>
      <c r="F79" s="27">
        <v>3.1507463917009297</v>
      </c>
      <c r="G79" s="29">
        <v>279.7</v>
      </c>
      <c r="H79" s="29">
        <f t="shared" si="6"/>
        <v>355.02</v>
      </c>
      <c r="I79" s="29">
        <f t="shared" si="4"/>
        <v>1118.57</v>
      </c>
      <c r="J79" s="30">
        <f t="shared" si="5"/>
        <v>2.6999113369363206E-3</v>
      </c>
      <c r="K79" s="31"/>
      <c r="L79" s="32"/>
      <c r="M79" s="9"/>
      <c r="N79" s="9"/>
    </row>
    <row r="80" spans="1:14" ht="51.95" customHeight="1" x14ac:dyDescent="0.25">
      <c r="A80" s="23" t="s">
        <v>232</v>
      </c>
      <c r="B80" s="24" t="s">
        <v>233</v>
      </c>
      <c r="C80" s="25" t="s">
        <v>22</v>
      </c>
      <c r="D80" s="25" t="s">
        <v>234</v>
      </c>
      <c r="E80" s="26" t="s">
        <v>35</v>
      </c>
      <c r="F80" s="27">
        <v>3.6571163475100072</v>
      </c>
      <c r="G80" s="29">
        <v>894.28</v>
      </c>
      <c r="H80" s="29">
        <f t="shared" si="6"/>
        <v>1135.0999999999999</v>
      </c>
      <c r="I80" s="29">
        <f t="shared" si="4"/>
        <v>4151.1899999999996</v>
      </c>
      <c r="J80" s="30">
        <f t="shared" si="5"/>
        <v>1.001979754756223E-2</v>
      </c>
      <c r="K80" s="31"/>
      <c r="L80" s="32"/>
      <c r="M80" s="9"/>
      <c r="N80" s="9"/>
    </row>
    <row r="81" spans="1:14" ht="26.1" customHeight="1" x14ac:dyDescent="0.25">
      <c r="A81" s="23" t="s">
        <v>235</v>
      </c>
      <c r="B81" s="24" t="s">
        <v>236</v>
      </c>
      <c r="C81" s="25" t="s">
        <v>22</v>
      </c>
      <c r="D81" s="25" t="s">
        <v>237</v>
      </c>
      <c r="E81" s="26" t="s">
        <v>35</v>
      </c>
      <c r="F81" s="27">
        <v>3.1507463917009297</v>
      </c>
      <c r="G81" s="29">
        <v>100.96</v>
      </c>
      <c r="H81" s="29">
        <f t="shared" si="6"/>
        <v>128.13999999999999</v>
      </c>
      <c r="I81" s="29">
        <f t="shared" si="4"/>
        <v>403.73</v>
      </c>
      <c r="J81" s="30">
        <f t="shared" si="5"/>
        <v>9.7448993273670931E-4</v>
      </c>
      <c r="K81" s="31"/>
      <c r="L81" s="32"/>
      <c r="M81" s="9"/>
      <c r="N81" s="9"/>
    </row>
    <row r="82" spans="1:14" ht="39" customHeight="1" x14ac:dyDescent="0.25">
      <c r="A82" s="23" t="s">
        <v>238</v>
      </c>
      <c r="B82" s="24" t="s">
        <v>239</v>
      </c>
      <c r="C82" s="25" t="s">
        <v>22</v>
      </c>
      <c r="D82" s="25" t="s">
        <v>240</v>
      </c>
      <c r="E82" s="26" t="s">
        <v>35</v>
      </c>
      <c r="F82" s="27">
        <v>3.6571163475100072</v>
      </c>
      <c r="G82" s="29">
        <v>138.41999999999999</v>
      </c>
      <c r="H82" s="29">
        <f t="shared" si="6"/>
        <v>175.69</v>
      </c>
      <c r="I82" s="29">
        <f t="shared" si="4"/>
        <v>642.51</v>
      </c>
      <c r="J82" s="30">
        <f t="shared" si="5"/>
        <v>1.5508372592640206E-3</v>
      </c>
      <c r="K82" s="31"/>
      <c r="L82" s="32"/>
      <c r="M82" s="9"/>
      <c r="N82" s="9"/>
    </row>
    <row r="83" spans="1:14" ht="26.1" customHeight="1" x14ac:dyDescent="0.25">
      <c r="A83" s="23" t="s">
        <v>241</v>
      </c>
      <c r="B83" s="24" t="s">
        <v>242</v>
      </c>
      <c r="C83" s="25" t="s">
        <v>22</v>
      </c>
      <c r="D83" s="25" t="s">
        <v>243</v>
      </c>
      <c r="E83" s="26" t="s">
        <v>35</v>
      </c>
      <c r="F83" s="27">
        <v>9.0021325477169398</v>
      </c>
      <c r="G83" s="29">
        <v>129.25</v>
      </c>
      <c r="H83" s="29">
        <f t="shared" si="6"/>
        <v>164.05</v>
      </c>
      <c r="I83" s="29">
        <f t="shared" si="4"/>
        <v>1476.79</v>
      </c>
      <c r="J83" s="30">
        <f t="shared" si="5"/>
        <v>3.5645530125733653E-3</v>
      </c>
      <c r="K83" s="31"/>
      <c r="L83" s="32"/>
      <c r="M83" s="9"/>
      <c r="N83" s="9"/>
    </row>
    <row r="84" spans="1:14" ht="39" customHeight="1" x14ac:dyDescent="0.25">
      <c r="A84" s="23" t="s">
        <v>244</v>
      </c>
      <c r="B84" s="24" t="s">
        <v>245</v>
      </c>
      <c r="C84" s="25" t="s">
        <v>22</v>
      </c>
      <c r="D84" s="25" t="s">
        <v>246</v>
      </c>
      <c r="E84" s="26" t="s">
        <v>35</v>
      </c>
      <c r="F84" s="27">
        <v>3.6571163475100072</v>
      </c>
      <c r="G84" s="29">
        <v>146</v>
      </c>
      <c r="H84" s="29">
        <f t="shared" si="6"/>
        <v>185.31</v>
      </c>
      <c r="I84" s="29">
        <f t="shared" si="4"/>
        <v>677.7</v>
      </c>
      <c r="J84" s="30">
        <f t="shared" si="5"/>
        <v>1.6357759577333066E-3</v>
      </c>
      <c r="K84" s="31"/>
      <c r="L84" s="32"/>
      <c r="M84" s="9"/>
      <c r="N84" s="9"/>
    </row>
    <row r="85" spans="1:14" ht="39" customHeight="1" x14ac:dyDescent="0.25">
      <c r="A85" s="23" t="s">
        <v>247</v>
      </c>
      <c r="B85" s="24" t="s">
        <v>248</v>
      </c>
      <c r="C85" s="25" t="s">
        <v>22</v>
      </c>
      <c r="D85" s="25" t="s">
        <v>249</v>
      </c>
      <c r="E85" s="26" t="s">
        <v>35</v>
      </c>
      <c r="F85" s="27">
        <v>6.3577561118250889</v>
      </c>
      <c r="G85" s="29">
        <v>628.79</v>
      </c>
      <c r="H85" s="29">
        <f t="shared" si="6"/>
        <v>798.12</v>
      </c>
      <c r="I85" s="29">
        <f t="shared" si="4"/>
        <v>5074.25</v>
      </c>
      <c r="J85" s="30">
        <f t="shared" si="5"/>
        <v>1.2247803089166637E-2</v>
      </c>
      <c r="K85" s="31"/>
      <c r="L85" s="32"/>
      <c r="M85" s="9"/>
      <c r="N85" s="9"/>
    </row>
    <row r="86" spans="1:14" ht="39" customHeight="1" x14ac:dyDescent="0.25">
      <c r="A86" s="23" t="s">
        <v>250</v>
      </c>
      <c r="B86" s="24" t="s">
        <v>251</v>
      </c>
      <c r="C86" s="25" t="s">
        <v>22</v>
      </c>
      <c r="D86" s="25" t="s">
        <v>252</v>
      </c>
      <c r="E86" s="26" t="s">
        <v>40</v>
      </c>
      <c r="F86" s="27">
        <v>20.367324889209584</v>
      </c>
      <c r="G86" s="29">
        <v>22.96</v>
      </c>
      <c r="H86" s="29">
        <f t="shared" si="6"/>
        <v>29.14</v>
      </c>
      <c r="I86" s="29">
        <f t="shared" si="4"/>
        <v>593.5</v>
      </c>
      <c r="J86" s="30">
        <f t="shared" si="5"/>
        <v>1.4325409929389367E-3</v>
      </c>
      <c r="K86" s="31"/>
      <c r="L86" s="32"/>
      <c r="M86" s="9"/>
      <c r="N86" s="9"/>
    </row>
    <row r="87" spans="1:14" ht="39" customHeight="1" x14ac:dyDescent="0.25">
      <c r="A87" s="23" t="s">
        <v>253</v>
      </c>
      <c r="B87" s="24" t="s">
        <v>254</v>
      </c>
      <c r="C87" s="25" t="s">
        <v>22</v>
      </c>
      <c r="D87" s="25" t="s">
        <v>255</v>
      </c>
      <c r="E87" s="26" t="s">
        <v>40</v>
      </c>
      <c r="F87" s="27">
        <v>25.318497790453893</v>
      </c>
      <c r="G87" s="29">
        <v>26.49</v>
      </c>
      <c r="H87" s="29">
        <f t="shared" si="6"/>
        <v>33.619999999999997</v>
      </c>
      <c r="I87" s="29">
        <f t="shared" si="4"/>
        <v>851.2</v>
      </c>
      <c r="J87" s="30">
        <f t="shared" si="5"/>
        <v>2.0545558436219427E-3</v>
      </c>
      <c r="K87" s="31"/>
      <c r="L87" s="32"/>
      <c r="M87" s="9"/>
      <c r="N87" s="9"/>
    </row>
    <row r="88" spans="1:14" ht="39" customHeight="1" x14ac:dyDescent="0.25">
      <c r="A88" s="23" t="s">
        <v>256</v>
      </c>
      <c r="B88" s="24" t="s">
        <v>257</v>
      </c>
      <c r="C88" s="25" t="s">
        <v>22</v>
      </c>
      <c r="D88" s="25" t="s">
        <v>258</v>
      </c>
      <c r="E88" s="26" t="s">
        <v>40</v>
      </c>
      <c r="F88" s="27">
        <v>16.203838585890495</v>
      </c>
      <c r="G88" s="29">
        <v>36.18</v>
      </c>
      <c r="H88" s="29">
        <f t="shared" si="6"/>
        <v>45.92</v>
      </c>
      <c r="I88" s="29">
        <f t="shared" si="4"/>
        <v>744.08</v>
      </c>
      <c r="J88" s="30">
        <f t="shared" si="5"/>
        <v>1.7959984869856851E-3</v>
      </c>
      <c r="K88" s="31"/>
      <c r="L88" s="32"/>
      <c r="M88" s="9"/>
      <c r="N88" s="9"/>
    </row>
    <row r="89" spans="1:14" ht="39" customHeight="1" x14ac:dyDescent="0.25">
      <c r="A89" s="23" t="s">
        <v>259</v>
      </c>
      <c r="B89" s="24" t="s">
        <v>260</v>
      </c>
      <c r="C89" s="25" t="s">
        <v>22</v>
      </c>
      <c r="D89" s="25" t="s">
        <v>261</v>
      </c>
      <c r="E89" s="26" t="s">
        <v>40</v>
      </c>
      <c r="F89" s="27">
        <v>6.4702827686715505</v>
      </c>
      <c r="G89" s="29">
        <v>32.89</v>
      </c>
      <c r="H89" s="29">
        <f t="shared" si="6"/>
        <v>41.74</v>
      </c>
      <c r="I89" s="29">
        <f t="shared" si="4"/>
        <v>270.06</v>
      </c>
      <c r="J89" s="30">
        <f t="shared" si="5"/>
        <v>6.5184839183334334E-4</v>
      </c>
      <c r="K89" s="31"/>
      <c r="L89" s="32"/>
      <c r="M89" s="9"/>
      <c r="N89" s="9"/>
    </row>
    <row r="90" spans="1:14" ht="26.1" customHeight="1" x14ac:dyDescent="0.25">
      <c r="A90" s="23" t="s">
        <v>262</v>
      </c>
      <c r="B90" s="24" t="s">
        <v>263</v>
      </c>
      <c r="C90" s="25" t="s">
        <v>22</v>
      </c>
      <c r="D90" s="25" t="s">
        <v>264</v>
      </c>
      <c r="E90" s="26" t="s">
        <v>40</v>
      </c>
      <c r="F90" s="27">
        <v>4.7823829159746243</v>
      </c>
      <c r="G90" s="29">
        <v>31.34</v>
      </c>
      <c r="H90" s="29">
        <f t="shared" si="6"/>
        <v>39.770000000000003</v>
      </c>
      <c r="I90" s="29">
        <f t="shared" si="4"/>
        <v>190.19</v>
      </c>
      <c r="J90" s="30">
        <f t="shared" si="5"/>
        <v>4.5906482130927777E-4</v>
      </c>
      <c r="K90" s="31"/>
      <c r="L90" s="32"/>
      <c r="M90" s="9"/>
      <c r="N90" s="9"/>
    </row>
    <row r="91" spans="1:14" ht="39" customHeight="1" x14ac:dyDescent="0.25">
      <c r="A91" s="23" t="s">
        <v>265</v>
      </c>
      <c r="B91" s="24" t="s">
        <v>266</v>
      </c>
      <c r="C91" s="25" t="s">
        <v>22</v>
      </c>
      <c r="D91" s="25" t="s">
        <v>267</v>
      </c>
      <c r="E91" s="26" t="s">
        <v>40</v>
      </c>
      <c r="F91" s="27">
        <v>15.191098674272338</v>
      </c>
      <c r="G91" s="29">
        <v>23.63</v>
      </c>
      <c r="H91" s="29">
        <f t="shared" si="6"/>
        <v>29.99</v>
      </c>
      <c r="I91" s="29">
        <f t="shared" si="4"/>
        <v>455.58</v>
      </c>
      <c r="J91" s="30">
        <f t="shared" si="5"/>
        <v>1.0996411551189903E-3</v>
      </c>
      <c r="K91" s="31"/>
      <c r="L91" s="32"/>
      <c r="M91" s="9"/>
      <c r="N91" s="9"/>
    </row>
    <row r="92" spans="1:14" ht="26.1" customHeight="1" x14ac:dyDescent="0.25">
      <c r="A92" s="16" t="s">
        <v>268</v>
      </c>
      <c r="B92" s="17"/>
      <c r="C92" s="17"/>
      <c r="D92" s="17" t="s">
        <v>269</v>
      </c>
      <c r="E92" s="17"/>
      <c r="F92" s="17"/>
      <c r="G92" s="17"/>
      <c r="H92" s="17"/>
      <c r="I92" s="20">
        <f>SUM(I93:I133)</f>
        <v>43776.55</v>
      </c>
      <c r="J92" s="21">
        <f t="shared" si="5"/>
        <v>0.10566419950200677</v>
      </c>
      <c r="K92" s="9"/>
      <c r="L92" s="9"/>
      <c r="M92" s="9"/>
      <c r="N92" s="9"/>
    </row>
    <row r="93" spans="1:14" ht="39" customHeight="1" x14ac:dyDescent="0.25">
      <c r="A93" s="23" t="s">
        <v>270</v>
      </c>
      <c r="B93" s="24" t="s">
        <v>271</v>
      </c>
      <c r="C93" s="25" t="s">
        <v>22</v>
      </c>
      <c r="D93" s="25" t="s">
        <v>272</v>
      </c>
      <c r="E93" s="26" t="s">
        <v>40</v>
      </c>
      <c r="F93" s="27">
        <v>206.65520529852699</v>
      </c>
      <c r="G93" s="29">
        <v>10.62</v>
      </c>
      <c r="H93" s="29">
        <f t="shared" si="6"/>
        <v>13.47</v>
      </c>
      <c r="I93" s="29">
        <f t="shared" ref="I93:I133" si="7">TRUNC(H93*F93,2)</f>
        <v>2783.64</v>
      </c>
      <c r="J93" s="30">
        <f t="shared" si="5"/>
        <v>6.7189189714988067E-3</v>
      </c>
      <c r="K93" s="31"/>
      <c r="L93" s="32"/>
      <c r="M93" s="9"/>
      <c r="N93" s="9"/>
    </row>
    <row r="94" spans="1:14" ht="39" customHeight="1" x14ac:dyDescent="0.25">
      <c r="A94" s="23" t="s">
        <v>273</v>
      </c>
      <c r="B94" s="24" t="s">
        <v>274</v>
      </c>
      <c r="C94" s="25" t="s">
        <v>22</v>
      </c>
      <c r="D94" s="25" t="s">
        <v>275</v>
      </c>
      <c r="E94" s="26" t="s">
        <v>40</v>
      </c>
      <c r="F94" s="27">
        <v>133.51287834832684</v>
      </c>
      <c r="G94" s="29">
        <v>16.86</v>
      </c>
      <c r="H94" s="29">
        <f t="shared" si="6"/>
        <v>21.4</v>
      </c>
      <c r="I94" s="29">
        <f t="shared" si="7"/>
        <v>2857.17</v>
      </c>
      <c r="J94" s="30">
        <f t="shared" si="5"/>
        <v>6.8963995767402564E-3</v>
      </c>
      <c r="K94" s="31"/>
      <c r="L94" s="32"/>
      <c r="M94" s="9"/>
      <c r="N94" s="9"/>
    </row>
    <row r="95" spans="1:14" ht="39" customHeight="1" x14ac:dyDescent="0.25">
      <c r="A95" s="23" t="s">
        <v>276</v>
      </c>
      <c r="B95" s="24" t="s">
        <v>277</v>
      </c>
      <c r="C95" s="25" t="s">
        <v>22</v>
      </c>
      <c r="D95" s="25" t="s">
        <v>278</v>
      </c>
      <c r="E95" s="26" t="s">
        <v>40</v>
      </c>
      <c r="F95" s="27">
        <v>552.4496217877039</v>
      </c>
      <c r="G95" s="29">
        <v>4.97</v>
      </c>
      <c r="H95" s="29">
        <f t="shared" si="6"/>
        <v>6.3</v>
      </c>
      <c r="I95" s="29">
        <f t="shared" si="7"/>
        <v>3480.43</v>
      </c>
      <c r="J95" s="30">
        <f t="shared" si="5"/>
        <v>8.4007727852644706E-3</v>
      </c>
      <c r="K95" s="31"/>
      <c r="L95" s="32"/>
      <c r="M95" s="9"/>
      <c r="N95" s="9"/>
    </row>
    <row r="96" spans="1:14" ht="39" customHeight="1" x14ac:dyDescent="0.25">
      <c r="A96" s="23" t="s">
        <v>279</v>
      </c>
      <c r="B96" s="24" t="s">
        <v>280</v>
      </c>
      <c r="C96" s="25" t="s">
        <v>22</v>
      </c>
      <c r="D96" s="25" t="s">
        <v>281</v>
      </c>
      <c r="E96" s="26" t="s">
        <v>40</v>
      </c>
      <c r="F96" s="27">
        <v>276.81557584229591</v>
      </c>
      <c r="G96" s="29">
        <v>10.72</v>
      </c>
      <c r="H96" s="29">
        <f t="shared" si="6"/>
        <v>13.6</v>
      </c>
      <c r="I96" s="29">
        <f t="shared" si="7"/>
        <v>3764.69</v>
      </c>
      <c r="J96" s="30">
        <f t="shared" si="5"/>
        <v>9.0868959573838001E-3</v>
      </c>
      <c r="K96" s="31"/>
      <c r="L96" s="32"/>
      <c r="M96" s="9"/>
      <c r="N96" s="9"/>
    </row>
    <row r="97" spans="1:14" ht="39" customHeight="1" x14ac:dyDescent="0.25">
      <c r="A97" s="23" t="s">
        <v>282</v>
      </c>
      <c r="B97" s="24" t="s">
        <v>283</v>
      </c>
      <c r="C97" s="25" t="s">
        <v>22</v>
      </c>
      <c r="D97" s="25" t="s">
        <v>284</v>
      </c>
      <c r="E97" s="26" t="s">
        <v>40</v>
      </c>
      <c r="F97" s="27">
        <v>419.16179675307006</v>
      </c>
      <c r="G97" s="29">
        <v>3.42</v>
      </c>
      <c r="H97" s="29">
        <f t="shared" si="6"/>
        <v>4.34</v>
      </c>
      <c r="I97" s="29">
        <f t="shared" si="7"/>
        <v>1819.16</v>
      </c>
      <c r="J97" s="30">
        <f t="shared" si="5"/>
        <v>4.3909372750038688E-3</v>
      </c>
      <c r="K97" s="31"/>
      <c r="L97" s="32"/>
      <c r="M97" s="9"/>
      <c r="N97" s="9"/>
    </row>
    <row r="98" spans="1:14" ht="39" customHeight="1" x14ac:dyDescent="0.25">
      <c r="A98" s="23" t="s">
        <v>285</v>
      </c>
      <c r="B98" s="24" t="s">
        <v>286</v>
      </c>
      <c r="C98" s="25" t="s">
        <v>22</v>
      </c>
      <c r="D98" s="25" t="s">
        <v>287</v>
      </c>
      <c r="E98" s="26" t="s">
        <v>40</v>
      </c>
      <c r="F98" s="27">
        <v>74.267593518664768</v>
      </c>
      <c r="G98" s="29">
        <v>18.510000000000002</v>
      </c>
      <c r="H98" s="29">
        <f t="shared" si="6"/>
        <v>23.49</v>
      </c>
      <c r="I98" s="29">
        <f t="shared" si="7"/>
        <v>1744.54</v>
      </c>
      <c r="J98" s="30">
        <f t="shared" si="5"/>
        <v>4.2108257183179317E-3</v>
      </c>
      <c r="K98" s="31"/>
      <c r="L98" s="32"/>
      <c r="M98" s="9"/>
      <c r="N98" s="9"/>
    </row>
    <row r="99" spans="1:14" ht="39" customHeight="1" x14ac:dyDescent="0.25">
      <c r="A99" s="23" t="s">
        <v>288</v>
      </c>
      <c r="B99" s="24" t="s">
        <v>289</v>
      </c>
      <c r="C99" s="25" t="s">
        <v>22</v>
      </c>
      <c r="D99" s="25" t="s">
        <v>290</v>
      </c>
      <c r="E99" s="26" t="s">
        <v>35</v>
      </c>
      <c r="F99" s="27">
        <v>46.417245949165491</v>
      </c>
      <c r="G99" s="29">
        <v>35.82</v>
      </c>
      <c r="H99" s="29">
        <f t="shared" si="6"/>
        <v>45.46</v>
      </c>
      <c r="I99" s="29">
        <f t="shared" si="7"/>
        <v>2110.12</v>
      </c>
      <c r="J99" s="30">
        <f t="shared" si="5"/>
        <v>5.0932323504975724E-3</v>
      </c>
      <c r="K99" s="31"/>
      <c r="L99" s="32"/>
      <c r="M99" s="9"/>
      <c r="N99" s="9"/>
    </row>
    <row r="100" spans="1:14" ht="39" customHeight="1" x14ac:dyDescent="0.25">
      <c r="A100" s="23" t="s">
        <v>291</v>
      </c>
      <c r="B100" s="24" t="s">
        <v>292</v>
      </c>
      <c r="C100" s="25" t="s">
        <v>22</v>
      </c>
      <c r="D100" s="25" t="s">
        <v>293</v>
      </c>
      <c r="E100" s="26" t="s">
        <v>35</v>
      </c>
      <c r="F100" s="27">
        <v>27.850347569499284</v>
      </c>
      <c r="G100" s="29">
        <v>20.62</v>
      </c>
      <c r="H100" s="29">
        <f t="shared" si="6"/>
        <v>26.17</v>
      </c>
      <c r="I100" s="29">
        <f t="shared" si="7"/>
        <v>728.84</v>
      </c>
      <c r="J100" s="30">
        <f t="shared" si="5"/>
        <v>1.7592134411012884E-3</v>
      </c>
      <c r="K100" s="31"/>
      <c r="L100" s="32"/>
      <c r="M100" s="9"/>
      <c r="N100" s="9"/>
    </row>
    <row r="101" spans="1:14" ht="39" customHeight="1" x14ac:dyDescent="0.25">
      <c r="A101" s="23" t="s">
        <v>294</v>
      </c>
      <c r="B101" s="24" t="s">
        <v>295</v>
      </c>
      <c r="C101" s="25" t="s">
        <v>22</v>
      </c>
      <c r="D101" s="25" t="s">
        <v>296</v>
      </c>
      <c r="E101" s="26" t="s">
        <v>35</v>
      </c>
      <c r="F101" s="27">
        <v>58.738914873853034</v>
      </c>
      <c r="G101" s="29">
        <v>13.17</v>
      </c>
      <c r="H101" s="29">
        <f t="shared" si="6"/>
        <v>16.71</v>
      </c>
      <c r="I101" s="29">
        <f t="shared" si="7"/>
        <v>981.52</v>
      </c>
      <c r="J101" s="30">
        <f t="shared" si="5"/>
        <v>2.3691114328381214E-3</v>
      </c>
      <c r="K101" s="31"/>
      <c r="L101" s="32"/>
      <c r="M101" s="9"/>
      <c r="N101" s="9"/>
    </row>
    <row r="102" spans="1:14" ht="39" customHeight="1" x14ac:dyDescent="0.25">
      <c r="A102" s="23" t="s">
        <v>297</v>
      </c>
      <c r="B102" s="24" t="s">
        <v>298</v>
      </c>
      <c r="C102" s="25" t="s">
        <v>22</v>
      </c>
      <c r="D102" s="25" t="s">
        <v>299</v>
      </c>
      <c r="E102" s="26" t="s">
        <v>35</v>
      </c>
      <c r="F102" s="27">
        <v>9.3397125182563272</v>
      </c>
      <c r="G102" s="29">
        <v>40.01</v>
      </c>
      <c r="H102" s="29">
        <f t="shared" si="6"/>
        <v>50.78</v>
      </c>
      <c r="I102" s="29">
        <f t="shared" si="7"/>
        <v>474.27</v>
      </c>
      <c r="J102" s="30">
        <f t="shared" si="5"/>
        <v>1.1447535243827287E-3</v>
      </c>
      <c r="K102" s="31"/>
      <c r="L102" s="32"/>
      <c r="M102" s="9"/>
      <c r="N102" s="9"/>
    </row>
    <row r="103" spans="1:14" ht="26.1" customHeight="1" x14ac:dyDescent="0.25">
      <c r="A103" s="23" t="s">
        <v>300</v>
      </c>
      <c r="B103" s="24" t="s">
        <v>301</v>
      </c>
      <c r="C103" s="25" t="s">
        <v>22</v>
      </c>
      <c r="D103" s="25" t="s">
        <v>302</v>
      </c>
      <c r="E103" s="26" t="s">
        <v>35</v>
      </c>
      <c r="F103" s="27">
        <v>46.417245949165491</v>
      </c>
      <c r="G103" s="29">
        <v>18.190000000000001</v>
      </c>
      <c r="H103" s="29">
        <f t="shared" si="6"/>
        <v>23.08</v>
      </c>
      <c r="I103" s="29">
        <f t="shared" si="7"/>
        <v>1071.31</v>
      </c>
      <c r="J103" s="30">
        <f t="shared" si="5"/>
        <v>2.5858390752239464E-3</v>
      </c>
      <c r="K103" s="31"/>
      <c r="L103" s="32"/>
      <c r="M103" s="9"/>
      <c r="N103" s="9"/>
    </row>
    <row r="104" spans="1:14" ht="39" customHeight="1" x14ac:dyDescent="0.25">
      <c r="A104" s="23" t="s">
        <v>303</v>
      </c>
      <c r="B104" s="24" t="s">
        <v>289</v>
      </c>
      <c r="C104" s="25" t="s">
        <v>22</v>
      </c>
      <c r="D104" s="25" t="s">
        <v>290</v>
      </c>
      <c r="E104" s="26" t="s">
        <v>35</v>
      </c>
      <c r="F104" s="27">
        <v>21.717644771367123</v>
      </c>
      <c r="G104" s="29">
        <v>35.82</v>
      </c>
      <c r="H104" s="29">
        <f t="shared" si="6"/>
        <v>45.46</v>
      </c>
      <c r="I104" s="29">
        <f t="shared" si="7"/>
        <v>987.28</v>
      </c>
      <c r="J104" s="30">
        <f t="shared" si="5"/>
        <v>2.38301444230624E-3</v>
      </c>
      <c r="K104" s="31"/>
      <c r="L104" s="32"/>
      <c r="M104" s="9"/>
      <c r="N104" s="9"/>
    </row>
    <row r="105" spans="1:14" ht="39" customHeight="1" x14ac:dyDescent="0.25">
      <c r="A105" s="23" t="s">
        <v>304</v>
      </c>
      <c r="B105" s="24" t="s">
        <v>305</v>
      </c>
      <c r="C105" s="25" t="s">
        <v>22</v>
      </c>
      <c r="D105" s="25" t="s">
        <v>306</v>
      </c>
      <c r="E105" s="26" t="s">
        <v>35</v>
      </c>
      <c r="F105" s="27">
        <v>9.3397125182563272</v>
      </c>
      <c r="G105" s="29">
        <v>24.29</v>
      </c>
      <c r="H105" s="29">
        <f t="shared" si="6"/>
        <v>30.83</v>
      </c>
      <c r="I105" s="29">
        <f t="shared" si="7"/>
        <v>287.94</v>
      </c>
      <c r="J105" s="30">
        <f t="shared" si="5"/>
        <v>6.9500565039062748E-4</v>
      </c>
      <c r="K105" s="31"/>
      <c r="L105" s="32"/>
      <c r="M105" s="9"/>
      <c r="N105" s="9"/>
    </row>
    <row r="106" spans="1:14" ht="39" customHeight="1" x14ac:dyDescent="0.25">
      <c r="A106" s="23" t="s">
        <v>307</v>
      </c>
      <c r="B106" s="24" t="s">
        <v>308</v>
      </c>
      <c r="C106" s="25" t="s">
        <v>22</v>
      </c>
      <c r="D106" s="25" t="s">
        <v>309</v>
      </c>
      <c r="E106" s="26" t="s">
        <v>35</v>
      </c>
      <c r="F106" s="27">
        <v>36.571163475100064</v>
      </c>
      <c r="G106" s="29">
        <v>32.299999999999997</v>
      </c>
      <c r="H106" s="29">
        <f t="shared" si="6"/>
        <v>40.99</v>
      </c>
      <c r="I106" s="29">
        <f t="shared" si="7"/>
        <v>1499.05</v>
      </c>
      <c r="J106" s="30">
        <f t="shared" si="5"/>
        <v>3.618282351247031E-3</v>
      </c>
      <c r="K106" s="31"/>
      <c r="L106" s="32"/>
      <c r="M106" s="9"/>
      <c r="N106" s="9"/>
    </row>
    <row r="107" spans="1:14" ht="39" customHeight="1" x14ac:dyDescent="0.25">
      <c r="A107" s="23" t="s">
        <v>310</v>
      </c>
      <c r="B107" s="24" t="s">
        <v>311</v>
      </c>
      <c r="C107" s="25" t="s">
        <v>22</v>
      </c>
      <c r="D107" s="25" t="s">
        <v>312</v>
      </c>
      <c r="E107" s="26" t="s">
        <v>35</v>
      </c>
      <c r="F107" s="27">
        <v>3.1507463917009297</v>
      </c>
      <c r="G107" s="29">
        <v>39.340000000000003</v>
      </c>
      <c r="H107" s="29">
        <f t="shared" si="6"/>
        <v>49.93</v>
      </c>
      <c r="I107" s="29">
        <f t="shared" si="7"/>
        <v>157.31</v>
      </c>
      <c r="J107" s="30">
        <f t="shared" si="5"/>
        <v>3.7970180892876856E-4</v>
      </c>
      <c r="K107" s="31"/>
      <c r="L107" s="32"/>
      <c r="M107" s="9"/>
      <c r="N107" s="9"/>
    </row>
    <row r="108" spans="1:14" ht="39" customHeight="1" x14ac:dyDescent="0.25">
      <c r="A108" s="23" t="s">
        <v>313</v>
      </c>
      <c r="B108" s="24" t="s">
        <v>314</v>
      </c>
      <c r="C108" s="25" t="s">
        <v>22</v>
      </c>
      <c r="D108" s="25" t="s">
        <v>315</v>
      </c>
      <c r="E108" s="26" t="s">
        <v>35</v>
      </c>
      <c r="F108" s="27">
        <v>9.3397125182563272</v>
      </c>
      <c r="G108" s="29">
        <v>54.94</v>
      </c>
      <c r="H108" s="29">
        <f t="shared" si="6"/>
        <v>69.73</v>
      </c>
      <c r="I108" s="29">
        <f t="shared" si="7"/>
        <v>651.25</v>
      </c>
      <c r="J108" s="30">
        <f t="shared" si="5"/>
        <v>1.571933145158353E-3</v>
      </c>
      <c r="K108" s="31"/>
      <c r="L108" s="32"/>
      <c r="M108" s="9"/>
      <c r="N108" s="9"/>
    </row>
    <row r="109" spans="1:14" ht="39" customHeight="1" x14ac:dyDescent="0.25">
      <c r="A109" s="23" t="s">
        <v>316</v>
      </c>
      <c r="B109" s="24" t="s">
        <v>317</v>
      </c>
      <c r="C109" s="25" t="s">
        <v>22</v>
      </c>
      <c r="D109" s="25" t="s">
        <v>318</v>
      </c>
      <c r="E109" s="26" t="s">
        <v>35</v>
      </c>
      <c r="F109" s="27">
        <v>6.3577561118250889</v>
      </c>
      <c r="G109" s="29">
        <v>35.21</v>
      </c>
      <c r="H109" s="29">
        <f t="shared" si="6"/>
        <v>44.69</v>
      </c>
      <c r="I109" s="29">
        <f t="shared" si="7"/>
        <v>284.12</v>
      </c>
      <c r="J109" s="30">
        <f t="shared" si="5"/>
        <v>6.8578525175031293E-4</v>
      </c>
      <c r="K109" s="31"/>
      <c r="L109" s="32"/>
      <c r="M109" s="9"/>
      <c r="N109" s="9"/>
    </row>
    <row r="110" spans="1:14" ht="39" customHeight="1" x14ac:dyDescent="0.25">
      <c r="A110" s="23" t="s">
        <v>319</v>
      </c>
      <c r="B110" s="24" t="s">
        <v>320</v>
      </c>
      <c r="C110" s="25" t="s">
        <v>22</v>
      </c>
      <c r="D110" s="25" t="s">
        <v>321</v>
      </c>
      <c r="E110" s="26" t="s">
        <v>35</v>
      </c>
      <c r="F110" s="27">
        <v>31.057357289623447</v>
      </c>
      <c r="G110" s="29">
        <v>62.04</v>
      </c>
      <c r="H110" s="29">
        <f t="shared" si="6"/>
        <v>78.739999999999995</v>
      </c>
      <c r="I110" s="29">
        <f t="shared" si="7"/>
        <v>2445.4499999999998</v>
      </c>
      <c r="J110" s="30">
        <f t="shared" si="5"/>
        <v>5.9026240458003752E-3</v>
      </c>
      <c r="K110" s="31"/>
      <c r="L110" s="32"/>
      <c r="M110" s="9"/>
      <c r="N110" s="9"/>
    </row>
    <row r="111" spans="1:14" ht="39" customHeight="1" x14ac:dyDescent="0.25">
      <c r="A111" s="23" t="s">
        <v>322</v>
      </c>
      <c r="B111" s="24" t="s">
        <v>323</v>
      </c>
      <c r="C111" s="25" t="s">
        <v>22</v>
      </c>
      <c r="D111" s="25" t="s">
        <v>324</v>
      </c>
      <c r="E111" s="26" t="s">
        <v>35</v>
      </c>
      <c r="F111" s="27">
        <v>3.1507463917009297</v>
      </c>
      <c r="G111" s="29">
        <v>85.8</v>
      </c>
      <c r="H111" s="29">
        <f t="shared" si="6"/>
        <v>108.9</v>
      </c>
      <c r="I111" s="29">
        <f t="shared" si="7"/>
        <v>343.11</v>
      </c>
      <c r="J111" s="30">
        <f t="shared" si="5"/>
        <v>8.2817041295244918E-4</v>
      </c>
      <c r="K111" s="31"/>
      <c r="L111" s="32"/>
      <c r="M111" s="9"/>
      <c r="N111" s="9"/>
    </row>
    <row r="112" spans="1:14" ht="39" customHeight="1" x14ac:dyDescent="0.25">
      <c r="A112" s="23" t="s">
        <v>325</v>
      </c>
      <c r="B112" s="24" t="s">
        <v>326</v>
      </c>
      <c r="C112" s="25" t="s">
        <v>22</v>
      </c>
      <c r="D112" s="25" t="s">
        <v>327</v>
      </c>
      <c r="E112" s="26" t="s">
        <v>35</v>
      </c>
      <c r="F112" s="27">
        <v>44.166712812236234</v>
      </c>
      <c r="G112" s="29">
        <v>33.82</v>
      </c>
      <c r="H112" s="29">
        <f t="shared" si="6"/>
        <v>42.92</v>
      </c>
      <c r="I112" s="29">
        <f t="shared" si="7"/>
        <v>1895.63</v>
      </c>
      <c r="J112" s="30">
        <f t="shared" si="5"/>
        <v>4.5755142079946702E-3</v>
      </c>
      <c r="K112" s="31"/>
      <c r="L112" s="32"/>
      <c r="M112" s="9"/>
      <c r="N112" s="9"/>
    </row>
    <row r="113" spans="1:14" ht="26.1" customHeight="1" x14ac:dyDescent="0.25">
      <c r="A113" s="23" t="s">
        <v>328</v>
      </c>
      <c r="B113" s="24" t="s">
        <v>329</v>
      </c>
      <c r="C113" s="25" t="s">
        <v>22</v>
      </c>
      <c r="D113" s="25" t="s">
        <v>330</v>
      </c>
      <c r="E113" s="26" t="s">
        <v>35</v>
      </c>
      <c r="F113" s="27">
        <v>3.6571163475100072</v>
      </c>
      <c r="G113" s="29">
        <v>42.53</v>
      </c>
      <c r="H113" s="29">
        <f t="shared" si="6"/>
        <v>53.98</v>
      </c>
      <c r="I113" s="29">
        <f t="shared" si="7"/>
        <v>197.41</v>
      </c>
      <c r="J113" s="30">
        <f t="shared" si="5"/>
        <v>4.7649185748285675E-4</v>
      </c>
      <c r="K113" s="31"/>
      <c r="L113" s="32"/>
      <c r="M113" s="9"/>
      <c r="N113" s="9"/>
    </row>
    <row r="114" spans="1:14" ht="26.1" customHeight="1" x14ac:dyDescent="0.25">
      <c r="A114" s="23" t="s">
        <v>331</v>
      </c>
      <c r="B114" s="24" t="s">
        <v>332</v>
      </c>
      <c r="C114" s="25" t="s">
        <v>22</v>
      </c>
      <c r="D114" s="25" t="s">
        <v>333</v>
      </c>
      <c r="E114" s="26" t="s">
        <v>35</v>
      </c>
      <c r="F114" s="27">
        <v>5.9076494844392409</v>
      </c>
      <c r="G114" s="29">
        <v>57.88</v>
      </c>
      <c r="H114" s="29">
        <f t="shared" si="6"/>
        <v>73.459999999999994</v>
      </c>
      <c r="I114" s="29">
        <f t="shared" si="7"/>
        <v>433.97</v>
      </c>
      <c r="J114" s="30">
        <f t="shared" si="5"/>
        <v>1.047480732444331E-3</v>
      </c>
      <c r="K114" s="31"/>
      <c r="L114" s="32"/>
      <c r="M114" s="9"/>
      <c r="N114" s="9"/>
    </row>
    <row r="115" spans="1:14" ht="39" customHeight="1" x14ac:dyDescent="0.25">
      <c r="A115" s="23" t="s">
        <v>334</v>
      </c>
      <c r="B115" s="24" t="s">
        <v>335</v>
      </c>
      <c r="C115" s="25" t="s">
        <v>22</v>
      </c>
      <c r="D115" s="25" t="s">
        <v>336</v>
      </c>
      <c r="E115" s="26" t="s">
        <v>35</v>
      </c>
      <c r="F115" s="27">
        <v>3.1507463917009297</v>
      </c>
      <c r="G115" s="29">
        <v>38.22</v>
      </c>
      <c r="H115" s="29">
        <f t="shared" si="6"/>
        <v>48.51</v>
      </c>
      <c r="I115" s="29">
        <f t="shared" si="7"/>
        <v>152.84</v>
      </c>
      <c r="J115" s="30">
        <f t="shared" si="5"/>
        <v>3.6891249428944753E-4</v>
      </c>
      <c r="K115" s="31"/>
      <c r="L115" s="32"/>
      <c r="M115" s="9"/>
      <c r="N115" s="9"/>
    </row>
    <row r="116" spans="1:14" ht="39" customHeight="1" x14ac:dyDescent="0.25">
      <c r="A116" s="23" t="s">
        <v>337</v>
      </c>
      <c r="B116" s="24" t="s">
        <v>338</v>
      </c>
      <c r="C116" s="25" t="s">
        <v>22</v>
      </c>
      <c r="D116" s="25" t="s">
        <v>339</v>
      </c>
      <c r="E116" s="26" t="s">
        <v>35</v>
      </c>
      <c r="F116" s="27">
        <v>7.4267593518664752</v>
      </c>
      <c r="G116" s="29">
        <v>49.59</v>
      </c>
      <c r="H116" s="29">
        <f t="shared" si="6"/>
        <v>62.94</v>
      </c>
      <c r="I116" s="29">
        <f t="shared" si="7"/>
        <v>467.44</v>
      </c>
      <c r="J116" s="30">
        <f t="shared" si="5"/>
        <v>1.1282678378085537E-3</v>
      </c>
      <c r="K116" s="31"/>
      <c r="L116" s="32"/>
      <c r="M116" s="9"/>
      <c r="N116" s="9"/>
    </row>
    <row r="117" spans="1:14" ht="39" customHeight="1" x14ac:dyDescent="0.25">
      <c r="A117" s="23" t="s">
        <v>340</v>
      </c>
      <c r="B117" s="24" t="s">
        <v>341</v>
      </c>
      <c r="C117" s="25" t="s">
        <v>22</v>
      </c>
      <c r="D117" s="25" t="s">
        <v>342</v>
      </c>
      <c r="E117" s="26" t="s">
        <v>35</v>
      </c>
      <c r="F117" s="27">
        <v>13.50319882157541</v>
      </c>
      <c r="G117" s="29">
        <v>60.92</v>
      </c>
      <c r="H117" s="29">
        <f t="shared" si="6"/>
        <v>77.319999999999993</v>
      </c>
      <c r="I117" s="29">
        <f t="shared" si="7"/>
        <v>1044.06</v>
      </c>
      <c r="J117" s="30">
        <f t="shared" si="5"/>
        <v>2.5200652891117542E-3</v>
      </c>
      <c r="K117" s="31"/>
      <c r="L117" s="32"/>
      <c r="M117" s="9"/>
      <c r="N117" s="9"/>
    </row>
    <row r="118" spans="1:14" ht="39" customHeight="1" x14ac:dyDescent="0.25">
      <c r="A118" s="23" t="s">
        <v>343</v>
      </c>
      <c r="B118" s="24" t="s">
        <v>344</v>
      </c>
      <c r="C118" s="25" t="s">
        <v>22</v>
      </c>
      <c r="D118" s="25" t="s">
        <v>345</v>
      </c>
      <c r="E118" s="26" t="s">
        <v>35</v>
      </c>
      <c r="F118" s="27">
        <v>3.1507463917009297</v>
      </c>
      <c r="G118" s="29">
        <v>51.3</v>
      </c>
      <c r="H118" s="29">
        <f t="shared" si="6"/>
        <v>65.11</v>
      </c>
      <c r="I118" s="29">
        <f t="shared" si="7"/>
        <v>205.14</v>
      </c>
      <c r="J118" s="30">
        <f t="shared" si="5"/>
        <v>4.9514988928642538E-4</v>
      </c>
      <c r="K118" s="31"/>
      <c r="L118" s="32"/>
      <c r="M118" s="9"/>
      <c r="N118" s="9"/>
    </row>
    <row r="119" spans="1:14" ht="39" customHeight="1" x14ac:dyDescent="0.25">
      <c r="A119" s="23" t="s">
        <v>346</v>
      </c>
      <c r="B119" s="24" t="s">
        <v>347</v>
      </c>
      <c r="C119" s="25" t="s">
        <v>22</v>
      </c>
      <c r="D119" s="25" t="s">
        <v>348</v>
      </c>
      <c r="E119" s="26" t="s">
        <v>35</v>
      </c>
      <c r="F119" s="27">
        <v>9.3397125182563272</v>
      </c>
      <c r="G119" s="29">
        <v>72.84</v>
      </c>
      <c r="H119" s="29">
        <f t="shared" si="6"/>
        <v>92.45</v>
      </c>
      <c r="I119" s="29">
        <f t="shared" si="7"/>
        <v>863.45</v>
      </c>
      <c r="J119" s="30">
        <f t="shared" si="5"/>
        <v>2.08412387591091E-3</v>
      </c>
      <c r="K119" s="31"/>
      <c r="L119" s="32"/>
      <c r="M119" s="9"/>
      <c r="N119" s="9"/>
    </row>
    <row r="120" spans="1:14" ht="39" customHeight="1" x14ac:dyDescent="0.25">
      <c r="A120" s="23" t="s">
        <v>349</v>
      </c>
      <c r="B120" s="24" t="s">
        <v>350</v>
      </c>
      <c r="C120" s="25" t="s">
        <v>22</v>
      </c>
      <c r="D120" s="25" t="s">
        <v>351</v>
      </c>
      <c r="E120" s="26" t="s">
        <v>35</v>
      </c>
      <c r="F120" s="27">
        <v>9.3397125182563272</v>
      </c>
      <c r="G120" s="29">
        <v>94.96</v>
      </c>
      <c r="H120" s="29">
        <f t="shared" si="6"/>
        <v>120.53</v>
      </c>
      <c r="I120" s="29">
        <f t="shared" si="7"/>
        <v>1125.71</v>
      </c>
      <c r="J120" s="30">
        <f t="shared" si="5"/>
        <v>2.7171452757561759E-3</v>
      </c>
      <c r="K120" s="31"/>
      <c r="L120" s="32"/>
      <c r="M120" s="9"/>
      <c r="N120" s="9"/>
    </row>
    <row r="121" spans="1:14" ht="39" customHeight="1" x14ac:dyDescent="0.25">
      <c r="A121" s="23" t="s">
        <v>352</v>
      </c>
      <c r="B121" s="24" t="s">
        <v>353</v>
      </c>
      <c r="C121" s="25" t="s">
        <v>22</v>
      </c>
      <c r="D121" s="25" t="s">
        <v>354</v>
      </c>
      <c r="E121" s="26" t="s">
        <v>35</v>
      </c>
      <c r="F121" s="27">
        <v>36.571163475100064</v>
      </c>
      <c r="G121" s="29">
        <v>30.88</v>
      </c>
      <c r="H121" s="29">
        <f t="shared" si="6"/>
        <v>39.19</v>
      </c>
      <c r="I121" s="29">
        <f t="shared" si="7"/>
        <v>1433.22</v>
      </c>
      <c r="J121" s="30">
        <f t="shared" si="5"/>
        <v>3.4593873663015047E-3</v>
      </c>
      <c r="K121" s="31"/>
      <c r="L121" s="32"/>
      <c r="M121" s="9"/>
      <c r="N121" s="9"/>
    </row>
    <row r="122" spans="1:14" ht="26.1" customHeight="1" x14ac:dyDescent="0.25">
      <c r="A122" s="23" t="s">
        <v>355</v>
      </c>
      <c r="B122" s="24" t="s">
        <v>356</v>
      </c>
      <c r="C122" s="25" t="s">
        <v>22</v>
      </c>
      <c r="D122" s="25" t="s">
        <v>357</v>
      </c>
      <c r="E122" s="26" t="s">
        <v>35</v>
      </c>
      <c r="F122" s="27">
        <v>25.318497790453893</v>
      </c>
      <c r="G122" s="29">
        <v>14.1</v>
      </c>
      <c r="H122" s="29">
        <f t="shared" si="6"/>
        <v>17.89</v>
      </c>
      <c r="I122" s="29">
        <f t="shared" si="7"/>
        <v>452.94</v>
      </c>
      <c r="J122" s="30">
        <f t="shared" si="5"/>
        <v>1.0932689424461028E-3</v>
      </c>
      <c r="K122" s="31"/>
      <c r="L122" s="32"/>
      <c r="M122" s="9"/>
      <c r="N122" s="9"/>
    </row>
    <row r="123" spans="1:14" ht="26.1" customHeight="1" x14ac:dyDescent="0.25">
      <c r="A123" s="23" t="s">
        <v>358</v>
      </c>
      <c r="B123" s="24" t="s">
        <v>359</v>
      </c>
      <c r="C123" s="25" t="s">
        <v>22</v>
      </c>
      <c r="D123" s="25" t="s">
        <v>360</v>
      </c>
      <c r="E123" s="26" t="s">
        <v>35</v>
      </c>
      <c r="F123" s="27">
        <v>19.523374962861116</v>
      </c>
      <c r="G123" s="29">
        <v>17.96</v>
      </c>
      <c r="H123" s="29">
        <f t="shared" si="6"/>
        <v>22.79</v>
      </c>
      <c r="I123" s="29">
        <f t="shared" si="7"/>
        <v>444.93</v>
      </c>
      <c r="J123" s="30">
        <f t="shared" si="5"/>
        <v>1.0739350699045006E-3</v>
      </c>
      <c r="K123" s="31"/>
      <c r="L123" s="32"/>
      <c r="M123" s="9"/>
      <c r="N123" s="9"/>
    </row>
    <row r="124" spans="1:14" ht="26.1" customHeight="1" x14ac:dyDescent="0.25">
      <c r="A124" s="23" t="s">
        <v>361</v>
      </c>
      <c r="B124" s="24" t="s">
        <v>362</v>
      </c>
      <c r="C124" s="25" t="s">
        <v>22</v>
      </c>
      <c r="D124" s="25" t="s">
        <v>363</v>
      </c>
      <c r="E124" s="26" t="s">
        <v>35</v>
      </c>
      <c r="F124" s="27">
        <v>3.1507463917009297</v>
      </c>
      <c r="G124" s="29">
        <v>104.09</v>
      </c>
      <c r="H124" s="29">
        <f t="shared" si="6"/>
        <v>132.12</v>
      </c>
      <c r="I124" s="29">
        <f t="shared" si="7"/>
        <v>416.27</v>
      </c>
      <c r="J124" s="30">
        <f t="shared" si="5"/>
        <v>1.0047579429329253E-3</v>
      </c>
      <c r="K124" s="31"/>
      <c r="L124" s="32"/>
      <c r="M124" s="9"/>
      <c r="N124" s="9"/>
    </row>
    <row r="125" spans="1:14" ht="26.1" customHeight="1" x14ac:dyDescent="0.25">
      <c r="A125" s="23" t="s">
        <v>364</v>
      </c>
      <c r="B125" s="24" t="s">
        <v>365</v>
      </c>
      <c r="C125" s="25" t="s">
        <v>22</v>
      </c>
      <c r="D125" s="25" t="s">
        <v>366</v>
      </c>
      <c r="E125" s="26" t="s">
        <v>35</v>
      </c>
      <c r="F125" s="27">
        <v>6.3577561118250889</v>
      </c>
      <c r="G125" s="29">
        <v>14.1</v>
      </c>
      <c r="H125" s="29">
        <f t="shared" si="6"/>
        <v>17.89</v>
      </c>
      <c r="I125" s="29">
        <f t="shared" si="7"/>
        <v>113.74</v>
      </c>
      <c r="J125" s="30">
        <f t="shared" si="5"/>
        <v>2.7453616265690761E-4</v>
      </c>
      <c r="K125" s="31"/>
      <c r="L125" s="32"/>
      <c r="M125" s="9"/>
      <c r="N125" s="9"/>
    </row>
    <row r="126" spans="1:14" ht="51.95" customHeight="1" x14ac:dyDescent="0.25">
      <c r="A126" s="23" t="s">
        <v>367</v>
      </c>
      <c r="B126" s="24" t="s">
        <v>368</v>
      </c>
      <c r="C126" s="25" t="s">
        <v>22</v>
      </c>
      <c r="D126" s="25" t="s">
        <v>369</v>
      </c>
      <c r="E126" s="26" t="s">
        <v>35</v>
      </c>
      <c r="F126" s="27">
        <v>1.9692164948130806</v>
      </c>
      <c r="G126" s="29">
        <v>441.58</v>
      </c>
      <c r="H126" s="29">
        <f t="shared" si="6"/>
        <v>560.49</v>
      </c>
      <c r="I126" s="29">
        <f t="shared" si="7"/>
        <v>1103.72</v>
      </c>
      <c r="J126" s="30">
        <f t="shared" si="5"/>
        <v>2.664067640651328E-3</v>
      </c>
      <c r="K126" s="31"/>
      <c r="L126" s="32"/>
      <c r="M126" s="9"/>
      <c r="N126" s="9"/>
    </row>
    <row r="127" spans="1:14" ht="51.95" customHeight="1" x14ac:dyDescent="0.25">
      <c r="A127" s="23" t="s">
        <v>370</v>
      </c>
      <c r="B127" s="24" t="s">
        <v>371</v>
      </c>
      <c r="C127" s="25" t="s">
        <v>22</v>
      </c>
      <c r="D127" s="25" t="s">
        <v>372</v>
      </c>
      <c r="E127" s="26" t="s">
        <v>35</v>
      </c>
      <c r="F127" s="27">
        <v>1.6878998526969262</v>
      </c>
      <c r="G127" s="29">
        <v>594.04</v>
      </c>
      <c r="H127" s="29">
        <f t="shared" si="6"/>
        <v>754.01</v>
      </c>
      <c r="I127" s="29">
        <f t="shared" si="7"/>
        <v>1272.69</v>
      </c>
      <c r="J127" s="30">
        <f t="shared" si="5"/>
        <v>3.0719133888853505E-3</v>
      </c>
      <c r="K127" s="31"/>
      <c r="L127" s="32"/>
      <c r="M127" s="9"/>
      <c r="N127" s="9"/>
    </row>
    <row r="128" spans="1:14" ht="51.95" customHeight="1" x14ac:dyDescent="0.25">
      <c r="A128" s="23" t="s">
        <v>373</v>
      </c>
      <c r="B128" s="24" t="s">
        <v>374</v>
      </c>
      <c r="C128" s="25" t="s">
        <v>22</v>
      </c>
      <c r="D128" s="25" t="s">
        <v>375</v>
      </c>
      <c r="E128" s="26" t="s">
        <v>35</v>
      </c>
      <c r="F128" s="27">
        <v>2.5318497790453902</v>
      </c>
      <c r="G128" s="29">
        <v>619.82000000000005</v>
      </c>
      <c r="H128" s="29">
        <f t="shared" si="6"/>
        <v>786.73</v>
      </c>
      <c r="I128" s="29">
        <f t="shared" si="7"/>
        <v>1991.88</v>
      </c>
      <c r="J128" s="30">
        <f t="shared" si="5"/>
        <v>4.8078344616936976E-3</v>
      </c>
      <c r="K128" s="31"/>
      <c r="L128" s="32"/>
      <c r="M128" s="9"/>
      <c r="N128" s="9"/>
    </row>
    <row r="129" spans="1:14" ht="26.1" customHeight="1" x14ac:dyDescent="0.25">
      <c r="A129" s="23" t="s">
        <v>376</v>
      </c>
      <c r="B129" s="24" t="s">
        <v>377</v>
      </c>
      <c r="C129" s="25" t="s">
        <v>22</v>
      </c>
      <c r="D129" s="25" t="s">
        <v>378</v>
      </c>
      <c r="E129" s="26" t="s">
        <v>35</v>
      </c>
      <c r="F129" s="27">
        <v>3.1507463917009297</v>
      </c>
      <c r="G129" s="29">
        <v>114.14</v>
      </c>
      <c r="H129" s="29">
        <f t="shared" si="6"/>
        <v>144.87</v>
      </c>
      <c r="I129" s="29">
        <f t="shared" si="7"/>
        <v>456.44</v>
      </c>
      <c r="J129" s="30">
        <f t="shared" si="5"/>
        <v>1.1017169516715219E-3</v>
      </c>
      <c r="K129" s="31"/>
      <c r="L129" s="32"/>
      <c r="M129" s="9"/>
      <c r="N129" s="9"/>
    </row>
    <row r="130" spans="1:14" ht="26.1" customHeight="1" x14ac:dyDescent="0.25">
      <c r="A130" s="23" t="s">
        <v>379</v>
      </c>
      <c r="B130" s="24" t="s">
        <v>380</v>
      </c>
      <c r="C130" s="25" t="s">
        <v>22</v>
      </c>
      <c r="D130" s="25" t="s">
        <v>381</v>
      </c>
      <c r="E130" s="26" t="s">
        <v>35</v>
      </c>
      <c r="F130" s="27">
        <v>3.1507463917009297</v>
      </c>
      <c r="G130" s="29">
        <v>86.3</v>
      </c>
      <c r="H130" s="29">
        <f t="shared" si="6"/>
        <v>109.54</v>
      </c>
      <c r="I130" s="29">
        <f t="shared" si="7"/>
        <v>345.13</v>
      </c>
      <c r="J130" s="30">
        <f t="shared" si="5"/>
        <v>8.3304612113397681E-4</v>
      </c>
      <c r="K130" s="31"/>
      <c r="L130" s="32"/>
      <c r="M130" s="9"/>
      <c r="N130" s="9"/>
    </row>
    <row r="131" spans="1:14" ht="26.1" customHeight="1" x14ac:dyDescent="0.25">
      <c r="A131" s="23" t="s">
        <v>382</v>
      </c>
      <c r="B131" s="24" t="s">
        <v>383</v>
      </c>
      <c r="C131" s="25" t="s">
        <v>22</v>
      </c>
      <c r="D131" s="25" t="s">
        <v>384</v>
      </c>
      <c r="E131" s="26" t="s">
        <v>35</v>
      </c>
      <c r="F131" s="27">
        <v>1.9692164948130806</v>
      </c>
      <c r="G131" s="29">
        <v>57.98</v>
      </c>
      <c r="H131" s="29">
        <f t="shared" si="6"/>
        <v>73.59</v>
      </c>
      <c r="I131" s="29">
        <f t="shared" si="7"/>
        <v>144.91</v>
      </c>
      <c r="J131" s="30">
        <f t="shared" si="5"/>
        <v>3.4977171910156917E-4</v>
      </c>
      <c r="K131" s="31"/>
      <c r="L131" s="32"/>
      <c r="M131" s="9"/>
      <c r="N131" s="9"/>
    </row>
    <row r="132" spans="1:14" ht="26.1" customHeight="1" x14ac:dyDescent="0.25">
      <c r="A132" s="23" t="s">
        <v>385</v>
      </c>
      <c r="B132" s="24" t="s">
        <v>386</v>
      </c>
      <c r="C132" s="25" t="s">
        <v>22</v>
      </c>
      <c r="D132" s="25" t="s">
        <v>387</v>
      </c>
      <c r="E132" s="26" t="s">
        <v>35</v>
      </c>
      <c r="F132" s="27">
        <v>1.9692164948130806</v>
      </c>
      <c r="G132" s="29">
        <v>96.77</v>
      </c>
      <c r="H132" s="29">
        <f t="shared" si="6"/>
        <v>122.83</v>
      </c>
      <c r="I132" s="29">
        <f t="shared" si="7"/>
        <v>241.87</v>
      </c>
      <c r="J132" s="30">
        <f t="shared" si="5"/>
        <v>5.8380571181489572E-4</v>
      </c>
      <c r="K132" s="31"/>
      <c r="L132" s="32"/>
      <c r="M132" s="9"/>
      <c r="N132" s="9"/>
    </row>
    <row r="133" spans="1:14" ht="26.1" customHeight="1" x14ac:dyDescent="0.25">
      <c r="A133" s="23" t="s">
        <v>388</v>
      </c>
      <c r="B133" s="24" t="s">
        <v>389</v>
      </c>
      <c r="C133" s="25" t="s">
        <v>22</v>
      </c>
      <c r="D133" s="25" t="s">
        <v>390</v>
      </c>
      <c r="E133" s="26" t="s">
        <v>40</v>
      </c>
      <c r="F133" s="27">
        <v>5.0636995580907804</v>
      </c>
      <c r="G133" s="29">
        <v>78.099999999999994</v>
      </c>
      <c r="H133" s="29">
        <f t="shared" si="6"/>
        <v>99.13</v>
      </c>
      <c r="I133" s="29">
        <f t="shared" si="7"/>
        <v>501.96</v>
      </c>
      <c r="J133" s="30">
        <f t="shared" ref="J133:J196" si="8">I133/$I$251</f>
        <v>1.2115893459404021E-3</v>
      </c>
      <c r="K133" s="31"/>
      <c r="L133" s="32"/>
      <c r="M133" s="9"/>
      <c r="N133" s="9"/>
    </row>
    <row r="134" spans="1:14" ht="24" customHeight="1" x14ac:dyDescent="0.25">
      <c r="A134" s="16" t="s">
        <v>391</v>
      </c>
      <c r="B134" s="17"/>
      <c r="C134" s="17"/>
      <c r="D134" s="17" t="s">
        <v>392</v>
      </c>
      <c r="E134" s="17"/>
      <c r="F134" s="17"/>
      <c r="G134" s="17"/>
      <c r="H134" s="17"/>
      <c r="I134" s="20">
        <f>SUM(I135:I141)</f>
        <v>29505.170000000002</v>
      </c>
      <c r="J134" s="21">
        <f t="shared" si="8"/>
        <v>7.1217128102160285E-2</v>
      </c>
      <c r="K134" s="9"/>
      <c r="L134" s="9"/>
      <c r="M134" s="9"/>
      <c r="N134" s="9"/>
    </row>
    <row r="135" spans="1:14" ht="65.099999999999994" customHeight="1" x14ac:dyDescent="0.25">
      <c r="A135" s="23" t="s">
        <v>393</v>
      </c>
      <c r="B135" s="24" t="s">
        <v>394</v>
      </c>
      <c r="C135" s="25" t="s">
        <v>22</v>
      </c>
      <c r="D135" s="25" t="s">
        <v>395</v>
      </c>
      <c r="E135" s="26" t="s">
        <v>31</v>
      </c>
      <c r="F135" s="27">
        <v>37.133796759332384</v>
      </c>
      <c r="G135" s="29">
        <v>108.09</v>
      </c>
      <c r="H135" s="29">
        <f t="shared" si="6"/>
        <v>137.19</v>
      </c>
      <c r="I135" s="29">
        <f t="shared" ref="I135:I141" si="9">TRUNC(H135*F135,2)</f>
        <v>5094.38</v>
      </c>
      <c r="J135" s="30">
        <f t="shared" si="8"/>
        <v>1.2296391210797406E-2</v>
      </c>
      <c r="K135" s="31"/>
      <c r="L135" s="32"/>
      <c r="M135" s="9"/>
      <c r="N135" s="9"/>
    </row>
    <row r="136" spans="1:14" ht="51.95" customHeight="1" x14ac:dyDescent="0.25">
      <c r="A136" s="23" t="s">
        <v>396</v>
      </c>
      <c r="B136" s="24" t="s">
        <v>397</v>
      </c>
      <c r="C136" s="25" t="s">
        <v>22</v>
      </c>
      <c r="D136" s="25" t="s">
        <v>398</v>
      </c>
      <c r="E136" s="26" t="s">
        <v>31</v>
      </c>
      <c r="F136" s="27">
        <v>74.267593518664768</v>
      </c>
      <c r="G136" s="29">
        <v>5.04</v>
      </c>
      <c r="H136" s="29">
        <f t="shared" si="6"/>
        <v>6.39</v>
      </c>
      <c r="I136" s="29">
        <f t="shared" si="9"/>
        <v>474.56</v>
      </c>
      <c r="J136" s="30">
        <f t="shared" si="8"/>
        <v>1.1454535022899779E-3</v>
      </c>
      <c r="K136" s="31"/>
      <c r="L136" s="32"/>
      <c r="M136" s="9"/>
      <c r="N136" s="9"/>
    </row>
    <row r="137" spans="1:14" ht="51.95" customHeight="1" x14ac:dyDescent="0.25">
      <c r="A137" s="23" t="s">
        <v>399</v>
      </c>
      <c r="B137" s="24" t="s">
        <v>400</v>
      </c>
      <c r="C137" s="25" t="s">
        <v>22</v>
      </c>
      <c r="D137" s="25" t="s">
        <v>401</v>
      </c>
      <c r="E137" s="26" t="s">
        <v>31</v>
      </c>
      <c r="F137" s="27">
        <v>63.4191</v>
      </c>
      <c r="G137" s="29">
        <v>63.87</v>
      </c>
      <c r="H137" s="29">
        <f t="shared" ref="H137:H200" si="10">TRUNC((G137*$G$2)+(G137),2)</f>
        <v>81.069999999999993</v>
      </c>
      <c r="I137" s="29">
        <f t="shared" si="9"/>
        <v>5141.38</v>
      </c>
      <c r="J137" s="30">
        <f t="shared" si="8"/>
        <v>1.2409835906110177E-2</v>
      </c>
      <c r="K137" s="31"/>
      <c r="L137" s="32"/>
      <c r="M137" s="9"/>
      <c r="N137" s="9"/>
    </row>
    <row r="138" spans="1:14" ht="39" customHeight="1" x14ac:dyDescent="0.25">
      <c r="A138" s="23" t="s">
        <v>402</v>
      </c>
      <c r="B138" s="24" t="s">
        <v>403</v>
      </c>
      <c r="C138" s="25" t="s">
        <v>22</v>
      </c>
      <c r="D138" s="25" t="s">
        <v>404</v>
      </c>
      <c r="E138" s="26" t="s">
        <v>31</v>
      </c>
      <c r="F138" s="27">
        <v>18.144923416491963</v>
      </c>
      <c r="G138" s="29">
        <v>94.27</v>
      </c>
      <c r="H138" s="29">
        <f t="shared" si="10"/>
        <v>119.65</v>
      </c>
      <c r="I138" s="29">
        <f t="shared" si="9"/>
        <v>2171.04</v>
      </c>
      <c r="J138" s="30">
        <f t="shared" si="8"/>
        <v>5.2402759853582967E-3</v>
      </c>
      <c r="K138" s="31"/>
      <c r="L138" s="32"/>
      <c r="M138" s="9"/>
      <c r="N138" s="9"/>
    </row>
    <row r="139" spans="1:14" ht="51.95" customHeight="1" x14ac:dyDescent="0.25">
      <c r="A139" s="23" t="s">
        <v>405</v>
      </c>
      <c r="B139" s="24" t="s">
        <v>406</v>
      </c>
      <c r="C139" s="25" t="s">
        <v>22</v>
      </c>
      <c r="D139" s="25" t="s">
        <v>407</v>
      </c>
      <c r="E139" s="26" t="s">
        <v>31</v>
      </c>
      <c r="F139" s="27">
        <v>18.083500000000001</v>
      </c>
      <c r="G139" s="29">
        <v>360.86</v>
      </c>
      <c r="H139" s="29">
        <f t="shared" si="10"/>
        <v>458.03</v>
      </c>
      <c r="I139" s="29">
        <f t="shared" si="9"/>
        <v>8282.7800000000007</v>
      </c>
      <c r="J139" s="30">
        <f t="shared" si="8"/>
        <v>1.999228624346212E-2</v>
      </c>
      <c r="K139" s="31"/>
      <c r="L139" s="32"/>
      <c r="M139" s="9"/>
      <c r="N139" s="9"/>
    </row>
    <row r="140" spans="1:14" ht="51.95" customHeight="1" x14ac:dyDescent="0.25">
      <c r="A140" s="23" t="s">
        <v>408</v>
      </c>
      <c r="B140" s="24" t="s">
        <v>409</v>
      </c>
      <c r="C140" s="25" t="s">
        <v>22</v>
      </c>
      <c r="D140" s="25" t="s">
        <v>410</v>
      </c>
      <c r="E140" s="26" t="s">
        <v>31</v>
      </c>
      <c r="F140" s="27">
        <v>30.241539027486599</v>
      </c>
      <c r="G140" s="29">
        <v>140.96</v>
      </c>
      <c r="H140" s="29">
        <f t="shared" si="10"/>
        <v>178.92</v>
      </c>
      <c r="I140" s="29">
        <f t="shared" si="9"/>
        <v>5410.81</v>
      </c>
      <c r="J140" s="30">
        <f t="shared" si="8"/>
        <v>1.3060163656282946E-2</v>
      </c>
      <c r="K140" s="31"/>
      <c r="L140" s="32"/>
      <c r="M140" s="9"/>
      <c r="N140" s="9"/>
    </row>
    <row r="141" spans="1:14" ht="39" customHeight="1" x14ac:dyDescent="0.25">
      <c r="A141" s="23" t="s">
        <v>411</v>
      </c>
      <c r="B141" s="24" t="s">
        <v>412</v>
      </c>
      <c r="C141" s="25" t="s">
        <v>22</v>
      </c>
      <c r="D141" s="25" t="s">
        <v>413</v>
      </c>
      <c r="E141" s="26" t="s">
        <v>31</v>
      </c>
      <c r="F141" s="27">
        <v>3.1507463917009297</v>
      </c>
      <c r="G141" s="29">
        <v>732.7</v>
      </c>
      <c r="H141" s="29">
        <f t="shared" si="10"/>
        <v>930.01</v>
      </c>
      <c r="I141" s="29">
        <f t="shared" si="9"/>
        <v>2930.22</v>
      </c>
      <c r="J141" s="30">
        <f t="shared" si="8"/>
        <v>7.0727215978593615E-3</v>
      </c>
      <c r="K141" s="31"/>
      <c r="L141" s="32"/>
      <c r="M141" s="9"/>
      <c r="N141" s="9"/>
    </row>
    <row r="142" spans="1:14" ht="26.1" customHeight="1" x14ac:dyDescent="0.25">
      <c r="A142" s="16" t="s">
        <v>414</v>
      </c>
      <c r="B142" s="17"/>
      <c r="C142" s="17"/>
      <c r="D142" s="17" t="s">
        <v>415</v>
      </c>
      <c r="E142" s="17"/>
      <c r="F142" s="17"/>
      <c r="G142" s="17"/>
      <c r="H142" s="17"/>
      <c r="I142" s="20">
        <f>SUM(I143:I146)</f>
        <v>12756.12</v>
      </c>
      <c r="J142" s="21">
        <f t="shared" si="8"/>
        <v>3.0789662697301146E-2</v>
      </c>
      <c r="K142" s="9"/>
      <c r="L142" s="9"/>
      <c r="M142" s="9"/>
      <c r="N142" s="9"/>
    </row>
    <row r="143" spans="1:14" ht="26.1" customHeight="1" x14ac:dyDescent="0.25">
      <c r="A143" s="23" t="s">
        <v>416</v>
      </c>
      <c r="B143" s="24" t="s">
        <v>417</v>
      </c>
      <c r="C143" s="25" t="s">
        <v>22</v>
      </c>
      <c r="D143" s="25" t="s">
        <v>418</v>
      </c>
      <c r="E143" s="26" t="s">
        <v>31</v>
      </c>
      <c r="F143" s="27">
        <v>53.731478644185486</v>
      </c>
      <c r="G143" s="29">
        <v>33.07</v>
      </c>
      <c r="H143" s="29">
        <f t="shared" si="10"/>
        <v>41.97</v>
      </c>
      <c r="I143" s="29">
        <f t="shared" ref="I143:I146" si="11">TRUNC(H143*F143,2)</f>
        <v>2255.11</v>
      </c>
      <c r="J143" s="30">
        <f t="shared" si="8"/>
        <v>5.4431971669528659E-3</v>
      </c>
      <c r="K143" s="31"/>
      <c r="L143" s="32"/>
      <c r="M143" s="9"/>
      <c r="N143" s="9"/>
    </row>
    <row r="144" spans="1:14" ht="39" customHeight="1" x14ac:dyDescent="0.25">
      <c r="A144" s="23" t="s">
        <v>419</v>
      </c>
      <c r="B144" s="24" t="s">
        <v>420</v>
      </c>
      <c r="C144" s="25" t="s">
        <v>22</v>
      </c>
      <c r="D144" s="25" t="s">
        <v>421</v>
      </c>
      <c r="E144" s="26" t="s">
        <v>31</v>
      </c>
      <c r="F144" s="27">
        <v>21.122</v>
      </c>
      <c r="G144" s="29">
        <v>194</v>
      </c>
      <c r="H144" s="29">
        <f t="shared" si="10"/>
        <v>246.24</v>
      </c>
      <c r="I144" s="29">
        <f t="shared" si="11"/>
        <v>5201.08</v>
      </c>
      <c r="J144" s="30">
        <f t="shared" si="8"/>
        <v>1.2553934806326612E-2</v>
      </c>
      <c r="K144" s="31"/>
      <c r="L144" s="32"/>
      <c r="M144" s="9"/>
      <c r="N144" s="9"/>
    </row>
    <row r="145" spans="1:14" ht="39" customHeight="1" x14ac:dyDescent="0.25">
      <c r="A145" s="23" t="s">
        <v>422</v>
      </c>
      <c r="B145" s="24" t="s">
        <v>423</v>
      </c>
      <c r="C145" s="25" t="s">
        <v>22</v>
      </c>
      <c r="D145" s="25" t="s">
        <v>424</v>
      </c>
      <c r="E145" s="26" t="s">
        <v>40</v>
      </c>
      <c r="F145" s="27">
        <v>25.881131074686202</v>
      </c>
      <c r="G145" s="29">
        <v>72.28</v>
      </c>
      <c r="H145" s="29">
        <f t="shared" si="10"/>
        <v>91.74</v>
      </c>
      <c r="I145" s="29">
        <f t="shared" si="11"/>
        <v>2374.33</v>
      </c>
      <c r="J145" s="30">
        <f t="shared" si="8"/>
        <v>5.7309604983398574E-3</v>
      </c>
      <c r="K145" s="31"/>
      <c r="L145" s="32"/>
      <c r="M145" s="9"/>
      <c r="N145" s="9"/>
    </row>
    <row r="146" spans="1:14" ht="39" customHeight="1" x14ac:dyDescent="0.25">
      <c r="A146" s="23" t="s">
        <v>425</v>
      </c>
      <c r="B146" s="24" t="s">
        <v>426</v>
      </c>
      <c r="C146" s="25" t="s">
        <v>22</v>
      </c>
      <c r="D146" s="25" t="s">
        <v>427</v>
      </c>
      <c r="E146" s="26" t="s">
        <v>31</v>
      </c>
      <c r="F146" s="27">
        <v>38.540379969913154</v>
      </c>
      <c r="G146" s="29">
        <v>59.81</v>
      </c>
      <c r="H146" s="29">
        <f t="shared" si="10"/>
        <v>75.91</v>
      </c>
      <c r="I146" s="29">
        <f t="shared" si="11"/>
        <v>2925.6</v>
      </c>
      <c r="J146" s="30">
        <f t="shared" si="8"/>
        <v>7.061570225681808E-3</v>
      </c>
      <c r="K146" s="31"/>
      <c r="L146" s="32"/>
      <c r="M146" s="9"/>
      <c r="N146" s="9"/>
    </row>
    <row r="147" spans="1:14" ht="24" customHeight="1" x14ac:dyDescent="0.25">
      <c r="A147" s="16" t="s">
        <v>428</v>
      </c>
      <c r="B147" s="17"/>
      <c r="C147" s="17"/>
      <c r="D147" s="17" t="s">
        <v>429</v>
      </c>
      <c r="E147" s="17"/>
      <c r="F147" s="17"/>
      <c r="G147" s="17"/>
      <c r="H147" s="17"/>
      <c r="I147" s="20">
        <f>SUM(I148:I167)</f>
        <v>54185.280000000006</v>
      </c>
      <c r="J147" s="21">
        <f t="shared" si="8"/>
        <v>0.13078792723483457</v>
      </c>
      <c r="K147" s="9"/>
      <c r="L147" s="9"/>
      <c r="M147" s="9"/>
      <c r="N147" s="9"/>
    </row>
    <row r="148" spans="1:14" ht="65.099999999999994" customHeight="1" x14ac:dyDescent="0.25">
      <c r="A148" s="23" t="s">
        <v>430</v>
      </c>
      <c r="B148" s="24" t="s">
        <v>431</v>
      </c>
      <c r="C148" s="25" t="s">
        <v>22</v>
      </c>
      <c r="D148" s="25" t="s">
        <v>432</v>
      </c>
      <c r="E148" s="26" t="s">
        <v>35</v>
      </c>
      <c r="F148" s="27">
        <v>3.6571163475100072</v>
      </c>
      <c r="G148" s="29">
        <v>1111.7</v>
      </c>
      <c r="H148" s="29">
        <f t="shared" si="10"/>
        <v>1411.08</v>
      </c>
      <c r="I148" s="29">
        <f t="shared" ref="I148:I167" si="12">TRUNC(H148*F148,2)</f>
        <v>5160.4799999999996</v>
      </c>
      <c r="J148" s="30">
        <f t="shared" si="8"/>
        <v>1.245593789931175E-2</v>
      </c>
      <c r="K148" s="31"/>
      <c r="L148" s="32"/>
      <c r="M148" s="9"/>
      <c r="N148" s="9"/>
    </row>
    <row r="149" spans="1:14" ht="65.099999999999994" customHeight="1" x14ac:dyDescent="0.25">
      <c r="A149" s="23" t="s">
        <v>733</v>
      </c>
      <c r="B149" s="24" t="s">
        <v>434</v>
      </c>
      <c r="C149" s="25" t="s">
        <v>22</v>
      </c>
      <c r="D149" s="25" t="s">
        <v>435</v>
      </c>
      <c r="E149" s="26" t="s">
        <v>35</v>
      </c>
      <c r="F149" s="27">
        <v>3.6571163475100072</v>
      </c>
      <c r="G149" s="29">
        <v>1123.71</v>
      </c>
      <c r="H149" s="29">
        <f t="shared" si="10"/>
        <v>1426.32</v>
      </c>
      <c r="I149" s="29">
        <f t="shared" si="12"/>
        <v>5216.21</v>
      </c>
      <c r="J149" s="30">
        <f t="shared" si="8"/>
        <v>1.259045434334964E-2</v>
      </c>
      <c r="K149" s="31"/>
      <c r="L149" s="32"/>
      <c r="M149" s="9"/>
      <c r="N149" s="9"/>
    </row>
    <row r="150" spans="1:14" ht="65.099999999999994" customHeight="1" x14ac:dyDescent="0.25">
      <c r="A150" s="23" t="s">
        <v>734</v>
      </c>
      <c r="B150" s="24" t="s">
        <v>437</v>
      </c>
      <c r="C150" s="25" t="s">
        <v>22</v>
      </c>
      <c r="D150" s="25" t="s">
        <v>438</v>
      </c>
      <c r="E150" s="26" t="s">
        <v>35</v>
      </c>
      <c r="F150" s="27">
        <v>3.6571163475100072</v>
      </c>
      <c r="G150" s="29">
        <v>1177.8599999999999</v>
      </c>
      <c r="H150" s="29">
        <f t="shared" si="10"/>
        <v>1495.05</v>
      </c>
      <c r="I150" s="29">
        <f t="shared" si="12"/>
        <v>5467.57</v>
      </c>
      <c r="J150" s="30">
        <f t="shared" si="8"/>
        <v>1.3197166228750029E-2</v>
      </c>
      <c r="K150" s="31"/>
      <c r="L150" s="32"/>
      <c r="M150" s="9"/>
      <c r="N150" s="9"/>
    </row>
    <row r="151" spans="1:14" ht="65.099999999999994" customHeight="1" x14ac:dyDescent="0.25">
      <c r="A151" s="23" t="s">
        <v>735</v>
      </c>
      <c r="B151" s="24" t="s">
        <v>440</v>
      </c>
      <c r="C151" s="25" t="s">
        <v>22</v>
      </c>
      <c r="D151" s="25" t="s">
        <v>441</v>
      </c>
      <c r="E151" s="26" t="s">
        <v>35</v>
      </c>
      <c r="F151" s="27">
        <v>3.6571163475100072</v>
      </c>
      <c r="G151" s="29">
        <v>1256.25</v>
      </c>
      <c r="H151" s="29">
        <f t="shared" si="10"/>
        <v>1594.55</v>
      </c>
      <c r="I151" s="29">
        <f t="shared" si="12"/>
        <v>5831.45</v>
      </c>
      <c r="J151" s="30">
        <f t="shared" si="8"/>
        <v>1.4075469542163037E-2</v>
      </c>
      <c r="K151" s="31"/>
      <c r="L151" s="32"/>
      <c r="M151" s="9"/>
      <c r="N151" s="9"/>
    </row>
    <row r="152" spans="1:14" ht="51.95" customHeight="1" x14ac:dyDescent="0.25">
      <c r="A152" s="23" t="s">
        <v>736</v>
      </c>
      <c r="B152" s="24" t="s">
        <v>443</v>
      </c>
      <c r="C152" s="25" t="s">
        <v>22</v>
      </c>
      <c r="D152" s="25" t="s">
        <v>444</v>
      </c>
      <c r="E152" s="26" t="s">
        <v>35</v>
      </c>
      <c r="F152" s="27">
        <v>3.994696318049392</v>
      </c>
      <c r="G152" s="29">
        <v>167.16</v>
      </c>
      <c r="H152" s="29">
        <f t="shared" si="10"/>
        <v>212.17</v>
      </c>
      <c r="I152" s="29">
        <f t="shared" si="12"/>
        <v>847.55</v>
      </c>
      <c r="J152" s="30">
        <f t="shared" si="8"/>
        <v>2.0457457768582911E-3</v>
      </c>
      <c r="K152" s="31"/>
      <c r="L152" s="32"/>
      <c r="M152" s="9"/>
      <c r="N152" s="9"/>
    </row>
    <row r="153" spans="1:14" ht="51.95" customHeight="1" x14ac:dyDescent="0.25">
      <c r="A153" s="23" t="s">
        <v>737</v>
      </c>
      <c r="B153" s="24" t="s">
        <v>446</v>
      </c>
      <c r="C153" s="25" t="s">
        <v>22</v>
      </c>
      <c r="D153" s="25" t="s">
        <v>447</v>
      </c>
      <c r="E153" s="26" t="s">
        <v>35</v>
      </c>
      <c r="F153" s="27">
        <v>4.9511729012443189</v>
      </c>
      <c r="G153" s="29">
        <v>106.44</v>
      </c>
      <c r="H153" s="29">
        <f t="shared" si="10"/>
        <v>135.1</v>
      </c>
      <c r="I153" s="29">
        <f t="shared" si="12"/>
        <v>668.9</v>
      </c>
      <c r="J153" s="30">
        <f t="shared" si="8"/>
        <v>1.6145352488236811E-3</v>
      </c>
      <c r="K153" s="31"/>
      <c r="L153" s="32"/>
      <c r="M153" s="9"/>
      <c r="N153" s="9"/>
    </row>
    <row r="154" spans="1:14" ht="39" customHeight="1" x14ac:dyDescent="0.25">
      <c r="A154" s="23" t="s">
        <v>738</v>
      </c>
      <c r="B154" s="24" t="s">
        <v>449</v>
      </c>
      <c r="C154" s="25" t="s">
        <v>22</v>
      </c>
      <c r="D154" s="25" t="s">
        <v>450</v>
      </c>
      <c r="E154" s="26" t="s">
        <v>35</v>
      </c>
      <c r="F154" s="27">
        <v>2.7006397643150826</v>
      </c>
      <c r="G154" s="29">
        <v>193.83</v>
      </c>
      <c r="H154" s="29">
        <f t="shared" si="10"/>
        <v>246.02</v>
      </c>
      <c r="I154" s="29">
        <f t="shared" si="12"/>
        <v>664.41</v>
      </c>
      <c r="J154" s="30">
        <f t="shared" si="8"/>
        <v>1.603697659845929E-3</v>
      </c>
      <c r="K154" s="31"/>
      <c r="L154" s="32"/>
      <c r="M154" s="9"/>
      <c r="N154" s="9"/>
    </row>
    <row r="155" spans="1:14" ht="26.1" customHeight="1" x14ac:dyDescent="0.25">
      <c r="A155" s="23" t="s">
        <v>739</v>
      </c>
      <c r="B155" s="24" t="s">
        <v>452</v>
      </c>
      <c r="C155" s="25" t="s">
        <v>22</v>
      </c>
      <c r="D155" s="25" t="s">
        <v>453</v>
      </c>
      <c r="E155" s="26" t="s">
        <v>31</v>
      </c>
      <c r="F155" s="27">
        <v>4.9511729012443189</v>
      </c>
      <c r="G155" s="29">
        <v>571.26</v>
      </c>
      <c r="H155" s="29">
        <f t="shared" si="10"/>
        <v>725.1</v>
      </c>
      <c r="I155" s="29">
        <f t="shared" si="12"/>
        <v>3590.09</v>
      </c>
      <c r="J155" s="30">
        <f t="shared" si="8"/>
        <v>8.6654609828814618E-3</v>
      </c>
      <c r="K155" s="31"/>
      <c r="L155" s="32"/>
      <c r="M155" s="9"/>
      <c r="N155" s="9"/>
    </row>
    <row r="156" spans="1:14" ht="65.099999999999994" customHeight="1" x14ac:dyDescent="0.25">
      <c r="A156" s="23" t="s">
        <v>740</v>
      </c>
      <c r="B156" s="24" t="s">
        <v>455</v>
      </c>
      <c r="C156" s="25" t="s">
        <v>22</v>
      </c>
      <c r="D156" s="25" t="s">
        <v>456</v>
      </c>
      <c r="E156" s="26" t="s">
        <v>31</v>
      </c>
      <c r="F156" s="27">
        <v>2.5318497790453902</v>
      </c>
      <c r="G156" s="29">
        <v>932.69</v>
      </c>
      <c r="H156" s="29">
        <f t="shared" si="10"/>
        <v>1183.8599999999999</v>
      </c>
      <c r="I156" s="29">
        <f t="shared" si="12"/>
        <v>2997.35</v>
      </c>
      <c r="J156" s="30">
        <f t="shared" si="8"/>
        <v>7.2347544148029016E-3</v>
      </c>
      <c r="K156" s="31"/>
      <c r="L156" s="32"/>
      <c r="M156" s="9"/>
      <c r="N156" s="9"/>
    </row>
    <row r="157" spans="1:14" ht="78" customHeight="1" x14ac:dyDescent="0.25">
      <c r="A157" s="23" t="s">
        <v>741</v>
      </c>
      <c r="B157" s="24" t="s">
        <v>458</v>
      </c>
      <c r="C157" s="25" t="s">
        <v>22</v>
      </c>
      <c r="D157" s="25" t="s">
        <v>459</v>
      </c>
      <c r="E157" s="26" t="s">
        <v>31</v>
      </c>
      <c r="F157" s="27">
        <v>3.4883263622403158</v>
      </c>
      <c r="G157" s="29">
        <v>664.41</v>
      </c>
      <c r="H157" s="29">
        <f t="shared" si="10"/>
        <v>843.33</v>
      </c>
      <c r="I157" s="29">
        <f t="shared" si="12"/>
        <v>2941.81</v>
      </c>
      <c r="J157" s="30">
        <f t="shared" si="8"/>
        <v>7.100696576980107E-3</v>
      </c>
      <c r="K157" s="31"/>
      <c r="L157" s="32"/>
      <c r="M157" s="9"/>
      <c r="N157" s="9"/>
    </row>
    <row r="158" spans="1:14" ht="39" customHeight="1" x14ac:dyDescent="0.25">
      <c r="A158" s="23" t="s">
        <v>742</v>
      </c>
      <c r="B158" s="24" t="s">
        <v>461</v>
      </c>
      <c r="C158" s="25" t="s">
        <v>22</v>
      </c>
      <c r="D158" s="25" t="s">
        <v>462</v>
      </c>
      <c r="E158" s="26" t="s">
        <v>35</v>
      </c>
      <c r="F158" s="27">
        <v>3.4883263622403158</v>
      </c>
      <c r="G158" s="29">
        <v>902.84</v>
      </c>
      <c r="H158" s="29">
        <f t="shared" si="10"/>
        <v>1145.97</v>
      </c>
      <c r="I158" s="29">
        <f t="shared" si="12"/>
        <v>3997.51</v>
      </c>
      <c r="J158" s="30">
        <f t="shared" si="8"/>
        <v>9.6488575310586851E-3</v>
      </c>
      <c r="K158" s="31"/>
      <c r="L158" s="32"/>
      <c r="M158" s="9"/>
      <c r="N158" s="9"/>
    </row>
    <row r="159" spans="1:14" ht="39" customHeight="1" x14ac:dyDescent="0.25">
      <c r="A159" s="23" t="s">
        <v>743</v>
      </c>
      <c r="B159" s="24" t="s">
        <v>464</v>
      </c>
      <c r="C159" s="25" t="s">
        <v>22</v>
      </c>
      <c r="D159" s="25" t="s">
        <v>465</v>
      </c>
      <c r="E159" s="26" t="s">
        <v>31</v>
      </c>
      <c r="F159" s="27">
        <v>2.5318497790453902</v>
      </c>
      <c r="G159" s="29">
        <v>874.09</v>
      </c>
      <c r="H159" s="29">
        <f t="shared" si="10"/>
        <v>1109.48</v>
      </c>
      <c r="I159" s="29">
        <f t="shared" si="12"/>
        <v>2809.03</v>
      </c>
      <c r="J159" s="30">
        <f t="shared" si="8"/>
        <v>6.7802032441369193E-3</v>
      </c>
      <c r="K159" s="31"/>
      <c r="L159" s="32"/>
      <c r="M159" s="9"/>
      <c r="N159" s="9"/>
    </row>
    <row r="160" spans="1:14" ht="78" customHeight="1" x14ac:dyDescent="0.25">
      <c r="A160" s="23" t="s">
        <v>744</v>
      </c>
      <c r="B160" s="24" t="s">
        <v>467</v>
      </c>
      <c r="C160" s="25" t="s">
        <v>22</v>
      </c>
      <c r="D160" s="25" t="s">
        <v>468</v>
      </c>
      <c r="E160" s="26" t="s">
        <v>31</v>
      </c>
      <c r="F160" s="27">
        <v>3.6571163475100072</v>
      </c>
      <c r="G160" s="29">
        <v>446.91</v>
      </c>
      <c r="H160" s="29">
        <f t="shared" si="10"/>
        <v>567.26</v>
      </c>
      <c r="I160" s="29">
        <f t="shared" si="12"/>
        <v>2074.5300000000002</v>
      </c>
      <c r="J160" s="30">
        <f t="shared" si="8"/>
        <v>5.0073281652596672E-3</v>
      </c>
      <c r="K160" s="31"/>
      <c r="L160" s="32"/>
      <c r="M160" s="9"/>
      <c r="N160" s="9"/>
    </row>
    <row r="161" spans="1:14" ht="78" customHeight="1" x14ac:dyDescent="0.25">
      <c r="A161" s="23" t="s">
        <v>745</v>
      </c>
      <c r="B161" s="24" t="s">
        <v>467</v>
      </c>
      <c r="C161" s="25" t="s">
        <v>22</v>
      </c>
      <c r="D161" s="25" t="s">
        <v>468</v>
      </c>
      <c r="E161" s="26" t="s">
        <v>31</v>
      </c>
      <c r="F161" s="27">
        <v>3.6571163475100072</v>
      </c>
      <c r="G161" s="29">
        <v>446.91</v>
      </c>
      <c r="H161" s="29">
        <f t="shared" si="10"/>
        <v>567.26</v>
      </c>
      <c r="I161" s="29">
        <f t="shared" si="12"/>
        <v>2074.5300000000002</v>
      </c>
      <c r="J161" s="30">
        <f t="shared" si="8"/>
        <v>5.0073281652596672E-3</v>
      </c>
      <c r="K161" s="31"/>
      <c r="L161" s="32"/>
      <c r="M161" s="9"/>
      <c r="N161" s="9"/>
    </row>
    <row r="162" spans="1:14" ht="39" customHeight="1" x14ac:dyDescent="0.25">
      <c r="A162" s="23" t="s">
        <v>746</v>
      </c>
      <c r="B162" s="24" t="s">
        <v>471</v>
      </c>
      <c r="C162" s="25" t="s">
        <v>22</v>
      </c>
      <c r="D162" s="25" t="s">
        <v>472</v>
      </c>
      <c r="E162" s="26" t="s">
        <v>31</v>
      </c>
      <c r="F162" s="27">
        <v>3.0944830632776976</v>
      </c>
      <c r="G162" s="29">
        <v>104.25</v>
      </c>
      <c r="H162" s="29">
        <f t="shared" si="10"/>
        <v>132.32</v>
      </c>
      <c r="I162" s="29">
        <f t="shared" si="12"/>
        <v>409.46</v>
      </c>
      <c r="J162" s="30">
        <f t="shared" si="8"/>
        <v>9.8832053069718108E-4</v>
      </c>
      <c r="K162" s="31"/>
      <c r="L162" s="32"/>
      <c r="M162" s="9"/>
      <c r="N162" s="9"/>
    </row>
    <row r="163" spans="1:14" ht="26.1" customHeight="1" x14ac:dyDescent="0.25">
      <c r="A163" s="23" t="s">
        <v>747</v>
      </c>
      <c r="B163" s="24" t="s">
        <v>474</v>
      </c>
      <c r="C163" s="25" t="s">
        <v>22</v>
      </c>
      <c r="D163" s="25" t="s">
        <v>475</v>
      </c>
      <c r="E163" s="26" t="s">
        <v>31</v>
      </c>
      <c r="F163" s="27">
        <v>1.4065832105807716</v>
      </c>
      <c r="G163" s="29">
        <v>314.14999999999998</v>
      </c>
      <c r="H163" s="29">
        <f t="shared" si="10"/>
        <v>398.75</v>
      </c>
      <c r="I163" s="29">
        <f t="shared" si="12"/>
        <v>560.87</v>
      </c>
      <c r="J163" s="30">
        <f t="shared" si="8"/>
        <v>1.3537814097888145E-3</v>
      </c>
      <c r="K163" s="31"/>
      <c r="L163" s="32"/>
      <c r="M163" s="9"/>
      <c r="N163" s="9"/>
    </row>
    <row r="164" spans="1:14" ht="26.1" customHeight="1" x14ac:dyDescent="0.25">
      <c r="A164" s="23" t="s">
        <v>748</v>
      </c>
      <c r="B164" s="24" t="s">
        <v>477</v>
      </c>
      <c r="C164" s="25" t="s">
        <v>22</v>
      </c>
      <c r="D164" s="25" t="s">
        <v>478</v>
      </c>
      <c r="E164" s="26" t="s">
        <v>31</v>
      </c>
      <c r="F164" s="27">
        <v>7.651812665559401</v>
      </c>
      <c r="G164" s="29">
        <v>301.94</v>
      </c>
      <c r="H164" s="29">
        <f t="shared" si="10"/>
        <v>383.25</v>
      </c>
      <c r="I164" s="29">
        <f t="shared" si="12"/>
        <v>2932.55</v>
      </c>
      <c r="J164" s="30">
        <f t="shared" si="8"/>
        <v>7.0783455582865695E-3</v>
      </c>
      <c r="K164" s="31"/>
      <c r="L164" s="32"/>
      <c r="M164" s="9"/>
      <c r="N164" s="9"/>
    </row>
    <row r="165" spans="1:14" ht="26.1" customHeight="1" x14ac:dyDescent="0.25">
      <c r="A165" s="23" t="s">
        <v>750</v>
      </c>
      <c r="B165" s="24" t="s">
        <v>480</v>
      </c>
      <c r="C165" s="25" t="s">
        <v>22</v>
      </c>
      <c r="D165" s="25" t="s">
        <v>481</v>
      </c>
      <c r="E165" s="26" t="s">
        <v>31</v>
      </c>
      <c r="F165" s="27">
        <v>7.0329160529038584</v>
      </c>
      <c r="G165" s="29">
        <v>341.05</v>
      </c>
      <c r="H165" s="29">
        <f t="shared" si="10"/>
        <v>432.89</v>
      </c>
      <c r="I165" s="29">
        <f t="shared" si="12"/>
        <v>3044.47</v>
      </c>
      <c r="J165" s="30">
        <f t="shared" si="8"/>
        <v>7.3484887561462587E-3</v>
      </c>
      <c r="K165" s="31"/>
      <c r="L165" s="32"/>
      <c r="M165" s="9"/>
      <c r="N165" s="9"/>
    </row>
    <row r="166" spans="1:14" ht="51.95" customHeight="1" x14ac:dyDescent="0.25">
      <c r="A166" s="23" t="s">
        <v>751</v>
      </c>
      <c r="B166" s="24" t="s">
        <v>483</v>
      </c>
      <c r="C166" s="25" t="s">
        <v>22</v>
      </c>
      <c r="D166" s="25" t="s">
        <v>484</v>
      </c>
      <c r="E166" s="26" t="s">
        <v>35</v>
      </c>
      <c r="F166" s="27">
        <v>1.9692164948130806</v>
      </c>
      <c r="G166" s="29">
        <v>239.55</v>
      </c>
      <c r="H166" s="29">
        <f t="shared" si="10"/>
        <v>304.06</v>
      </c>
      <c r="I166" s="29">
        <f t="shared" si="12"/>
        <v>598.75</v>
      </c>
      <c r="J166" s="30">
        <f t="shared" si="8"/>
        <v>1.4452130067770656E-3</v>
      </c>
      <c r="K166" s="31"/>
      <c r="L166" s="32"/>
      <c r="M166" s="9"/>
      <c r="N166" s="9"/>
    </row>
    <row r="167" spans="1:14" ht="26.1" customHeight="1" x14ac:dyDescent="0.25">
      <c r="A167" s="23" t="s">
        <v>752</v>
      </c>
      <c r="B167" s="24" t="s">
        <v>486</v>
      </c>
      <c r="C167" s="25" t="s">
        <v>22</v>
      </c>
      <c r="D167" s="25" t="s">
        <v>487</v>
      </c>
      <c r="E167" s="26" t="s">
        <v>35</v>
      </c>
      <c r="F167" s="27">
        <v>1.9692164948130806</v>
      </c>
      <c r="G167" s="29">
        <v>919.28</v>
      </c>
      <c r="H167" s="29">
        <f t="shared" si="10"/>
        <v>1166.8399999999999</v>
      </c>
      <c r="I167" s="29">
        <f t="shared" si="12"/>
        <v>2297.7600000000002</v>
      </c>
      <c r="J167" s="30">
        <f t="shared" si="8"/>
        <v>5.5461421936569026E-3</v>
      </c>
      <c r="K167" s="31"/>
      <c r="L167" s="32"/>
      <c r="M167" s="9"/>
      <c r="N167" s="9"/>
    </row>
    <row r="168" spans="1:14" ht="24" customHeight="1" x14ac:dyDescent="0.25">
      <c r="A168" s="16" t="s">
        <v>488</v>
      </c>
      <c r="B168" s="17"/>
      <c r="C168" s="17"/>
      <c r="D168" s="17" t="s">
        <v>489</v>
      </c>
      <c r="E168" s="17"/>
      <c r="F168" s="17"/>
      <c r="G168" s="17"/>
      <c r="H168" s="17"/>
      <c r="I168" s="20">
        <f>SUM(I169:I174)</f>
        <v>18704.62</v>
      </c>
      <c r="J168" s="21">
        <f t="shared" si="8"/>
        <v>4.5147657805131414E-2</v>
      </c>
      <c r="K168" s="9"/>
      <c r="L168" s="9"/>
      <c r="M168" s="9"/>
      <c r="N168" s="9"/>
    </row>
    <row r="169" spans="1:14" ht="51.95" customHeight="1" x14ac:dyDescent="0.25">
      <c r="A169" s="23" t="s">
        <v>490</v>
      </c>
      <c r="B169" s="24" t="s">
        <v>491</v>
      </c>
      <c r="C169" s="25" t="s">
        <v>22</v>
      </c>
      <c r="D169" s="25" t="s">
        <v>492</v>
      </c>
      <c r="E169" s="26" t="s">
        <v>31</v>
      </c>
      <c r="F169" s="27">
        <v>61.949999999999996</v>
      </c>
      <c r="G169" s="29">
        <v>65.77</v>
      </c>
      <c r="H169" s="29">
        <f t="shared" si="10"/>
        <v>83.48</v>
      </c>
      <c r="I169" s="29">
        <f t="shared" ref="I169:I174" si="13">TRUNC(H169*F169,2)</f>
        <v>5171.58</v>
      </c>
      <c r="J169" s="30">
        <f t="shared" si="8"/>
        <v>1.2482730157140937E-2</v>
      </c>
      <c r="K169" s="31"/>
      <c r="L169" s="32"/>
      <c r="M169" s="9"/>
      <c r="N169" s="9"/>
    </row>
    <row r="170" spans="1:14" ht="39" customHeight="1" x14ac:dyDescent="0.25">
      <c r="A170" s="23" t="s">
        <v>493</v>
      </c>
      <c r="B170" s="24" t="s">
        <v>494</v>
      </c>
      <c r="C170" s="25" t="s">
        <v>22</v>
      </c>
      <c r="D170" s="25" t="s">
        <v>495</v>
      </c>
      <c r="E170" s="26" t="s">
        <v>31</v>
      </c>
      <c r="F170" s="27">
        <v>32.984376288119108</v>
      </c>
      <c r="G170" s="29">
        <v>110.52</v>
      </c>
      <c r="H170" s="29">
        <f t="shared" si="10"/>
        <v>140.28</v>
      </c>
      <c r="I170" s="29">
        <f t="shared" si="13"/>
        <v>4627.04</v>
      </c>
      <c r="J170" s="30">
        <f t="shared" si="8"/>
        <v>1.1168364744681008E-2</v>
      </c>
      <c r="K170" s="31"/>
      <c r="L170" s="32"/>
      <c r="M170" s="9"/>
      <c r="N170" s="9"/>
    </row>
    <row r="171" spans="1:14" ht="51.95" customHeight="1" x14ac:dyDescent="0.25">
      <c r="A171" s="23" t="s">
        <v>496</v>
      </c>
      <c r="B171" s="24" t="s">
        <v>497</v>
      </c>
      <c r="C171" s="25" t="s">
        <v>22</v>
      </c>
      <c r="D171" s="25" t="s">
        <v>498</v>
      </c>
      <c r="E171" s="26" t="s">
        <v>31</v>
      </c>
      <c r="F171" s="27">
        <v>50.144100000000002</v>
      </c>
      <c r="G171" s="29">
        <v>105.54</v>
      </c>
      <c r="H171" s="29">
        <f t="shared" si="10"/>
        <v>133.96</v>
      </c>
      <c r="I171" s="29">
        <f t="shared" si="13"/>
        <v>6717.3</v>
      </c>
      <c r="J171" s="30">
        <f t="shared" si="8"/>
        <v>1.6213660677116631E-2</v>
      </c>
      <c r="K171" s="31"/>
      <c r="L171" s="32"/>
      <c r="M171" s="9"/>
      <c r="N171" s="9"/>
    </row>
    <row r="172" spans="1:14" ht="26.1" customHeight="1" x14ac:dyDescent="0.25">
      <c r="A172" s="23" t="s">
        <v>499</v>
      </c>
      <c r="B172" s="24" t="s">
        <v>500</v>
      </c>
      <c r="C172" s="25" t="s">
        <v>22</v>
      </c>
      <c r="D172" s="25" t="s">
        <v>501</v>
      </c>
      <c r="E172" s="26" t="s">
        <v>40</v>
      </c>
      <c r="F172" s="27">
        <v>45.854612664933164</v>
      </c>
      <c r="G172" s="29">
        <v>11.84</v>
      </c>
      <c r="H172" s="29">
        <f t="shared" si="10"/>
        <v>15.02</v>
      </c>
      <c r="I172" s="29">
        <f t="shared" si="13"/>
        <v>688.73</v>
      </c>
      <c r="J172" s="30">
        <f t="shared" si="8"/>
        <v>1.6623992553779848E-3</v>
      </c>
      <c r="K172" s="31"/>
      <c r="L172" s="32"/>
      <c r="M172" s="9"/>
      <c r="N172" s="9"/>
    </row>
    <row r="173" spans="1:14" ht="26.1" customHeight="1" x14ac:dyDescent="0.25">
      <c r="A173" s="23" t="s">
        <v>502</v>
      </c>
      <c r="B173" s="24" t="s">
        <v>503</v>
      </c>
      <c r="C173" s="25" t="s">
        <v>22</v>
      </c>
      <c r="D173" s="25" t="s">
        <v>504</v>
      </c>
      <c r="E173" s="26" t="s">
        <v>40</v>
      </c>
      <c r="F173" s="27">
        <v>4.9511729012443189</v>
      </c>
      <c r="G173" s="29">
        <v>108.35</v>
      </c>
      <c r="H173" s="29">
        <f t="shared" si="10"/>
        <v>137.52000000000001</v>
      </c>
      <c r="I173" s="29">
        <f t="shared" si="13"/>
        <v>680.88</v>
      </c>
      <c r="J173" s="30">
        <f t="shared" si="8"/>
        <v>1.6434515775438302E-3</v>
      </c>
      <c r="K173" s="31"/>
      <c r="L173" s="32"/>
      <c r="M173" s="9"/>
      <c r="N173" s="9"/>
    </row>
    <row r="174" spans="1:14" ht="39" customHeight="1" x14ac:dyDescent="0.25">
      <c r="A174" s="23" t="s">
        <v>505</v>
      </c>
      <c r="B174" s="24" t="s">
        <v>506</v>
      </c>
      <c r="C174" s="25" t="s">
        <v>22</v>
      </c>
      <c r="D174" s="25" t="s">
        <v>507</v>
      </c>
      <c r="E174" s="26" t="s">
        <v>40</v>
      </c>
      <c r="F174" s="27">
        <v>5.9076494844392409</v>
      </c>
      <c r="G174" s="29">
        <v>109.24</v>
      </c>
      <c r="H174" s="29">
        <f t="shared" si="10"/>
        <v>138.65</v>
      </c>
      <c r="I174" s="29">
        <f t="shared" si="13"/>
        <v>819.09</v>
      </c>
      <c r="J174" s="30">
        <f t="shared" si="8"/>
        <v>1.9770513932710256E-3</v>
      </c>
      <c r="K174" s="31"/>
      <c r="L174" s="32"/>
      <c r="M174" s="9"/>
      <c r="N174" s="9"/>
    </row>
    <row r="175" spans="1:14" ht="24" customHeight="1" x14ac:dyDescent="0.25">
      <c r="A175" s="16" t="s">
        <v>508</v>
      </c>
      <c r="B175" s="17"/>
      <c r="C175" s="17"/>
      <c r="D175" s="17" t="s">
        <v>509</v>
      </c>
      <c r="E175" s="17"/>
      <c r="F175" s="17"/>
      <c r="G175" s="17"/>
      <c r="H175" s="17"/>
      <c r="I175" s="20">
        <f>SUM(I176:I189)</f>
        <v>40813.949999999997</v>
      </c>
      <c r="J175" s="21">
        <f t="shared" si="8"/>
        <v>9.8513321750227659E-2</v>
      </c>
      <c r="K175" s="9"/>
      <c r="L175" s="9"/>
      <c r="M175" s="9"/>
      <c r="N175" s="9"/>
    </row>
    <row r="176" spans="1:14" ht="26.1" customHeight="1" x14ac:dyDescent="0.25">
      <c r="A176" s="23" t="s">
        <v>510</v>
      </c>
      <c r="B176" s="24" t="s">
        <v>511</v>
      </c>
      <c r="C176" s="25" t="s">
        <v>22</v>
      </c>
      <c r="D176" s="25" t="s">
        <v>512</v>
      </c>
      <c r="E176" s="26" t="s">
        <v>31</v>
      </c>
      <c r="F176" s="27">
        <v>209.5916</v>
      </c>
      <c r="G176" s="29">
        <v>13.06</v>
      </c>
      <c r="H176" s="29">
        <f t="shared" si="10"/>
        <v>16.57</v>
      </c>
      <c r="I176" s="29">
        <f t="shared" ref="I176:I189" si="14">TRUNC(H176*F176,2)</f>
        <v>3472.93</v>
      </c>
      <c r="J176" s="30">
        <f t="shared" si="8"/>
        <v>8.3826699083528588E-3</v>
      </c>
      <c r="K176" s="31"/>
      <c r="L176" s="32"/>
      <c r="M176" s="9"/>
      <c r="N176" s="9"/>
    </row>
    <row r="177" spans="1:14" ht="26.1" customHeight="1" x14ac:dyDescent="0.25">
      <c r="A177" s="23" t="s">
        <v>513</v>
      </c>
      <c r="B177" s="24" t="s">
        <v>514</v>
      </c>
      <c r="C177" s="25" t="s">
        <v>22</v>
      </c>
      <c r="D177" s="25" t="s">
        <v>515</v>
      </c>
      <c r="E177" s="26" t="s">
        <v>31</v>
      </c>
      <c r="F177" s="27">
        <v>707.42769999999996</v>
      </c>
      <c r="G177" s="29">
        <v>14.38</v>
      </c>
      <c r="H177" s="29">
        <f t="shared" si="10"/>
        <v>18.25</v>
      </c>
      <c r="I177" s="29">
        <f t="shared" si="14"/>
        <v>12910.55</v>
      </c>
      <c r="J177" s="30">
        <f t="shared" si="8"/>
        <v>3.1162413001495852E-2</v>
      </c>
      <c r="K177" s="31"/>
      <c r="L177" s="32"/>
      <c r="M177" s="9"/>
      <c r="N177" s="9"/>
    </row>
    <row r="178" spans="1:14" ht="26.1" customHeight="1" x14ac:dyDescent="0.25">
      <c r="A178" s="23" t="s">
        <v>516</v>
      </c>
      <c r="B178" s="24" t="s">
        <v>517</v>
      </c>
      <c r="C178" s="25" t="s">
        <v>22</v>
      </c>
      <c r="D178" s="25" t="s">
        <v>518</v>
      </c>
      <c r="E178" s="26" t="s">
        <v>31</v>
      </c>
      <c r="F178" s="27">
        <v>707.42769999999996</v>
      </c>
      <c r="G178" s="29">
        <v>4.87</v>
      </c>
      <c r="H178" s="29">
        <f t="shared" si="10"/>
        <v>6.18</v>
      </c>
      <c r="I178" s="29">
        <f t="shared" si="14"/>
        <v>4371.8999999999996</v>
      </c>
      <c r="J178" s="30">
        <f t="shared" si="8"/>
        <v>1.0552529009317165E-2</v>
      </c>
      <c r="K178" s="31"/>
      <c r="L178" s="32"/>
      <c r="M178" s="9"/>
      <c r="N178" s="9"/>
    </row>
    <row r="179" spans="1:14" ht="26.1" customHeight="1" x14ac:dyDescent="0.25">
      <c r="A179" s="23" t="s">
        <v>519</v>
      </c>
      <c r="B179" s="24" t="s">
        <v>520</v>
      </c>
      <c r="C179" s="25" t="s">
        <v>22</v>
      </c>
      <c r="D179" s="25" t="s">
        <v>521</v>
      </c>
      <c r="E179" s="26" t="s">
        <v>31</v>
      </c>
      <c r="F179" s="27">
        <v>58.663699999999999</v>
      </c>
      <c r="G179" s="29">
        <v>35.99</v>
      </c>
      <c r="H179" s="29">
        <f t="shared" si="10"/>
        <v>45.68</v>
      </c>
      <c r="I179" s="29">
        <f t="shared" si="14"/>
        <v>2679.75</v>
      </c>
      <c r="J179" s="30">
        <f t="shared" si="8"/>
        <v>6.46815792051915E-3</v>
      </c>
      <c r="K179" s="31"/>
      <c r="L179" s="32"/>
      <c r="M179" s="9"/>
      <c r="N179" s="9"/>
    </row>
    <row r="180" spans="1:14" ht="26.1" customHeight="1" x14ac:dyDescent="0.25">
      <c r="A180" s="23" t="s">
        <v>522</v>
      </c>
      <c r="B180" s="24" t="s">
        <v>523</v>
      </c>
      <c r="C180" s="25" t="s">
        <v>22</v>
      </c>
      <c r="D180" s="25" t="s">
        <v>524</v>
      </c>
      <c r="E180" s="26" t="s">
        <v>31</v>
      </c>
      <c r="F180" s="27">
        <v>185.3603</v>
      </c>
      <c r="G180" s="29">
        <v>17.010000000000002</v>
      </c>
      <c r="H180" s="29">
        <f t="shared" si="10"/>
        <v>21.59</v>
      </c>
      <c r="I180" s="29">
        <f t="shared" si="14"/>
        <v>4001.92</v>
      </c>
      <c r="J180" s="30">
        <f t="shared" si="8"/>
        <v>9.659502022682712E-3</v>
      </c>
      <c r="K180" s="31"/>
      <c r="L180" s="32"/>
      <c r="M180" s="9"/>
      <c r="N180" s="9"/>
    </row>
    <row r="181" spans="1:14" ht="26.1" customHeight="1" x14ac:dyDescent="0.25">
      <c r="A181" s="23" t="s">
        <v>525</v>
      </c>
      <c r="B181" s="24" t="s">
        <v>526</v>
      </c>
      <c r="C181" s="25" t="s">
        <v>22</v>
      </c>
      <c r="D181" s="25" t="s">
        <v>527</v>
      </c>
      <c r="E181" s="26" t="s">
        <v>31</v>
      </c>
      <c r="F181" s="27">
        <v>185.3603</v>
      </c>
      <c r="G181" s="29">
        <v>5.94</v>
      </c>
      <c r="H181" s="29">
        <f t="shared" si="10"/>
        <v>7.53</v>
      </c>
      <c r="I181" s="29">
        <f t="shared" si="14"/>
        <v>1395.76</v>
      </c>
      <c r="J181" s="30">
        <f t="shared" si="8"/>
        <v>3.3689695304203039E-3</v>
      </c>
      <c r="K181" s="31"/>
      <c r="L181" s="32"/>
      <c r="M181" s="9"/>
      <c r="N181" s="9"/>
    </row>
    <row r="182" spans="1:14" ht="26.1" customHeight="1" x14ac:dyDescent="0.25">
      <c r="A182" s="23" t="s">
        <v>528</v>
      </c>
      <c r="B182" s="24" t="s">
        <v>529</v>
      </c>
      <c r="C182" s="25" t="s">
        <v>22</v>
      </c>
      <c r="D182" s="25" t="s">
        <v>530</v>
      </c>
      <c r="E182" s="26" t="s">
        <v>31</v>
      </c>
      <c r="F182" s="27">
        <v>54.350375256841026</v>
      </c>
      <c r="G182" s="29">
        <v>2.33</v>
      </c>
      <c r="H182" s="29">
        <f t="shared" si="10"/>
        <v>2.95</v>
      </c>
      <c r="I182" s="29">
        <f t="shared" si="14"/>
        <v>160.33000000000001</v>
      </c>
      <c r="J182" s="30">
        <f t="shared" si="8"/>
        <v>3.8699123403184457E-4</v>
      </c>
      <c r="K182" s="31"/>
      <c r="L182" s="32"/>
      <c r="M182" s="9"/>
      <c r="N182" s="9"/>
    </row>
    <row r="183" spans="1:14" ht="26.1" customHeight="1" x14ac:dyDescent="0.25">
      <c r="A183" s="23" t="s">
        <v>531</v>
      </c>
      <c r="B183" s="24" t="s">
        <v>532</v>
      </c>
      <c r="C183" s="25" t="s">
        <v>22</v>
      </c>
      <c r="D183" s="25" t="s">
        <v>533</v>
      </c>
      <c r="E183" s="26" t="s">
        <v>31</v>
      </c>
      <c r="F183" s="27">
        <v>54.350375256841026</v>
      </c>
      <c r="G183" s="29">
        <v>20.59</v>
      </c>
      <c r="H183" s="29">
        <f t="shared" si="10"/>
        <v>26.13</v>
      </c>
      <c r="I183" s="29">
        <f t="shared" si="14"/>
        <v>1420.17</v>
      </c>
      <c r="J183" s="30">
        <f t="shared" si="8"/>
        <v>3.4278883604752989E-3</v>
      </c>
      <c r="K183" s="31"/>
      <c r="L183" s="32"/>
      <c r="M183" s="9"/>
      <c r="N183" s="9"/>
    </row>
    <row r="184" spans="1:14" ht="39" customHeight="1" x14ac:dyDescent="0.25">
      <c r="A184" s="23" t="s">
        <v>534</v>
      </c>
      <c r="B184" s="24" t="s">
        <v>535</v>
      </c>
      <c r="C184" s="25" t="s">
        <v>22</v>
      </c>
      <c r="D184" s="25" t="s">
        <v>536</v>
      </c>
      <c r="E184" s="26" t="s">
        <v>31</v>
      </c>
      <c r="F184" s="27">
        <v>54.350375256841026</v>
      </c>
      <c r="G184" s="29">
        <v>22.11</v>
      </c>
      <c r="H184" s="29">
        <f t="shared" si="10"/>
        <v>28.06</v>
      </c>
      <c r="I184" s="29">
        <f t="shared" si="14"/>
        <v>1525.07</v>
      </c>
      <c r="J184" s="30">
        <f t="shared" si="8"/>
        <v>3.6810872655457186E-3</v>
      </c>
      <c r="K184" s="31"/>
      <c r="L184" s="32"/>
      <c r="M184" s="9"/>
      <c r="N184" s="9"/>
    </row>
    <row r="185" spans="1:14" ht="26.1" customHeight="1" x14ac:dyDescent="0.25">
      <c r="A185" s="23" t="s">
        <v>537</v>
      </c>
      <c r="B185" s="24" t="s">
        <v>538</v>
      </c>
      <c r="C185" s="25" t="s">
        <v>22</v>
      </c>
      <c r="D185" s="25" t="s">
        <v>539</v>
      </c>
      <c r="E185" s="26" t="s">
        <v>31</v>
      </c>
      <c r="F185" s="27">
        <v>87.178399999999996</v>
      </c>
      <c r="G185" s="29">
        <v>23.33</v>
      </c>
      <c r="H185" s="29">
        <f t="shared" si="10"/>
        <v>29.61</v>
      </c>
      <c r="I185" s="29">
        <f t="shared" si="14"/>
        <v>2581.35</v>
      </c>
      <c r="J185" s="30">
        <f t="shared" si="8"/>
        <v>6.2306481754387938E-3</v>
      </c>
      <c r="K185" s="31"/>
      <c r="L185" s="32"/>
      <c r="M185" s="9"/>
      <c r="N185" s="9"/>
    </row>
    <row r="186" spans="1:14" ht="26.1" customHeight="1" x14ac:dyDescent="0.25">
      <c r="A186" s="23" t="s">
        <v>540</v>
      </c>
      <c r="B186" s="24" t="s">
        <v>541</v>
      </c>
      <c r="C186" s="25" t="s">
        <v>22</v>
      </c>
      <c r="D186" s="25" t="s">
        <v>542</v>
      </c>
      <c r="E186" s="26" t="s">
        <v>31</v>
      </c>
      <c r="F186" s="27">
        <v>70.329160529038603</v>
      </c>
      <c r="G186" s="29">
        <v>11.16</v>
      </c>
      <c r="H186" s="29">
        <f t="shared" si="10"/>
        <v>14.16</v>
      </c>
      <c r="I186" s="29">
        <f t="shared" si="14"/>
        <v>995.86</v>
      </c>
      <c r="J186" s="30">
        <f t="shared" si="8"/>
        <v>2.4037241334931249E-3</v>
      </c>
      <c r="K186" s="31"/>
      <c r="L186" s="32"/>
      <c r="M186" s="9"/>
      <c r="N186" s="9"/>
    </row>
    <row r="187" spans="1:14" ht="39" customHeight="1" x14ac:dyDescent="0.25">
      <c r="A187" s="23" t="s">
        <v>543</v>
      </c>
      <c r="B187" s="24" t="s">
        <v>544</v>
      </c>
      <c r="C187" s="25" t="s">
        <v>22</v>
      </c>
      <c r="D187" s="25" t="s">
        <v>545</v>
      </c>
      <c r="E187" s="26" t="s">
        <v>31</v>
      </c>
      <c r="F187" s="27">
        <v>70.329160529038603</v>
      </c>
      <c r="G187" s="29">
        <v>13.08</v>
      </c>
      <c r="H187" s="29">
        <f t="shared" si="10"/>
        <v>16.600000000000001</v>
      </c>
      <c r="I187" s="29">
        <f t="shared" si="14"/>
        <v>1167.46</v>
      </c>
      <c r="J187" s="30">
        <f t="shared" si="8"/>
        <v>2.817917957230819E-3</v>
      </c>
      <c r="K187" s="31"/>
      <c r="L187" s="32"/>
      <c r="M187" s="9"/>
      <c r="N187" s="9"/>
    </row>
    <row r="188" spans="1:14" ht="51.95" customHeight="1" x14ac:dyDescent="0.25">
      <c r="A188" s="23" t="s">
        <v>546</v>
      </c>
      <c r="B188" s="24" t="s">
        <v>547</v>
      </c>
      <c r="C188" s="25" t="s">
        <v>22</v>
      </c>
      <c r="D188" s="25" t="s">
        <v>548</v>
      </c>
      <c r="E188" s="26" t="s">
        <v>31</v>
      </c>
      <c r="F188" s="27">
        <v>70.329160529038603</v>
      </c>
      <c r="G188" s="29">
        <v>29.6</v>
      </c>
      <c r="H188" s="29">
        <f t="shared" si="10"/>
        <v>37.57</v>
      </c>
      <c r="I188" s="29">
        <f t="shared" si="14"/>
        <v>2642.26</v>
      </c>
      <c r="J188" s="30">
        <f t="shared" si="8"/>
        <v>6.3776676731303042E-3</v>
      </c>
      <c r="K188" s="31"/>
      <c r="L188" s="32"/>
      <c r="M188" s="9"/>
      <c r="N188" s="9"/>
    </row>
    <row r="189" spans="1:14" ht="39" customHeight="1" x14ac:dyDescent="0.25">
      <c r="A189" s="23" t="s">
        <v>549</v>
      </c>
      <c r="B189" s="24" t="s">
        <v>550</v>
      </c>
      <c r="C189" s="25" t="s">
        <v>22</v>
      </c>
      <c r="D189" s="25" t="s">
        <v>551</v>
      </c>
      <c r="E189" s="26" t="s">
        <v>31</v>
      </c>
      <c r="F189" s="27">
        <v>62.026699999999998</v>
      </c>
      <c r="G189" s="29">
        <v>18.91</v>
      </c>
      <c r="H189" s="29">
        <f t="shared" si="10"/>
        <v>24</v>
      </c>
      <c r="I189" s="29">
        <f t="shared" si="14"/>
        <v>1488.64</v>
      </c>
      <c r="J189" s="30">
        <f t="shared" si="8"/>
        <v>3.5931555580937134E-3</v>
      </c>
      <c r="K189" s="31"/>
      <c r="L189" s="32"/>
      <c r="M189" s="9"/>
      <c r="N189" s="9"/>
    </row>
    <row r="190" spans="1:14" ht="24" customHeight="1" x14ac:dyDescent="0.25">
      <c r="A190" s="16" t="s">
        <v>552</v>
      </c>
      <c r="B190" s="17"/>
      <c r="C190" s="17"/>
      <c r="D190" s="17" t="s">
        <v>553</v>
      </c>
      <c r="E190" s="17"/>
      <c r="F190" s="17"/>
      <c r="G190" s="17"/>
      <c r="H190" s="17"/>
      <c r="I190" s="20">
        <f>SUM(I191:I205)</f>
        <v>41827.01999999999</v>
      </c>
      <c r="J190" s="21">
        <f t="shared" si="8"/>
        <v>0.10095858595194061</v>
      </c>
      <c r="K190" s="9"/>
      <c r="L190" s="9"/>
      <c r="M190" s="9"/>
      <c r="N190" s="9"/>
    </row>
    <row r="191" spans="1:14" ht="51.95" customHeight="1" x14ac:dyDescent="0.25">
      <c r="A191" s="23" t="s">
        <v>554</v>
      </c>
      <c r="B191" s="24" t="s">
        <v>555</v>
      </c>
      <c r="C191" s="25" t="s">
        <v>22</v>
      </c>
      <c r="D191" s="25" t="s">
        <v>556</v>
      </c>
      <c r="E191" s="26" t="s">
        <v>31</v>
      </c>
      <c r="F191" s="27">
        <v>81.42</v>
      </c>
      <c r="G191" s="29">
        <v>49.71</v>
      </c>
      <c r="H191" s="29">
        <f t="shared" si="10"/>
        <v>63.09</v>
      </c>
      <c r="I191" s="29">
        <f t="shared" ref="I191:I205" si="15">TRUNC(H191*F191,2)</f>
        <v>5136.78</v>
      </c>
      <c r="J191" s="30">
        <f t="shared" si="8"/>
        <v>1.2398732808271055E-2</v>
      </c>
      <c r="K191" s="31"/>
      <c r="L191" s="32"/>
      <c r="M191" s="9"/>
      <c r="N191" s="9"/>
    </row>
    <row r="192" spans="1:14" ht="51.95" customHeight="1" x14ac:dyDescent="0.25">
      <c r="A192" s="23" t="s">
        <v>557</v>
      </c>
      <c r="B192" s="24" t="s">
        <v>558</v>
      </c>
      <c r="C192" s="25" t="s">
        <v>22</v>
      </c>
      <c r="D192" s="25" t="s">
        <v>559</v>
      </c>
      <c r="E192" s="26" t="s">
        <v>31</v>
      </c>
      <c r="F192" s="27">
        <v>98.771900000000002</v>
      </c>
      <c r="G192" s="29">
        <v>34.96</v>
      </c>
      <c r="H192" s="29">
        <f t="shared" si="10"/>
        <v>44.37</v>
      </c>
      <c r="I192" s="29">
        <f t="shared" si="15"/>
        <v>4382.5</v>
      </c>
      <c r="J192" s="30">
        <f t="shared" si="8"/>
        <v>1.0578114408685578E-2</v>
      </c>
      <c r="K192" s="31"/>
      <c r="L192" s="32"/>
      <c r="M192" s="9"/>
      <c r="N192" s="9"/>
    </row>
    <row r="193" spans="1:14" ht="51.95" customHeight="1" x14ac:dyDescent="0.25">
      <c r="A193" s="23" t="s">
        <v>560</v>
      </c>
      <c r="B193" s="24" t="s">
        <v>561</v>
      </c>
      <c r="C193" s="25" t="s">
        <v>22</v>
      </c>
      <c r="D193" s="25" t="s">
        <v>562</v>
      </c>
      <c r="E193" s="26" t="s">
        <v>31</v>
      </c>
      <c r="F193" s="27">
        <v>67.230499999999992</v>
      </c>
      <c r="G193" s="29">
        <v>46.05</v>
      </c>
      <c r="H193" s="29">
        <f t="shared" si="10"/>
        <v>58.45</v>
      </c>
      <c r="I193" s="29">
        <f t="shared" si="15"/>
        <v>3929.62</v>
      </c>
      <c r="J193" s="30">
        <f t="shared" si="8"/>
        <v>9.4849902892547681E-3</v>
      </c>
      <c r="K193" s="31"/>
      <c r="L193" s="32"/>
      <c r="M193" s="9"/>
      <c r="N193" s="9"/>
    </row>
    <row r="194" spans="1:14" ht="39" customHeight="1" x14ac:dyDescent="0.25">
      <c r="A194" s="23" t="s">
        <v>563</v>
      </c>
      <c r="B194" s="24" t="s">
        <v>564</v>
      </c>
      <c r="C194" s="25" t="s">
        <v>22</v>
      </c>
      <c r="D194" s="25" t="s">
        <v>565</v>
      </c>
      <c r="E194" s="26" t="s">
        <v>40</v>
      </c>
      <c r="F194" s="27">
        <v>50.503999999999998</v>
      </c>
      <c r="G194" s="29">
        <v>73.02</v>
      </c>
      <c r="H194" s="29">
        <f t="shared" si="10"/>
        <v>92.68</v>
      </c>
      <c r="I194" s="29">
        <f t="shared" si="15"/>
        <v>4680.71</v>
      </c>
      <c r="J194" s="30">
        <f t="shared" si="8"/>
        <v>1.1297908931860506E-2</v>
      </c>
      <c r="K194" s="31"/>
      <c r="L194" s="32"/>
      <c r="M194" s="9"/>
      <c r="N194" s="9"/>
    </row>
    <row r="195" spans="1:14" ht="39" customHeight="1" x14ac:dyDescent="0.25">
      <c r="A195" s="23" t="s">
        <v>566</v>
      </c>
      <c r="B195" s="24" t="s">
        <v>567</v>
      </c>
      <c r="C195" s="25" t="s">
        <v>22</v>
      </c>
      <c r="D195" s="25" t="s">
        <v>568</v>
      </c>
      <c r="E195" s="26" t="s">
        <v>31</v>
      </c>
      <c r="F195" s="27">
        <v>68.658299999999997</v>
      </c>
      <c r="G195" s="29">
        <v>108.64</v>
      </c>
      <c r="H195" s="29">
        <f t="shared" si="10"/>
        <v>137.88999999999999</v>
      </c>
      <c r="I195" s="29">
        <f t="shared" si="15"/>
        <v>9467.2900000000009</v>
      </c>
      <c r="J195" s="30">
        <f t="shared" si="8"/>
        <v>2.2851358074205338E-2</v>
      </c>
      <c r="K195" s="31"/>
      <c r="L195" s="32"/>
      <c r="M195" s="9"/>
      <c r="N195" s="9"/>
    </row>
    <row r="196" spans="1:14" ht="26.1" customHeight="1" x14ac:dyDescent="0.25">
      <c r="A196" s="23" t="s">
        <v>569</v>
      </c>
      <c r="B196" s="24" t="s">
        <v>570</v>
      </c>
      <c r="C196" s="25" t="s">
        <v>22</v>
      </c>
      <c r="D196" s="25" t="s">
        <v>571</v>
      </c>
      <c r="E196" s="26" t="s">
        <v>31</v>
      </c>
      <c r="F196" s="27">
        <v>23.511499999999998</v>
      </c>
      <c r="G196" s="29">
        <v>55.84</v>
      </c>
      <c r="H196" s="29">
        <f t="shared" si="10"/>
        <v>70.87</v>
      </c>
      <c r="I196" s="29">
        <f t="shared" si="15"/>
        <v>1666.26</v>
      </c>
      <c r="J196" s="30">
        <f t="shared" si="8"/>
        <v>4.0218799576991282E-3</v>
      </c>
      <c r="K196" s="31"/>
      <c r="L196" s="32"/>
      <c r="M196" s="9"/>
      <c r="N196" s="9"/>
    </row>
    <row r="197" spans="1:14" ht="39" customHeight="1" x14ac:dyDescent="0.25">
      <c r="A197" s="23" t="s">
        <v>572</v>
      </c>
      <c r="B197" s="24" t="s">
        <v>573</v>
      </c>
      <c r="C197" s="25" t="s">
        <v>22</v>
      </c>
      <c r="D197" s="25" t="s">
        <v>574</v>
      </c>
      <c r="E197" s="26" t="s">
        <v>31</v>
      </c>
      <c r="F197" s="27">
        <v>23.511499999999998</v>
      </c>
      <c r="G197" s="29">
        <v>152.58000000000001</v>
      </c>
      <c r="H197" s="29">
        <f t="shared" si="10"/>
        <v>193.66</v>
      </c>
      <c r="I197" s="29">
        <f t="shared" si="15"/>
        <v>4553.2299999999996</v>
      </c>
      <c r="J197" s="30">
        <f t="shared" ref="J197:J247" si="16">I197/$I$251</f>
        <v>1.0990208298701523E-2</v>
      </c>
      <c r="K197" s="31"/>
      <c r="L197" s="32"/>
      <c r="M197" s="9"/>
      <c r="N197" s="9"/>
    </row>
    <row r="198" spans="1:14" ht="39" customHeight="1" x14ac:dyDescent="0.25">
      <c r="A198" s="23" t="s">
        <v>575</v>
      </c>
      <c r="B198" s="24" t="s">
        <v>576</v>
      </c>
      <c r="C198" s="25" t="s">
        <v>22</v>
      </c>
      <c r="D198" s="25" t="s">
        <v>577</v>
      </c>
      <c r="E198" s="26" t="s">
        <v>31</v>
      </c>
      <c r="F198" s="27">
        <v>5.4161999999999999</v>
      </c>
      <c r="G198" s="29">
        <v>93.6</v>
      </c>
      <c r="H198" s="29">
        <f t="shared" si="10"/>
        <v>118.8</v>
      </c>
      <c r="I198" s="29">
        <f t="shared" si="15"/>
        <v>643.44000000000005</v>
      </c>
      <c r="J198" s="30">
        <f t="shared" si="16"/>
        <v>1.5530820160010606E-3</v>
      </c>
      <c r="K198" s="31"/>
      <c r="L198" s="32"/>
      <c r="M198" s="9"/>
      <c r="N198" s="9"/>
    </row>
    <row r="199" spans="1:14" ht="39" customHeight="1" x14ac:dyDescent="0.25">
      <c r="A199" s="23" t="s">
        <v>578</v>
      </c>
      <c r="B199" s="24" t="s">
        <v>579</v>
      </c>
      <c r="C199" s="25" t="s">
        <v>22</v>
      </c>
      <c r="D199" s="25" t="s">
        <v>580</v>
      </c>
      <c r="E199" s="26" t="s">
        <v>31</v>
      </c>
      <c r="F199" s="27">
        <v>5.4161999999999999</v>
      </c>
      <c r="G199" s="29">
        <v>100.19</v>
      </c>
      <c r="H199" s="29">
        <f t="shared" si="10"/>
        <v>127.17</v>
      </c>
      <c r="I199" s="29">
        <f t="shared" si="15"/>
        <v>688.77</v>
      </c>
      <c r="J199" s="30">
        <f t="shared" si="16"/>
        <v>1.6624958040548465E-3</v>
      </c>
      <c r="K199" s="31"/>
      <c r="L199" s="32"/>
      <c r="M199" s="9"/>
      <c r="N199" s="9"/>
    </row>
    <row r="200" spans="1:14" ht="39" customHeight="1" x14ac:dyDescent="0.25">
      <c r="A200" s="23" t="s">
        <v>581</v>
      </c>
      <c r="B200" s="24" t="s">
        <v>582</v>
      </c>
      <c r="C200" s="25" t="s">
        <v>22</v>
      </c>
      <c r="D200" s="25" t="s">
        <v>583</v>
      </c>
      <c r="E200" s="26" t="s">
        <v>31</v>
      </c>
      <c r="F200" s="27">
        <v>5.4161999999999999</v>
      </c>
      <c r="G200" s="29">
        <v>28.35</v>
      </c>
      <c r="H200" s="29">
        <f t="shared" si="10"/>
        <v>35.979999999999997</v>
      </c>
      <c r="I200" s="29">
        <f t="shared" si="15"/>
        <v>194.87</v>
      </c>
      <c r="J200" s="30">
        <f t="shared" si="16"/>
        <v>4.7036101650212403E-4</v>
      </c>
      <c r="K200" s="31"/>
      <c r="L200" s="32"/>
      <c r="M200" s="9"/>
      <c r="N200" s="9"/>
    </row>
    <row r="201" spans="1:14" ht="51.95" customHeight="1" x14ac:dyDescent="0.25">
      <c r="A201" s="23" t="s">
        <v>584</v>
      </c>
      <c r="B201" s="24" t="s">
        <v>585</v>
      </c>
      <c r="C201" s="25" t="s">
        <v>22</v>
      </c>
      <c r="D201" s="25" t="s">
        <v>586</v>
      </c>
      <c r="E201" s="26" t="s">
        <v>31</v>
      </c>
      <c r="F201" s="27">
        <v>5.4161999999999999</v>
      </c>
      <c r="G201" s="29">
        <v>20.23</v>
      </c>
      <c r="H201" s="29">
        <f t="shared" ref="H201:H205" si="17">TRUNC((G201*$G$2)+(G201),2)</f>
        <v>25.67</v>
      </c>
      <c r="I201" s="29">
        <f t="shared" si="15"/>
        <v>139.03</v>
      </c>
      <c r="J201" s="30">
        <f t="shared" si="16"/>
        <v>3.3557906360286502E-4</v>
      </c>
      <c r="K201" s="31"/>
      <c r="L201" s="32"/>
      <c r="M201" s="9"/>
      <c r="N201" s="9"/>
    </row>
    <row r="202" spans="1:14" ht="39" customHeight="1" x14ac:dyDescent="0.25">
      <c r="A202" s="23" t="s">
        <v>587</v>
      </c>
      <c r="B202" s="24" t="s">
        <v>588</v>
      </c>
      <c r="C202" s="25" t="s">
        <v>22</v>
      </c>
      <c r="D202" s="25" t="s">
        <v>589</v>
      </c>
      <c r="E202" s="26" t="s">
        <v>31</v>
      </c>
      <c r="F202" s="27">
        <v>5.4161999999999999</v>
      </c>
      <c r="G202" s="29">
        <v>20.2</v>
      </c>
      <c r="H202" s="29">
        <f t="shared" si="17"/>
        <v>25.63</v>
      </c>
      <c r="I202" s="29">
        <f t="shared" si="15"/>
        <v>138.81</v>
      </c>
      <c r="J202" s="30">
        <f t="shared" si="16"/>
        <v>3.3504804588012436E-4</v>
      </c>
      <c r="K202" s="31"/>
      <c r="L202" s="32"/>
      <c r="M202" s="9"/>
      <c r="N202" s="9"/>
    </row>
    <row r="203" spans="1:14" ht="39" customHeight="1" x14ac:dyDescent="0.25">
      <c r="A203" s="23" t="s">
        <v>590</v>
      </c>
      <c r="B203" s="24" t="s">
        <v>591</v>
      </c>
      <c r="C203" s="25" t="s">
        <v>22</v>
      </c>
      <c r="D203" s="25" t="s">
        <v>592</v>
      </c>
      <c r="E203" s="26" t="s">
        <v>40</v>
      </c>
      <c r="F203" s="27">
        <v>25.074999999999999</v>
      </c>
      <c r="G203" s="29">
        <v>97.87</v>
      </c>
      <c r="H203" s="29">
        <f t="shared" si="17"/>
        <v>124.22</v>
      </c>
      <c r="I203" s="29">
        <f t="shared" si="15"/>
        <v>3114.81</v>
      </c>
      <c r="J203" s="30">
        <f t="shared" si="16"/>
        <v>7.5182696044079683E-3</v>
      </c>
      <c r="K203" s="31"/>
      <c r="L203" s="32"/>
      <c r="M203" s="9"/>
      <c r="N203" s="9"/>
    </row>
    <row r="204" spans="1:14" ht="39" customHeight="1" x14ac:dyDescent="0.25">
      <c r="A204" s="23" t="s">
        <v>593</v>
      </c>
      <c r="B204" s="24" t="s">
        <v>594</v>
      </c>
      <c r="C204" s="25" t="s">
        <v>22</v>
      </c>
      <c r="D204" s="25" t="s">
        <v>595</v>
      </c>
      <c r="E204" s="26" t="s">
        <v>40</v>
      </c>
      <c r="F204" s="27">
        <v>22.832999999999998</v>
      </c>
      <c r="G204" s="29">
        <v>65.150000000000006</v>
      </c>
      <c r="H204" s="29">
        <f t="shared" si="17"/>
        <v>82.69</v>
      </c>
      <c r="I204" s="29">
        <f t="shared" si="15"/>
        <v>1888.06</v>
      </c>
      <c r="J204" s="30">
        <f t="shared" si="16"/>
        <v>4.5572423708985493E-3</v>
      </c>
      <c r="K204" s="31"/>
      <c r="L204" s="32"/>
      <c r="M204" s="9"/>
      <c r="N204" s="9"/>
    </row>
    <row r="205" spans="1:14" ht="51.95" customHeight="1" x14ac:dyDescent="0.25">
      <c r="A205" s="23" t="s">
        <v>596</v>
      </c>
      <c r="B205" s="24" t="s">
        <v>597</v>
      </c>
      <c r="C205" s="25" t="s">
        <v>22</v>
      </c>
      <c r="D205" s="25" t="s">
        <v>598</v>
      </c>
      <c r="E205" s="26" t="s">
        <v>40</v>
      </c>
      <c r="F205" s="27">
        <v>23.511499999999998</v>
      </c>
      <c r="G205" s="29">
        <v>40.31</v>
      </c>
      <c r="H205" s="29">
        <f t="shared" si="17"/>
        <v>51.16</v>
      </c>
      <c r="I205" s="29">
        <f t="shared" si="15"/>
        <v>1202.8399999999999</v>
      </c>
      <c r="J205" s="30">
        <f t="shared" si="16"/>
        <v>2.9033152619151988E-3</v>
      </c>
      <c r="K205" s="31"/>
      <c r="L205" s="32"/>
      <c r="M205" s="9"/>
      <c r="N205" s="9"/>
    </row>
    <row r="206" spans="1:14" ht="24" customHeight="1" x14ac:dyDescent="0.25">
      <c r="A206" s="16" t="s">
        <v>599</v>
      </c>
      <c r="B206" s="17"/>
      <c r="C206" s="17"/>
      <c r="D206" s="17" t="s">
        <v>600</v>
      </c>
      <c r="E206" s="17"/>
      <c r="F206" s="17"/>
      <c r="G206" s="17"/>
      <c r="H206" s="17"/>
      <c r="I206" s="20">
        <f>I207+I221+I234+I240</f>
        <v>32428.689999999995</v>
      </c>
      <c r="J206" s="21">
        <f t="shared" si="16"/>
        <v>7.8273677796645263E-2</v>
      </c>
      <c r="K206" s="9"/>
      <c r="L206" s="9"/>
      <c r="M206" s="9"/>
      <c r="N206" s="9"/>
    </row>
    <row r="207" spans="1:14" ht="26.1" customHeight="1" x14ac:dyDescent="0.25">
      <c r="A207" s="16" t="s">
        <v>601</v>
      </c>
      <c r="B207" s="17"/>
      <c r="C207" s="17"/>
      <c r="D207" s="17" t="s">
        <v>602</v>
      </c>
      <c r="E207" s="17"/>
      <c r="F207" s="17"/>
      <c r="G207" s="17"/>
      <c r="H207" s="17"/>
      <c r="I207" s="20">
        <f>SUM(I208:I220)</f>
        <v>18895.339999999997</v>
      </c>
      <c r="J207" s="21">
        <f t="shared" si="16"/>
        <v>4.5608001896409102E-2</v>
      </c>
      <c r="K207" s="9"/>
      <c r="L207" s="9"/>
      <c r="M207" s="9"/>
      <c r="N207" s="9"/>
    </row>
    <row r="208" spans="1:14" ht="26.1" customHeight="1" x14ac:dyDescent="0.25">
      <c r="A208" s="23" t="s">
        <v>603</v>
      </c>
      <c r="B208" s="24" t="s">
        <v>604</v>
      </c>
      <c r="C208" s="25" t="s">
        <v>22</v>
      </c>
      <c r="D208" s="25" t="s">
        <v>605</v>
      </c>
      <c r="E208" s="26" t="s">
        <v>35</v>
      </c>
      <c r="F208" s="27">
        <v>5.5138061854766267</v>
      </c>
      <c r="G208" s="29">
        <v>196.62</v>
      </c>
      <c r="H208" s="29">
        <f t="shared" ref="H208:H247" si="18">TRUNC((G208*$G$2)+(G208),2)</f>
        <v>249.56</v>
      </c>
      <c r="I208" s="29">
        <f t="shared" ref="I208:I220" si="19">TRUNC(H208*F208,2)</f>
        <v>1376.02</v>
      </c>
      <c r="J208" s="30">
        <f t="shared" si="16"/>
        <v>3.3213227583889396E-3</v>
      </c>
      <c r="K208" s="31"/>
      <c r="L208" s="32"/>
      <c r="M208" s="9"/>
      <c r="N208" s="9"/>
    </row>
    <row r="209" spans="1:14" ht="24" customHeight="1" x14ac:dyDescent="0.25">
      <c r="A209" s="23" t="s">
        <v>606</v>
      </c>
      <c r="B209" s="24" t="s">
        <v>607</v>
      </c>
      <c r="C209" s="25" t="s">
        <v>22</v>
      </c>
      <c r="D209" s="25" t="s">
        <v>608</v>
      </c>
      <c r="E209" s="26" t="s">
        <v>35</v>
      </c>
      <c r="F209" s="27">
        <v>1.1252665684646175</v>
      </c>
      <c r="G209" s="29">
        <v>524.13</v>
      </c>
      <c r="H209" s="29">
        <f t="shared" si="18"/>
        <v>665.27</v>
      </c>
      <c r="I209" s="29">
        <f t="shared" si="19"/>
        <v>748.6</v>
      </c>
      <c r="J209" s="30">
        <f t="shared" si="16"/>
        <v>1.8069084874710835E-3</v>
      </c>
      <c r="K209" s="31"/>
      <c r="L209" s="32"/>
      <c r="M209" s="9"/>
      <c r="N209" s="9"/>
    </row>
    <row r="210" spans="1:14" ht="51.95" customHeight="1" x14ac:dyDescent="0.25">
      <c r="A210" s="23" t="s">
        <v>609</v>
      </c>
      <c r="B210" s="24" t="s">
        <v>610</v>
      </c>
      <c r="C210" s="25" t="s">
        <v>22</v>
      </c>
      <c r="D210" s="25" t="s">
        <v>611</v>
      </c>
      <c r="E210" s="26" t="s">
        <v>40</v>
      </c>
      <c r="F210" s="27">
        <v>8.1581826213684767</v>
      </c>
      <c r="G210" s="29">
        <v>130.37</v>
      </c>
      <c r="H210" s="29">
        <f t="shared" si="18"/>
        <v>165.47</v>
      </c>
      <c r="I210" s="29">
        <f t="shared" si="19"/>
        <v>1349.93</v>
      </c>
      <c r="J210" s="30">
        <f t="shared" si="16"/>
        <v>3.2583488839057436E-3</v>
      </c>
      <c r="K210" s="31"/>
      <c r="L210" s="32"/>
      <c r="M210" s="9"/>
      <c r="N210" s="9"/>
    </row>
    <row r="211" spans="1:14" ht="39" customHeight="1" x14ac:dyDescent="0.25">
      <c r="A211" s="23" t="s">
        <v>612</v>
      </c>
      <c r="B211" s="24" t="s">
        <v>613</v>
      </c>
      <c r="C211" s="25" t="s">
        <v>22</v>
      </c>
      <c r="D211" s="25" t="s">
        <v>614</v>
      </c>
      <c r="E211" s="26" t="s">
        <v>35</v>
      </c>
      <c r="F211" s="27">
        <v>3.6571163475100072</v>
      </c>
      <c r="G211" s="29">
        <v>208.2</v>
      </c>
      <c r="H211" s="29">
        <f t="shared" si="18"/>
        <v>264.26</v>
      </c>
      <c r="I211" s="29">
        <f t="shared" si="19"/>
        <v>966.42</v>
      </c>
      <c r="J211" s="30">
        <f t="shared" si="16"/>
        <v>2.3326643073227418E-3</v>
      </c>
      <c r="K211" s="31"/>
      <c r="L211" s="32"/>
      <c r="M211" s="9"/>
      <c r="N211" s="9"/>
    </row>
    <row r="212" spans="1:14" ht="51.95" customHeight="1" x14ac:dyDescent="0.25">
      <c r="A212" s="23" t="s">
        <v>615</v>
      </c>
      <c r="B212" s="24" t="s">
        <v>616</v>
      </c>
      <c r="C212" s="25" t="s">
        <v>22</v>
      </c>
      <c r="D212" s="25" t="s">
        <v>617</v>
      </c>
      <c r="E212" s="26" t="s">
        <v>35</v>
      </c>
      <c r="F212" s="27">
        <v>3.6571163475100072</v>
      </c>
      <c r="G212" s="29">
        <v>152.37</v>
      </c>
      <c r="H212" s="29">
        <f t="shared" si="18"/>
        <v>193.4</v>
      </c>
      <c r="I212" s="29">
        <f t="shared" si="19"/>
        <v>707.28</v>
      </c>
      <c r="J212" s="30">
        <f t="shared" si="16"/>
        <v>1.7071737042727061E-3</v>
      </c>
      <c r="K212" s="31"/>
      <c r="L212" s="32"/>
      <c r="M212" s="9"/>
      <c r="N212" s="9"/>
    </row>
    <row r="213" spans="1:14" ht="51.95" customHeight="1" x14ac:dyDescent="0.25">
      <c r="A213" s="23" t="s">
        <v>618</v>
      </c>
      <c r="B213" s="24" t="s">
        <v>619</v>
      </c>
      <c r="C213" s="25" t="s">
        <v>22</v>
      </c>
      <c r="D213" s="25" t="s">
        <v>620</v>
      </c>
      <c r="E213" s="26" t="s">
        <v>35</v>
      </c>
      <c r="F213" s="27">
        <v>1.4065832105807716</v>
      </c>
      <c r="G213" s="29">
        <v>95.13</v>
      </c>
      <c r="H213" s="29">
        <f t="shared" si="18"/>
        <v>120.74</v>
      </c>
      <c r="I213" s="29">
        <f t="shared" si="19"/>
        <v>169.83</v>
      </c>
      <c r="J213" s="30">
        <f t="shared" si="16"/>
        <v>4.0992154478655375E-4</v>
      </c>
      <c r="K213" s="31"/>
      <c r="L213" s="32"/>
      <c r="M213" s="9"/>
      <c r="N213" s="9"/>
    </row>
    <row r="214" spans="1:14" ht="51.95" customHeight="1" x14ac:dyDescent="0.25">
      <c r="A214" s="23" t="s">
        <v>621</v>
      </c>
      <c r="B214" s="24" t="s">
        <v>622</v>
      </c>
      <c r="C214" s="25" t="s">
        <v>22</v>
      </c>
      <c r="D214" s="25" t="s">
        <v>623</v>
      </c>
      <c r="E214" s="26" t="s">
        <v>35</v>
      </c>
      <c r="F214" s="27">
        <v>1.4065832105807716</v>
      </c>
      <c r="G214" s="29">
        <v>209.78</v>
      </c>
      <c r="H214" s="29">
        <f t="shared" si="18"/>
        <v>266.27</v>
      </c>
      <c r="I214" s="29">
        <f t="shared" si="19"/>
        <v>374.53</v>
      </c>
      <c r="J214" s="30">
        <f t="shared" si="16"/>
        <v>9.0400939862749776E-4</v>
      </c>
      <c r="K214" s="31"/>
      <c r="L214" s="32"/>
      <c r="M214" s="9"/>
      <c r="N214" s="9"/>
    </row>
    <row r="215" spans="1:14" ht="39" customHeight="1" x14ac:dyDescent="0.25">
      <c r="A215" s="23" t="s">
        <v>624</v>
      </c>
      <c r="B215" s="24" t="s">
        <v>625</v>
      </c>
      <c r="C215" s="25" t="s">
        <v>22</v>
      </c>
      <c r="D215" s="25" t="s">
        <v>626</v>
      </c>
      <c r="E215" s="26" t="s">
        <v>35</v>
      </c>
      <c r="F215" s="27">
        <v>1.1252665684646175</v>
      </c>
      <c r="G215" s="29">
        <v>251.47</v>
      </c>
      <c r="H215" s="29">
        <f t="shared" si="18"/>
        <v>319.19</v>
      </c>
      <c r="I215" s="29">
        <f t="shared" si="19"/>
        <v>359.17</v>
      </c>
      <c r="J215" s="30">
        <f t="shared" si="16"/>
        <v>8.6693470671251542E-4</v>
      </c>
      <c r="K215" s="31"/>
      <c r="L215" s="32"/>
      <c r="M215" s="9"/>
      <c r="N215" s="9"/>
    </row>
    <row r="216" spans="1:14" ht="26.1" customHeight="1" x14ac:dyDescent="0.25">
      <c r="A216" s="23" t="s">
        <v>627</v>
      </c>
      <c r="B216" s="24" t="s">
        <v>628</v>
      </c>
      <c r="C216" s="25" t="s">
        <v>22</v>
      </c>
      <c r="D216" s="25" t="s">
        <v>629</v>
      </c>
      <c r="E216" s="26" t="s">
        <v>35</v>
      </c>
      <c r="F216" s="27">
        <v>0.84394992634846311</v>
      </c>
      <c r="G216" s="29">
        <v>454.96</v>
      </c>
      <c r="H216" s="29">
        <f t="shared" si="18"/>
        <v>577.48</v>
      </c>
      <c r="I216" s="29">
        <f t="shared" si="19"/>
        <v>487.36</v>
      </c>
      <c r="J216" s="30">
        <f t="shared" si="16"/>
        <v>1.1763490788857965E-3</v>
      </c>
      <c r="K216" s="31"/>
      <c r="L216" s="32"/>
      <c r="M216" s="9"/>
      <c r="N216" s="9"/>
    </row>
    <row r="217" spans="1:14" ht="26.1" customHeight="1" x14ac:dyDescent="0.25">
      <c r="A217" s="23" t="s">
        <v>630</v>
      </c>
      <c r="B217" s="24" t="s">
        <v>631</v>
      </c>
      <c r="C217" s="25" t="s">
        <v>22</v>
      </c>
      <c r="D217" s="25" t="s">
        <v>632</v>
      </c>
      <c r="E217" s="26" t="s">
        <v>35</v>
      </c>
      <c r="F217" s="27">
        <v>0.84394992634846311</v>
      </c>
      <c r="G217" s="29">
        <v>681.53</v>
      </c>
      <c r="H217" s="29">
        <f t="shared" si="18"/>
        <v>865.06</v>
      </c>
      <c r="I217" s="29">
        <f t="shared" si="19"/>
        <v>730.06</v>
      </c>
      <c r="J217" s="30">
        <f t="shared" si="16"/>
        <v>1.7621581757455772E-3</v>
      </c>
      <c r="K217" s="31"/>
      <c r="L217" s="32"/>
      <c r="M217" s="9"/>
      <c r="N217" s="9"/>
    </row>
    <row r="218" spans="1:14" ht="65.099999999999994" customHeight="1" x14ac:dyDescent="0.25">
      <c r="A218" s="23" t="s">
        <v>633</v>
      </c>
      <c r="B218" s="24" t="s">
        <v>634</v>
      </c>
      <c r="C218" s="25" t="s">
        <v>22</v>
      </c>
      <c r="D218" s="25" t="s">
        <v>635</v>
      </c>
      <c r="E218" s="26" t="s">
        <v>35</v>
      </c>
      <c r="F218" s="27">
        <v>2.5318497790453902</v>
      </c>
      <c r="G218" s="29">
        <v>1353.16</v>
      </c>
      <c r="H218" s="29">
        <f t="shared" si="18"/>
        <v>1717.56</v>
      </c>
      <c r="I218" s="29">
        <f t="shared" si="19"/>
        <v>4348.6000000000004</v>
      </c>
      <c r="J218" s="30">
        <f t="shared" si="16"/>
        <v>1.049628940504509E-2</v>
      </c>
      <c r="K218" s="31"/>
      <c r="L218" s="32"/>
      <c r="M218" s="9"/>
      <c r="N218" s="9"/>
    </row>
    <row r="219" spans="1:14" ht="39" customHeight="1" x14ac:dyDescent="0.25">
      <c r="A219" s="23" t="s">
        <v>636</v>
      </c>
      <c r="B219" s="24" t="s">
        <v>637</v>
      </c>
      <c r="C219" s="25" t="s">
        <v>22</v>
      </c>
      <c r="D219" s="25" t="s">
        <v>638</v>
      </c>
      <c r="E219" s="26" t="s">
        <v>35</v>
      </c>
      <c r="F219" s="27">
        <v>1.4394074901599998</v>
      </c>
      <c r="G219" s="29">
        <v>3933.57</v>
      </c>
      <c r="H219" s="29">
        <f t="shared" si="18"/>
        <v>4992.88</v>
      </c>
      <c r="I219" s="29">
        <f t="shared" si="19"/>
        <v>7186.78</v>
      </c>
      <c r="J219" s="30">
        <f t="shared" si="16"/>
        <v>1.734685249744514E-2</v>
      </c>
      <c r="K219" s="31"/>
      <c r="L219" s="32"/>
      <c r="M219" s="9"/>
      <c r="N219" s="9"/>
    </row>
    <row r="220" spans="1:14" ht="39" customHeight="1" x14ac:dyDescent="0.25">
      <c r="A220" s="23" t="s">
        <v>639</v>
      </c>
      <c r="B220" s="24" t="s">
        <v>640</v>
      </c>
      <c r="C220" s="25" t="s">
        <v>22</v>
      </c>
      <c r="D220" s="25" t="s">
        <v>641</v>
      </c>
      <c r="E220" s="26" t="s">
        <v>35</v>
      </c>
      <c r="F220" s="27">
        <v>3.6571163475100072</v>
      </c>
      <c r="G220" s="29">
        <v>19.559999999999999</v>
      </c>
      <c r="H220" s="29">
        <f t="shared" si="18"/>
        <v>24.82</v>
      </c>
      <c r="I220" s="29">
        <f t="shared" si="19"/>
        <v>90.76</v>
      </c>
      <c r="J220" s="30">
        <f t="shared" si="16"/>
        <v>2.1906894779972688E-4</v>
      </c>
      <c r="K220" s="31"/>
      <c r="L220" s="32"/>
      <c r="M220" s="9"/>
      <c r="N220" s="9"/>
    </row>
    <row r="221" spans="1:14" ht="26.1" customHeight="1" x14ac:dyDescent="0.25">
      <c r="A221" s="16" t="s">
        <v>642</v>
      </c>
      <c r="B221" s="17"/>
      <c r="C221" s="17"/>
      <c r="D221" s="17" t="s">
        <v>643</v>
      </c>
      <c r="E221" s="17"/>
      <c r="F221" s="17"/>
      <c r="G221" s="17"/>
      <c r="H221" s="17"/>
      <c r="I221" s="20">
        <f>SUM(I222:I233)</f>
        <v>10428.67</v>
      </c>
      <c r="J221" s="21">
        <f t="shared" si="16"/>
        <v>2.5171857248243473E-2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6.042740313096256E-4</v>
      </c>
      <c r="K222" s="31"/>
      <c r="L222" s="32"/>
      <c r="M222" s="9"/>
      <c r="N222" s="9"/>
    </row>
    <row r="223" spans="1:14" ht="26.1" customHeight="1" x14ac:dyDescent="0.25">
      <c r="A223" s="23" t="s">
        <v>647</v>
      </c>
      <c r="B223" s="24" t="s">
        <v>648</v>
      </c>
      <c r="C223" s="25" t="s">
        <v>22</v>
      </c>
      <c r="D223" s="25" t="s">
        <v>649</v>
      </c>
      <c r="E223" s="26" t="s">
        <v>35</v>
      </c>
      <c r="F223" s="27">
        <v>3.4883263622403158</v>
      </c>
      <c r="G223" s="29">
        <v>27.91</v>
      </c>
      <c r="H223" s="29">
        <f t="shared" si="18"/>
        <v>35.42</v>
      </c>
      <c r="I223" s="29">
        <f t="shared" si="20"/>
        <v>123.55</v>
      </c>
      <c r="J223" s="30">
        <f t="shared" si="16"/>
        <v>2.9821472565729677E-4</v>
      </c>
      <c r="K223" s="31"/>
      <c r="L223" s="32"/>
      <c r="M223" s="9"/>
      <c r="N223" s="9"/>
    </row>
    <row r="224" spans="1:14" ht="26.1" customHeight="1" x14ac:dyDescent="0.25">
      <c r="A224" s="23" t="s">
        <v>650</v>
      </c>
      <c r="B224" s="24" t="s">
        <v>651</v>
      </c>
      <c r="C224" s="25" t="s">
        <v>22</v>
      </c>
      <c r="D224" s="25" t="s">
        <v>652</v>
      </c>
      <c r="E224" s="26" t="s">
        <v>35</v>
      </c>
      <c r="F224" s="27">
        <v>3.3757997053938524</v>
      </c>
      <c r="G224" s="29">
        <v>25.44</v>
      </c>
      <c r="H224" s="29">
        <f t="shared" si="18"/>
        <v>32.29</v>
      </c>
      <c r="I224" s="29">
        <f t="shared" si="20"/>
        <v>109</v>
      </c>
      <c r="J224" s="30">
        <f t="shared" si="16"/>
        <v>2.6309514444876851E-4</v>
      </c>
      <c r="K224" s="31"/>
      <c r="L224" s="32"/>
      <c r="M224" s="9"/>
      <c r="N224" s="9"/>
    </row>
    <row r="225" spans="1:14" ht="26.1" customHeight="1" x14ac:dyDescent="0.25">
      <c r="A225" s="23" t="s">
        <v>653</v>
      </c>
      <c r="B225" s="24" t="s">
        <v>654</v>
      </c>
      <c r="C225" s="25" t="s">
        <v>22</v>
      </c>
      <c r="D225" s="25" t="s">
        <v>655</v>
      </c>
      <c r="E225" s="26" t="s">
        <v>35</v>
      </c>
      <c r="F225" s="27">
        <v>3.3757997053938524</v>
      </c>
      <c r="G225" s="29">
        <v>31.29</v>
      </c>
      <c r="H225" s="29">
        <f t="shared" si="18"/>
        <v>39.71</v>
      </c>
      <c r="I225" s="29">
        <f t="shared" si="20"/>
        <v>134.05000000000001</v>
      </c>
      <c r="J225" s="30">
        <f t="shared" si="16"/>
        <v>3.2355875333355433E-4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7.2208755425039986E-4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5.7079577760775024E-4</v>
      </c>
      <c r="K227" s="31"/>
      <c r="L227" s="32"/>
      <c r="M227" s="9"/>
      <c r="N227" s="9"/>
    </row>
    <row r="228" spans="1:14" ht="39" customHeight="1" x14ac:dyDescent="0.25">
      <c r="A228" s="23" t="s">
        <v>662</v>
      </c>
      <c r="B228" s="24" t="s">
        <v>663</v>
      </c>
      <c r="C228" s="25" t="s">
        <v>22</v>
      </c>
      <c r="D228" s="25" t="s">
        <v>664</v>
      </c>
      <c r="E228" s="26" t="s">
        <v>35</v>
      </c>
      <c r="F228" s="27">
        <v>0.84394992634846311</v>
      </c>
      <c r="G228" s="29">
        <v>63.25</v>
      </c>
      <c r="H228" s="29">
        <f t="shared" si="18"/>
        <v>80.28</v>
      </c>
      <c r="I228" s="29">
        <f t="shared" si="20"/>
        <v>67.75</v>
      </c>
      <c r="J228" s="30">
        <f t="shared" si="16"/>
        <v>1.6352932143489968E-4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1.6528650735378686E-3</v>
      </c>
      <c r="K229" s="31"/>
      <c r="L229" s="32"/>
      <c r="M229" s="9"/>
      <c r="N229" s="9"/>
    </row>
    <row r="230" spans="1:14" ht="39" customHeight="1" x14ac:dyDescent="0.25">
      <c r="A230" s="23" t="s">
        <v>668</v>
      </c>
      <c r="B230" s="24" t="s">
        <v>669</v>
      </c>
      <c r="C230" s="25" t="s">
        <v>22</v>
      </c>
      <c r="D230" s="25" t="s">
        <v>670</v>
      </c>
      <c r="E230" s="26" t="s">
        <v>35</v>
      </c>
      <c r="F230" s="27">
        <v>2.8131664211615433</v>
      </c>
      <c r="G230" s="29">
        <v>26.45</v>
      </c>
      <c r="H230" s="29">
        <f t="shared" si="18"/>
        <v>33.57</v>
      </c>
      <c r="I230" s="29">
        <f t="shared" si="20"/>
        <v>94.43</v>
      </c>
      <c r="J230" s="30">
        <f t="shared" si="16"/>
        <v>2.2792728890180927E-4</v>
      </c>
      <c r="K230" s="31"/>
      <c r="L230" s="32"/>
      <c r="M230" s="9"/>
      <c r="N230" s="9"/>
    </row>
    <row r="231" spans="1:14" ht="26.1" customHeight="1" x14ac:dyDescent="0.25">
      <c r="A231" s="23" t="s">
        <v>671</v>
      </c>
      <c r="B231" s="24" t="s">
        <v>672</v>
      </c>
      <c r="C231" s="25" t="s">
        <v>22</v>
      </c>
      <c r="D231" s="25" t="s">
        <v>673</v>
      </c>
      <c r="E231" s="26" t="s">
        <v>35</v>
      </c>
      <c r="F231" s="27">
        <v>18.00426509543388</v>
      </c>
      <c r="G231" s="29">
        <v>98.51</v>
      </c>
      <c r="H231" s="29">
        <f t="shared" si="18"/>
        <v>125.03</v>
      </c>
      <c r="I231" s="29">
        <f t="shared" si="20"/>
        <v>2251.0700000000002</v>
      </c>
      <c r="J231" s="30">
        <f t="shared" si="16"/>
        <v>5.4334457505898102E-3</v>
      </c>
      <c r="K231" s="31"/>
      <c r="L231" s="32"/>
      <c r="M231" s="9"/>
      <c r="N231" s="9"/>
    </row>
    <row r="232" spans="1:14" ht="26.1" customHeight="1" x14ac:dyDescent="0.25">
      <c r="A232" s="23" t="s">
        <v>674</v>
      </c>
      <c r="B232" s="24" t="s">
        <v>675</v>
      </c>
      <c r="C232" s="25" t="s">
        <v>22</v>
      </c>
      <c r="D232" s="25" t="s">
        <v>676</v>
      </c>
      <c r="E232" s="26" t="s">
        <v>40</v>
      </c>
      <c r="F232" s="27">
        <v>33.757997053938524</v>
      </c>
      <c r="G232" s="29">
        <v>66.09</v>
      </c>
      <c r="H232" s="29">
        <f t="shared" si="18"/>
        <v>83.88</v>
      </c>
      <c r="I232" s="29">
        <f t="shared" si="20"/>
        <v>2831.62</v>
      </c>
      <c r="J232" s="30">
        <f t="shared" si="16"/>
        <v>6.8347291093946959E-3</v>
      </c>
      <c r="K232" s="31"/>
      <c r="L232" s="32"/>
      <c r="M232" s="9"/>
      <c r="N232" s="9"/>
    </row>
    <row r="233" spans="1:14" ht="26.1" customHeight="1" x14ac:dyDescent="0.25">
      <c r="A233" s="23" t="s">
        <v>677</v>
      </c>
      <c r="B233" s="24" t="s">
        <v>389</v>
      </c>
      <c r="C233" s="25" t="s">
        <v>22</v>
      </c>
      <c r="D233" s="25" t="s">
        <v>390</v>
      </c>
      <c r="E233" s="26" t="s">
        <v>40</v>
      </c>
      <c r="F233" s="27">
        <v>33.757997053938524</v>
      </c>
      <c r="G233" s="29">
        <v>78.099999999999994</v>
      </c>
      <c r="H233" s="29">
        <f t="shared" si="18"/>
        <v>99.13</v>
      </c>
      <c r="I233" s="29">
        <f t="shared" si="20"/>
        <v>3346.43</v>
      </c>
      <c r="J233" s="30">
        <f t="shared" si="16"/>
        <v>8.0773347177769943E-3</v>
      </c>
      <c r="K233" s="31"/>
      <c r="L233" s="32"/>
      <c r="M233" s="9"/>
      <c r="N233" s="9"/>
    </row>
    <row r="234" spans="1:14" ht="24" customHeight="1" x14ac:dyDescent="0.25">
      <c r="A234" s="16" t="s">
        <v>678</v>
      </c>
      <c r="B234" s="17"/>
      <c r="C234" s="17"/>
      <c r="D234" s="17" t="s">
        <v>679</v>
      </c>
      <c r="E234" s="17"/>
      <c r="F234" s="17"/>
      <c r="G234" s="17"/>
      <c r="H234" s="17"/>
      <c r="I234" s="20">
        <f>SUM(I235:I239)</f>
        <v>1420.32</v>
      </c>
      <c r="J234" s="21">
        <f t="shared" si="16"/>
        <v>3.4282504180135308E-3</v>
      </c>
      <c r="K234" s="9"/>
      <c r="L234" s="9"/>
      <c r="M234" s="9"/>
      <c r="N234" s="9"/>
    </row>
    <row r="235" spans="1:14" ht="39" customHeight="1" x14ac:dyDescent="0.25">
      <c r="A235" s="23" t="s">
        <v>680</v>
      </c>
      <c r="B235" s="24" t="s">
        <v>681</v>
      </c>
      <c r="C235" s="25" t="s">
        <v>22</v>
      </c>
      <c r="D235" s="25" t="s">
        <v>682</v>
      </c>
      <c r="E235" s="26" t="s">
        <v>40</v>
      </c>
      <c r="F235" s="27">
        <v>9.0021325477169398</v>
      </c>
      <c r="G235" s="29">
        <v>67.099999999999994</v>
      </c>
      <c r="H235" s="29">
        <f t="shared" si="18"/>
        <v>85.17</v>
      </c>
      <c r="I235" s="29">
        <f t="shared" ref="I235:I239" si="21">TRUNC(H235*F235,2)</f>
        <v>766.71</v>
      </c>
      <c r="J235" s="30">
        <f t="shared" si="16"/>
        <v>1.8506209009203239E-3</v>
      </c>
      <c r="K235" s="31"/>
      <c r="L235" s="32"/>
      <c r="M235" s="9"/>
      <c r="N235" s="9"/>
    </row>
    <row r="236" spans="1:14" ht="39" customHeight="1" x14ac:dyDescent="0.25">
      <c r="A236" s="23" t="s">
        <v>683</v>
      </c>
      <c r="B236" s="24" t="s">
        <v>684</v>
      </c>
      <c r="C236" s="25" t="s">
        <v>22</v>
      </c>
      <c r="D236" s="25" t="s">
        <v>685</v>
      </c>
      <c r="E236" s="26" t="s">
        <v>40</v>
      </c>
      <c r="F236" s="27">
        <v>9.0021325477169398</v>
      </c>
      <c r="G236" s="29">
        <v>33.729999999999997</v>
      </c>
      <c r="H236" s="29">
        <f t="shared" si="18"/>
        <v>42.81</v>
      </c>
      <c r="I236" s="29">
        <f t="shared" si="21"/>
        <v>385.38</v>
      </c>
      <c r="J236" s="30">
        <f t="shared" si="16"/>
        <v>9.3019822722629727E-4</v>
      </c>
      <c r="K236" s="31"/>
      <c r="L236" s="32"/>
      <c r="M236" s="9"/>
      <c r="N236" s="9"/>
    </row>
    <row r="237" spans="1:14" ht="39" customHeight="1" x14ac:dyDescent="0.25">
      <c r="A237" s="23" t="s">
        <v>686</v>
      </c>
      <c r="B237" s="24" t="s">
        <v>687</v>
      </c>
      <c r="C237" s="25" t="s">
        <v>22</v>
      </c>
      <c r="D237" s="25" t="s">
        <v>688</v>
      </c>
      <c r="E237" s="26" t="s">
        <v>40</v>
      </c>
      <c r="F237" s="27">
        <v>8.4394992634846311</v>
      </c>
      <c r="G237" s="29">
        <v>19.239999999999998</v>
      </c>
      <c r="H237" s="29">
        <f t="shared" si="18"/>
        <v>24.42</v>
      </c>
      <c r="I237" s="29">
        <f t="shared" si="21"/>
        <v>206.09</v>
      </c>
      <c r="J237" s="30">
        <f t="shared" si="16"/>
        <v>4.9744292036189635E-4</v>
      </c>
      <c r="K237" s="31"/>
      <c r="L237" s="32"/>
      <c r="M237" s="9"/>
      <c r="N237" s="9"/>
    </row>
    <row r="238" spans="1:14" ht="39" customHeight="1" x14ac:dyDescent="0.25">
      <c r="A238" s="23" t="s">
        <v>689</v>
      </c>
      <c r="B238" s="24" t="s">
        <v>690</v>
      </c>
      <c r="C238" s="25" t="s">
        <v>22</v>
      </c>
      <c r="D238" s="25" t="s">
        <v>691</v>
      </c>
      <c r="E238" s="26" t="s">
        <v>35</v>
      </c>
      <c r="F238" s="27">
        <v>3.3757997053938524</v>
      </c>
      <c r="G238" s="29">
        <v>8.25</v>
      </c>
      <c r="H238" s="29">
        <f t="shared" si="18"/>
        <v>10.47</v>
      </c>
      <c r="I238" s="29">
        <f t="shared" si="21"/>
        <v>35.340000000000003</v>
      </c>
      <c r="J238" s="30">
        <f t="shared" si="16"/>
        <v>8.5300756007518157E-5</v>
      </c>
      <c r="K238" s="31"/>
      <c r="L238" s="32"/>
      <c r="M238" s="9"/>
      <c r="N238" s="9"/>
    </row>
    <row r="239" spans="1:14" ht="39" customHeight="1" x14ac:dyDescent="0.25">
      <c r="A239" s="23" t="s">
        <v>692</v>
      </c>
      <c r="B239" s="24" t="s">
        <v>693</v>
      </c>
      <c r="C239" s="25" t="s">
        <v>22</v>
      </c>
      <c r="D239" s="25" t="s">
        <v>694</v>
      </c>
      <c r="E239" s="26" t="s">
        <v>35</v>
      </c>
      <c r="F239" s="27">
        <v>3.3757997053938524</v>
      </c>
      <c r="G239" s="29">
        <v>6.26</v>
      </c>
      <c r="H239" s="29">
        <f t="shared" si="18"/>
        <v>7.94</v>
      </c>
      <c r="I239" s="29">
        <f t="shared" si="21"/>
        <v>26.8</v>
      </c>
      <c r="J239" s="30">
        <f t="shared" si="16"/>
        <v>6.4687613497495372E-5</v>
      </c>
      <c r="K239" s="31"/>
      <c r="L239" s="32"/>
      <c r="M239" s="9"/>
      <c r="N239" s="9"/>
    </row>
    <row r="240" spans="1:14" ht="24" customHeight="1" x14ac:dyDescent="0.25">
      <c r="A240" s="16" t="s">
        <v>695</v>
      </c>
      <c r="B240" s="17"/>
      <c r="C240" s="17"/>
      <c r="D240" s="17" t="s">
        <v>696</v>
      </c>
      <c r="E240" s="17"/>
      <c r="F240" s="17"/>
      <c r="G240" s="17"/>
      <c r="H240" s="17"/>
      <c r="I240" s="20">
        <f>SUM(I241:I245)</f>
        <v>1684.36</v>
      </c>
      <c r="J240" s="21">
        <f t="shared" si="16"/>
        <v>4.0655682339791532E-3</v>
      </c>
      <c r="K240" s="9"/>
      <c r="L240" s="9"/>
      <c r="M240" s="9"/>
      <c r="N240" s="9"/>
    </row>
    <row r="241" spans="1:14" ht="51.95" customHeight="1" x14ac:dyDescent="0.25">
      <c r="A241" s="23" t="s">
        <v>697</v>
      </c>
      <c r="B241" s="24" t="s">
        <v>698</v>
      </c>
      <c r="C241" s="25" t="s">
        <v>22</v>
      </c>
      <c r="D241" s="25" t="s">
        <v>699</v>
      </c>
      <c r="E241" s="26" t="s">
        <v>40</v>
      </c>
      <c r="F241" s="27">
        <v>9.0021325477169398</v>
      </c>
      <c r="G241" s="29">
        <v>69.819999999999993</v>
      </c>
      <c r="H241" s="29">
        <f t="shared" si="18"/>
        <v>88.62</v>
      </c>
      <c r="I241" s="29">
        <f t="shared" ref="I241:I245" si="22">TRUNC(H241*F241,2)</f>
        <v>797.76</v>
      </c>
      <c r="J241" s="30">
        <f t="shared" si="16"/>
        <v>1.9255668113343995E-3</v>
      </c>
      <c r="K241" s="31"/>
      <c r="L241" s="32"/>
      <c r="M241" s="9"/>
      <c r="N241" s="9"/>
    </row>
    <row r="242" spans="1:14" ht="39" customHeight="1" x14ac:dyDescent="0.25">
      <c r="A242" s="23" t="s">
        <v>700</v>
      </c>
      <c r="B242" s="24" t="s">
        <v>701</v>
      </c>
      <c r="C242" s="25" t="s">
        <v>22</v>
      </c>
      <c r="D242" s="25" t="s">
        <v>702</v>
      </c>
      <c r="E242" s="26" t="s">
        <v>35</v>
      </c>
      <c r="F242" s="27">
        <v>3.3757997053938524</v>
      </c>
      <c r="G242" s="29">
        <v>54.54</v>
      </c>
      <c r="H242" s="29">
        <f t="shared" si="18"/>
        <v>69.22</v>
      </c>
      <c r="I242" s="29">
        <f t="shared" si="22"/>
        <v>233.67</v>
      </c>
      <c r="J242" s="30">
        <f t="shared" si="16"/>
        <v>5.640132330581994E-4</v>
      </c>
      <c r="K242" s="31"/>
      <c r="L242" s="32"/>
      <c r="M242" s="9"/>
      <c r="N242" s="9"/>
    </row>
    <row r="243" spans="1:14" ht="39" customHeight="1" x14ac:dyDescent="0.25">
      <c r="A243" s="23" t="s">
        <v>703</v>
      </c>
      <c r="B243" s="24" t="s">
        <v>704</v>
      </c>
      <c r="C243" s="25" t="s">
        <v>22</v>
      </c>
      <c r="D243" s="25" t="s">
        <v>705</v>
      </c>
      <c r="E243" s="26" t="s">
        <v>35</v>
      </c>
      <c r="F243" s="27">
        <v>3.3757997053938524</v>
      </c>
      <c r="G243" s="29">
        <v>56.39</v>
      </c>
      <c r="H243" s="29">
        <f t="shared" si="18"/>
        <v>71.569999999999993</v>
      </c>
      <c r="I243" s="29">
        <f t="shared" si="22"/>
        <v>241.6</v>
      </c>
      <c r="J243" s="30">
        <f t="shared" si="16"/>
        <v>5.8315400824607766E-4</v>
      </c>
      <c r="K243" s="31"/>
      <c r="L243" s="32"/>
      <c r="M243" s="9"/>
      <c r="N243" s="9"/>
    </row>
    <row r="244" spans="1:14" ht="26.1" customHeight="1" x14ac:dyDescent="0.25">
      <c r="A244" s="23" t="s">
        <v>706</v>
      </c>
      <c r="B244" s="24" t="s">
        <v>707</v>
      </c>
      <c r="C244" s="25" t="s">
        <v>22</v>
      </c>
      <c r="D244" s="25" t="s">
        <v>708</v>
      </c>
      <c r="E244" s="26" t="s">
        <v>35</v>
      </c>
      <c r="F244" s="27">
        <v>3.3757997053938524</v>
      </c>
      <c r="G244" s="29">
        <v>54.35</v>
      </c>
      <c r="H244" s="29">
        <f t="shared" si="18"/>
        <v>68.98</v>
      </c>
      <c r="I244" s="29">
        <f t="shared" si="22"/>
        <v>232.86</v>
      </c>
      <c r="J244" s="30">
        <f t="shared" si="16"/>
        <v>5.6205812235174532E-4</v>
      </c>
      <c r="K244" s="31"/>
      <c r="L244" s="32"/>
      <c r="M244" s="9"/>
      <c r="N244" s="9"/>
    </row>
    <row r="245" spans="1:14" ht="26.1" customHeight="1" x14ac:dyDescent="0.25">
      <c r="A245" s="23" t="s">
        <v>709</v>
      </c>
      <c r="B245" s="24" t="s">
        <v>710</v>
      </c>
      <c r="C245" s="25" t="s">
        <v>22</v>
      </c>
      <c r="D245" s="25" t="s">
        <v>711</v>
      </c>
      <c r="E245" s="26" t="s">
        <v>35</v>
      </c>
      <c r="F245" s="27">
        <v>3.3757997053938524</v>
      </c>
      <c r="G245" s="29">
        <v>41.66</v>
      </c>
      <c r="H245" s="29">
        <f t="shared" si="18"/>
        <v>52.87</v>
      </c>
      <c r="I245" s="29">
        <f t="shared" si="22"/>
        <v>178.47</v>
      </c>
      <c r="J245" s="30">
        <f t="shared" si="16"/>
        <v>4.3077605898873134E-4</v>
      </c>
      <c r="K245" s="31"/>
      <c r="L245" s="32"/>
      <c r="M245" s="9"/>
      <c r="N245" s="9"/>
    </row>
    <row r="246" spans="1:14" ht="24" customHeight="1" x14ac:dyDescent="0.25">
      <c r="A246" s="16" t="s">
        <v>712</v>
      </c>
      <c r="B246" s="17"/>
      <c r="C246" s="17"/>
      <c r="D246" s="17" t="s">
        <v>713</v>
      </c>
      <c r="E246" s="17"/>
      <c r="F246" s="17"/>
      <c r="G246" s="17"/>
      <c r="H246" s="17"/>
      <c r="I246" s="20">
        <f>SUM(I247:I247)</f>
        <v>771.65</v>
      </c>
      <c r="J246" s="21">
        <f t="shared" si="16"/>
        <v>1.8625446625127726E-3</v>
      </c>
      <c r="K246" s="9"/>
      <c r="L246" s="9"/>
      <c r="M246" s="9"/>
      <c r="N246" s="9"/>
    </row>
    <row r="247" spans="1:14" ht="26.1" customHeight="1" x14ac:dyDescent="0.25">
      <c r="A247" s="23" t="s">
        <v>714</v>
      </c>
      <c r="B247" s="24" t="s">
        <v>715</v>
      </c>
      <c r="C247" s="25" t="s">
        <v>22</v>
      </c>
      <c r="D247" s="25" t="s">
        <v>716</v>
      </c>
      <c r="E247" s="26" t="s">
        <v>31</v>
      </c>
      <c r="F247" s="27">
        <v>365.7116347510007</v>
      </c>
      <c r="G247" s="29">
        <v>1.67</v>
      </c>
      <c r="H247" s="29">
        <f t="shared" si="18"/>
        <v>2.11</v>
      </c>
      <c r="I247" s="29">
        <f t="shared" ref="I247" si="23">TRUNC(H247*F247,2)</f>
        <v>771.65</v>
      </c>
      <c r="J247" s="30">
        <f t="shared" si="16"/>
        <v>1.8625446625127726E-3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326452.7</v>
      </c>
      <c r="J249" s="42"/>
      <c r="K249" s="9"/>
      <c r="L249" s="43"/>
      <c r="M249" s="9"/>
      <c r="N249" s="9"/>
    </row>
    <row r="250" spans="1:14" x14ac:dyDescent="0.25">
      <c r="A250" s="74"/>
      <c r="B250" s="75"/>
      <c r="C250" s="75"/>
      <c r="D250" s="39"/>
      <c r="E250" s="40"/>
      <c r="F250" s="76" t="s">
        <v>718</v>
      </c>
      <c r="G250" s="75"/>
      <c r="H250" s="41"/>
      <c r="I250" s="41">
        <f>I251-I249</f>
        <v>87846.089999999967</v>
      </c>
      <c r="J250" s="42"/>
      <c r="K250" s="9"/>
      <c r="L250" s="9"/>
      <c r="M250" s="9"/>
      <c r="N250" s="9"/>
    </row>
    <row r="251" spans="1:14" x14ac:dyDescent="0.25">
      <c r="A251" s="74"/>
      <c r="B251" s="75"/>
      <c r="C251" s="75"/>
      <c r="D251" s="39"/>
      <c r="E251" s="40"/>
      <c r="F251" s="76" t="s">
        <v>719</v>
      </c>
      <c r="G251" s="75"/>
      <c r="H251" s="41"/>
      <c r="I251" s="41">
        <f>I5+I8+I29+I34+I92+I134+I142+I147+I168+I175+I190+I206+I246</f>
        <v>414298.79</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A0100-18CF-4856-80C0-7055E1E8B95A}">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771</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99437.72</v>
      </c>
      <c r="J5" s="21">
        <f t="shared" ref="J5:J68" si="0">I5/$I$251</f>
        <v>8.0806939173839146E-2</v>
      </c>
      <c r="K5" s="9"/>
      <c r="L5" s="9"/>
      <c r="M5" s="9"/>
      <c r="N5" s="9"/>
    </row>
    <row r="6" spans="1:14" ht="26.1" customHeight="1" x14ac:dyDescent="0.25">
      <c r="A6" s="23" t="s">
        <v>21</v>
      </c>
      <c r="B6" s="24" t="s">
        <v>722</v>
      </c>
      <c r="C6" s="25" t="s">
        <v>22</v>
      </c>
      <c r="D6" s="25" t="s">
        <v>23</v>
      </c>
      <c r="E6" s="26" t="s">
        <v>24</v>
      </c>
      <c r="F6" s="27">
        <v>290.47040000000004</v>
      </c>
      <c r="G6" s="29">
        <v>136.69</v>
      </c>
      <c r="H6" s="29">
        <f>TRUNC((G6*$G$2)+(G6),2)</f>
        <v>173.5</v>
      </c>
      <c r="I6" s="29">
        <f>TRUNC(H6*F6,2)</f>
        <v>50396.61</v>
      </c>
      <c r="J6" s="30">
        <f t="shared" si="0"/>
        <v>4.0954235463541336E-2</v>
      </c>
      <c r="K6" s="31"/>
      <c r="L6" s="32"/>
      <c r="M6" s="9"/>
      <c r="N6" s="9"/>
    </row>
    <row r="7" spans="1:14" ht="24" customHeight="1" x14ac:dyDescent="0.25">
      <c r="A7" s="23" t="s">
        <v>25</v>
      </c>
      <c r="B7" s="24" t="s">
        <v>723</v>
      </c>
      <c r="C7" s="25" t="s">
        <v>22</v>
      </c>
      <c r="D7" s="25" t="s">
        <v>26</v>
      </c>
      <c r="E7" s="26" t="s">
        <v>24</v>
      </c>
      <c r="F7" s="27">
        <v>620.22400000000005</v>
      </c>
      <c r="G7" s="29">
        <v>62.3</v>
      </c>
      <c r="H7" s="29">
        <f>TRUNC((G7*$G$2)+(G7),2)</f>
        <v>79.069999999999993</v>
      </c>
      <c r="I7" s="29">
        <f>TRUNC(H7*F7,2)</f>
        <v>49041.11</v>
      </c>
      <c r="J7" s="30">
        <f t="shared" si="0"/>
        <v>3.985270371029781E-2</v>
      </c>
      <c r="K7" s="31"/>
      <c r="L7" s="32"/>
      <c r="M7" s="9"/>
      <c r="N7" s="9"/>
    </row>
    <row r="8" spans="1:14" ht="24" customHeight="1" x14ac:dyDescent="0.25">
      <c r="A8" s="16" t="s">
        <v>27</v>
      </c>
      <c r="B8" s="17"/>
      <c r="C8" s="17"/>
      <c r="D8" s="17" t="s">
        <v>28</v>
      </c>
      <c r="E8" s="17"/>
      <c r="F8" s="17"/>
      <c r="G8" s="17"/>
      <c r="H8" s="17"/>
      <c r="I8" s="20">
        <f>SUM(I9:I28)</f>
        <v>101601.20000000001</v>
      </c>
      <c r="J8" s="21">
        <f t="shared" si="0"/>
        <v>8.2565066741162874E-2</v>
      </c>
      <c r="K8" s="9"/>
      <c r="L8" s="9"/>
      <c r="M8" s="9"/>
      <c r="N8" s="9"/>
    </row>
    <row r="9" spans="1:14" ht="26.1" customHeight="1" x14ac:dyDescent="0.25">
      <c r="A9" s="23" t="s">
        <v>29</v>
      </c>
      <c r="B9" s="24" t="s">
        <v>724</v>
      </c>
      <c r="C9" s="25" t="s">
        <v>22</v>
      </c>
      <c r="D9" s="25" t="s">
        <v>30</v>
      </c>
      <c r="E9" s="26" t="s">
        <v>31</v>
      </c>
      <c r="F9" s="27">
        <v>300.09077345652753</v>
      </c>
      <c r="G9" s="29">
        <v>25.97</v>
      </c>
      <c r="H9" s="29">
        <f t="shared" ref="H9:H72" si="1">TRUNC((G9*$G$2)+(G9),2)</f>
        <v>32.96</v>
      </c>
      <c r="I9" s="29">
        <f t="shared" ref="I9:I28" si="2">TRUNC(H9*F9,2)</f>
        <v>9890.99</v>
      </c>
      <c r="J9" s="30">
        <f t="shared" si="0"/>
        <v>8.0378012216998865E-3</v>
      </c>
      <c r="K9" s="31"/>
      <c r="L9" s="32"/>
      <c r="M9" s="9"/>
      <c r="N9" s="9"/>
    </row>
    <row r="10" spans="1:14" ht="26.1" customHeight="1" x14ac:dyDescent="0.25">
      <c r="A10" s="23" t="s">
        <v>32</v>
      </c>
      <c r="B10" s="24" t="s">
        <v>33</v>
      </c>
      <c r="C10" s="25" t="s">
        <v>22</v>
      </c>
      <c r="D10" s="25" t="s">
        <v>34</v>
      </c>
      <c r="E10" s="26" t="s">
        <v>35</v>
      </c>
      <c r="F10" s="27">
        <v>94.333773888384513</v>
      </c>
      <c r="G10" s="29">
        <v>14.14</v>
      </c>
      <c r="H10" s="29">
        <f t="shared" si="1"/>
        <v>17.940000000000001</v>
      </c>
      <c r="I10" s="29">
        <f t="shared" si="2"/>
        <v>1692.34</v>
      </c>
      <c r="J10" s="30">
        <f t="shared" si="0"/>
        <v>1.3752609718068248E-3</v>
      </c>
      <c r="K10" s="31"/>
      <c r="L10" s="32"/>
      <c r="M10" s="9"/>
      <c r="N10" s="9"/>
    </row>
    <row r="11" spans="1:14" ht="26.1" customHeight="1" x14ac:dyDescent="0.25">
      <c r="A11" s="23" t="s">
        <v>36</v>
      </c>
      <c r="B11" s="24" t="s">
        <v>725</v>
      </c>
      <c r="C11" s="25" t="s">
        <v>22</v>
      </c>
      <c r="D11" s="25" t="s">
        <v>37</v>
      </c>
      <c r="E11" s="26" t="s">
        <v>35</v>
      </c>
      <c r="F11" s="27">
        <v>112.96127634098221</v>
      </c>
      <c r="G11" s="29">
        <v>1.76</v>
      </c>
      <c r="H11" s="29">
        <f t="shared" si="1"/>
        <v>2.23</v>
      </c>
      <c r="I11" s="29">
        <f t="shared" si="2"/>
        <v>251.9</v>
      </c>
      <c r="J11" s="30">
        <f t="shared" si="0"/>
        <v>2.0470368767395392E-4</v>
      </c>
      <c r="K11" s="31"/>
      <c r="L11" s="32"/>
      <c r="M11" s="9"/>
      <c r="N11" s="9"/>
    </row>
    <row r="12" spans="1:14" ht="26.1" customHeight="1" x14ac:dyDescent="0.25">
      <c r="A12" s="23" t="s">
        <v>38</v>
      </c>
      <c r="B12" s="24" t="s">
        <v>726</v>
      </c>
      <c r="C12" s="25" t="s">
        <v>22</v>
      </c>
      <c r="D12" s="25" t="s">
        <v>39</v>
      </c>
      <c r="E12" s="26" t="s">
        <v>40</v>
      </c>
      <c r="F12" s="27">
        <v>241.64484833002845</v>
      </c>
      <c r="G12" s="29">
        <v>9.2799999999999994</v>
      </c>
      <c r="H12" s="29">
        <f t="shared" si="1"/>
        <v>11.77</v>
      </c>
      <c r="I12" s="29">
        <f t="shared" si="2"/>
        <v>2844.15</v>
      </c>
      <c r="J12" s="30">
        <f t="shared" si="0"/>
        <v>2.3112663489395636E-3</v>
      </c>
      <c r="K12" s="31"/>
      <c r="L12" s="32"/>
      <c r="M12" s="9"/>
      <c r="N12" s="9"/>
    </row>
    <row r="13" spans="1:14" ht="26.1" customHeight="1" x14ac:dyDescent="0.25">
      <c r="A13" s="23" t="s">
        <v>41</v>
      </c>
      <c r="B13" s="24" t="s">
        <v>727</v>
      </c>
      <c r="C13" s="25" t="s">
        <v>22</v>
      </c>
      <c r="D13" s="25" t="s">
        <v>42</v>
      </c>
      <c r="E13" s="26" t="s">
        <v>35</v>
      </c>
      <c r="F13" s="27">
        <v>712.11745614655479</v>
      </c>
      <c r="G13" s="29">
        <v>0.74</v>
      </c>
      <c r="H13" s="29">
        <f t="shared" si="1"/>
        <v>0.93</v>
      </c>
      <c r="I13" s="29">
        <f t="shared" si="2"/>
        <v>662.26</v>
      </c>
      <c r="J13" s="30">
        <f t="shared" si="0"/>
        <v>5.3817810321140421E-4</v>
      </c>
      <c r="K13" s="31"/>
      <c r="L13" s="32"/>
      <c r="M13" s="9"/>
      <c r="N13" s="9"/>
    </row>
    <row r="14" spans="1:14" ht="26.1" customHeight="1" x14ac:dyDescent="0.25">
      <c r="A14" s="23" t="s">
        <v>43</v>
      </c>
      <c r="B14" s="24" t="s">
        <v>728</v>
      </c>
      <c r="C14" s="25" t="s">
        <v>22</v>
      </c>
      <c r="D14" s="25" t="s">
        <v>44</v>
      </c>
      <c r="E14" s="26" t="s">
        <v>40</v>
      </c>
      <c r="F14" s="27">
        <v>10736.789876966548</v>
      </c>
      <c r="G14" s="29">
        <v>0.8</v>
      </c>
      <c r="H14" s="29">
        <f t="shared" si="1"/>
        <v>1.01</v>
      </c>
      <c r="I14" s="29">
        <f t="shared" si="2"/>
        <v>10844.15</v>
      </c>
      <c r="J14" s="30">
        <f t="shared" si="0"/>
        <v>8.8123759217527079E-3</v>
      </c>
      <c r="K14" s="31"/>
      <c r="L14" s="32"/>
      <c r="M14" s="9"/>
      <c r="N14" s="9"/>
    </row>
    <row r="15" spans="1:14" ht="26.1" customHeight="1" x14ac:dyDescent="0.25">
      <c r="A15" s="23" t="s">
        <v>45</v>
      </c>
      <c r="B15" s="24" t="s">
        <v>729</v>
      </c>
      <c r="C15" s="25" t="s">
        <v>22</v>
      </c>
      <c r="D15" s="25" t="s">
        <v>46</v>
      </c>
      <c r="E15" s="26" t="s">
        <v>35</v>
      </c>
      <c r="F15" s="27">
        <v>140.98797727883556</v>
      </c>
      <c r="G15" s="29">
        <v>2.0099999999999998</v>
      </c>
      <c r="H15" s="29">
        <f t="shared" si="1"/>
        <v>2.5499999999999998</v>
      </c>
      <c r="I15" s="29">
        <f t="shared" si="2"/>
        <v>359.51</v>
      </c>
      <c r="J15" s="30">
        <f t="shared" si="0"/>
        <v>2.9215173781525674E-4</v>
      </c>
      <c r="K15" s="31"/>
      <c r="L15" s="32"/>
      <c r="M15" s="9"/>
      <c r="N15" s="9"/>
    </row>
    <row r="16" spans="1:14" ht="26.1" customHeight="1" x14ac:dyDescent="0.25">
      <c r="A16" s="23" t="s">
        <v>47</v>
      </c>
      <c r="B16" s="24" t="s">
        <v>730</v>
      </c>
      <c r="C16" s="25" t="s">
        <v>22</v>
      </c>
      <c r="D16" s="25" t="s">
        <v>48</v>
      </c>
      <c r="E16" s="26" t="s">
        <v>31</v>
      </c>
      <c r="F16" s="27">
        <v>139.96261017135311</v>
      </c>
      <c r="G16" s="29">
        <v>10.69</v>
      </c>
      <c r="H16" s="29">
        <f t="shared" si="1"/>
        <v>13.56</v>
      </c>
      <c r="I16" s="29">
        <f t="shared" si="2"/>
        <v>1897.89</v>
      </c>
      <c r="J16" s="30">
        <f t="shared" si="0"/>
        <v>1.5422988558932928E-3</v>
      </c>
      <c r="K16" s="31"/>
      <c r="L16" s="32"/>
      <c r="M16" s="9"/>
      <c r="N16" s="9"/>
    </row>
    <row r="17" spans="1:14" ht="26.1" customHeight="1" x14ac:dyDescent="0.25">
      <c r="A17" s="23" t="s">
        <v>49</v>
      </c>
      <c r="B17" s="24" t="s">
        <v>731</v>
      </c>
      <c r="C17" s="25" t="s">
        <v>22</v>
      </c>
      <c r="D17" s="25" t="s">
        <v>50</v>
      </c>
      <c r="E17" s="26" t="s">
        <v>31</v>
      </c>
      <c r="F17" s="27">
        <v>306.58476513724963</v>
      </c>
      <c r="G17" s="29">
        <v>27.59</v>
      </c>
      <c r="H17" s="29">
        <f t="shared" si="1"/>
        <v>35.01</v>
      </c>
      <c r="I17" s="29">
        <f t="shared" si="2"/>
        <v>10733.53</v>
      </c>
      <c r="J17" s="30">
        <f t="shared" si="0"/>
        <v>8.7224818291346366E-3</v>
      </c>
      <c r="K17" s="31"/>
      <c r="L17" s="32"/>
      <c r="M17" s="9"/>
      <c r="N17" s="9"/>
    </row>
    <row r="18" spans="1:14" ht="51.95" customHeight="1" x14ac:dyDescent="0.25">
      <c r="A18" s="23" t="s">
        <v>51</v>
      </c>
      <c r="B18" s="24" t="s">
        <v>732</v>
      </c>
      <c r="C18" s="25" t="s">
        <v>22</v>
      </c>
      <c r="D18" s="25" t="s">
        <v>52</v>
      </c>
      <c r="E18" s="26" t="s">
        <v>35</v>
      </c>
      <c r="F18" s="27">
        <v>75.535376917873108</v>
      </c>
      <c r="G18" s="29">
        <v>10.130000000000001</v>
      </c>
      <c r="H18" s="29">
        <f t="shared" si="1"/>
        <v>12.85</v>
      </c>
      <c r="I18" s="29">
        <f t="shared" si="2"/>
        <v>970.62</v>
      </c>
      <c r="J18" s="30">
        <f t="shared" si="0"/>
        <v>7.8876337169548694E-4</v>
      </c>
      <c r="K18" s="31"/>
      <c r="L18" s="32"/>
      <c r="M18" s="9"/>
      <c r="N18" s="9"/>
    </row>
    <row r="19" spans="1:14" ht="26.1" customHeight="1" x14ac:dyDescent="0.25">
      <c r="A19" s="23" t="s">
        <v>53</v>
      </c>
      <c r="B19" s="24" t="s">
        <v>54</v>
      </c>
      <c r="C19" s="25" t="s">
        <v>22</v>
      </c>
      <c r="D19" s="25" t="s">
        <v>55</v>
      </c>
      <c r="E19" s="26" t="s">
        <v>31</v>
      </c>
      <c r="F19" s="27">
        <v>152.60880449696987</v>
      </c>
      <c r="G19" s="29">
        <v>12.77</v>
      </c>
      <c r="H19" s="29">
        <f t="shared" si="1"/>
        <v>16.2</v>
      </c>
      <c r="I19" s="29">
        <f t="shared" si="2"/>
        <v>2472.2600000000002</v>
      </c>
      <c r="J19" s="30">
        <f t="shared" si="0"/>
        <v>2.0090541440603788E-3</v>
      </c>
      <c r="K19" s="31"/>
      <c r="L19" s="32"/>
      <c r="M19" s="9"/>
      <c r="N19" s="9"/>
    </row>
    <row r="20" spans="1:14" ht="26.1" customHeight="1" x14ac:dyDescent="0.25">
      <c r="A20" s="23" t="s">
        <v>56</v>
      </c>
      <c r="B20" s="24" t="s">
        <v>57</v>
      </c>
      <c r="C20" s="25" t="s">
        <v>22</v>
      </c>
      <c r="D20" s="25" t="s">
        <v>58</v>
      </c>
      <c r="E20" s="26" t="s">
        <v>31</v>
      </c>
      <c r="F20" s="27">
        <v>70.921224934202115</v>
      </c>
      <c r="G20" s="29">
        <v>28.2</v>
      </c>
      <c r="H20" s="29">
        <f t="shared" si="1"/>
        <v>35.79</v>
      </c>
      <c r="I20" s="29">
        <f t="shared" si="2"/>
        <v>2538.27</v>
      </c>
      <c r="J20" s="30">
        <f t="shared" si="0"/>
        <v>2.0626964244230528E-3</v>
      </c>
      <c r="K20" s="31"/>
      <c r="L20" s="32"/>
      <c r="M20" s="9"/>
      <c r="N20" s="9"/>
    </row>
    <row r="21" spans="1:14" ht="26.1" customHeight="1" x14ac:dyDescent="0.25">
      <c r="A21" s="23" t="s">
        <v>59</v>
      </c>
      <c r="B21" s="24" t="s">
        <v>60</v>
      </c>
      <c r="C21" s="25" t="s">
        <v>22</v>
      </c>
      <c r="D21" s="25" t="s">
        <v>61</v>
      </c>
      <c r="E21" s="26" t="s">
        <v>62</v>
      </c>
      <c r="F21" s="27">
        <v>97.751664246659288</v>
      </c>
      <c r="G21" s="29">
        <v>62.98</v>
      </c>
      <c r="H21" s="29">
        <f t="shared" si="1"/>
        <v>79.94</v>
      </c>
      <c r="I21" s="29">
        <f t="shared" si="2"/>
        <v>7814.26</v>
      </c>
      <c r="J21" s="30">
        <f t="shared" si="0"/>
        <v>6.3501700613063563E-3</v>
      </c>
      <c r="K21" s="31"/>
      <c r="L21" s="32"/>
      <c r="M21" s="9"/>
      <c r="N21" s="9"/>
    </row>
    <row r="22" spans="1:14" ht="26.1" customHeight="1" x14ac:dyDescent="0.25">
      <c r="A22" s="23" t="s">
        <v>63</v>
      </c>
      <c r="B22" s="24" t="s">
        <v>64</v>
      </c>
      <c r="C22" s="25" t="s">
        <v>22</v>
      </c>
      <c r="D22" s="25" t="s">
        <v>65</v>
      </c>
      <c r="E22" s="26" t="s">
        <v>31</v>
      </c>
      <c r="F22" s="27">
        <v>326.06674017941606</v>
      </c>
      <c r="G22" s="29">
        <v>35.369999999999997</v>
      </c>
      <c r="H22" s="29">
        <f t="shared" si="1"/>
        <v>44.89</v>
      </c>
      <c r="I22" s="29">
        <f t="shared" si="2"/>
        <v>14637.13</v>
      </c>
      <c r="J22" s="30">
        <f t="shared" si="0"/>
        <v>1.1894698245188809E-2</v>
      </c>
      <c r="K22" s="31"/>
      <c r="L22" s="32"/>
      <c r="M22" s="9"/>
      <c r="N22" s="9"/>
    </row>
    <row r="23" spans="1:14" ht="26.1" customHeight="1" x14ac:dyDescent="0.25">
      <c r="A23" s="23" t="s">
        <v>66</v>
      </c>
      <c r="B23" s="24" t="s">
        <v>67</v>
      </c>
      <c r="C23" s="25" t="s">
        <v>22</v>
      </c>
      <c r="D23" s="25" t="s">
        <v>68</v>
      </c>
      <c r="E23" s="26" t="s">
        <v>62</v>
      </c>
      <c r="F23" s="27">
        <v>11.108143664393102</v>
      </c>
      <c r="G23" s="29">
        <v>294.77999999999997</v>
      </c>
      <c r="H23" s="29">
        <f t="shared" si="1"/>
        <v>374.16</v>
      </c>
      <c r="I23" s="29">
        <f t="shared" si="2"/>
        <v>4156.22</v>
      </c>
      <c r="J23" s="30">
        <f t="shared" si="0"/>
        <v>3.3775052035896818E-3</v>
      </c>
      <c r="K23" s="31"/>
      <c r="L23" s="32"/>
      <c r="M23" s="9"/>
      <c r="N23" s="9"/>
    </row>
    <row r="24" spans="1:14" ht="39" customHeight="1" x14ac:dyDescent="0.25">
      <c r="A24" s="23" t="s">
        <v>69</v>
      </c>
      <c r="B24" s="24" t="s">
        <v>70</v>
      </c>
      <c r="C24" s="25" t="s">
        <v>22</v>
      </c>
      <c r="D24" s="25" t="s">
        <v>71</v>
      </c>
      <c r="E24" s="26" t="s">
        <v>31</v>
      </c>
      <c r="F24" s="27">
        <v>539.00130949993616</v>
      </c>
      <c r="G24" s="29">
        <v>4.99</v>
      </c>
      <c r="H24" s="29">
        <f t="shared" si="1"/>
        <v>6.33</v>
      </c>
      <c r="I24" s="29">
        <f t="shared" si="2"/>
        <v>3411.87</v>
      </c>
      <c r="J24" s="30">
        <f t="shared" si="0"/>
        <v>2.7726175897742483E-3</v>
      </c>
      <c r="K24" s="31"/>
      <c r="L24" s="32"/>
      <c r="M24" s="9"/>
      <c r="N24" s="9"/>
    </row>
    <row r="25" spans="1:14" ht="26.1" customHeight="1" x14ac:dyDescent="0.25">
      <c r="A25" s="23" t="s">
        <v>72</v>
      </c>
      <c r="B25" s="24" t="s">
        <v>73</v>
      </c>
      <c r="C25" s="25" t="s">
        <v>22</v>
      </c>
      <c r="D25" s="25" t="s">
        <v>74</v>
      </c>
      <c r="E25" s="26" t="s">
        <v>31</v>
      </c>
      <c r="F25" s="27">
        <v>539.00130949993616</v>
      </c>
      <c r="G25" s="29">
        <v>8.5500000000000007</v>
      </c>
      <c r="H25" s="29">
        <f t="shared" si="1"/>
        <v>10.85</v>
      </c>
      <c r="I25" s="29">
        <f t="shared" si="2"/>
        <v>5848.16</v>
      </c>
      <c r="J25" s="30">
        <f t="shared" si="0"/>
        <v>4.7524411199178652E-3</v>
      </c>
      <c r="K25" s="31"/>
      <c r="L25" s="32"/>
      <c r="M25" s="9"/>
      <c r="N25" s="9"/>
    </row>
    <row r="26" spans="1:14" ht="26.1" customHeight="1" x14ac:dyDescent="0.25">
      <c r="A26" s="23" t="s">
        <v>75</v>
      </c>
      <c r="B26" s="24" t="s">
        <v>76</v>
      </c>
      <c r="C26" s="25" t="s">
        <v>22</v>
      </c>
      <c r="D26" s="25" t="s">
        <v>77</v>
      </c>
      <c r="E26" s="26" t="s">
        <v>31</v>
      </c>
      <c r="F26" s="27">
        <v>703.06004669712672</v>
      </c>
      <c r="G26" s="29">
        <v>8.98</v>
      </c>
      <c r="H26" s="29">
        <f t="shared" si="1"/>
        <v>11.39</v>
      </c>
      <c r="I26" s="29">
        <f t="shared" si="2"/>
        <v>8007.85</v>
      </c>
      <c r="J26" s="30">
        <f t="shared" si="0"/>
        <v>6.5074887865814689E-3</v>
      </c>
      <c r="K26" s="31"/>
      <c r="L26" s="32"/>
      <c r="M26" s="9"/>
      <c r="N26" s="9"/>
    </row>
    <row r="27" spans="1:14" ht="51.95" customHeight="1" x14ac:dyDescent="0.25">
      <c r="A27" s="23" t="s">
        <v>78</v>
      </c>
      <c r="B27" s="24" t="s">
        <v>79</v>
      </c>
      <c r="C27" s="25" t="s">
        <v>22</v>
      </c>
      <c r="D27" s="25" t="s">
        <v>80</v>
      </c>
      <c r="E27" s="26" t="s">
        <v>31</v>
      </c>
      <c r="F27" s="27">
        <v>374.60078326691826</v>
      </c>
      <c r="G27" s="29">
        <v>20.04</v>
      </c>
      <c r="H27" s="29">
        <f t="shared" si="1"/>
        <v>25.43</v>
      </c>
      <c r="I27" s="29">
        <f t="shared" si="2"/>
        <v>9526.09</v>
      </c>
      <c r="J27" s="30">
        <f t="shared" si="0"/>
        <v>7.7412693613099475E-3</v>
      </c>
      <c r="K27" s="31"/>
      <c r="L27" s="32"/>
      <c r="M27" s="9"/>
      <c r="N27" s="9"/>
    </row>
    <row r="28" spans="1:14" ht="26.1" customHeight="1" x14ac:dyDescent="0.25">
      <c r="A28" s="23" t="s">
        <v>81</v>
      </c>
      <c r="B28" s="24" t="s">
        <v>82</v>
      </c>
      <c r="C28" s="25" t="s">
        <v>22</v>
      </c>
      <c r="D28" s="25" t="s">
        <v>83</v>
      </c>
      <c r="E28" s="26" t="s">
        <v>31</v>
      </c>
      <c r="F28" s="27">
        <v>374.60078326691826</v>
      </c>
      <c r="G28" s="29">
        <v>6.4</v>
      </c>
      <c r="H28" s="29">
        <f t="shared" si="1"/>
        <v>8.1199999999999992</v>
      </c>
      <c r="I28" s="29">
        <f t="shared" si="2"/>
        <v>3041.75</v>
      </c>
      <c r="J28" s="30">
        <f t="shared" si="0"/>
        <v>2.4718437553880482E-3</v>
      </c>
      <c r="K28" s="31"/>
      <c r="L28" s="32"/>
      <c r="M28" s="9"/>
      <c r="N28" s="9"/>
    </row>
    <row r="29" spans="1:14" ht="26.1" customHeight="1" x14ac:dyDescent="0.25">
      <c r="A29" s="16" t="s">
        <v>84</v>
      </c>
      <c r="B29" s="17"/>
      <c r="C29" s="17"/>
      <c r="D29" s="17" t="s">
        <v>85</v>
      </c>
      <c r="E29" s="17"/>
      <c r="F29" s="17"/>
      <c r="G29" s="17"/>
      <c r="H29" s="17"/>
      <c r="I29" s="20">
        <f>SUM(I30:I33)</f>
        <v>19700.36</v>
      </c>
      <c r="J29" s="21">
        <f t="shared" si="0"/>
        <v>1.6009274872983148E-2</v>
      </c>
      <c r="K29" s="9"/>
      <c r="L29" s="9"/>
      <c r="M29" s="9"/>
      <c r="N29" s="9"/>
    </row>
    <row r="30" spans="1:14" ht="51.95" customHeight="1" x14ac:dyDescent="0.25">
      <c r="A30" s="23" t="s">
        <v>86</v>
      </c>
      <c r="B30" s="24" t="s">
        <v>87</v>
      </c>
      <c r="C30" s="25" t="s">
        <v>22</v>
      </c>
      <c r="D30" s="25" t="s">
        <v>88</v>
      </c>
      <c r="E30" s="26" t="s">
        <v>62</v>
      </c>
      <c r="F30" s="27">
        <v>400.40585547189289</v>
      </c>
      <c r="G30" s="29">
        <v>9.0299999999999994</v>
      </c>
      <c r="H30" s="29">
        <f t="shared" si="1"/>
        <v>11.46</v>
      </c>
      <c r="I30" s="29">
        <f t="shared" ref="I30:I33" si="3">TRUNC(H30*F30,2)</f>
        <v>4588.6499999999996</v>
      </c>
      <c r="J30" s="30">
        <f t="shared" si="0"/>
        <v>3.7289145551611296E-3</v>
      </c>
      <c r="K30" s="31"/>
      <c r="L30" s="32"/>
      <c r="M30" s="9"/>
      <c r="N30" s="9"/>
    </row>
    <row r="31" spans="1:14" ht="39" customHeight="1" x14ac:dyDescent="0.25">
      <c r="A31" s="23" t="s">
        <v>89</v>
      </c>
      <c r="B31" s="24" t="s">
        <v>90</v>
      </c>
      <c r="C31" s="25" t="s">
        <v>22</v>
      </c>
      <c r="D31" s="25" t="s">
        <v>91</v>
      </c>
      <c r="E31" s="26" t="s">
        <v>92</v>
      </c>
      <c r="F31" s="27">
        <v>951.98500149028041</v>
      </c>
      <c r="G31" s="29">
        <v>2.61</v>
      </c>
      <c r="H31" s="29">
        <f t="shared" si="1"/>
        <v>3.31</v>
      </c>
      <c r="I31" s="29">
        <f t="shared" si="3"/>
        <v>3151.07</v>
      </c>
      <c r="J31" s="30">
        <f t="shared" si="0"/>
        <v>2.5606814177005399E-3</v>
      </c>
      <c r="K31" s="31"/>
      <c r="L31" s="32"/>
      <c r="M31" s="9"/>
      <c r="N31" s="9"/>
    </row>
    <row r="32" spans="1:14" ht="24" customHeight="1" x14ac:dyDescent="0.25">
      <c r="A32" s="23" t="s">
        <v>93</v>
      </c>
      <c r="B32" s="24" t="s">
        <v>94</v>
      </c>
      <c r="C32" s="25" t="s">
        <v>22</v>
      </c>
      <c r="D32" s="25" t="s">
        <v>95</v>
      </c>
      <c r="E32" s="26" t="s">
        <v>62</v>
      </c>
      <c r="F32" s="27">
        <v>76.902533061183021</v>
      </c>
      <c r="G32" s="29">
        <v>93.27</v>
      </c>
      <c r="H32" s="29">
        <f t="shared" si="1"/>
        <v>118.38</v>
      </c>
      <c r="I32" s="29">
        <f t="shared" si="3"/>
        <v>9103.7199999999993</v>
      </c>
      <c r="J32" s="30">
        <f t="shared" si="0"/>
        <v>7.3980351550263111E-3</v>
      </c>
      <c r="K32" s="31"/>
      <c r="L32" s="32"/>
      <c r="M32" s="9"/>
      <c r="N32" s="9"/>
    </row>
    <row r="33" spans="1:14" ht="26.1" customHeight="1" x14ac:dyDescent="0.25">
      <c r="A33" s="23" t="s">
        <v>96</v>
      </c>
      <c r="B33" s="24" t="s">
        <v>97</v>
      </c>
      <c r="C33" s="25" t="s">
        <v>22</v>
      </c>
      <c r="D33" s="25" t="s">
        <v>98</v>
      </c>
      <c r="E33" s="26" t="s">
        <v>62</v>
      </c>
      <c r="F33" s="27">
        <v>76.902533061183021</v>
      </c>
      <c r="G33" s="29">
        <v>29.27</v>
      </c>
      <c r="H33" s="29">
        <f t="shared" si="1"/>
        <v>37.15</v>
      </c>
      <c r="I33" s="29">
        <f t="shared" si="3"/>
        <v>2856.92</v>
      </c>
      <c r="J33" s="30">
        <f t="shared" si="0"/>
        <v>2.3216437450951665E-3</v>
      </c>
      <c r="K33" s="31"/>
      <c r="L33" s="32"/>
      <c r="M33" s="9"/>
      <c r="N33" s="9"/>
    </row>
    <row r="34" spans="1:14" ht="24" customHeight="1" x14ac:dyDescent="0.25">
      <c r="A34" s="16" t="s">
        <v>99</v>
      </c>
      <c r="B34" s="17"/>
      <c r="C34" s="17"/>
      <c r="D34" s="17" t="s">
        <v>100</v>
      </c>
      <c r="E34" s="17"/>
      <c r="F34" s="17"/>
      <c r="G34" s="17"/>
      <c r="H34" s="17"/>
      <c r="I34" s="20">
        <f>SUM(I35:I91)</f>
        <v>201258.06</v>
      </c>
      <c r="J34" s="21">
        <f t="shared" si="0"/>
        <v>0.16355008755897529</v>
      </c>
      <c r="K34" s="9"/>
      <c r="L34" s="9"/>
      <c r="M34" s="9"/>
      <c r="N34" s="9"/>
    </row>
    <row r="35" spans="1:14" ht="39" customHeight="1" x14ac:dyDescent="0.25">
      <c r="A35" s="23" t="s">
        <v>101</v>
      </c>
      <c r="B35" s="24" t="s">
        <v>102</v>
      </c>
      <c r="C35" s="25" t="s">
        <v>22</v>
      </c>
      <c r="D35" s="25" t="s">
        <v>103</v>
      </c>
      <c r="E35" s="26" t="s">
        <v>40</v>
      </c>
      <c r="F35" s="27">
        <v>98.264347800400543</v>
      </c>
      <c r="G35" s="29">
        <v>41.27</v>
      </c>
      <c r="H35" s="29">
        <f t="shared" si="1"/>
        <v>52.38</v>
      </c>
      <c r="I35" s="29">
        <f t="shared" ref="I35:I91" si="4">TRUNC(H35*F35,2)</f>
        <v>5147.08</v>
      </c>
      <c r="J35" s="30">
        <f t="shared" si="0"/>
        <v>4.1827163825043853E-3</v>
      </c>
      <c r="K35" s="31"/>
      <c r="L35" s="32"/>
      <c r="M35" s="9"/>
      <c r="N35" s="9"/>
    </row>
    <row r="36" spans="1:14" ht="39" customHeight="1" x14ac:dyDescent="0.25">
      <c r="A36" s="23" t="s">
        <v>104</v>
      </c>
      <c r="B36" s="24" t="s">
        <v>105</v>
      </c>
      <c r="C36" s="25" t="s">
        <v>22</v>
      </c>
      <c r="D36" s="25" t="s">
        <v>106</v>
      </c>
      <c r="E36" s="26" t="s">
        <v>40</v>
      </c>
      <c r="F36" s="27">
        <v>229.16954852232541</v>
      </c>
      <c r="G36" s="29">
        <v>36.840000000000003</v>
      </c>
      <c r="H36" s="29">
        <f t="shared" si="1"/>
        <v>46.76</v>
      </c>
      <c r="I36" s="29">
        <f t="shared" si="4"/>
        <v>10715.96</v>
      </c>
      <c r="J36" s="30">
        <f t="shared" si="0"/>
        <v>8.7082037672353441E-3</v>
      </c>
      <c r="K36" s="31"/>
      <c r="L36" s="32"/>
      <c r="M36" s="9"/>
      <c r="N36" s="9"/>
    </row>
    <row r="37" spans="1:14" ht="39" customHeight="1" x14ac:dyDescent="0.25">
      <c r="A37" s="23" t="s">
        <v>107</v>
      </c>
      <c r="B37" s="24" t="s">
        <v>108</v>
      </c>
      <c r="C37" s="25" t="s">
        <v>22</v>
      </c>
      <c r="D37" s="25" t="s">
        <v>109</v>
      </c>
      <c r="E37" s="26" t="s">
        <v>40</v>
      </c>
      <c r="F37" s="27">
        <v>229.16954852232541</v>
      </c>
      <c r="G37" s="29">
        <v>29.64</v>
      </c>
      <c r="H37" s="29">
        <f t="shared" si="1"/>
        <v>37.619999999999997</v>
      </c>
      <c r="I37" s="29">
        <f t="shared" si="4"/>
        <v>8621.35</v>
      </c>
      <c r="J37" s="30">
        <f t="shared" si="0"/>
        <v>7.0060426269465768E-3</v>
      </c>
      <c r="K37" s="31"/>
      <c r="L37" s="32"/>
      <c r="M37" s="9"/>
      <c r="N37" s="9"/>
    </row>
    <row r="38" spans="1:14" ht="51.95" customHeight="1" x14ac:dyDescent="0.25">
      <c r="A38" s="23" t="s">
        <v>110</v>
      </c>
      <c r="B38" s="24" t="s">
        <v>111</v>
      </c>
      <c r="C38" s="25" t="s">
        <v>22</v>
      </c>
      <c r="D38" s="25" t="s">
        <v>112</v>
      </c>
      <c r="E38" s="26" t="s">
        <v>35</v>
      </c>
      <c r="F38" s="27">
        <v>169.35646725251638</v>
      </c>
      <c r="G38" s="29">
        <v>28.94</v>
      </c>
      <c r="H38" s="29">
        <f t="shared" si="1"/>
        <v>36.729999999999997</v>
      </c>
      <c r="I38" s="29">
        <f t="shared" si="4"/>
        <v>6220.46</v>
      </c>
      <c r="J38" s="30">
        <f t="shared" si="0"/>
        <v>5.0549865066626572E-3</v>
      </c>
      <c r="K38" s="31"/>
      <c r="L38" s="32"/>
      <c r="M38" s="9"/>
      <c r="N38" s="9"/>
    </row>
    <row r="39" spans="1:14" ht="51.95" customHeight="1" x14ac:dyDescent="0.25">
      <c r="A39" s="23" t="s">
        <v>113</v>
      </c>
      <c r="B39" s="24" t="s">
        <v>114</v>
      </c>
      <c r="C39" s="25" t="s">
        <v>22</v>
      </c>
      <c r="D39" s="25" t="s">
        <v>115</v>
      </c>
      <c r="E39" s="26" t="s">
        <v>35</v>
      </c>
      <c r="F39" s="27">
        <v>47.166886944192257</v>
      </c>
      <c r="G39" s="29">
        <v>15.85</v>
      </c>
      <c r="H39" s="29">
        <f t="shared" si="1"/>
        <v>20.11</v>
      </c>
      <c r="I39" s="29">
        <f t="shared" si="4"/>
        <v>948.52</v>
      </c>
      <c r="J39" s="30">
        <f t="shared" si="0"/>
        <v>7.708040565005906E-4</v>
      </c>
      <c r="K39" s="31"/>
      <c r="L39" s="32"/>
      <c r="M39" s="9"/>
      <c r="N39" s="9"/>
    </row>
    <row r="40" spans="1:14" ht="51.95" customHeight="1" x14ac:dyDescent="0.25">
      <c r="A40" s="23" t="s">
        <v>116</v>
      </c>
      <c r="B40" s="24" t="s">
        <v>117</v>
      </c>
      <c r="C40" s="25" t="s">
        <v>22</v>
      </c>
      <c r="D40" s="25" t="s">
        <v>118</v>
      </c>
      <c r="E40" s="26" t="s">
        <v>35</v>
      </c>
      <c r="F40" s="27">
        <v>28.368489973680848</v>
      </c>
      <c r="G40" s="29">
        <v>29.79</v>
      </c>
      <c r="H40" s="29">
        <f t="shared" si="1"/>
        <v>37.81</v>
      </c>
      <c r="I40" s="29">
        <f t="shared" si="4"/>
        <v>1072.6099999999999</v>
      </c>
      <c r="J40" s="30">
        <f t="shared" si="0"/>
        <v>8.716443923618884E-4</v>
      </c>
      <c r="K40" s="31"/>
      <c r="L40" s="32"/>
      <c r="M40" s="9"/>
      <c r="N40" s="9"/>
    </row>
    <row r="41" spans="1:14" ht="51.95" customHeight="1" x14ac:dyDescent="0.25">
      <c r="A41" s="23" t="s">
        <v>119</v>
      </c>
      <c r="B41" s="24" t="s">
        <v>120</v>
      </c>
      <c r="C41" s="25" t="s">
        <v>22</v>
      </c>
      <c r="D41" s="25" t="s">
        <v>121</v>
      </c>
      <c r="E41" s="26" t="s">
        <v>35</v>
      </c>
      <c r="F41" s="27">
        <v>47.166886944192257</v>
      </c>
      <c r="G41" s="29">
        <v>42.5</v>
      </c>
      <c r="H41" s="29">
        <f t="shared" si="1"/>
        <v>53.94</v>
      </c>
      <c r="I41" s="29">
        <f t="shared" si="4"/>
        <v>2544.1799999999998</v>
      </c>
      <c r="J41" s="30">
        <f t="shared" si="0"/>
        <v>2.0674991191199686E-3</v>
      </c>
      <c r="K41" s="31"/>
      <c r="L41" s="32"/>
      <c r="M41" s="9"/>
      <c r="N41" s="9"/>
    </row>
    <row r="42" spans="1:14" ht="51.95" customHeight="1" x14ac:dyDescent="0.25">
      <c r="A42" s="23" t="s">
        <v>122</v>
      </c>
      <c r="B42" s="24" t="s">
        <v>123</v>
      </c>
      <c r="C42" s="25" t="s">
        <v>22</v>
      </c>
      <c r="D42" s="25" t="s">
        <v>124</v>
      </c>
      <c r="E42" s="26" t="s">
        <v>35</v>
      </c>
      <c r="F42" s="27">
        <v>28.368489973680848</v>
      </c>
      <c r="G42" s="29">
        <v>55.27</v>
      </c>
      <c r="H42" s="29">
        <f t="shared" si="1"/>
        <v>70.150000000000006</v>
      </c>
      <c r="I42" s="29">
        <f t="shared" si="4"/>
        <v>1990.04</v>
      </c>
      <c r="J42" s="30">
        <f t="shared" si="0"/>
        <v>1.6171835117851339E-3</v>
      </c>
      <c r="K42" s="31"/>
      <c r="L42" s="32"/>
      <c r="M42" s="9"/>
      <c r="N42" s="9"/>
    </row>
    <row r="43" spans="1:14" ht="51.95" customHeight="1" x14ac:dyDescent="0.25">
      <c r="A43" s="23" t="s">
        <v>125</v>
      </c>
      <c r="B43" s="24" t="s">
        <v>126</v>
      </c>
      <c r="C43" s="25" t="s">
        <v>22</v>
      </c>
      <c r="D43" s="25" t="s">
        <v>127</v>
      </c>
      <c r="E43" s="26" t="s">
        <v>35</v>
      </c>
      <c r="F43" s="27">
        <v>47.166886944192257</v>
      </c>
      <c r="G43" s="29">
        <v>59.93</v>
      </c>
      <c r="H43" s="29">
        <f t="shared" si="1"/>
        <v>76.06</v>
      </c>
      <c r="I43" s="29">
        <f t="shared" si="4"/>
        <v>3587.51</v>
      </c>
      <c r="J43" s="30">
        <f t="shared" si="0"/>
        <v>2.9153494504453614E-3</v>
      </c>
      <c r="K43" s="31"/>
      <c r="L43" s="32"/>
      <c r="M43" s="9"/>
      <c r="N43" s="9"/>
    </row>
    <row r="44" spans="1:14" ht="51.95" customHeight="1" x14ac:dyDescent="0.25">
      <c r="A44" s="23" t="s">
        <v>128</v>
      </c>
      <c r="B44" s="24" t="s">
        <v>129</v>
      </c>
      <c r="C44" s="25" t="s">
        <v>22</v>
      </c>
      <c r="D44" s="25" t="s">
        <v>130</v>
      </c>
      <c r="E44" s="26" t="s">
        <v>35</v>
      </c>
      <c r="F44" s="27">
        <v>47.166886944192257</v>
      </c>
      <c r="G44" s="29">
        <v>22.5</v>
      </c>
      <c r="H44" s="29">
        <f t="shared" si="1"/>
        <v>28.55</v>
      </c>
      <c r="I44" s="29">
        <f t="shared" si="4"/>
        <v>1346.61</v>
      </c>
      <c r="J44" s="30">
        <f t="shared" si="0"/>
        <v>1.0943073952307386E-3</v>
      </c>
      <c r="K44" s="31"/>
      <c r="L44" s="32"/>
      <c r="M44" s="9"/>
      <c r="N44" s="9"/>
    </row>
    <row r="45" spans="1:14" ht="65.099999999999994" customHeight="1" x14ac:dyDescent="0.25">
      <c r="A45" s="23" t="s">
        <v>131</v>
      </c>
      <c r="B45" s="24" t="s">
        <v>132</v>
      </c>
      <c r="C45" s="25" t="s">
        <v>22</v>
      </c>
      <c r="D45" s="25" t="s">
        <v>133</v>
      </c>
      <c r="E45" s="26" t="s">
        <v>40</v>
      </c>
      <c r="F45" s="27">
        <v>130.73430620401118</v>
      </c>
      <c r="G45" s="29">
        <v>50.34</v>
      </c>
      <c r="H45" s="29">
        <f t="shared" si="1"/>
        <v>63.89</v>
      </c>
      <c r="I45" s="29">
        <f t="shared" si="4"/>
        <v>8352.61</v>
      </c>
      <c r="J45" s="30">
        <f t="shared" si="0"/>
        <v>6.7876541036218513E-3</v>
      </c>
      <c r="K45" s="31"/>
      <c r="L45" s="32"/>
      <c r="M45" s="9"/>
      <c r="N45" s="9"/>
    </row>
    <row r="46" spans="1:14" ht="65.099999999999994" customHeight="1" x14ac:dyDescent="0.25">
      <c r="A46" s="23" t="s">
        <v>134</v>
      </c>
      <c r="B46" s="24" t="s">
        <v>135</v>
      </c>
      <c r="C46" s="25" t="s">
        <v>22</v>
      </c>
      <c r="D46" s="25" t="s">
        <v>136</v>
      </c>
      <c r="E46" s="26" t="s">
        <v>40</v>
      </c>
      <c r="F46" s="27">
        <v>71.946592041684568</v>
      </c>
      <c r="G46" s="29">
        <v>88.12</v>
      </c>
      <c r="H46" s="29">
        <f t="shared" si="1"/>
        <v>111.85</v>
      </c>
      <c r="I46" s="29">
        <f t="shared" si="4"/>
        <v>8047.22</v>
      </c>
      <c r="J46" s="30">
        <f t="shared" si="0"/>
        <v>6.5394823720666753E-3</v>
      </c>
      <c r="K46" s="31"/>
      <c r="L46" s="32"/>
      <c r="M46" s="9"/>
      <c r="N46" s="9"/>
    </row>
    <row r="47" spans="1:14" ht="51.95" customHeight="1" x14ac:dyDescent="0.25">
      <c r="A47" s="23" t="s">
        <v>137</v>
      </c>
      <c r="B47" s="24" t="s">
        <v>138</v>
      </c>
      <c r="C47" s="25" t="s">
        <v>22</v>
      </c>
      <c r="D47" s="25" t="s">
        <v>139</v>
      </c>
      <c r="E47" s="26" t="s">
        <v>35</v>
      </c>
      <c r="F47" s="27">
        <v>47.166886944192257</v>
      </c>
      <c r="G47" s="29">
        <v>24.8</v>
      </c>
      <c r="H47" s="29">
        <f t="shared" si="1"/>
        <v>31.47</v>
      </c>
      <c r="I47" s="29">
        <f t="shared" si="4"/>
        <v>1484.34</v>
      </c>
      <c r="J47" s="30">
        <f t="shared" si="0"/>
        <v>1.2062321229136829E-3</v>
      </c>
      <c r="K47" s="31"/>
      <c r="L47" s="32"/>
      <c r="M47" s="9"/>
      <c r="N47" s="9"/>
    </row>
    <row r="48" spans="1:14" ht="51.95" customHeight="1" x14ac:dyDescent="0.25">
      <c r="A48" s="23" t="s">
        <v>140</v>
      </c>
      <c r="B48" s="24" t="s">
        <v>141</v>
      </c>
      <c r="C48" s="25" t="s">
        <v>22</v>
      </c>
      <c r="D48" s="25" t="s">
        <v>142</v>
      </c>
      <c r="E48" s="26" t="s">
        <v>35</v>
      </c>
      <c r="F48" s="27">
        <v>28.368489973680848</v>
      </c>
      <c r="G48" s="29">
        <v>45.21</v>
      </c>
      <c r="H48" s="29">
        <f t="shared" si="1"/>
        <v>57.38</v>
      </c>
      <c r="I48" s="29">
        <f t="shared" si="4"/>
        <v>1627.78</v>
      </c>
      <c r="J48" s="30">
        <f t="shared" si="0"/>
        <v>1.3227970175542227E-3</v>
      </c>
      <c r="K48" s="31"/>
      <c r="L48" s="32"/>
      <c r="M48" s="9"/>
      <c r="N48" s="9"/>
    </row>
    <row r="49" spans="1:14" ht="51.95" customHeight="1" x14ac:dyDescent="0.25">
      <c r="A49" s="23" t="s">
        <v>143</v>
      </c>
      <c r="B49" s="24" t="s">
        <v>144</v>
      </c>
      <c r="C49" s="25" t="s">
        <v>22</v>
      </c>
      <c r="D49" s="25" t="s">
        <v>145</v>
      </c>
      <c r="E49" s="26" t="s">
        <v>35</v>
      </c>
      <c r="F49" s="27">
        <v>28.368489973680848</v>
      </c>
      <c r="G49" s="29">
        <v>80.040000000000006</v>
      </c>
      <c r="H49" s="29">
        <f t="shared" si="1"/>
        <v>101.59</v>
      </c>
      <c r="I49" s="29">
        <f t="shared" si="4"/>
        <v>2881.95</v>
      </c>
      <c r="J49" s="30">
        <f t="shared" si="0"/>
        <v>2.3419840916711052E-3</v>
      </c>
      <c r="K49" s="31"/>
      <c r="L49" s="32"/>
      <c r="M49" s="9"/>
      <c r="N49" s="9"/>
    </row>
    <row r="50" spans="1:14" ht="39" customHeight="1" x14ac:dyDescent="0.25">
      <c r="A50" s="23" t="s">
        <v>146</v>
      </c>
      <c r="B50" s="24" t="s">
        <v>147</v>
      </c>
      <c r="C50" s="25" t="s">
        <v>22</v>
      </c>
      <c r="D50" s="25" t="s">
        <v>148</v>
      </c>
      <c r="E50" s="26" t="s">
        <v>35</v>
      </c>
      <c r="F50" s="27">
        <v>47.166886944192257</v>
      </c>
      <c r="G50" s="29">
        <v>65.260000000000005</v>
      </c>
      <c r="H50" s="29">
        <f t="shared" si="1"/>
        <v>82.83</v>
      </c>
      <c r="I50" s="29">
        <f t="shared" si="4"/>
        <v>3906.83</v>
      </c>
      <c r="J50" s="30">
        <f t="shared" si="0"/>
        <v>3.1748412390441975E-3</v>
      </c>
      <c r="K50" s="31"/>
      <c r="L50" s="32"/>
      <c r="M50" s="9"/>
      <c r="N50" s="9"/>
    </row>
    <row r="51" spans="1:14" ht="39" customHeight="1" x14ac:dyDescent="0.25">
      <c r="A51" s="23" t="s">
        <v>149</v>
      </c>
      <c r="B51" s="24" t="s">
        <v>150</v>
      </c>
      <c r="C51" s="25" t="s">
        <v>22</v>
      </c>
      <c r="D51" s="25" t="s">
        <v>151</v>
      </c>
      <c r="E51" s="26" t="s">
        <v>35</v>
      </c>
      <c r="F51" s="27">
        <v>47.166886944192257</v>
      </c>
      <c r="G51" s="29">
        <v>11.47</v>
      </c>
      <c r="H51" s="29">
        <f t="shared" si="1"/>
        <v>14.55</v>
      </c>
      <c r="I51" s="29">
        <f t="shared" si="4"/>
        <v>686.27</v>
      </c>
      <c r="J51" s="30">
        <f t="shared" si="0"/>
        <v>5.5768955831680966E-4</v>
      </c>
      <c r="K51" s="31"/>
      <c r="L51" s="32"/>
      <c r="M51" s="9"/>
      <c r="N51" s="9"/>
    </row>
    <row r="52" spans="1:14" ht="51.95" customHeight="1" x14ac:dyDescent="0.25">
      <c r="A52" s="23" t="s">
        <v>152</v>
      </c>
      <c r="B52" s="24" t="s">
        <v>153</v>
      </c>
      <c r="C52" s="25" t="s">
        <v>22</v>
      </c>
      <c r="D52" s="25" t="s">
        <v>154</v>
      </c>
      <c r="E52" s="26" t="s">
        <v>35</v>
      </c>
      <c r="F52" s="27">
        <v>86.643520582266234</v>
      </c>
      <c r="G52" s="29">
        <v>10.72</v>
      </c>
      <c r="H52" s="29">
        <f t="shared" si="1"/>
        <v>13.6</v>
      </c>
      <c r="I52" s="29">
        <f t="shared" si="4"/>
        <v>1178.3499999999999</v>
      </c>
      <c r="J52" s="30">
        <f t="shared" si="0"/>
        <v>9.5757280814054619E-4</v>
      </c>
      <c r="K52" s="31"/>
      <c r="L52" s="32"/>
      <c r="M52" s="9"/>
      <c r="N52" s="9"/>
    </row>
    <row r="53" spans="1:14" ht="51.95" customHeight="1" x14ac:dyDescent="0.25">
      <c r="A53" s="23" t="s">
        <v>155</v>
      </c>
      <c r="B53" s="24" t="s">
        <v>156</v>
      </c>
      <c r="C53" s="25" t="s">
        <v>22</v>
      </c>
      <c r="D53" s="25" t="s">
        <v>157</v>
      </c>
      <c r="E53" s="26" t="s">
        <v>35</v>
      </c>
      <c r="F53" s="27">
        <v>37.938582976850299</v>
      </c>
      <c r="G53" s="29">
        <v>16.670000000000002</v>
      </c>
      <c r="H53" s="29">
        <f t="shared" si="1"/>
        <v>21.15</v>
      </c>
      <c r="I53" s="29">
        <f t="shared" si="4"/>
        <v>802.4</v>
      </c>
      <c r="J53" s="30">
        <f t="shared" si="0"/>
        <v>6.5206129015315845E-4</v>
      </c>
      <c r="K53" s="31"/>
      <c r="L53" s="32"/>
      <c r="M53" s="9"/>
      <c r="N53" s="9"/>
    </row>
    <row r="54" spans="1:14" ht="51.95" customHeight="1" x14ac:dyDescent="0.25">
      <c r="A54" s="23" t="s">
        <v>158</v>
      </c>
      <c r="B54" s="24" t="s">
        <v>120</v>
      </c>
      <c r="C54" s="25" t="s">
        <v>22</v>
      </c>
      <c r="D54" s="25" t="s">
        <v>121</v>
      </c>
      <c r="E54" s="26" t="s">
        <v>35</v>
      </c>
      <c r="F54" s="27">
        <v>19.311080524252628</v>
      </c>
      <c r="G54" s="29">
        <v>42.5</v>
      </c>
      <c r="H54" s="29">
        <f t="shared" si="1"/>
        <v>53.94</v>
      </c>
      <c r="I54" s="29">
        <f t="shared" si="4"/>
        <v>1041.6300000000001</v>
      </c>
      <c r="J54" s="30">
        <f t="shared" si="0"/>
        <v>8.464688455411697E-4</v>
      </c>
      <c r="K54" s="31"/>
      <c r="L54" s="32"/>
      <c r="M54" s="9"/>
      <c r="N54" s="9"/>
    </row>
    <row r="55" spans="1:14" ht="39" customHeight="1" x14ac:dyDescent="0.25">
      <c r="A55" s="23" t="s">
        <v>159</v>
      </c>
      <c r="B55" s="24" t="s">
        <v>147</v>
      </c>
      <c r="C55" s="25" t="s">
        <v>22</v>
      </c>
      <c r="D55" s="25" t="s">
        <v>148</v>
      </c>
      <c r="E55" s="26" t="s">
        <v>35</v>
      </c>
      <c r="F55" s="27">
        <v>19.311080524252628</v>
      </c>
      <c r="G55" s="29">
        <v>65.260000000000005</v>
      </c>
      <c r="H55" s="29">
        <f t="shared" si="1"/>
        <v>82.83</v>
      </c>
      <c r="I55" s="29">
        <f t="shared" si="4"/>
        <v>1599.53</v>
      </c>
      <c r="J55" s="30">
        <f t="shared" si="0"/>
        <v>1.2998399743752262E-3</v>
      </c>
      <c r="K55" s="31"/>
      <c r="L55" s="32"/>
      <c r="M55" s="9"/>
      <c r="N55" s="9"/>
    </row>
    <row r="56" spans="1:14" ht="51.95" customHeight="1" x14ac:dyDescent="0.25">
      <c r="A56" s="23" t="s">
        <v>160</v>
      </c>
      <c r="B56" s="24" t="s">
        <v>161</v>
      </c>
      <c r="C56" s="25" t="s">
        <v>22</v>
      </c>
      <c r="D56" s="25" t="s">
        <v>162</v>
      </c>
      <c r="E56" s="26" t="s">
        <v>35</v>
      </c>
      <c r="F56" s="27">
        <v>9.5700930031694433</v>
      </c>
      <c r="G56" s="29">
        <v>25.46</v>
      </c>
      <c r="H56" s="29">
        <f t="shared" si="1"/>
        <v>32.31</v>
      </c>
      <c r="I56" s="29">
        <f t="shared" si="4"/>
        <v>309.2</v>
      </c>
      <c r="J56" s="30">
        <f t="shared" si="0"/>
        <v>2.5126788498922806E-4</v>
      </c>
      <c r="K56" s="31"/>
      <c r="L56" s="32"/>
      <c r="M56" s="9"/>
      <c r="N56" s="9"/>
    </row>
    <row r="57" spans="1:14" ht="39" customHeight="1" x14ac:dyDescent="0.25">
      <c r="A57" s="23" t="s">
        <v>163</v>
      </c>
      <c r="B57" s="24" t="s">
        <v>164</v>
      </c>
      <c r="C57" s="25" t="s">
        <v>22</v>
      </c>
      <c r="D57" s="25" t="s">
        <v>165</v>
      </c>
      <c r="E57" s="26" t="s">
        <v>35</v>
      </c>
      <c r="F57" s="27">
        <v>47.166886944192257</v>
      </c>
      <c r="G57" s="29">
        <v>32.409999999999997</v>
      </c>
      <c r="H57" s="29">
        <f t="shared" si="1"/>
        <v>41.13</v>
      </c>
      <c r="I57" s="29">
        <f t="shared" si="4"/>
        <v>1939.97</v>
      </c>
      <c r="J57" s="30">
        <f t="shared" si="0"/>
        <v>1.5764946922462897E-3</v>
      </c>
      <c r="K57" s="31"/>
      <c r="L57" s="32"/>
      <c r="M57" s="9"/>
      <c r="N57" s="9"/>
    </row>
    <row r="58" spans="1:14" ht="39" customHeight="1" x14ac:dyDescent="0.25">
      <c r="A58" s="23" t="s">
        <v>166</v>
      </c>
      <c r="B58" s="24" t="s">
        <v>167</v>
      </c>
      <c r="C58" s="25" t="s">
        <v>22</v>
      </c>
      <c r="D58" s="25" t="s">
        <v>168</v>
      </c>
      <c r="E58" s="26" t="s">
        <v>35</v>
      </c>
      <c r="F58" s="27">
        <v>19.311080524252628</v>
      </c>
      <c r="G58" s="29">
        <v>54.04</v>
      </c>
      <c r="H58" s="29">
        <f t="shared" si="1"/>
        <v>68.59</v>
      </c>
      <c r="I58" s="29">
        <f t="shared" si="4"/>
        <v>1324.54</v>
      </c>
      <c r="J58" s="30">
        <f t="shared" si="0"/>
        <v>1.0763724591967404E-3</v>
      </c>
      <c r="K58" s="31"/>
      <c r="L58" s="32"/>
      <c r="M58" s="9"/>
      <c r="N58" s="9"/>
    </row>
    <row r="59" spans="1:14" ht="39" customHeight="1" x14ac:dyDescent="0.25">
      <c r="A59" s="23" t="s">
        <v>169</v>
      </c>
      <c r="B59" s="24" t="s">
        <v>170</v>
      </c>
      <c r="C59" s="25" t="s">
        <v>22</v>
      </c>
      <c r="D59" s="25" t="s">
        <v>171</v>
      </c>
      <c r="E59" s="26" t="s">
        <v>35</v>
      </c>
      <c r="F59" s="27">
        <v>47.166886944192257</v>
      </c>
      <c r="G59" s="29">
        <v>114.11</v>
      </c>
      <c r="H59" s="29">
        <f t="shared" si="1"/>
        <v>144.83000000000001</v>
      </c>
      <c r="I59" s="29">
        <f t="shared" si="4"/>
        <v>6831.18</v>
      </c>
      <c r="J59" s="30">
        <f t="shared" si="0"/>
        <v>5.5512812114512132E-3</v>
      </c>
      <c r="K59" s="31"/>
      <c r="L59" s="32"/>
      <c r="M59" s="9"/>
      <c r="N59" s="9"/>
    </row>
    <row r="60" spans="1:14" ht="26.1" customHeight="1" x14ac:dyDescent="0.25">
      <c r="A60" s="23" t="s">
        <v>172</v>
      </c>
      <c r="B60" s="24" t="s">
        <v>173</v>
      </c>
      <c r="C60" s="25" t="s">
        <v>22</v>
      </c>
      <c r="D60" s="25" t="s">
        <v>174</v>
      </c>
      <c r="E60" s="26" t="s">
        <v>35</v>
      </c>
      <c r="F60" s="27">
        <v>9.5700930031694433</v>
      </c>
      <c r="G60" s="29">
        <v>422.43</v>
      </c>
      <c r="H60" s="29">
        <f t="shared" si="1"/>
        <v>536.19000000000005</v>
      </c>
      <c r="I60" s="29">
        <f t="shared" si="4"/>
        <v>5131.38</v>
      </c>
      <c r="J60" s="30">
        <f t="shared" si="0"/>
        <v>4.1699579549677396E-3</v>
      </c>
      <c r="K60" s="31"/>
      <c r="L60" s="32"/>
      <c r="M60" s="9"/>
      <c r="N60" s="9"/>
    </row>
    <row r="61" spans="1:14" ht="51.95" customHeight="1" x14ac:dyDescent="0.25">
      <c r="A61" s="23" t="s">
        <v>175</v>
      </c>
      <c r="B61" s="24" t="s">
        <v>176</v>
      </c>
      <c r="C61" s="25" t="s">
        <v>22</v>
      </c>
      <c r="D61" s="25" t="s">
        <v>177</v>
      </c>
      <c r="E61" s="26" t="s">
        <v>35</v>
      </c>
      <c r="F61" s="27">
        <v>2.0507342149648808</v>
      </c>
      <c r="G61" s="29">
        <v>699.82</v>
      </c>
      <c r="H61" s="29">
        <f t="shared" si="1"/>
        <v>888.28</v>
      </c>
      <c r="I61" s="29">
        <f t="shared" si="4"/>
        <v>1821.62</v>
      </c>
      <c r="J61" s="30">
        <f t="shared" si="0"/>
        <v>1.4803189025034851E-3</v>
      </c>
      <c r="K61" s="31"/>
      <c r="L61" s="32"/>
      <c r="M61" s="9"/>
      <c r="N61" s="9"/>
    </row>
    <row r="62" spans="1:14" ht="39" customHeight="1" x14ac:dyDescent="0.25">
      <c r="A62" s="23" t="s">
        <v>178</v>
      </c>
      <c r="B62" s="24" t="s">
        <v>179</v>
      </c>
      <c r="C62" s="25" t="s">
        <v>22</v>
      </c>
      <c r="D62" s="25" t="s">
        <v>180</v>
      </c>
      <c r="E62" s="26" t="s">
        <v>35</v>
      </c>
      <c r="F62" s="27">
        <v>3.5887848761885417</v>
      </c>
      <c r="G62" s="29">
        <v>1019.1</v>
      </c>
      <c r="H62" s="29">
        <f t="shared" si="1"/>
        <v>1293.54</v>
      </c>
      <c r="I62" s="29">
        <f t="shared" si="4"/>
        <v>4642.2299999999996</v>
      </c>
      <c r="J62" s="30">
        <f t="shared" si="0"/>
        <v>3.7724557365250459E-3</v>
      </c>
      <c r="K62" s="31"/>
      <c r="L62" s="32"/>
      <c r="M62" s="9"/>
      <c r="N62" s="9"/>
    </row>
    <row r="63" spans="1:14" ht="26.1" customHeight="1" x14ac:dyDescent="0.25">
      <c r="A63" s="23" t="s">
        <v>181</v>
      </c>
      <c r="B63" s="24" t="s">
        <v>182</v>
      </c>
      <c r="C63" s="25" t="s">
        <v>22</v>
      </c>
      <c r="D63" s="25" t="s">
        <v>183</v>
      </c>
      <c r="E63" s="26" t="s">
        <v>40</v>
      </c>
      <c r="F63" s="27">
        <v>62.376499038515121</v>
      </c>
      <c r="G63" s="29">
        <v>17.690000000000001</v>
      </c>
      <c r="H63" s="29">
        <f t="shared" si="1"/>
        <v>22.45</v>
      </c>
      <c r="I63" s="29">
        <f t="shared" si="4"/>
        <v>1400.35</v>
      </c>
      <c r="J63" s="30">
        <f t="shared" si="0"/>
        <v>1.137978598786111E-3</v>
      </c>
      <c r="K63" s="31"/>
      <c r="L63" s="32"/>
      <c r="M63" s="9"/>
      <c r="N63" s="9"/>
    </row>
    <row r="64" spans="1:14" ht="51.95" customHeight="1" x14ac:dyDescent="0.25">
      <c r="A64" s="23" t="s">
        <v>184</v>
      </c>
      <c r="B64" s="24" t="s">
        <v>185</v>
      </c>
      <c r="C64" s="25" t="s">
        <v>22</v>
      </c>
      <c r="D64" s="25" t="s">
        <v>186</v>
      </c>
      <c r="E64" s="26" t="s">
        <v>35</v>
      </c>
      <c r="F64" s="27">
        <v>7.0066752344633416</v>
      </c>
      <c r="G64" s="29">
        <v>156.47999999999999</v>
      </c>
      <c r="H64" s="29">
        <f t="shared" si="1"/>
        <v>198.62</v>
      </c>
      <c r="I64" s="29">
        <f t="shared" si="4"/>
        <v>1391.66</v>
      </c>
      <c r="J64" s="30">
        <f t="shared" si="0"/>
        <v>1.1309167685126429E-3</v>
      </c>
      <c r="K64" s="31"/>
      <c r="L64" s="32"/>
      <c r="M64" s="9"/>
      <c r="N64" s="9"/>
    </row>
    <row r="65" spans="1:14" ht="26.1" customHeight="1" x14ac:dyDescent="0.25">
      <c r="A65" s="23" t="s">
        <v>187</v>
      </c>
      <c r="B65" s="24" t="s">
        <v>188</v>
      </c>
      <c r="C65" s="25" t="s">
        <v>22</v>
      </c>
      <c r="D65" s="25" t="s">
        <v>189</v>
      </c>
      <c r="E65" s="26" t="s">
        <v>35</v>
      </c>
      <c r="F65" s="27">
        <v>11.108143664393102</v>
      </c>
      <c r="G65" s="29">
        <v>144.9</v>
      </c>
      <c r="H65" s="29">
        <f t="shared" si="1"/>
        <v>183.92</v>
      </c>
      <c r="I65" s="29">
        <f t="shared" si="4"/>
        <v>2043</v>
      </c>
      <c r="J65" s="30">
        <f t="shared" si="0"/>
        <v>1.6602208571571571E-3</v>
      </c>
      <c r="K65" s="31"/>
      <c r="L65" s="32"/>
      <c r="M65" s="9"/>
      <c r="N65" s="9"/>
    </row>
    <row r="66" spans="1:14" ht="39" customHeight="1" x14ac:dyDescent="0.25">
      <c r="A66" s="23" t="s">
        <v>190</v>
      </c>
      <c r="B66" s="24" t="s">
        <v>191</v>
      </c>
      <c r="C66" s="25" t="s">
        <v>22</v>
      </c>
      <c r="D66" s="25" t="s">
        <v>192</v>
      </c>
      <c r="E66" s="26" t="s">
        <v>35</v>
      </c>
      <c r="F66" s="27">
        <v>9.5700930031694433</v>
      </c>
      <c r="G66" s="29">
        <v>530.09</v>
      </c>
      <c r="H66" s="29">
        <f t="shared" si="1"/>
        <v>672.84</v>
      </c>
      <c r="I66" s="29">
        <f t="shared" si="4"/>
        <v>6439.14</v>
      </c>
      <c r="J66" s="30">
        <f t="shared" si="0"/>
        <v>5.2326943368355052E-3</v>
      </c>
      <c r="K66" s="31"/>
      <c r="L66" s="32"/>
      <c r="M66" s="9"/>
      <c r="N66" s="9"/>
    </row>
    <row r="67" spans="1:14" ht="26.1" customHeight="1" x14ac:dyDescent="0.25">
      <c r="A67" s="23" t="s">
        <v>193</v>
      </c>
      <c r="B67" s="24" t="s">
        <v>194</v>
      </c>
      <c r="C67" s="25" t="s">
        <v>22</v>
      </c>
      <c r="D67" s="25" t="s">
        <v>195</v>
      </c>
      <c r="E67" s="26" t="s">
        <v>35</v>
      </c>
      <c r="F67" s="27">
        <v>11.108143664393102</v>
      </c>
      <c r="G67" s="29">
        <v>412.27</v>
      </c>
      <c r="H67" s="29">
        <f t="shared" si="1"/>
        <v>523.29</v>
      </c>
      <c r="I67" s="29">
        <f t="shared" si="4"/>
        <v>5812.78</v>
      </c>
      <c r="J67" s="30">
        <f t="shared" si="0"/>
        <v>4.7236899628320993E-3</v>
      </c>
      <c r="K67" s="31"/>
      <c r="L67" s="32"/>
      <c r="M67" s="9"/>
      <c r="N67" s="9"/>
    </row>
    <row r="68" spans="1:14" ht="51.95" customHeight="1" x14ac:dyDescent="0.25">
      <c r="A68" s="23" t="s">
        <v>196</v>
      </c>
      <c r="B68" s="24" t="s">
        <v>197</v>
      </c>
      <c r="C68" s="25" t="s">
        <v>22</v>
      </c>
      <c r="D68" s="25" t="s">
        <v>198</v>
      </c>
      <c r="E68" s="26" t="s">
        <v>35</v>
      </c>
      <c r="F68" s="27">
        <v>9.5700930031694433</v>
      </c>
      <c r="G68" s="29">
        <v>468.36</v>
      </c>
      <c r="H68" s="29">
        <f t="shared" si="1"/>
        <v>594.48</v>
      </c>
      <c r="I68" s="29">
        <f t="shared" si="4"/>
        <v>5689.22</v>
      </c>
      <c r="J68" s="30">
        <f t="shared" si="0"/>
        <v>4.623280325480001E-3</v>
      </c>
      <c r="K68" s="31"/>
      <c r="L68" s="32"/>
      <c r="M68" s="9"/>
      <c r="N68" s="9"/>
    </row>
    <row r="69" spans="1:14" ht="26.1" customHeight="1" x14ac:dyDescent="0.25">
      <c r="A69" s="23" t="s">
        <v>199</v>
      </c>
      <c r="B69" s="24" t="s">
        <v>200</v>
      </c>
      <c r="C69" s="25" t="s">
        <v>22</v>
      </c>
      <c r="D69" s="25" t="s">
        <v>201</v>
      </c>
      <c r="E69" s="26" t="s">
        <v>35</v>
      </c>
      <c r="F69" s="27">
        <v>28.368489973680848</v>
      </c>
      <c r="G69" s="29">
        <v>61.32</v>
      </c>
      <c r="H69" s="29">
        <f t="shared" si="1"/>
        <v>77.83</v>
      </c>
      <c r="I69" s="29">
        <f t="shared" si="4"/>
        <v>2207.91</v>
      </c>
      <c r="J69" s="30">
        <f t="shared" ref="J69:J132" si="5">I69/$I$251</f>
        <v>1.7942331046137338E-3</v>
      </c>
      <c r="K69" s="31"/>
      <c r="L69" s="32"/>
      <c r="M69" s="9"/>
      <c r="N69" s="9"/>
    </row>
    <row r="70" spans="1:14" ht="26.1" customHeight="1" x14ac:dyDescent="0.25">
      <c r="A70" s="23" t="s">
        <v>202</v>
      </c>
      <c r="B70" s="24" t="s">
        <v>203</v>
      </c>
      <c r="C70" s="25" t="s">
        <v>22</v>
      </c>
      <c r="D70" s="25" t="s">
        <v>204</v>
      </c>
      <c r="E70" s="26" t="s">
        <v>35</v>
      </c>
      <c r="F70" s="27">
        <v>9.5700930031694433</v>
      </c>
      <c r="G70" s="29">
        <v>12.75</v>
      </c>
      <c r="H70" s="29">
        <f t="shared" si="1"/>
        <v>16.18</v>
      </c>
      <c r="I70" s="29">
        <f t="shared" si="4"/>
        <v>154.84</v>
      </c>
      <c r="J70" s="30">
        <f t="shared" si="5"/>
        <v>1.2582897578179844E-4</v>
      </c>
      <c r="K70" s="31"/>
      <c r="L70" s="32"/>
      <c r="M70" s="9"/>
      <c r="N70" s="9"/>
    </row>
    <row r="71" spans="1:14" ht="26.1" customHeight="1" x14ac:dyDescent="0.25">
      <c r="A71" s="23" t="s">
        <v>205</v>
      </c>
      <c r="B71" s="24" t="s">
        <v>206</v>
      </c>
      <c r="C71" s="25" t="s">
        <v>22</v>
      </c>
      <c r="D71" s="25" t="s">
        <v>207</v>
      </c>
      <c r="E71" s="26" t="s">
        <v>35</v>
      </c>
      <c r="F71" s="27">
        <v>9.5700930031694433</v>
      </c>
      <c r="G71" s="29">
        <v>14.35</v>
      </c>
      <c r="H71" s="29">
        <f t="shared" si="1"/>
        <v>18.21</v>
      </c>
      <c r="I71" s="29">
        <f t="shared" si="4"/>
        <v>174.27</v>
      </c>
      <c r="J71" s="30">
        <f t="shared" si="5"/>
        <v>1.4161854565676837E-4</v>
      </c>
      <c r="K71" s="31"/>
      <c r="L71" s="32"/>
      <c r="M71" s="9"/>
      <c r="N71" s="9"/>
    </row>
    <row r="72" spans="1:14" ht="39" customHeight="1" x14ac:dyDescent="0.25">
      <c r="A72" s="23" t="s">
        <v>208</v>
      </c>
      <c r="B72" s="24" t="s">
        <v>209</v>
      </c>
      <c r="C72" s="25" t="s">
        <v>22</v>
      </c>
      <c r="D72" s="25" t="s">
        <v>210</v>
      </c>
      <c r="E72" s="26" t="s">
        <v>35</v>
      </c>
      <c r="F72" s="27">
        <v>9.5700930031694433</v>
      </c>
      <c r="G72" s="29">
        <v>132.99</v>
      </c>
      <c r="H72" s="29">
        <f t="shared" si="1"/>
        <v>168.8</v>
      </c>
      <c r="I72" s="29">
        <f t="shared" si="4"/>
        <v>1615.43</v>
      </c>
      <c r="J72" s="30">
        <f t="shared" si="5"/>
        <v>1.3127609296511925E-3</v>
      </c>
      <c r="K72" s="31"/>
      <c r="L72" s="32"/>
      <c r="M72" s="9"/>
      <c r="N72" s="9"/>
    </row>
    <row r="73" spans="1:14" ht="26.1" customHeight="1" x14ac:dyDescent="0.25">
      <c r="A73" s="23" t="s">
        <v>211</v>
      </c>
      <c r="B73" s="24" t="s">
        <v>212</v>
      </c>
      <c r="C73" s="25" t="s">
        <v>22</v>
      </c>
      <c r="D73" s="25" t="s">
        <v>213</v>
      </c>
      <c r="E73" s="26" t="s">
        <v>35</v>
      </c>
      <c r="F73" s="27">
        <v>28.368489973680848</v>
      </c>
      <c r="G73" s="29">
        <v>48.84</v>
      </c>
      <c r="H73" s="29">
        <f t="shared" ref="H73:H136" si="6">TRUNC((G73*$G$2)+(G73),2)</f>
        <v>61.99</v>
      </c>
      <c r="I73" s="29">
        <f t="shared" si="4"/>
        <v>1758.56</v>
      </c>
      <c r="J73" s="30">
        <f t="shared" si="5"/>
        <v>1.4290739062957857E-3</v>
      </c>
      <c r="K73" s="31"/>
      <c r="L73" s="32"/>
      <c r="M73" s="9"/>
      <c r="N73" s="9"/>
    </row>
    <row r="74" spans="1:14" ht="39" customHeight="1" x14ac:dyDescent="0.25">
      <c r="A74" s="23" t="s">
        <v>214</v>
      </c>
      <c r="B74" s="24" t="s">
        <v>215</v>
      </c>
      <c r="C74" s="25" t="s">
        <v>22</v>
      </c>
      <c r="D74" s="25" t="s">
        <v>216</v>
      </c>
      <c r="E74" s="26" t="s">
        <v>35</v>
      </c>
      <c r="F74" s="27">
        <v>19.311080524252628</v>
      </c>
      <c r="G74" s="29">
        <v>145.4</v>
      </c>
      <c r="H74" s="29">
        <f t="shared" si="6"/>
        <v>184.55</v>
      </c>
      <c r="I74" s="29">
        <f t="shared" si="4"/>
        <v>3563.85</v>
      </c>
      <c r="J74" s="30">
        <f t="shared" si="5"/>
        <v>2.8961224188837659E-3</v>
      </c>
      <c r="K74" s="31"/>
      <c r="L74" s="32"/>
      <c r="M74" s="9"/>
      <c r="N74" s="9"/>
    </row>
    <row r="75" spans="1:14" ht="39" customHeight="1" x14ac:dyDescent="0.25">
      <c r="A75" s="23" t="s">
        <v>217</v>
      </c>
      <c r="B75" s="24" t="s">
        <v>218</v>
      </c>
      <c r="C75" s="25" t="s">
        <v>22</v>
      </c>
      <c r="D75" s="25" t="s">
        <v>219</v>
      </c>
      <c r="E75" s="26" t="s">
        <v>35</v>
      </c>
      <c r="F75" s="27">
        <v>9.5700930031694433</v>
      </c>
      <c r="G75" s="29">
        <v>339.95</v>
      </c>
      <c r="H75" s="29">
        <f t="shared" si="6"/>
        <v>431.49</v>
      </c>
      <c r="I75" s="29">
        <f t="shared" si="4"/>
        <v>4129.3900000000003</v>
      </c>
      <c r="J75" s="30">
        <f t="shared" si="5"/>
        <v>3.3557021073598596E-3</v>
      </c>
      <c r="K75" s="31"/>
      <c r="L75" s="32"/>
      <c r="M75" s="9"/>
      <c r="N75" s="9"/>
    </row>
    <row r="76" spans="1:14" ht="39" customHeight="1" x14ac:dyDescent="0.25">
      <c r="A76" s="23" t="s">
        <v>220</v>
      </c>
      <c r="B76" s="24" t="s">
        <v>221</v>
      </c>
      <c r="C76" s="25" t="s">
        <v>22</v>
      </c>
      <c r="D76" s="25" t="s">
        <v>222</v>
      </c>
      <c r="E76" s="26" t="s">
        <v>35</v>
      </c>
      <c r="F76" s="27">
        <v>28.368489973680848</v>
      </c>
      <c r="G76" s="29">
        <v>76.39</v>
      </c>
      <c r="H76" s="29">
        <f t="shared" si="6"/>
        <v>96.96</v>
      </c>
      <c r="I76" s="29">
        <f t="shared" si="4"/>
        <v>2750.6</v>
      </c>
      <c r="J76" s="30">
        <f t="shared" si="5"/>
        <v>2.2352439988724796E-3</v>
      </c>
      <c r="K76" s="31"/>
      <c r="L76" s="32"/>
      <c r="M76" s="9"/>
      <c r="N76" s="9"/>
    </row>
    <row r="77" spans="1:14" ht="26.1" customHeight="1" x14ac:dyDescent="0.25">
      <c r="A77" s="23" t="s">
        <v>223</v>
      </c>
      <c r="B77" s="24" t="s">
        <v>224</v>
      </c>
      <c r="C77" s="25" t="s">
        <v>22</v>
      </c>
      <c r="D77" s="25" t="s">
        <v>225</v>
      </c>
      <c r="E77" s="26" t="s">
        <v>35</v>
      </c>
      <c r="F77" s="27">
        <v>28.368489973680848</v>
      </c>
      <c r="G77" s="29">
        <v>163.49</v>
      </c>
      <c r="H77" s="29">
        <f t="shared" si="6"/>
        <v>207.51</v>
      </c>
      <c r="I77" s="29">
        <f t="shared" si="4"/>
        <v>5886.74</v>
      </c>
      <c r="J77" s="30">
        <f t="shared" si="5"/>
        <v>4.7837927208327566E-3</v>
      </c>
      <c r="K77" s="31"/>
      <c r="L77" s="32"/>
      <c r="M77" s="9"/>
      <c r="N77" s="9"/>
    </row>
    <row r="78" spans="1:14" ht="26.1" customHeight="1" x14ac:dyDescent="0.25">
      <c r="A78" s="23" t="s">
        <v>226</v>
      </c>
      <c r="B78" s="24" t="s">
        <v>227</v>
      </c>
      <c r="C78" s="25" t="s">
        <v>22</v>
      </c>
      <c r="D78" s="25" t="s">
        <v>228</v>
      </c>
      <c r="E78" s="26" t="s">
        <v>35</v>
      </c>
      <c r="F78" s="27">
        <v>9.5700930031694433</v>
      </c>
      <c r="G78" s="29">
        <v>812.2</v>
      </c>
      <c r="H78" s="29">
        <f t="shared" si="6"/>
        <v>1030.92</v>
      </c>
      <c r="I78" s="29">
        <f t="shared" si="4"/>
        <v>9866</v>
      </c>
      <c r="J78" s="30">
        <f t="shared" si="5"/>
        <v>8.0174933806718123E-3</v>
      </c>
      <c r="K78" s="31"/>
      <c r="L78" s="32"/>
      <c r="M78" s="9"/>
      <c r="N78" s="9"/>
    </row>
    <row r="79" spans="1:14" ht="65.099999999999994" customHeight="1" x14ac:dyDescent="0.25">
      <c r="A79" s="23" t="s">
        <v>229</v>
      </c>
      <c r="B79" s="24" t="s">
        <v>230</v>
      </c>
      <c r="C79" s="25" t="s">
        <v>22</v>
      </c>
      <c r="D79" s="25" t="s">
        <v>231</v>
      </c>
      <c r="E79" s="26" t="s">
        <v>35</v>
      </c>
      <c r="F79" s="27">
        <v>9.5700930031694433</v>
      </c>
      <c r="G79" s="29">
        <v>279.7</v>
      </c>
      <c r="H79" s="29">
        <f t="shared" si="6"/>
        <v>355.02</v>
      </c>
      <c r="I79" s="29">
        <f t="shared" si="4"/>
        <v>3397.57</v>
      </c>
      <c r="J79" s="30">
        <f t="shared" si="5"/>
        <v>2.7609968564128451E-3</v>
      </c>
      <c r="K79" s="31"/>
      <c r="L79" s="32"/>
      <c r="M79" s="9"/>
      <c r="N79" s="9"/>
    </row>
    <row r="80" spans="1:14" ht="51.95" customHeight="1" x14ac:dyDescent="0.25">
      <c r="A80" s="23" t="s">
        <v>232</v>
      </c>
      <c r="B80" s="24" t="s">
        <v>233</v>
      </c>
      <c r="C80" s="25" t="s">
        <v>22</v>
      </c>
      <c r="D80" s="25" t="s">
        <v>234</v>
      </c>
      <c r="E80" s="26" t="s">
        <v>35</v>
      </c>
      <c r="F80" s="27">
        <v>11.108143664393102</v>
      </c>
      <c r="G80" s="29">
        <v>894.28</v>
      </c>
      <c r="H80" s="29">
        <f t="shared" si="6"/>
        <v>1135.0999999999999</v>
      </c>
      <c r="I80" s="29">
        <f t="shared" si="4"/>
        <v>12608.85</v>
      </c>
      <c r="J80" s="30">
        <f t="shared" si="5"/>
        <v>1.0246439429645629E-2</v>
      </c>
      <c r="K80" s="31"/>
      <c r="L80" s="32"/>
      <c r="M80" s="9"/>
      <c r="N80" s="9"/>
    </row>
    <row r="81" spans="1:14" ht="26.1" customHeight="1" x14ac:dyDescent="0.25">
      <c r="A81" s="23" t="s">
        <v>235</v>
      </c>
      <c r="B81" s="24" t="s">
        <v>236</v>
      </c>
      <c r="C81" s="25" t="s">
        <v>22</v>
      </c>
      <c r="D81" s="25" t="s">
        <v>237</v>
      </c>
      <c r="E81" s="26" t="s">
        <v>35</v>
      </c>
      <c r="F81" s="27">
        <v>9.5700930031694433</v>
      </c>
      <c r="G81" s="29">
        <v>100.96</v>
      </c>
      <c r="H81" s="29">
        <f t="shared" si="6"/>
        <v>128.13999999999999</v>
      </c>
      <c r="I81" s="29">
        <f t="shared" si="4"/>
        <v>1226.31</v>
      </c>
      <c r="J81" s="30">
        <f t="shared" si="5"/>
        <v>9.9654696002956112E-4</v>
      </c>
      <c r="K81" s="31"/>
      <c r="L81" s="32"/>
      <c r="M81" s="9"/>
      <c r="N81" s="9"/>
    </row>
    <row r="82" spans="1:14" ht="39" customHeight="1" x14ac:dyDescent="0.25">
      <c r="A82" s="23" t="s">
        <v>238</v>
      </c>
      <c r="B82" s="24" t="s">
        <v>239</v>
      </c>
      <c r="C82" s="25" t="s">
        <v>22</v>
      </c>
      <c r="D82" s="25" t="s">
        <v>240</v>
      </c>
      <c r="E82" s="26" t="s">
        <v>35</v>
      </c>
      <c r="F82" s="27">
        <v>11.108143664393102</v>
      </c>
      <c r="G82" s="29">
        <v>138.41999999999999</v>
      </c>
      <c r="H82" s="29">
        <f t="shared" si="6"/>
        <v>175.69</v>
      </c>
      <c r="I82" s="29">
        <f t="shared" si="4"/>
        <v>1951.58</v>
      </c>
      <c r="J82" s="30">
        <f t="shared" si="5"/>
        <v>1.5859294275138347E-3</v>
      </c>
      <c r="K82" s="31"/>
      <c r="L82" s="32"/>
      <c r="M82" s="9"/>
      <c r="N82" s="9"/>
    </row>
    <row r="83" spans="1:14" ht="26.1" customHeight="1" x14ac:dyDescent="0.25">
      <c r="A83" s="23" t="s">
        <v>241</v>
      </c>
      <c r="B83" s="24" t="s">
        <v>242</v>
      </c>
      <c r="C83" s="25" t="s">
        <v>22</v>
      </c>
      <c r="D83" s="25" t="s">
        <v>243</v>
      </c>
      <c r="E83" s="26" t="s">
        <v>35</v>
      </c>
      <c r="F83" s="27">
        <v>27.34312286619841</v>
      </c>
      <c r="G83" s="29">
        <v>129.25</v>
      </c>
      <c r="H83" s="29">
        <f t="shared" si="6"/>
        <v>164.05</v>
      </c>
      <c r="I83" s="29">
        <f t="shared" si="4"/>
        <v>4485.63</v>
      </c>
      <c r="J83" s="30">
        <f t="shared" si="5"/>
        <v>3.6451965166372289E-3</v>
      </c>
      <c r="K83" s="31"/>
      <c r="L83" s="32"/>
      <c r="M83" s="9"/>
      <c r="N83" s="9"/>
    </row>
    <row r="84" spans="1:14" ht="39" customHeight="1" x14ac:dyDescent="0.25">
      <c r="A84" s="23" t="s">
        <v>244</v>
      </c>
      <c r="B84" s="24" t="s">
        <v>245</v>
      </c>
      <c r="C84" s="25" t="s">
        <v>22</v>
      </c>
      <c r="D84" s="25" t="s">
        <v>246</v>
      </c>
      <c r="E84" s="26" t="s">
        <v>35</v>
      </c>
      <c r="F84" s="27">
        <v>11.108143664393102</v>
      </c>
      <c r="G84" s="29">
        <v>146</v>
      </c>
      <c r="H84" s="29">
        <f t="shared" si="6"/>
        <v>185.31</v>
      </c>
      <c r="I84" s="29">
        <f t="shared" si="4"/>
        <v>2058.4499999999998</v>
      </c>
      <c r="J84" s="30">
        <f t="shared" si="5"/>
        <v>1.6727761250196524E-3</v>
      </c>
      <c r="K84" s="31"/>
      <c r="L84" s="32"/>
      <c r="M84" s="9"/>
      <c r="N84" s="9"/>
    </row>
    <row r="85" spans="1:14" ht="39" customHeight="1" x14ac:dyDescent="0.25">
      <c r="A85" s="23" t="s">
        <v>247</v>
      </c>
      <c r="B85" s="24" t="s">
        <v>248</v>
      </c>
      <c r="C85" s="25" t="s">
        <v>22</v>
      </c>
      <c r="D85" s="25" t="s">
        <v>249</v>
      </c>
      <c r="E85" s="26" t="s">
        <v>35</v>
      </c>
      <c r="F85" s="27">
        <v>19.311080524252628</v>
      </c>
      <c r="G85" s="29">
        <v>628.79</v>
      </c>
      <c r="H85" s="29">
        <f t="shared" si="6"/>
        <v>798.12</v>
      </c>
      <c r="I85" s="29">
        <f t="shared" si="4"/>
        <v>15412.55</v>
      </c>
      <c r="J85" s="30">
        <f t="shared" si="5"/>
        <v>1.2524834543307654E-2</v>
      </c>
      <c r="K85" s="31"/>
      <c r="L85" s="32"/>
      <c r="M85" s="9"/>
      <c r="N85" s="9"/>
    </row>
    <row r="86" spans="1:14" ht="39" customHeight="1" x14ac:dyDescent="0.25">
      <c r="A86" s="23" t="s">
        <v>250</v>
      </c>
      <c r="B86" s="24" t="s">
        <v>251</v>
      </c>
      <c r="C86" s="25" t="s">
        <v>22</v>
      </c>
      <c r="D86" s="25" t="s">
        <v>252</v>
      </c>
      <c r="E86" s="26" t="s">
        <v>40</v>
      </c>
      <c r="F86" s="27">
        <v>61.863815484773909</v>
      </c>
      <c r="G86" s="29">
        <v>22.96</v>
      </c>
      <c r="H86" s="29">
        <f t="shared" si="6"/>
        <v>29.14</v>
      </c>
      <c r="I86" s="29">
        <f t="shared" si="4"/>
        <v>1802.71</v>
      </c>
      <c r="J86" s="30">
        <f t="shared" si="5"/>
        <v>1.4649519047507482E-3</v>
      </c>
      <c r="K86" s="31"/>
      <c r="L86" s="32"/>
      <c r="M86" s="9"/>
      <c r="N86" s="9"/>
    </row>
    <row r="87" spans="1:14" ht="39" customHeight="1" x14ac:dyDescent="0.25">
      <c r="A87" s="23" t="s">
        <v>253</v>
      </c>
      <c r="B87" s="24" t="s">
        <v>254</v>
      </c>
      <c r="C87" s="25" t="s">
        <v>22</v>
      </c>
      <c r="D87" s="25" t="s">
        <v>255</v>
      </c>
      <c r="E87" s="26" t="s">
        <v>40</v>
      </c>
      <c r="F87" s="27">
        <v>76.902533061183021</v>
      </c>
      <c r="G87" s="29">
        <v>26.49</v>
      </c>
      <c r="H87" s="29">
        <f t="shared" si="6"/>
        <v>33.619999999999997</v>
      </c>
      <c r="I87" s="29">
        <f t="shared" si="4"/>
        <v>2585.46</v>
      </c>
      <c r="J87" s="30">
        <f t="shared" si="5"/>
        <v>2.1010448445156846E-3</v>
      </c>
      <c r="K87" s="31"/>
      <c r="L87" s="32"/>
      <c r="M87" s="9"/>
      <c r="N87" s="9"/>
    </row>
    <row r="88" spans="1:14" ht="39" customHeight="1" x14ac:dyDescent="0.25">
      <c r="A88" s="23" t="s">
        <v>256</v>
      </c>
      <c r="B88" s="24" t="s">
        <v>257</v>
      </c>
      <c r="C88" s="25" t="s">
        <v>22</v>
      </c>
      <c r="D88" s="25" t="s">
        <v>258</v>
      </c>
      <c r="E88" s="26" t="s">
        <v>40</v>
      </c>
      <c r="F88" s="27">
        <v>49.217621159157133</v>
      </c>
      <c r="G88" s="29">
        <v>36.18</v>
      </c>
      <c r="H88" s="29">
        <f t="shared" si="6"/>
        <v>45.92</v>
      </c>
      <c r="I88" s="29">
        <f t="shared" si="4"/>
        <v>2260.0700000000002</v>
      </c>
      <c r="J88" s="30">
        <f t="shared" si="5"/>
        <v>1.8366203390284758E-3</v>
      </c>
      <c r="K88" s="31"/>
      <c r="L88" s="32"/>
      <c r="M88" s="9"/>
      <c r="N88" s="9"/>
    </row>
    <row r="89" spans="1:14" ht="39" customHeight="1" x14ac:dyDescent="0.25">
      <c r="A89" s="23" t="s">
        <v>259</v>
      </c>
      <c r="B89" s="24" t="s">
        <v>260</v>
      </c>
      <c r="C89" s="25" t="s">
        <v>22</v>
      </c>
      <c r="D89" s="25" t="s">
        <v>261</v>
      </c>
      <c r="E89" s="26" t="s">
        <v>40</v>
      </c>
      <c r="F89" s="27">
        <v>19.652869560080106</v>
      </c>
      <c r="G89" s="29">
        <v>32.89</v>
      </c>
      <c r="H89" s="29">
        <f t="shared" si="6"/>
        <v>41.74</v>
      </c>
      <c r="I89" s="29">
        <f t="shared" si="4"/>
        <v>820.31</v>
      </c>
      <c r="J89" s="30">
        <f t="shared" si="5"/>
        <v>6.6661564920929392E-4</v>
      </c>
      <c r="K89" s="31"/>
      <c r="L89" s="32"/>
      <c r="M89" s="9"/>
      <c r="N89" s="9"/>
    </row>
    <row r="90" spans="1:14" ht="26.1" customHeight="1" x14ac:dyDescent="0.25">
      <c r="A90" s="23" t="s">
        <v>262</v>
      </c>
      <c r="B90" s="24" t="s">
        <v>263</v>
      </c>
      <c r="C90" s="25" t="s">
        <v>22</v>
      </c>
      <c r="D90" s="25" t="s">
        <v>264</v>
      </c>
      <c r="E90" s="26" t="s">
        <v>40</v>
      </c>
      <c r="F90" s="27">
        <v>14.526034022667906</v>
      </c>
      <c r="G90" s="29">
        <v>31.34</v>
      </c>
      <c r="H90" s="29">
        <f t="shared" si="6"/>
        <v>39.770000000000003</v>
      </c>
      <c r="I90" s="29">
        <f t="shared" si="4"/>
        <v>577.70000000000005</v>
      </c>
      <c r="J90" s="30">
        <f t="shared" si="5"/>
        <v>4.6946137502676931E-4</v>
      </c>
      <c r="K90" s="31"/>
      <c r="L90" s="32"/>
      <c r="M90" s="9"/>
      <c r="N90" s="9"/>
    </row>
    <row r="91" spans="1:14" ht="39" customHeight="1" x14ac:dyDescent="0.25">
      <c r="A91" s="23" t="s">
        <v>265</v>
      </c>
      <c r="B91" s="24" t="s">
        <v>266</v>
      </c>
      <c r="C91" s="25" t="s">
        <v>22</v>
      </c>
      <c r="D91" s="25" t="s">
        <v>267</v>
      </c>
      <c r="E91" s="26" t="s">
        <v>40</v>
      </c>
      <c r="F91" s="27">
        <v>46.141519836709818</v>
      </c>
      <c r="G91" s="29">
        <v>23.63</v>
      </c>
      <c r="H91" s="29">
        <f t="shared" si="6"/>
        <v>29.99</v>
      </c>
      <c r="I91" s="29">
        <f t="shared" si="4"/>
        <v>1383.78</v>
      </c>
      <c r="J91" s="30">
        <f t="shared" si="5"/>
        <v>1.1245131755834219E-3</v>
      </c>
      <c r="K91" s="31"/>
      <c r="L91" s="32"/>
      <c r="M91" s="9"/>
      <c r="N91" s="9"/>
    </row>
    <row r="92" spans="1:14" ht="26.1" customHeight="1" x14ac:dyDescent="0.25">
      <c r="A92" s="16" t="s">
        <v>268</v>
      </c>
      <c r="B92" s="17"/>
      <c r="C92" s="17"/>
      <c r="D92" s="17" t="s">
        <v>269</v>
      </c>
      <c r="E92" s="17"/>
      <c r="F92" s="17"/>
      <c r="G92" s="17"/>
      <c r="H92" s="17"/>
      <c r="I92" s="20">
        <f>SUM(I93:I133)</f>
        <v>132967.52000000002</v>
      </c>
      <c r="J92" s="21">
        <f t="shared" si="5"/>
        <v>0.10805455214315293</v>
      </c>
      <c r="K92" s="9"/>
      <c r="L92" s="9"/>
      <c r="M92" s="9"/>
      <c r="N92" s="9"/>
    </row>
    <row r="93" spans="1:14" ht="39" customHeight="1" x14ac:dyDescent="0.25">
      <c r="A93" s="23" t="s">
        <v>270</v>
      </c>
      <c r="B93" s="24" t="s">
        <v>271</v>
      </c>
      <c r="C93" s="25" t="s">
        <v>22</v>
      </c>
      <c r="D93" s="25" t="s">
        <v>272</v>
      </c>
      <c r="E93" s="26" t="s">
        <v>40</v>
      </c>
      <c r="F93" s="27">
        <v>627.69556429716715</v>
      </c>
      <c r="G93" s="29">
        <v>10.62</v>
      </c>
      <c r="H93" s="29">
        <f t="shared" si="6"/>
        <v>13.47</v>
      </c>
      <c r="I93" s="29">
        <f t="shared" ref="I93:I133" si="7">TRUNC(H93*F93,2)</f>
        <v>8455.0499999999993</v>
      </c>
      <c r="J93" s="30">
        <f t="shared" si="5"/>
        <v>6.8709008117017224E-3</v>
      </c>
      <c r="K93" s="31"/>
      <c r="L93" s="32"/>
      <c r="M93" s="9"/>
      <c r="N93" s="9"/>
    </row>
    <row r="94" spans="1:14" ht="39" customHeight="1" x14ac:dyDescent="0.25">
      <c r="A94" s="23" t="s">
        <v>273</v>
      </c>
      <c r="B94" s="24" t="s">
        <v>274</v>
      </c>
      <c r="C94" s="25" t="s">
        <v>22</v>
      </c>
      <c r="D94" s="25" t="s">
        <v>275</v>
      </c>
      <c r="E94" s="26" t="s">
        <v>40</v>
      </c>
      <c r="F94" s="27">
        <v>405.53269100930521</v>
      </c>
      <c r="G94" s="29">
        <v>16.86</v>
      </c>
      <c r="H94" s="29">
        <f t="shared" si="6"/>
        <v>21.4</v>
      </c>
      <c r="I94" s="29">
        <f t="shared" si="7"/>
        <v>8678.39</v>
      </c>
      <c r="J94" s="30">
        <f t="shared" si="5"/>
        <v>7.0523955382007335E-3</v>
      </c>
      <c r="K94" s="31"/>
      <c r="L94" s="32"/>
      <c r="M94" s="9"/>
      <c r="N94" s="9"/>
    </row>
    <row r="95" spans="1:14" ht="39" customHeight="1" x14ac:dyDescent="0.25">
      <c r="A95" s="23" t="s">
        <v>276</v>
      </c>
      <c r="B95" s="24" t="s">
        <v>277</v>
      </c>
      <c r="C95" s="25" t="s">
        <v>22</v>
      </c>
      <c r="D95" s="25" t="s">
        <v>278</v>
      </c>
      <c r="E95" s="26" t="s">
        <v>40</v>
      </c>
      <c r="F95" s="27">
        <v>1678.0132713950134</v>
      </c>
      <c r="G95" s="29">
        <v>4.97</v>
      </c>
      <c r="H95" s="29">
        <f t="shared" si="6"/>
        <v>6.3</v>
      </c>
      <c r="I95" s="29">
        <f t="shared" si="7"/>
        <v>10571.48</v>
      </c>
      <c r="J95" s="30">
        <f t="shared" si="5"/>
        <v>8.5907937283503395E-3</v>
      </c>
      <c r="K95" s="31"/>
      <c r="L95" s="32"/>
      <c r="M95" s="9"/>
      <c r="N95" s="9"/>
    </row>
    <row r="96" spans="1:14" ht="39" customHeight="1" x14ac:dyDescent="0.25">
      <c r="A96" s="23" t="s">
        <v>279</v>
      </c>
      <c r="B96" s="24" t="s">
        <v>280</v>
      </c>
      <c r="C96" s="25" t="s">
        <v>22</v>
      </c>
      <c r="D96" s="25" t="s">
        <v>281</v>
      </c>
      <c r="E96" s="26" t="s">
        <v>40</v>
      </c>
      <c r="F96" s="27">
        <v>840.8010281356012</v>
      </c>
      <c r="G96" s="29">
        <v>10.72</v>
      </c>
      <c r="H96" s="29">
        <f t="shared" si="6"/>
        <v>13.6</v>
      </c>
      <c r="I96" s="29">
        <f t="shared" si="7"/>
        <v>11434.89</v>
      </c>
      <c r="J96" s="30">
        <f t="shared" si="5"/>
        <v>9.2924341053831627E-3</v>
      </c>
      <c r="K96" s="31"/>
      <c r="L96" s="32"/>
      <c r="M96" s="9"/>
      <c r="N96" s="9"/>
    </row>
    <row r="97" spans="1:14" ht="39" customHeight="1" x14ac:dyDescent="0.25">
      <c r="A97" s="23" t="s">
        <v>282</v>
      </c>
      <c r="B97" s="24" t="s">
        <v>283</v>
      </c>
      <c r="C97" s="25" t="s">
        <v>22</v>
      </c>
      <c r="D97" s="25" t="s">
        <v>284</v>
      </c>
      <c r="E97" s="26" t="s">
        <v>40</v>
      </c>
      <c r="F97" s="27">
        <v>1273.1641584573636</v>
      </c>
      <c r="G97" s="29">
        <v>3.42</v>
      </c>
      <c r="H97" s="29">
        <f t="shared" si="6"/>
        <v>4.34</v>
      </c>
      <c r="I97" s="29">
        <f t="shared" si="7"/>
        <v>5525.53</v>
      </c>
      <c r="J97" s="30">
        <f t="shared" si="5"/>
        <v>4.490259497233277E-3</v>
      </c>
      <c r="K97" s="31"/>
      <c r="L97" s="32"/>
      <c r="M97" s="9"/>
      <c r="N97" s="9"/>
    </row>
    <row r="98" spans="1:14" ht="39" customHeight="1" x14ac:dyDescent="0.25">
      <c r="A98" s="23" t="s">
        <v>285</v>
      </c>
      <c r="B98" s="24" t="s">
        <v>286</v>
      </c>
      <c r="C98" s="25" t="s">
        <v>22</v>
      </c>
      <c r="D98" s="25" t="s">
        <v>287</v>
      </c>
      <c r="E98" s="26" t="s">
        <v>40</v>
      </c>
      <c r="F98" s="27">
        <v>225.58076364613683</v>
      </c>
      <c r="G98" s="29">
        <v>18.510000000000002</v>
      </c>
      <c r="H98" s="29">
        <f t="shared" si="6"/>
        <v>23.49</v>
      </c>
      <c r="I98" s="29">
        <f t="shared" si="7"/>
        <v>5298.89</v>
      </c>
      <c r="J98" s="30">
        <f t="shared" si="5"/>
        <v>4.306083063035481E-3</v>
      </c>
      <c r="K98" s="31"/>
      <c r="L98" s="32"/>
      <c r="M98" s="9"/>
      <c r="N98" s="9"/>
    </row>
    <row r="99" spans="1:14" ht="39" customHeight="1" x14ac:dyDescent="0.25">
      <c r="A99" s="23" t="s">
        <v>288</v>
      </c>
      <c r="B99" s="24" t="s">
        <v>289</v>
      </c>
      <c r="C99" s="25" t="s">
        <v>22</v>
      </c>
      <c r="D99" s="25" t="s">
        <v>290</v>
      </c>
      <c r="E99" s="26" t="s">
        <v>35</v>
      </c>
      <c r="F99" s="27">
        <v>140.98797727883556</v>
      </c>
      <c r="G99" s="29">
        <v>35.82</v>
      </c>
      <c r="H99" s="29">
        <f t="shared" si="6"/>
        <v>45.46</v>
      </c>
      <c r="I99" s="29">
        <f t="shared" si="7"/>
        <v>6409.31</v>
      </c>
      <c r="J99" s="30">
        <f t="shared" si="5"/>
        <v>5.2084533245158778E-3</v>
      </c>
      <c r="K99" s="31"/>
      <c r="L99" s="32"/>
      <c r="M99" s="9"/>
      <c r="N99" s="9"/>
    </row>
    <row r="100" spans="1:14" ht="39" customHeight="1" x14ac:dyDescent="0.25">
      <c r="A100" s="23" t="s">
        <v>291</v>
      </c>
      <c r="B100" s="24" t="s">
        <v>292</v>
      </c>
      <c r="C100" s="25" t="s">
        <v>22</v>
      </c>
      <c r="D100" s="25" t="s">
        <v>293</v>
      </c>
      <c r="E100" s="26" t="s">
        <v>35</v>
      </c>
      <c r="F100" s="27">
        <v>84.592786367301315</v>
      </c>
      <c r="G100" s="29">
        <v>20.62</v>
      </c>
      <c r="H100" s="29">
        <f t="shared" si="6"/>
        <v>26.17</v>
      </c>
      <c r="I100" s="29">
        <f t="shared" si="7"/>
        <v>2213.79</v>
      </c>
      <c r="J100" s="30">
        <f t="shared" si="5"/>
        <v>1.7990114201497517E-3</v>
      </c>
      <c r="K100" s="31"/>
      <c r="L100" s="32"/>
      <c r="M100" s="9"/>
      <c r="N100" s="9"/>
    </row>
    <row r="101" spans="1:14" ht="39" customHeight="1" x14ac:dyDescent="0.25">
      <c r="A101" s="23" t="s">
        <v>294</v>
      </c>
      <c r="B101" s="24" t="s">
        <v>295</v>
      </c>
      <c r="C101" s="25" t="s">
        <v>22</v>
      </c>
      <c r="D101" s="25" t="s">
        <v>296</v>
      </c>
      <c r="E101" s="26" t="s">
        <v>35</v>
      </c>
      <c r="F101" s="27">
        <v>178.41387670194459</v>
      </c>
      <c r="G101" s="29">
        <v>13.17</v>
      </c>
      <c r="H101" s="29">
        <f t="shared" si="6"/>
        <v>16.71</v>
      </c>
      <c r="I101" s="29">
        <f t="shared" si="7"/>
        <v>2981.29</v>
      </c>
      <c r="J101" s="30">
        <f t="shared" si="5"/>
        <v>2.422711619791513E-3</v>
      </c>
      <c r="K101" s="31"/>
      <c r="L101" s="32"/>
      <c r="M101" s="9"/>
      <c r="N101" s="9"/>
    </row>
    <row r="102" spans="1:14" ht="39" customHeight="1" x14ac:dyDescent="0.25">
      <c r="A102" s="23" t="s">
        <v>297</v>
      </c>
      <c r="B102" s="24" t="s">
        <v>298</v>
      </c>
      <c r="C102" s="25" t="s">
        <v>22</v>
      </c>
      <c r="D102" s="25" t="s">
        <v>299</v>
      </c>
      <c r="E102" s="26" t="s">
        <v>35</v>
      </c>
      <c r="F102" s="27">
        <v>28.368489973680848</v>
      </c>
      <c r="G102" s="29">
        <v>40.01</v>
      </c>
      <c r="H102" s="29">
        <f t="shared" si="6"/>
        <v>50.78</v>
      </c>
      <c r="I102" s="29">
        <f t="shared" si="7"/>
        <v>1440.55</v>
      </c>
      <c r="J102" s="30">
        <f t="shared" si="5"/>
        <v>1.1706466743894972E-3</v>
      </c>
      <c r="K102" s="31"/>
      <c r="L102" s="32"/>
      <c r="M102" s="9"/>
      <c r="N102" s="9"/>
    </row>
    <row r="103" spans="1:14" ht="26.1" customHeight="1" x14ac:dyDescent="0.25">
      <c r="A103" s="23" t="s">
        <v>300</v>
      </c>
      <c r="B103" s="24" t="s">
        <v>301</v>
      </c>
      <c r="C103" s="25" t="s">
        <v>22</v>
      </c>
      <c r="D103" s="25" t="s">
        <v>302</v>
      </c>
      <c r="E103" s="26" t="s">
        <v>35</v>
      </c>
      <c r="F103" s="27">
        <v>140.98797727883556</v>
      </c>
      <c r="G103" s="29">
        <v>18.190000000000001</v>
      </c>
      <c r="H103" s="29">
        <f t="shared" si="6"/>
        <v>23.08</v>
      </c>
      <c r="I103" s="29">
        <f t="shared" si="7"/>
        <v>3254</v>
      </c>
      <c r="J103" s="30">
        <f t="shared" si="5"/>
        <v>2.6443263187417468E-3</v>
      </c>
      <c r="K103" s="31"/>
      <c r="L103" s="32"/>
      <c r="M103" s="9"/>
      <c r="N103" s="9"/>
    </row>
    <row r="104" spans="1:14" ht="39" customHeight="1" x14ac:dyDescent="0.25">
      <c r="A104" s="23" t="s">
        <v>303</v>
      </c>
      <c r="B104" s="24" t="s">
        <v>289</v>
      </c>
      <c r="C104" s="25" t="s">
        <v>22</v>
      </c>
      <c r="D104" s="25" t="s">
        <v>290</v>
      </c>
      <c r="E104" s="26" t="s">
        <v>35</v>
      </c>
      <c r="F104" s="27">
        <v>65.965283914703676</v>
      </c>
      <c r="G104" s="29">
        <v>35.82</v>
      </c>
      <c r="H104" s="29">
        <f t="shared" si="6"/>
        <v>45.46</v>
      </c>
      <c r="I104" s="29">
        <f t="shared" si="7"/>
        <v>2998.78</v>
      </c>
      <c r="J104" s="30">
        <f t="shared" si="5"/>
        <v>2.4369246705950756E-3</v>
      </c>
      <c r="K104" s="31"/>
      <c r="L104" s="32"/>
      <c r="M104" s="9"/>
      <c r="N104" s="9"/>
    </row>
    <row r="105" spans="1:14" ht="39" customHeight="1" x14ac:dyDescent="0.25">
      <c r="A105" s="23" t="s">
        <v>304</v>
      </c>
      <c r="B105" s="24" t="s">
        <v>305</v>
      </c>
      <c r="C105" s="25" t="s">
        <v>22</v>
      </c>
      <c r="D105" s="25" t="s">
        <v>306</v>
      </c>
      <c r="E105" s="26" t="s">
        <v>35</v>
      </c>
      <c r="F105" s="27">
        <v>28.368489973680848</v>
      </c>
      <c r="G105" s="29">
        <v>24.29</v>
      </c>
      <c r="H105" s="29">
        <f t="shared" si="6"/>
        <v>30.83</v>
      </c>
      <c r="I105" s="29">
        <f t="shared" si="7"/>
        <v>874.6</v>
      </c>
      <c r="J105" s="30">
        <f t="shared" si="5"/>
        <v>7.1073380404779716E-4</v>
      </c>
      <c r="K105" s="31"/>
      <c r="L105" s="32"/>
      <c r="M105" s="9"/>
      <c r="N105" s="9"/>
    </row>
    <row r="106" spans="1:14" ht="39" customHeight="1" x14ac:dyDescent="0.25">
      <c r="A106" s="23" t="s">
        <v>307</v>
      </c>
      <c r="B106" s="24" t="s">
        <v>308</v>
      </c>
      <c r="C106" s="25" t="s">
        <v>22</v>
      </c>
      <c r="D106" s="25" t="s">
        <v>309</v>
      </c>
      <c r="E106" s="26" t="s">
        <v>35</v>
      </c>
      <c r="F106" s="27">
        <v>111.08143664393103</v>
      </c>
      <c r="G106" s="29">
        <v>32.299999999999997</v>
      </c>
      <c r="H106" s="29">
        <f t="shared" si="6"/>
        <v>40.99</v>
      </c>
      <c r="I106" s="29">
        <f t="shared" si="7"/>
        <v>4553.22</v>
      </c>
      <c r="J106" s="30">
        <f t="shared" si="5"/>
        <v>3.700122766140534E-3</v>
      </c>
      <c r="K106" s="31"/>
      <c r="L106" s="32"/>
      <c r="M106" s="9"/>
      <c r="N106" s="9"/>
    </row>
    <row r="107" spans="1:14" ht="39" customHeight="1" x14ac:dyDescent="0.25">
      <c r="A107" s="23" t="s">
        <v>310</v>
      </c>
      <c r="B107" s="24" t="s">
        <v>311</v>
      </c>
      <c r="C107" s="25" t="s">
        <v>22</v>
      </c>
      <c r="D107" s="25" t="s">
        <v>312</v>
      </c>
      <c r="E107" s="26" t="s">
        <v>35</v>
      </c>
      <c r="F107" s="27">
        <v>9.5700930031694433</v>
      </c>
      <c r="G107" s="29">
        <v>39.340000000000003</v>
      </c>
      <c r="H107" s="29">
        <f t="shared" si="6"/>
        <v>49.93</v>
      </c>
      <c r="I107" s="29">
        <f t="shared" si="7"/>
        <v>477.83</v>
      </c>
      <c r="J107" s="30">
        <f t="shared" si="5"/>
        <v>3.8830314839716315E-4</v>
      </c>
      <c r="K107" s="31"/>
      <c r="L107" s="32"/>
      <c r="M107" s="9"/>
      <c r="N107" s="9"/>
    </row>
    <row r="108" spans="1:14" ht="39" customHeight="1" x14ac:dyDescent="0.25">
      <c r="A108" s="23" t="s">
        <v>313</v>
      </c>
      <c r="B108" s="24" t="s">
        <v>314</v>
      </c>
      <c r="C108" s="25" t="s">
        <v>22</v>
      </c>
      <c r="D108" s="25" t="s">
        <v>315</v>
      </c>
      <c r="E108" s="26" t="s">
        <v>35</v>
      </c>
      <c r="F108" s="27">
        <v>28.368489973680848</v>
      </c>
      <c r="G108" s="29">
        <v>54.94</v>
      </c>
      <c r="H108" s="29">
        <f t="shared" si="6"/>
        <v>69.73</v>
      </c>
      <c r="I108" s="29">
        <f t="shared" si="7"/>
        <v>1978.13</v>
      </c>
      <c r="J108" s="30">
        <f t="shared" si="5"/>
        <v>1.6075049849086085E-3</v>
      </c>
      <c r="K108" s="31"/>
      <c r="L108" s="32"/>
      <c r="M108" s="9"/>
      <c r="N108" s="9"/>
    </row>
    <row r="109" spans="1:14" ht="39" customHeight="1" x14ac:dyDescent="0.25">
      <c r="A109" s="23" t="s">
        <v>316</v>
      </c>
      <c r="B109" s="24" t="s">
        <v>317</v>
      </c>
      <c r="C109" s="25" t="s">
        <v>22</v>
      </c>
      <c r="D109" s="25" t="s">
        <v>318</v>
      </c>
      <c r="E109" s="26" t="s">
        <v>35</v>
      </c>
      <c r="F109" s="27">
        <v>19.311080524252628</v>
      </c>
      <c r="G109" s="29">
        <v>35.21</v>
      </c>
      <c r="H109" s="29">
        <f t="shared" si="6"/>
        <v>44.69</v>
      </c>
      <c r="I109" s="29">
        <f t="shared" si="7"/>
        <v>863.01</v>
      </c>
      <c r="J109" s="30">
        <f t="shared" si="5"/>
        <v>7.0131532155418409E-4</v>
      </c>
      <c r="K109" s="31"/>
      <c r="L109" s="32"/>
      <c r="M109" s="9"/>
      <c r="N109" s="9"/>
    </row>
    <row r="110" spans="1:14" ht="39" customHeight="1" x14ac:dyDescent="0.25">
      <c r="A110" s="23" t="s">
        <v>319</v>
      </c>
      <c r="B110" s="24" t="s">
        <v>320</v>
      </c>
      <c r="C110" s="25" t="s">
        <v>22</v>
      </c>
      <c r="D110" s="25" t="s">
        <v>321</v>
      </c>
      <c r="E110" s="26" t="s">
        <v>35</v>
      </c>
      <c r="F110" s="27">
        <v>94.333773888384513</v>
      </c>
      <c r="G110" s="29">
        <v>62.04</v>
      </c>
      <c r="H110" s="29">
        <f t="shared" si="6"/>
        <v>78.739999999999995</v>
      </c>
      <c r="I110" s="29">
        <f t="shared" si="7"/>
        <v>7427.84</v>
      </c>
      <c r="J110" s="30">
        <f t="shared" si="5"/>
        <v>6.0361502161655495E-3</v>
      </c>
      <c r="K110" s="31"/>
      <c r="L110" s="32"/>
      <c r="M110" s="9"/>
      <c r="N110" s="9"/>
    </row>
    <row r="111" spans="1:14" ht="39" customHeight="1" x14ac:dyDescent="0.25">
      <c r="A111" s="23" t="s">
        <v>322</v>
      </c>
      <c r="B111" s="24" t="s">
        <v>323</v>
      </c>
      <c r="C111" s="25" t="s">
        <v>22</v>
      </c>
      <c r="D111" s="25" t="s">
        <v>324</v>
      </c>
      <c r="E111" s="26" t="s">
        <v>35</v>
      </c>
      <c r="F111" s="27">
        <v>9.5700930031694433</v>
      </c>
      <c r="G111" s="29">
        <v>85.8</v>
      </c>
      <c r="H111" s="29">
        <f t="shared" si="6"/>
        <v>108.9</v>
      </c>
      <c r="I111" s="29">
        <f t="shared" si="7"/>
        <v>1042.18</v>
      </c>
      <c r="J111" s="30">
        <f t="shared" si="5"/>
        <v>8.469157968243005E-4</v>
      </c>
      <c r="K111" s="31"/>
      <c r="L111" s="32"/>
      <c r="M111" s="9"/>
      <c r="N111" s="9"/>
    </row>
    <row r="112" spans="1:14" ht="39" customHeight="1" x14ac:dyDescent="0.25">
      <c r="A112" s="23" t="s">
        <v>325</v>
      </c>
      <c r="B112" s="24" t="s">
        <v>326</v>
      </c>
      <c r="C112" s="25" t="s">
        <v>22</v>
      </c>
      <c r="D112" s="25" t="s">
        <v>327</v>
      </c>
      <c r="E112" s="26" t="s">
        <v>35</v>
      </c>
      <c r="F112" s="27">
        <v>134.15219656228595</v>
      </c>
      <c r="G112" s="29">
        <v>33.82</v>
      </c>
      <c r="H112" s="29">
        <f t="shared" si="6"/>
        <v>42.92</v>
      </c>
      <c r="I112" s="29">
        <f t="shared" si="7"/>
        <v>5757.81</v>
      </c>
      <c r="J112" s="30">
        <f t="shared" si="5"/>
        <v>4.6790192136799075E-3</v>
      </c>
      <c r="K112" s="31"/>
      <c r="L112" s="32"/>
      <c r="M112" s="9"/>
      <c r="N112" s="9"/>
    </row>
    <row r="113" spans="1:14" ht="26.1" customHeight="1" x14ac:dyDescent="0.25">
      <c r="A113" s="23" t="s">
        <v>328</v>
      </c>
      <c r="B113" s="24" t="s">
        <v>329</v>
      </c>
      <c r="C113" s="25" t="s">
        <v>22</v>
      </c>
      <c r="D113" s="25" t="s">
        <v>330</v>
      </c>
      <c r="E113" s="26" t="s">
        <v>35</v>
      </c>
      <c r="F113" s="27">
        <v>11.108143664393102</v>
      </c>
      <c r="G113" s="29">
        <v>42.53</v>
      </c>
      <c r="H113" s="29">
        <f t="shared" si="6"/>
        <v>53.98</v>
      </c>
      <c r="I113" s="29">
        <f t="shared" si="7"/>
        <v>599.61</v>
      </c>
      <c r="J113" s="30">
        <f t="shared" si="5"/>
        <v>4.8726628886931126E-4</v>
      </c>
      <c r="K113" s="31"/>
      <c r="L113" s="32"/>
      <c r="M113" s="9"/>
      <c r="N113" s="9"/>
    </row>
    <row r="114" spans="1:14" ht="26.1" customHeight="1" x14ac:dyDescent="0.25">
      <c r="A114" s="23" t="s">
        <v>331</v>
      </c>
      <c r="B114" s="24" t="s">
        <v>332</v>
      </c>
      <c r="C114" s="25" t="s">
        <v>22</v>
      </c>
      <c r="D114" s="25" t="s">
        <v>333</v>
      </c>
      <c r="E114" s="26" t="s">
        <v>35</v>
      </c>
      <c r="F114" s="27">
        <v>17.943924380942708</v>
      </c>
      <c r="G114" s="29">
        <v>57.88</v>
      </c>
      <c r="H114" s="29">
        <f t="shared" si="6"/>
        <v>73.459999999999994</v>
      </c>
      <c r="I114" s="29">
        <f t="shared" si="7"/>
        <v>1318.16</v>
      </c>
      <c r="J114" s="30">
        <f t="shared" si="5"/>
        <v>1.0711878243124221E-3</v>
      </c>
      <c r="K114" s="31"/>
      <c r="L114" s="32"/>
      <c r="M114" s="9"/>
      <c r="N114" s="9"/>
    </row>
    <row r="115" spans="1:14" ht="39" customHeight="1" x14ac:dyDescent="0.25">
      <c r="A115" s="23" t="s">
        <v>334</v>
      </c>
      <c r="B115" s="24" t="s">
        <v>335</v>
      </c>
      <c r="C115" s="25" t="s">
        <v>22</v>
      </c>
      <c r="D115" s="25" t="s">
        <v>336</v>
      </c>
      <c r="E115" s="26" t="s">
        <v>35</v>
      </c>
      <c r="F115" s="27">
        <v>9.5700930031694433</v>
      </c>
      <c r="G115" s="29">
        <v>38.22</v>
      </c>
      <c r="H115" s="29">
        <f t="shared" si="6"/>
        <v>48.51</v>
      </c>
      <c r="I115" s="29">
        <f t="shared" si="7"/>
        <v>464.24</v>
      </c>
      <c r="J115" s="30">
        <f t="shared" si="5"/>
        <v>3.7725938851034685E-4</v>
      </c>
      <c r="K115" s="31"/>
      <c r="L115" s="32"/>
      <c r="M115" s="9"/>
      <c r="N115" s="9"/>
    </row>
    <row r="116" spans="1:14" ht="39" customHeight="1" x14ac:dyDescent="0.25">
      <c r="A116" s="23" t="s">
        <v>337</v>
      </c>
      <c r="B116" s="24" t="s">
        <v>338</v>
      </c>
      <c r="C116" s="25" t="s">
        <v>22</v>
      </c>
      <c r="D116" s="25" t="s">
        <v>339</v>
      </c>
      <c r="E116" s="26" t="s">
        <v>35</v>
      </c>
      <c r="F116" s="27">
        <v>22.55807636461369</v>
      </c>
      <c r="G116" s="29">
        <v>49.59</v>
      </c>
      <c r="H116" s="29">
        <f t="shared" si="6"/>
        <v>62.94</v>
      </c>
      <c r="I116" s="29">
        <f t="shared" si="7"/>
        <v>1419.8</v>
      </c>
      <c r="J116" s="30">
        <f t="shared" si="5"/>
        <v>1.1537844214350129E-3</v>
      </c>
      <c r="K116" s="31"/>
      <c r="L116" s="32"/>
      <c r="M116" s="9"/>
      <c r="N116" s="9"/>
    </row>
    <row r="117" spans="1:14" ht="39" customHeight="1" x14ac:dyDescent="0.25">
      <c r="A117" s="23" t="s">
        <v>340</v>
      </c>
      <c r="B117" s="24" t="s">
        <v>341</v>
      </c>
      <c r="C117" s="25" t="s">
        <v>22</v>
      </c>
      <c r="D117" s="25" t="s">
        <v>342</v>
      </c>
      <c r="E117" s="26" t="s">
        <v>35</v>
      </c>
      <c r="F117" s="27">
        <v>41.014684299297606</v>
      </c>
      <c r="G117" s="29">
        <v>60.92</v>
      </c>
      <c r="H117" s="29">
        <f t="shared" si="6"/>
        <v>77.319999999999993</v>
      </c>
      <c r="I117" s="29">
        <f t="shared" si="7"/>
        <v>3171.25</v>
      </c>
      <c r="J117" s="30">
        <f t="shared" si="5"/>
        <v>2.577080466597961E-3</v>
      </c>
      <c r="K117" s="31"/>
      <c r="L117" s="32"/>
      <c r="M117" s="9"/>
      <c r="N117" s="9"/>
    </row>
    <row r="118" spans="1:14" ht="39" customHeight="1" x14ac:dyDescent="0.25">
      <c r="A118" s="23" t="s">
        <v>343</v>
      </c>
      <c r="B118" s="24" t="s">
        <v>344</v>
      </c>
      <c r="C118" s="25" t="s">
        <v>22</v>
      </c>
      <c r="D118" s="25" t="s">
        <v>345</v>
      </c>
      <c r="E118" s="26" t="s">
        <v>35</v>
      </c>
      <c r="F118" s="27">
        <v>9.5700930031694433</v>
      </c>
      <c r="G118" s="29">
        <v>51.3</v>
      </c>
      <c r="H118" s="29">
        <f t="shared" si="6"/>
        <v>65.11</v>
      </c>
      <c r="I118" s="29">
        <f t="shared" si="7"/>
        <v>623.1</v>
      </c>
      <c r="J118" s="30">
        <f t="shared" si="5"/>
        <v>5.0635517185248385E-4</v>
      </c>
      <c r="K118" s="31"/>
      <c r="L118" s="32"/>
      <c r="M118" s="9"/>
      <c r="N118" s="9"/>
    </row>
    <row r="119" spans="1:14" ht="39" customHeight="1" x14ac:dyDescent="0.25">
      <c r="A119" s="23" t="s">
        <v>346</v>
      </c>
      <c r="B119" s="24" t="s">
        <v>347</v>
      </c>
      <c r="C119" s="25" t="s">
        <v>22</v>
      </c>
      <c r="D119" s="25" t="s">
        <v>348</v>
      </c>
      <c r="E119" s="26" t="s">
        <v>35</v>
      </c>
      <c r="F119" s="27">
        <v>28.368489973680848</v>
      </c>
      <c r="G119" s="29">
        <v>72.84</v>
      </c>
      <c r="H119" s="29">
        <f t="shared" si="6"/>
        <v>92.45</v>
      </c>
      <c r="I119" s="29">
        <f t="shared" si="7"/>
        <v>2622.66</v>
      </c>
      <c r="J119" s="30">
        <f t="shared" si="5"/>
        <v>2.1312750040292654E-3</v>
      </c>
      <c r="K119" s="31"/>
      <c r="L119" s="32"/>
      <c r="M119" s="9"/>
      <c r="N119" s="9"/>
    </row>
    <row r="120" spans="1:14" ht="39" customHeight="1" x14ac:dyDescent="0.25">
      <c r="A120" s="23" t="s">
        <v>349</v>
      </c>
      <c r="B120" s="24" t="s">
        <v>350</v>
      </c>
      <c r="C120" s="25" t="s">
        <v>22</v>
      </c>
      <c r="D120" s="25" t="s">
        <v>351</v>
      </c>
      <c r="E120" s="26" t="s">
        <v>35</v>
      </c>
      <c r="F120" s="27">
        <v>28.368489973680848</v>
      </c>
      <c r="G120" s="29">
        <v>94.96</v>
      </c>
      <c r="H120" s="29">
        <f t="shared" si="6"/>
        <v>120.53</v>
      </c>
      <c r="I120" s="29">
        <f t="shared" si="7"/>
        <v>3419.25</v>
      </c>
      <c r="J120" s="30">
        <f t="shared" si="5"/>
        <v>2.7786148633551686E-3</v>
      </c>
      <c r="K120" s="31"/>
      <c r="L120" s="32"/>
      <c r="M120" s="9"/>
      <c r="N120" s="9"/>
    </row>
    <row r="121" spans="1:14" ht="39" customHeight="1" x14ac:dyDescent="0.25">
      <c r="A121" s="23" t="s">
        <v>352</v>
      </c>
      <c r="B121" s="24" t="s">
        <v>353</v>
      </c>
      <c r="C121" s="25" t="s">
        <v>22</v>
      </c>
      <c r="D121" s="25" t="s">
        <v>354</v>
      </c>
      <c r="E121" s="26" t="s">
        <v>35</v>
      </c>
      <c r="F121" s="27">
        <v>111.08143664393103</v>
      </c>
      <c r="G121" s="29">
        <v>30.88</v>
      </c>
      <c r="H121" s="29">
        <f t="shared" si="6"/>
        <v>39.19</v>
      </c>
      <c r="I121" s="29">
        <f t="shared" si="7"/>
        <v>4353.28</v>
      </c>
      <c r="J121" s="30">
        <f t="shared" si="5"/>
        <v>3.5376437851420009E-3</v>
      </c>
      <c r="K121" s="31"/>
      <c r="L121" s="32"/>
      <c r="M121" s="9"/>
      <c r="N121" s="9"/>
    </row>
    <row r="122" spans="1:14" ht="26.1" customHeight="1" x14ac:dyDescent="0.25">
      <c r="A122" s="23" t="s">
        <v>355</v>
      </c>
      <c r="B122" s="24" t="s">
        <v>356</v>
      </c>
      <c r="C122" s="25" t="s">
        <v>22</v>
      </c>
      <c r="D122" s="25" t="s">
        <v>357</v>
      </c>
      <c r="E122" s="26" t="s">
        <v>35</v>
      </c>
      <c r="F122" s="27">
        <v>76.902533061183021</v>
      </c>
      <c r="G122" s="29">
        <v>14.1</v>
      </c>
      <c r="H122" s="29">
        <f t="shared" si="6"/>
        <v>17.89</v>
      </c>
      <c r="I122" s="29">
        <f t="shared" si="7"/>
        <v>1375.78</v>
      </c>
      <c r="J122" s="30">
        <f t="shared" si="5"/>
        <v>1.1180120660106087E-3</v>
      </c>
      <c r="K122" s="31"/>
      <c r="L122" s="32"/>
      <c r="M122" s="9"/>
      <c r="N122" s="9"/>
    </row>
    <row r="123" spans="1:14" ht="26.1" customHeight="1" x14ac:dyDescent="0.25">
      <c r="A123" s="23" t="s">
        <v>358</v>
      </c>
      <c r="B123" s="24" t="s">
        <v>359</v>
      </c>
      <c r="C123" s="25" t="s">
        <v>22</v>
      </c>
      <c r="D123" s="25" t="s">
        <v>360</v>
      </c>
      <c r="E123" s="26" t="s">
        <v>35</v>
      </c>
      <c r="F123" s="27">
        <v>59.300397716067799</v>
      </c>
      <c r="G123" s="29">
        <v>17.96</v>
      </c>
      <c r="H123" s="29">
        <f t="shared" si="6"/>
        <v>22.79</v>
      </c>
      <c r="I123" s="29">
        <f t="shared" si="7"/>
        <v>1351.45</v>
      </c>
      <c r="J123" s="30">
        <f t="shared" si="5"/>
        <v>1.0982405665222908E-3</v>
      </c>
      <c r="K123" s="31"/>
      <c r="L123" s="32"/>
      <c r="M123" s="9"/>
      <c r="N123" s="9"/>
    </row>
    <row r="124" spans="1:14" ht="26.1" customHeight="1" x14ac:dyDescent="0.25">
      <c r="A124" s="23" t="s">
        <v>361</v>
      </c>
      <c r="B124" s="24" t="s">
        <v>362</v>
      </c>
      <c r="C124" s="25" t="s">
        <v>22</v>
      </c>
      <c r="D124" s="25" t="s">
        <v>363</v>
      </c>
      <c r="E124" s="26" t="s">
        <v>35</v>
      </c>
      <c r="F124" s="27">
        <v>9.5700930031694433</v>
      </c>
      <c r="G124" s="29">
        <v>104.09</v>
      </c>
      <c r="H124" s="29">
        <f t="shared" si="6"/>
        <v>132.12</v>
      </c>
      <c r="I124" s="29">
        <f t="shared" si="7"/>
        <v>1264.4000000000001</v>
      </c>
      <c r="J124" s="30">
        <f t="shared" si="5"/>
        <v>1.0275003679831177E-3</v>
      </c>
      <c r="K124" s="31"/>
      <c r="L124" s="32"/>
      <c r="M124" s="9"/>
      <c r="N124" s="9"/>
    </row>
    <row r="125" spans="1:14" ht="26.1" customHeight="1" x14ac:dyDescent="0.25">
      <c r="A125" s="23" t="s">
        <v>364</v>
      </c>
      <c r="B125" s="24" t="s">
        <v>365</v>
      </c>
      <c r="C125" s="25" t="s">
        <v>22</v>
      </c>
      <c r="D125" s="25" t="s">
        <v>366</v>
      </c>
      <c r="E125" s="26" t="s">
        <v>35</v>
      </c>
      <c r="F125" s="27">
        <v>19.311080524252628</v>
      </c>
      <c r="G125" s="29">
        <v>14.1</v>
      </c>
      <c r="H125" s="29">
        <f t="shared" si="6"/>
        <v>17.89</v>
      </c>
      <c r="I125" s="29">
        <f t="shared" si="7"/>
        <v>345.47</v>
      </c>
      <c r="J125" s="30">
        <f t="shared" si="5"/>
        <v>2.8074229051496972E-4</v>
      </c>
      <c r="K125" s="31"/>
      <c r="L125" s="32"/>
      <c r="M125" s="9"/>
      <c r="N125" s="9"/>
    </row>
    <row r="126" spans="1:14" ht="51.95" customHeight="1" x14ac:dyDescent="0.25">
      <c r="A126" s="23" t="s">
        <v>367</v>
      </c>
      <c r="B126" s="24" t="s">
        <v>368</v>
      </c>
      <c r="C126" s="25" t="s">
        <v>22</v>
      </c>
      <c r="D126" s="25" t="s">
        <v>369</v>
      </c>
      <c r="E126" s="26" t="s">
        <v>35</v>
      </c>
      <c r="F126" s="27">
        <v>5.9813081269809016</v>
      </c>
      <c r="G126" s="29">
        <v>441.58</v>
      </c>
      <c r="H126" s="29">
        <f t="shared" si="6"/>
        <v>560.49</v>
      </c>
      <c r="I126" s="29">
        <f t="shared" si="7"/>
        <v>3352.46</v>
      </c>
      <c r="J126" s="30">
        <f t="shared" si="5"/>
        <v>2.7243387248091448E-3</v>
      </c>
      <c r="K126" s="31"/>
      <c r="L126" s="32"/>
      <c r="M126" s="9"/>
      <c r="N126" s="9"/>
    </row>
    <row r="127" spans="1:14" ht="51.95" customHeight="1" x14ac:dyDescent="0.25">
      <c r="A127" s="23" t="s">
        <v>370</v>
      </c>
      <c r="B127" s="24" t="s">
        <v>371</v>
      </c>
      <c r="C127" s="25" t="s">
        <v>22</v>
      </c>
      <c r="D127" s="25" t="s">
        <v>372</v>
      </c>
      <c r="E127" s="26" t="s">
        <v>35</v>
      </c>
      <c r="F127" s="27">
        <v>5.1268355374122008</v>
      </c>
      <c r="G127" s="29">
        <v>594.04</v>
      </c>
      <c r="H127" s="29">
        <f t="shared" si="6"/>
        <v>754.01</v>
      </c>
      <c r="I127" s="29">
        <f t="shared" si="7"/>
        <v>3865.68</v>
      </c>
      <c r="J127" s="30">
        <f t="shared" si="5"/>
        <v>3.1414011566790398E-3</v>
      </c>
      <c r="K127" s="31"/>
      <c r="L127" s="32"/>
      <c r="M127" s="9"/>
      <c r="N127" s="9"/>
    </row>
    <row r="128" spans="1:14" ht="51.95" customHeight="1" x14ac:dyDescent="0.25">
      <c r="A128" s="23" t="s">
        <v>373</v>
      </c>
      <c r="B128" s="24" t="s">
        <v>374</v>
      </c>
      <c r="C128" s="25" t="s">
        <v>22</v>
      </c>
      <c r="D128" s="25" t="s">
        <v>375</v>
      </c>
      <c r="E128" s="26" t="s">
        <v>35</v>
      </c>
      <c r="F128" s="27">
        <v>7.6902533061183034</v>
      </c>
      <c r="G128" s="29">
        <v>619.82000000000005</v>
      </c>
      <c r="H128" s="29">
        <f t="shared" si="6"/>
        <v>786.73</v>
      </c>
      <c r="I128" s="29">
        <f t="shared" si="7"/>
        <v>6050.15</v>
      </c>
      <c r="J128" s="30">
        <f t="shared" si="5"/>
        <v>4.9165860102444309E-3</v>
      </c>
      <c r="K128" s="31"/>
      <c r="L128" s="32"/>
      <c r="M128" s="9"/>
      <c r="N128" s="9"/>
    </row>
    <row r="129" spans="1:14" ht="26.1" customHeight="1" x14ac:dyDescent="0.25">
      <c r="A129" s="23" t="s">
        <v>376</v>
      </c>
      <c r="B129" s="24" t="s">
        <v>377</v>
      </c>
      <c r="C129" s="25" t="s">
        <v>22</v>
      </c>
      <c r="D129" s="25" t="s">
        <v>378</v>
      </c>
      <c r="E129" s="26" t="s">
        <v>35</v>
      </c>
      <c r="F129" s="27">
        <v>9.5700930031694433</v>
      </c>
      <c r="G129" s="29">
        <v>114.14</v>
      </c>
      <c r="H129" s="29">
        <f t="shared" si="6"/>
        <v>144.87</v>
      </c>
      <c r="I129" s="29">
        <f t="shared" si="7"/>
        <v>1386.41</v>
      </c>
      <c r="J129" s="30">
        <f t="shared" si="5"/>
        <v>1.1266504153554843E-3</v>
      </c>
      <c r="K129" s="31"/>
      <c r="L129" s="32"/>
      <c r="M129" s="9"/>
      <c r="N129" s="9"/>
    </row>
    <row r="130" spans="1:14" ht="26.1" customHeight="1" x14ac:dyDescent="0.25">
      <c r="A130" s="23" t="s">
        <v>379</v>
      </c>
      <c r="B130" s="24" t="s">
        <v>380</v>
      </c>
      <c r="C130" s="25" t="s">
        <v>22</v>
      </c>
      <c r="D130" s="25" t="s">
        <v>381</v>
      </c>
      <c r="E130" s="26" t="s">
        <v>35</v>
      </c>
      <c r="F130" s="27">
        <v>9.5700930031694433</v>
      </c>
      <c r="G130" s="29">
        <v>86.3</v>
      </c>
      <c r="H130" s="29">
        <f t="shared" si="6"/>
        <v>109.54</v>
      </c>
      <c r="I130" s="29">
        <f t="shared" si="7"/>
        <v>1048.3</v>
      </c>
      <c r="J130" s="30">
        <f t="shared" si="5"/>
        <v>8.5188914564750251E-4</v>
      </c>
      <c r="K130" s="31"/>
      <c r="L130" s="32"/>
      <c r="M130" s="9"/>
      <c r="N130" s="9"/>
    </row>
    <row r="131" spans="1:14" ht="26.1" customHeight="1" x14ac:dyDescent="0.25">
      <c r="A131" s="23" t="s">
        <v>382</v>
      </c>
      <c r="B131" s="24" t="s">
        <v>383</v>
      </c>
      <c r="C131" s="25" t="s">
        <v>22</v>
      </c>
      <c r="D131" s="25" t="s">
        <v>384</v>
      </c>
      <c r="E131" s="26" t="s">
        <v>35</v>
      </c>
      <c r="F131" s="27">
        <v>5.9813081269809016</v>
      </c>
      <c r="G131" s="29">
        <v>57.98</v>
      </c>
      <c r="H131" s="29">
        <f t="shared" si="6"/>
        <v>73.59</v>
      </c>
      <c r="I131" s="29">
        <f t="shared" si="7"/>
        <v>440.16</v>
      </c>
      <c r="J131" s="30">
        <f t="shared" si="5"/>
        <v>3.5769104869617929E-4</v>
      </c>
      <c r="K131" s="31"/>
      <c r="L131" s="32"/>
      <c r="M131" s="9"/>
      <c r="N131" s="9"/>
    </row>
    <row r="132" spans="1:14" ht="26.1" customHeight="1" x14ac:dyDescent="0.25">
      <c r="A132" s="23" t="s">
        <v>385</v>
      </c>
      <c r="B132" s="24" t="s">
        <v>386</v>
      </c>
      <c r="C132" s="25" t="s">
        <v>22</v>
      </c>
      <c r="D132" s="25" t="s">
        <v>387</v>
      </c>
      <c r="E132" s="26" t="s">
        <v>35</v>
      </c>
      <c r="F132" s="27">
        <v>5.9813081269809016</v>
      </c>
      <c r="G132" s="29">
        <v>96.77</v>
      </c>
      <c r="H132" s="29">
        <f t="shared" si="6"/>
        <v>122.83</v>
      </c>
      <c r="I132" s="29">
        <f t="shared" si="7"/>
        <v>734.68</v>
      </c>
      <c r="J132" s="30">
        <f t="shared" si="5"/>
        <v>5.9702939761929513E-4</v>
      </c>
      <c r="K132" s="31"/>
      <c r="L132" s="32"/>
      <c r="M132" s="9"/>
      <c r="N132" s="9"/>
    </row>
    <row r="133" spans="1:14" ht="26.1" customHeight="1" x14ac:dyDescent="0.25">
      <c r="A133" s="23" t="s">
        <v>388</v>
      </c>
      <c r="B133" s="24" t="s">
        <v>389</v>
      </c>
      <c r="C133" s="25" t="s">
        <v>22</v>
      </c>
      <c r="D133" s="25" t="s">
        <v>390</v>
      </c>
      <c r="E133" s="26" t="s">
        <v>40</v>
      </c>
      <c r="F133" s="27">
        <v>15.380506612236607</v>
      </c>
      <c r="G133" s="29">
        <v>78.099999999999994</v>
      </c>
      <c r="H133" s="29">
        <f t="shared" si="6"/>
        <v>99.13</v>
      </c>
      <c r="I133" s="29">
        <f t="shared" si="7"/>
        <v>1524.66</v>
      </c>
      <c r="J133" s="30">
        <f t="shared" ref="J133:J196" si="8">I133/$I$251</f>
        <v>1.2389977151606613E-3</v>
      </c>
      <c r="K133" s="31"/>
      <c r="L133" s="32"/>
      <c r="M133" s="9"/>
      <c r="N133" s="9"/>
    </row>
    <row r="134" spans="1:14" ht="24" customHeight="1" x14ac:dyDescent="0.25">
      <c r="A134" s="16" t="s">
        <v>391</v>
      </c>
      <c r="B134" s="17"/>
      <c r="C134" s="17"/>
      <c r="D134" s="17" t="s">
        <v>392</v>
      </c>
      <c r="E134" s="17"/>
      <c r="F134" s="17"/>
      <c r="G134" s="17"/>
      <c r="H134" s="17"/>
      <c r="I134" s="20">
        <f>SUM(I135:I141)</f>
        <v>88889.59</v>
      </c>
      <c r="J134" s="21">
        <f t="shared" si="8"/>
        <v>7.2235120559054455E-2</v>
      </c>
      <c r="K134" s="9"/>
      <c r="L134" s="9"/>
      <c r="M134" s="9"/>
      <c r="N134" s="9"/>
    </row>
    <row r="135" spans="1:14" ht="65.099999999999994" customHeight="1" x14ac:dyDescent="0.25">
      <c r="A135" s="23" t="s">
        <v>393</v>
      </c>
      <c r="B135" s="24" t="s">
        <v>394</v>
      </c>
      <c r="C135" s="25" t="s">
        <v>22</v>
      </c>
      <c r="D135" s="25" t="s">
        <v>395</v>
      </c>
      <c r="E135" s="26" t="s">
        <v>31</v>
      </c>
      <c r="F135" s="27">
        <v>112.79038182306842</v>
      </c>
      <c r="G135" s="29">
        <v>108.09</v>
      </c>
      <c r="H135" s="29">
        <f t="shared" si="6"/>
        <v>137.19</v>
      </c>
      <c r="I135" s="29">
        <f t="shared" ref="I135:I141" si="9">TRUNC(H135*F135,2)</f>
        <v>15473.71</v>
      </c>
      <c r="J135" s="30">
        <f t="shared" si="8"/>
        <v>1.2574535525991812E-2</v>
      </c>
      <c r="K135" s="31"/>
      <c r="L135" s="32"/>
      <c r="M135" s="9"/>
      <c r="N135" s="9"/>
    </row>
    <row r="136" spans="1:14" ht="51.95" customHeight="1" x14ac:dyDescent="0.25">
      <c r="A136" s="23" t="s">
        <v>396</v>
      </c>
      <c r="B136" s="24" t="s">
        <v>397</v>
      </c>
      <c r="C136" s="25" t="s">
        <v>22</v>
      </c>
      <c r="D136" s="25" t="s">
        <v>398</v>
      </c>
      <c r="E136" s="26" t="s">
        <v>31</v>
      </c>
      <c r="F136" s="27">
        <v>225.58076364613683</v>
      </c>
      <c r="G136" s="29">
        <v>5.04</v>
      </c>
      <c r="H136" s="29">
        <f t="shared" si="6"/>
        <v>6.39</v>
      </c>
      <c r="I136" s="29">
        <f t="shared" si="9"/>
        <v>1441.46</v>
      </c>
      <c r="J136" s="30">
        <f t="shared" si="8"/>
        <v>1.1713861756034046E-3</v>
      </c>
      <c r="K136" s="31"/>
      <c r="L136" s="32"/>
      <c r="M136" s="9"/>
      <c r="N136" s="9"/>
    </row>
    <row r="137" spans="1:14" ht="51.95" customHeight="1" x14ac:dyDescent="0.25">
      <c r="A137" s="23" t="s">
        <v>399</v>
      </c>
      <c r="B137" s="24" t="s">
        <v>400</v>
      </c>
      <c r="C137" s="25" t="s">
        <v>22</v>
      </c>
      <c r="D137" s="25" t="s">
        <v>401</v>
      </c>
      <c r="E137" s="26" t="s">
        <v>31</v>
      </c>
      <c r="F137" s="27">
        <v>189.1824</v>
      </c>
      <c r="G137" s="29">
        <v>63.87</v>
      </c>
      <c r="H137" s="29">
        <f t="shared" ref="H137:H200" si="10">TRUNC((G137*$G$2)+(G137),2)</f>
        <v>81.069999999999993</v>
      </c>
      <c r="I137" s="29">
        <f t="shared" si="9"/>
        <v>15337.01</v>
      </c>
      <c r="J137" s="30">
        <f t="shared" si="8"/>
        <v>1.2463447816166368E-2</v>
      </c>
      <c r="K137" s="31"/>
      <c r="L137" s="32"/>
      <c r="M137" s="9"/>
      <c r="N137" s="9"/>
    </row>
    <row r="138" spans="1:14" ht="39" customHeight="1" x14ac:dyDescent="0.25">
      <c r="A138" s="23" t="s">
        <v>402</v>
      </c>
      <c r="B138" s="24" t="s">
        <v>403</v>
      </c>
      <c r="C138" s="25" t="s">
        <v>22</v>
      </c>
      <c r="D138" s="25" t="s">
        <v>404</v>
      </c>
      <c r="E138" s="26" t="s">
        <v>31</v>
      </c>
      <c r="F138" s="27">
        <v>55.113482027181178</v>
      </c>
      <c r="G138" s="29">
        <v>94.27</v>
      </c>
      <c r="H138" s="29">
        <f t="shared" si="10"/>
        <v>119.65</v>
      </c>
      <c r="I138" s="29">
        <f t="shared" si="9"/>
        <v>6594.32</v>
      </c>
      <c r="J138" s="30">
        <f t="shared" si="8"/>
        <v>5.3587996097741479E-3</v>
      </c>
      <c r="K138" s="31"/>
      <c r="L138" s="32"/>
      <c r="M138" s="9"/>
      <c r="N138" s="9"/>
    </row>
    <row r="139" spans="1:14" ht="51.95" customHeight="1" x14ac:dyDescent="0.25">
      <c r="A139" s="23" t="s">
        <v>405</v>
      </c>
      <c r="B139" s="24" t="s">
        <v>406</v>
      </c>
      <c r="C139" s="25" t="s">
        <v>22</v>
      </c>
      <c r="D139" s="25" t="s">
        <v>407</v>
      </c>
      <c r="E139" s="26" t="s">
        <v>31</v>
      </c>
      <c r="F139" s="27">
        <v>53.944000000000003</v>
      </c>
      <c r="G139" s="29">
        <v>360.86</v>
      </c>
      <c r="H139" s="29">
        <f t="shared" si="10"/>
        <v>458.03</v>
      </c>
      <c r="I139" s="29">
        <f t="shared" si="9"/>
        <v>24707.97</v>
      </c>
      <c r="J139" s="30">
        <f t="shared" si="8"/>
        <v>2.0078652536472504E-2</v>
      </c>
      <c r="K139" s="31"/>
      <c r="L139" s="32"/>
      <c r="M139" s="9"/>
      <c r="N139" s="9"/>
    </row>
    <row r="140" spans="1:14" ht="51.95" customHeight="1" x14ac:dyDescent="0.25">
      <c r="A140" s="23" t="s">
        <v>408</v>
      </c>
      <c r="B140" s="24" t="s">
        <v>409</v>
      </c>
      <c r="C140" s="25" t="s">
        <v>22</v>
      </c>
      <c r="D140" s="25" t="s">
        <v>410</v>
      </c>
      <c r="E140" s="26" t="s">
        <v>31</v>
      </c>
      <c r="F140" s="27">
        <v>91.855803378635301</v>
      </c>
      <c r="G140" s="29">
        <v>140.96</v>
      </c>
      <c r="H140" s="29">
        <f t="shared" si="10"/>
        <v>178.92</v>
      </c>
      <c r="I140" s="29">
        <f t="shared" si="9"/>
        <v>16434.84</v>
      </c>
      <c r="J140" s="30">
        <f t="shared" si="8"/>
        <v>1.335558695645655E-2</v>
      </c>
      <c r="K140" s="31"/>
      <c r="L140" s="32"/>
      <c r="M140" s="9"/>
      <c r="N140" s="9"/>
    </row>
    <row r="141" spans="1:14" ht="39" customHeight="1" x14ac:dyDescent="0.25">
      <c r="A141" s="23" t="s">
        <v>411</v>
      </c>
      <c r="B141" s="24" t="s">
        <v>412</v>
      </c>
      <c r="C141" s="25" t="s">
        <v>22</v>
      </c>
      <c r="D141" s="25" t="s">
        <v>413</v>
      </c>
      <c r="E141" s="26" t="s">
        <v>31</v>
      </c>
      <c r="F141" s="27">
        <v>9.5700930031694433</v>
      </c>
      <c r="G141" s="29">
        <v>732.7</v>
      </c>
      <c r="H141" s="29">
        <f t="shared" si="10"/>
        <v>930.01</v>
      </c>
      <c r="I141" s="29">
        <f t="shared" si="9"/>
        <v>8900.2800000000007</v>
      </c>
      <c r="J141" s="30">
        <f t="shared" si="8"/>
        <v>7.2327119385896732E-3</v>
      </c>
      <c r="K141" s="31"/>
      <c r="L141" s="32"/>
      <c r="M141" s="9"/>
      <c r="N141" s="9"/>
    </row>
    <row r="142" spans="1:14" ht="26.1" customHeight="1" x14ac:dyDescent="0.25">
      <c r="A142" s="16" t="s">
        <v>414</v>
      </c>
      <c r="B142" s="17"/>
      <c r="C142" s="17"/>
      <c r="D142" s="17" t="s">
        <v>415</v>
      </c>
      <c r="E142" s="17"/>
      <c r="F142" s="17"/>
      <c r="G142" s="17"/>
      <c r="H142" s="17"/>
      <c r="I142" s="20">
        <f>SUM(I143:I146)</f>
        <v>38462.800000000003</v>
      </c>
      <c r="J142" s="21">
        <f t="shared" si="8"/>
        <v>3.1256359659649686E-2</v>
      </c>
      <c r="K142" s="9"/>
      <c r="L142" s="9"/>
      <c r="M142" s="9"/>
      <c r="N142" s="9"/>
    </row>
    <row r="143" spans="1:14" ht="26.1" customHeight="1" x14ac:dyDescent="0.25">
      <c r="A143" s="23" t="s">
        <v>416</v>
      </c>
      <c r="B143" s="24" t="s">
        <v>417</v>
      </c>
      <c r="C143" s="25" t="s">
        <v>22</v>
      </c>
      <c r="D143" s="25" t="s">
        <v>418</v>
      </c>
      <c r="E143" s="26" t="s">
        <v>31</v>
      </c>
      <c r="F143" s="27">
        <v>163.20426460762178</v>
      </c>
      <c r="G143" s="29">
        <v>33.07</v>
      </c>
      <c r="H143" s="29">
        <f t="shared" si="10"/>
        <v>41.97</v>
      </c>
      <c r="I143" s="29">
        <f t="shared" ref="I143:I146" si="11">TRUNC(H143*F143,2)</f>
        <v>6849.68</v>
      </c>
      <c r="J143" s="30">
        <f t="shared" si="8"/>
        <v>5.5663150273383439E-3</v>
      </c>
      <c r="K143" s="31"/>
      <c r="L143" s="32"/>
      <c r="M143" s="9"/>
      <c r="N143" s="9"/>
    </row>
    <row r="144" spans="1:14" ht="39" customHeight="1" x14ac:dyDescent="0.25">
      <c r="A144" s="23" t="s">
        <v>419</v>
      </c>
      <c r="B144" s="24" t="s">
        <v>420</v>
      </c>
      <c r="C144" s="25" t="s">
        <v>22</v>
      </c>
      <c r="D144" s="25" t="s">
        <v>421</v>
      </c>
      <c r="E144" s="26" t="s">
        <v>31</v>
      </c>
      <c r="F144" s="27">
        <v>63.008000000000003</v>
      </c>
      <c r="G144" s="29">
        <v>194</v>
      </c>
      <c r="H144" s="29">
        <f t="shared" si="10"/>
        <v>246.24</v>
      </c>
      <c r="I144" s="29">
        <f t="shared" si="11"/>
        <v>15515.08</v>
      </c>
      <c r="J144" s="30">
        <f t="shared" si="8"/>
        <v>1.2608154388870222E-2</v>
      </c>
      <c r="K144" s="31"/>
      <c r="L144" s="32"/>
      <c r="M144" s="9"/>
      <c r="N144" s="9"/>
    </row>
    <row r="145" spans="1:14" ht="39" customHeight="1" x14ac:dyDescent="0.25">
      <c r="A145" s="23" t="s">
        <v>422</v>
      </c>
      <c r="B145" s="24" t="s">
        <v>423</v>
      </c>
      <c r="C145" s="25" t="s">
        <v>22</v>
      </c>
      <c r="D145" s="25" t="s">
        <v>424</v>
      </c>
      <c r="E145" s="26" t="s">
        <v>40</v>
      </c>
      <c r="F145" s="27">
        <v>78.611478240320423</v>
      </c>
      <c r="G145" s="29">
        <v>72.28</v>
      </c>
      <c r="H145" s="29">
        <f t="shared" si="10"/>
        <v>91.74</v>
      </c>
      <c r="I145" s="29">
        <f t="shared" si="11"/>
        <v>7211.81</v>
      </c>
      <c r="J145" s="30">
        <f t="shared" si="8"/>
        <v>5.8605958785386963E-3</v>
      </c>
      <c r="K145" s="31"/>
      <c r="L145" s="32"/>
      <c r="M145" s="9"/>
      <c r="N145" s="9"/>
    </row>
    <row r="146" spans="1:14" ht="39" customHeight="1" x14ac:dyDescent="0.25">
      <c r="A146" s="23" t="s">
        <v>425</v>
      </c>
      <c r="B146" s="24" t="s">
        <v>426</v>
      </c>
      <c r="C146" s="25" t="s">
        <v>22</v>
      </c>
      <c r="D146" s="25" t="s">
        <v>427</v>
      </c>
      <c r="E146" s="26" t="s">
        <v>31</v>
      </c>
      <c r="F146" s="27">
        <v>117.06274477091195</v>
      </c>
      <c r="G146" s="29">
        <v>59.81</v>
      </c>
      <c r="H146" s="29">
        <f t="shared" si="10"/>
        <v>75.91</v>
      </c>
      <c r="I146" s="29">
        <f t="shared" si="11"/>
        <v>8886.23</v>
      </c>
      <c r="J146" s="30">
        <f t="shared" si="8"/>
        <v>7.2212943649024195E-3</v>
      </c>
      <c r="K146" s="31"/>
      <c r="L146" s="32"/>
      <c r="M146" s="9"/>
      <c r="N146" s="9"/>
    </row>
    <row r="147" spans="1:14" ht="24" customHeight="1" x14ac:dyDescent="0.25">
      <c r="A147" s="16" t="s">
        <v>428</v>
      </c>
      <c r="B147" s="17"/>
      <c r="C147" s="17"/>
      <c r="D147" s="17" t="s">
        <v>429</v>
      </c>
      <c r="E147" s="17"/>
      <c r="F147" s="17"/>
      <c r="G147" s="17"/>
      <c r="H147" s="17"/>
      <c r="I147" s="20">
        <f>SUM(I148:I167)</f>
        <v>164582.84000000003</v>
      </c>
      <c r="J147" s="21">
        <f t="shared" si="8"/>
        <v>0.13374638458059682</v>
      </c>
      <c r="K147" s="9"/>
      <c r="L147" s="9"/>
      <c r="M147" s="9"/>
      <c r="N147" s="9"/>
    </row>
    <row r="148" spans="1:14" ht="65.099999999999994" customHeight="1" x14ac:dyDescent="0.25">
      <c r="A148" s="23" t="s">
        <v>430</v>
      </c>
      <c r="B148" s="24" t="s">
        <v>431</v>
      </c>
      <c r="C148" s="25" t="s">
        <v>22</v>
      </c>
      <c r="D148" s="25" t="s">
        <v>432</v>
      </c>
      <c r="E148" s="26" t="s">
        <v>35</v>
      </c>
      <c r="F148" s="27">
        <v>11.108143664393102</v>
      </c>
      <c r="G148" s="29">
        <v>1111.7</v>
      </c>
      <c r="H148" s="29">
        <f t="shared" si="10"/>
        <v>1411.08</v>
      </c>
      <c r="I148" s="29">
        <f t="shared" ref="I148:I167" si="12">TRUNC(H148*F148,2)</f>
        <v>15674.47</v>
      </c>
      <c r="J148" s="30">
        <f t="shared" si="8"/>
        <v>1.2737680870721557E-2</v>
      </c>
      <c r="K148" s="31"/>
      <c r="L148" s="32"/>
      <c r="M148" s="9"/>
      <c r="N148" s="9"/>
    </row>
    <row r="149" spans="1:14" ht="65.099999999999994" customHeight="1" x14ac:dyDescent="0.25">
      <c r="A149" s="23" t="s">
        <v>733</v>
      </c>
      <c r="B149" s="24" t="s">
        <v>434</v>
      </c>
      <c r="C149" s="25" t="s">
        <v>22</v>
      </c>
      <c r="D149" s="25" t="s">
        <v>435</v>
      </c>
      <c r="E149" s="26" t="s">
        <v>35</v>
      </c>
      <c r="F149" s="27">
        <v>11.108143664393102</v>
      </c>
      <c r="G149" s="29">
        <v>1123.71</v>
      </c>
      <c r="H149" s="29">
        <f t="shared" si="10"/>
        <v>1426.32</v>
      </c>
      <c r="I149" s="29">
        <f t="shared" si="12"/>
        <v>15843.76</v>
      </c>
      <c r="J149" s="30">
        <f t="shared" si="8"/>
        <v>1.2875252475669251E-2</v>
      </c>
      <c r="K149" s="31"/>
      <c r="L149" s="32"/>
      <c r="M149" s="9"/>
      <c r="N149" s="9"/>
    </row>
    <row r="150" spans="1:14" ht="65.099999999999994" customHeight="1" x14ac:dyDescent="0.25">
      <c r="A150" s="23" t="s">
        <v>734</v>
      </c>
      <c r="B150" s="24" t="s">
        <v>437</v>
      </c>
      <c r="C150" s="25" t="s">
        <v>22</v>
      </c>
      <c r="D150" s="25" t="s">
        <v>438</v>
      </c>
      <c r="E150" s="26" t="s">
        <v>35</v>
      </c>
      <c r="F150" s="27">
        <v>11.108143664393102</v>
      </c>
      <c r="G150" s="29">
        <v>1177.8599999999999</v>
      </c>
      <c r="H150" s="29">
        <f t="shared" si="10"/>
        <v>1495.05</v>
      </c>
      <c r="I150" s="29">
        <f t="shared" si="12"/>
        <v>16607.23</v>
      </c>
      <c r="J150" s="30">
        <f t="shared" si="8"/>
        <v>1.3495677741363706E-2</v>
      </c>
      <c r="K150" s="31"/>
      <c r="L150" s="32"/>
      <c r="M150" s="9"/>
      <c r="N150" s="9"/>
    </row>
    <row r="151" spans="1:14" ht="65.099999999999994" customHeight="1" x14ac:dyDescent="0.25">
      <c r="A151" s="23" t="s">
        <v>735</v>
      </c>
      <c r="B151" s="24" t="s">
        <v>440</v>
      </c>
      <c r="C151" s="25" t="s">
        <v>22</v>
      </c>
      <c r="D151" s="25" t="s">
        <v>441</v>
      </c>
      <c r="E151" s="26" t="s">
        <v>35</v>
      </c>
      <c r="F151" s="27">
        <v>11.108143664393102</v>
      </c>
      <c r="G151" s="29">
        <v>1256.25</v>
      </c>
      <c r="H151" s="29">
        <f t="shared" si="10"/>
        <v>1594.55</v>
      </c>
      <c r="I151" s="29">
        <f t="shared" si="12"/>
        <v>17712.490000000002</v>
      </c>
      <c r="J151" s="30">
        <f t="shared" si="8"/>
        <v>1.439385478716964E-2</v>
      </c>
      <c r="K151" s="31"/>
      <c r="L151" s="32"/>
      <c r="M151" s="9"/>
      <c r="N151" s="9"/>
    </row>
    <row r="152" spans="1:14" ht="51.95" customHeight="1" x14ac:dyDescent="0.25">
      <c r="A152" s="23" t="s">
        <v>736</v>
      </c>
      <c r="B152" s="24" t="s">
        <v>443</v>
      </c>
      <c r="C152" s="25" t="s">
        <v>22</v>
      </c>
      <c r="D152" s="25" t="s">
        <v>444</v>
      </c>
      <c r="E152" s="26" t="s">
        <v>35</v>
      </c>
      <c r="F152" s="27">
        <v>12.133510771875544</v>
      </c>
      <c r="G152" s="29">
        <v>167.16</v>
      </c>
      <c r="H152" s="29">
        <f t="shared" si="10"/>
        <v>212.17</v>
      </c>
      <c r="I152" s="29">
        <f t="shared" si="12"/>
        <v>2574.36</v>
      </c>
      <c r="J152" s="30">
        <f t="shared" si="8"/>
        <v>2.0920245549834061E-3</v>
      </c>
      <c r="K152" s="31"/>
      <c r="L152" s="32"/>
      <c r="M152" s="9"/>
      <c r="N152" s="9"/>
    </row>
    <row r="153" spans="1:14" ht="51.95" customHeight="1" x14ac:dyDescent="0.25">
      <c r="A153" s="23" t="s">
        <v>737</v>
      </c>
      <c r="B153" s="24" t="s">
        <v>446</v>
      </c>
      <c r="C153" s="25" t="s">
        <v>22</v>
      </c>
      <c r="D153" s="25" t="s">
        <v>447</v>
      </c>
      <c r="E153" s="26" t="s">
        <v>35</v>
      </c>
      <c r="F153" s="27">
        <v>15.038717576409125</v>
      </c>
      <c r="G153" s="29">
        <v>106.44</v>
      </c>
      <c r="H153" s="29">
        <f t="shared" si="10"/>
        <v>135.1</v>
      </c>
      <c r="I153" s="29">
        <f t="shared" si="12"/>
        <v>2031.73</v>
      </c>
      <c r="J153" s="30">
        <f t="shared" si="8"/>
        <v>1.6510624190464566E-3</v>
      </c>
      <c r="K153" s="31"/>
      <c r="L153" s="32"/>
      <c r="M153" s="9"/>
      <c r="N153" s="9"/>
    </row>
    <row r="154" spans="1:14" ht="39" customHeight="1" x14ac:dyDescent="0.25">
      <c r="A154" s="23" t="s">
        <v>738</v>
      </c>
      <c r="B154" s="24" t="s">
        <v>449</v>
      </c>
      <c r="C154" s="25" t="s">
        <v>22</v>
      </c>
      <c r="D154" s="25" t="s">
        <v>450</v>
      </c>
      <c r="E154" s="26" t="s">
        <v>35</v>
      </c>
      <c r="F154" s="27">
        <v>8.2029368598595234</v>
      </c>
      <c r="G154" s="29">
        <v>193.83</v>
      </c>
      <c r="H154" s="29">
        <f t="shared" si="10"/>
        <v>246.02</v>
      </c>
      <c r="I154" s="29">
        <f t="shared" si="12"/>
        <v>2018.08</v>
      </c>
      <c r="J154" s="30">
        <f t="shared" si="8"/>
        <v>1.639969900837844E-3</v>
      </c>
      <c r="K154" s="31"/>
      <c r="L154" s="32"/>
      <c r="M154" s="9"/>
      <c r="N154" s="9"/>
    </row>
    <row r="155" spans="1:14" ht="26.1" customHeight="1" x14ac:dyDescent="0.25">
      <c r="A155" s="23" t="s">
        <v>739</v>
      </c>
      <c r="B155" s="24" t="s">
        <v>452</v>
      </c>
      <c r="C155" s="25" t="s">
        <v>22</v>
      </c>
      <c r="D155" s="25" t="s">
        <v>453</v>
      </c>
      <c r="E155" s="26" t="s">
        <v>31</v>
      </c>
      <c r="F155" s="27">
        <v>15.038717576409125</v>
      </c>
      <c r="G155" s="29">
        <v>571.26</v>
      </c>
      <c r="H155" s="29">
        <f t="shared" si="10"/>
        <v>725.1</v>
      </c>
      <c r="I155" s="29">
        <f t="shared" si="12"/>
        <v>10904.57</v>
      </c>
      <c r="J155" s="30">
        <f t="shared" si="8"/>
        <v>8.8614755518013795E-3</v>
      </c>
      <c r="K155" s="31"/>
      <c r="L155" s="32"/>
      <c r="M155" s="9"/>
      <c r="N155" s="9"/>
    </row>
    <row r="156" spans="1:14" ht="65.099999999999994" customHeight="1" x14ac:dyDescent="0.25">
      <c r="A156" s="23" t="s">
        <v>740</v>
      </c>
      <c r="B156" s="24" t="s">
        <v>455</v>
      </c>
      <c r="C156" s="25" t="s">
        <v>22</v>
      </c>
      <c r="D156" s="25" t="s">
        <v>456</v>
      </c>
      <c r="E156" s="26" t="s">
        <v>31</v>
      </c>
      <c r="F156" s="27">
        <v>7.6902533061183034</v>
      </c>
      <c r="G156" s="29">
        <v>932.69</v>
      </c>
      <c r="H156" s="29">
        <f t="shared" si="10"/>
        <v>1183.8599999999999</v>
      </c>
      <c r="I156" s="29">
        <f t="shared" si="12"/>
        <v>9104.18</v>
      </c>
      <c r="J156" s="30">
        <f t="shared" si="8"/>
        <v>7.3984089688267484E-3</v>
      </c>
      <c r="K156" s="31"/>
      <c r="L156" s="32"/>
      <c r="M156" s="9"/>
      <c r="N156" s="9"/>
    </row>
    <row r="157" spans="1:14" ht="78" customHeight="1" x14ac:dyDescent="0.25">
      <c r="A157" s="23" t="s">
        <v>741</v>
      </c>
      <c r="B157" s="24" t="s">
        <v>458</v>
      </c>
      <c r="C157" s="25" t="s">
        <v>22</v>
      </c>
      <c r="D157" s="25" t="s">
        <v>459</v>
      </c>
      <c r="E157" s="26" t="s">
        <v>31</v>
      </c>
      <c r="F157" s="27">
        <v>10.595460110651883</v>
      </c>
      <c r="G157" s="29">
        <v>664.41</v>
      </c>
      <c r="H157" s="29">
        <f t="shared" si="10"/>
        <v>843.33</v>
      </c>
      <c r="I157" s="29">
        <f t="shared" si="12"/>
        <v>8935.4599999999991</v>
      </c>
      <c r="J157" s="30">
        <f t="shared" si="8"/>
        <v>7.2613005679361183E-3</v>
      </c>
      <c r="K157" s="31"/>
      <c r="L157" s="32"/>
      <c r="M157" s="9"/>
      <c r="N157" s="9"/>
    </row>
    <row r="158" spans="1:14" ht="39" customHeight="1" x14ac:dyDescent="0.25">
      <c r="A158" s="23" t="s">
        <v>742</v>
      </c>
      <c r="B158" s="24" t="s">
        <v>461</v>
      </c>
      <c r="C158" s="25" t="s">
        <v>22</v>
      </c>
      <c r="D158" s="25" t="s">
        <v>462</v>
      </c>
      <c r="E158" s="26" t="s">
        <v>35</v>
      </c>
      <c r="F158" s="27">
        <v>10.595460110651883</v>
      </c>
      <c r="G158" s="29">
        <v>902.84</v>
      </c>
      <c r="H158" s="29">
        <f t="shared" si="10"/>
        <v>1145.97</v>
      </c>
      <c r="I158" s="29">
        <f t="shared" si="12"/>
        <v>12142.07</v>
      </c>
      <c r="J158" s="30">
        <f t="shared" si="8"/>
        <v>9.8671159388459134E-3</v>
      </c>
      <c r="K158" s="31"/>
      <c r="L158" s="32"/>
      <c r="M158" s="9"/>
      <c r="N158" s="9"/>
    </row>
    <row r="159" spans="1:14" ht="39" customHeight="1" x14ac:dyDescent="0.25">
      <c r="A159" s="23" t="s">
        <v>743</v>
      </c>
      <c r="B159" s="24" t="s">
        <v>464</v>
      </c>
      <c r="C159" s="25" t="s">
        <v>22</v>
      </c>
      <c r="D159" s="25" t="s">
        <v>465</v>
      </c>
      <c r="E159" s="26" t="s">
        <v>31</v>
      </c>
      <c r="F159" s="27">
        <v>7.6902533061183034</v>
      </c>
      <c r="G159" s="29">
        <v>874.09</v>
      </c>
      <c r="H159" s="29">
        <f t="shared" si="10"/>
        <v>1109.48</v>
      </c>
      <c r="I159" s="29">
        <f t="shared" si="12"/>
        <v>8532.18</v>
      </c>
      <c r="J159" s="30">
        <f t="shared" si="8"/>
        <v>6.9335796343706086E-3</v>
      </c>
      <c r="K159" s="31"/>
      <c r="L159" s="32"/>
      <c r="M159" s="9"/>
      <c r="N159" s="9"/>
    </row>
    <row r="160" spans="1:14" ht="78" customHeight="1" x14ac:dyDescent="0.25">
      <c r="A160" s="23" t="s">
        <v>744</v>
      </c>
      <c r="B160" s="24" t="s">
        <v>467</v>
      </c>
      <c r="C160" s="25" t="s">
        <v>22</v>
      </c>
      <c r="D160" s="25" t="s">
        <v>468</v>
      </c>
      <c r="E160" s="26" t="s">
        <v>31</v>
      </c>
      <c r="F160" s="27">
        <v>11.108143664393102</v>
      </c>
      <c r="G160" s="29">
        <v>446.91</v>
      </c>
      <c r="H160" s="29">
        <f t="shared" si="10"/>
        <v>567.26</v>
      </c>
      <c r="I160" s="29">
        <f t="shared" si="12"/>
        <v>6301.2</v>
      </c>
      <c r="J160" s="30">
        <f t="shared" si="8"/>
        <v>5.1205989550262739E-3</v>
      </c>
      <c r="K160" s="31"/>
      <c r="L160" s="32"/>
      <c r="M160" s="9"/>
      <c r="N160" s="9"/>
    </row>
    <row r="161" spans="1:14" ht="78" customHeight="1" x14ac:dyDescent="0.25">
      <c r="A161" s="23" t="s">
        <v>745</v>
      </c>
      <c r="B161" s="24" t="s">
        <v>467</v>
      </c>
      <c r="C161" s="25" t="s">
        <v>22</v>
      </c>
      <c r="D161" s="25" t="s">
        <v>468</v>
      </c>
      <c r="E161" s="26" t="s">
        <v>31</v>
      </c>
      <c r="F161" s="27">
        <v>11.108143664393102</v>
      </c>
      <c r="G161" s="29">
        <v>446.91</v>
      </c>
      <c r="H161" s="29">
        <f t="shared" si="10"/>
        <v>567.26</v>
      </c>
      <c r="I161" s="29">
        <f t="shared" si="12"/>
        <v>6301.2</v>
      </c>
      <c r="J161" s="30">
        <f t="shared" si="8"/>
        <v>5.1205989550262739E-3</v>
      </c>
      <c r="K161" s="31"/>
      <c r="L161" s="32"/>
      <c r="M161" s="9"/>
      <c r="N161" s="9"/>
    </row>
    <row r="162" spans="1:14" ht="39" customHeight="1" x14ac:dyDescent="0.25">
      <c r="A162" s="23" t="s">
        <v>746</v>
      </c>
      <c r="B162" s="24" t="s">
        <v>471</v>
      </c>
      <c r="C162" s="25" t="s">
        <v>22</v>
      </c>
      <c r="D162" s="25" t="s">
        <v>472</v>
      </c>
      <c r="E162" s="26" t="s">
        <v>31</v>
      </c>
      <c r="F162" s="27">
        <v>9.3991984852557042</v>
      </c>
      <c r="G162" s="29">
        <v>104.25</v>
      </c>
      <c r="H162" s="29">
        <f t="shared" si="10"/>
        <v>132.32</v>
      </c>
      <c r="I162" s="29">
        <f t="shared" si="12"/>
        <v>1243.7</v>
      </c>
      <c r="J162" s="30">
        <f t="shared" si="8"/>
        <v>1.0106787469634636E-3</v>
      </c>
      <c r="K162" s="31"/>
      <c r="L162" s="32"/>
      <c r="M162" s="9"/>
      <c r="N162" s="9"/>
    </row>
    <row r="163" spans="1:14" ht="26.1" customHeight="1" x14ac:dyDescent="0.25">
      <c r="A163" s="23" t="s">
        <v>747</v>
      </c>
      <c r="B163" s="24" t="s">
        <v>474</v>
      </c>
      <c r="C163" s="25" t="s">
        <v>22</v>
      </c>
      <c r="D163" s="25" t="s">
        <v>475</v>
      </c>
      <c r="E163" s="26" t="s">
        <v>31</v>
      </c>
      <c r="F163" s="27">
        <v>4.2723629478435017</v>
      </c>
      <c r="G163" s="29">
        <v>314.14999999999998</v>
      </c>
      <c r="H163" s="29">
        <f t="shared" si="10"/>
        <v>398.75</v>
      </c>
      <c r="I163" s="29">
        <f t="shared" si="12"/>
        <v>1703.6</v>
      </c>
      <c r="J163" s="30">
        <f t="shared" si="8"/>
        <v>1.3844112835305594E-3</v>
      </c>
      <c r="K163" s="31"/>
      <c r="L163" s="32"/>
      <c r="M163" s="9"/>
      <c r="N163" s="9"/>
    </row>
    <row r="164" spans="1:14" ht="26.1" customHeight="1" x14ac:dyDescent="0.25">
      <c r="A164" s="23" t="s">
        <v>748</v>
      </c>
      <c r="B164" s="24" t="s">
        <v>477</v>
      </c>
      <c r="C164" s="25" t="s">
        <v>22</v>
      </c>
      <c r="D164" s="25" t="s">
        <v>478</v>
      </c>
      <c r="E164" s="26" t="s">
        <v>31</v>
      </c>
      <c r="F164" s="27">
        <v>23.24165443626865</v>
      </c>
      <c r="G164" s="29">
        <v>301.94</v>
      </c>
      <c r="H164" s="29">
        <f t="shared" si="10"/>
        <v>383.25</v>
      </c>
      <c r="I164" s="29">
        <f t="shared" si="12"/>
        <v>8907.36</v>
      </c>
      <c r="J164" s="30">
        <f t="shared" si="8"/>
        <v>7.2384654205616128E-3</v>
      </c>
      <c r="K164" s="31"/>
      <c r="L164" s="32"/>
      <c r="M164" s="9"/>
      <c r="N164" s="9"/>
    </row>
    <row r="165" spans="1:14" ht="26.1" customHeight="1" x14ac:dyDescent="0.25">
      <c r="A165" s="23" t="s">
        <v>750</v>
      </c>
      <c r="B165" s="24" t="s">
        <v>480</v>
      </c>
      <c r="C165" s="25" t="s">
        <v>22</v>
      </c>
      <c r="D165" s="25" t="s">
        <v>481</v>
      </c>
      <c r="E165" s="26" t="s">
        <v>31</v>
      </c>
      <c r="F165" s="27">
        <v>21.361814739217508</v>
      </c>
      <c r="G165" s="29">
        <v>341.05</v>
      </c>
      <c r="H165" s="29">
        <f t="shared" si="10"/>
        <v>432.89</v>
      </c>
      <c r="I165" s="29">
        <f t="shared" si="12"/>
        <v>9247.31</v>
      </c>
      <c r="J165" s="30">
        <f t="shared" si="8"/>
        <v>7.5147219454713404E-3</v>
      </c>
      <c r="K165" s="31"/>
      <c r="L165" s="32"/>
      <c r="M165" s="9"/>
      <c r="N165" s="9"/>
    </row>
    <row r="166" spans="1:14" ht="51.95" customHeight="1" x14ac:dyDescent="0.25">
      <c r="A166" s="23" t="s">
        <v>751</v>
      </c>
      <c r="B166" s="24" t="s">
        <v>483</v>
      </c>
      <c r="C166" s="25" t="s">
        <v>22</v>
      </c>
      <c r="D166" s="25" t="s">
        <v>484</v>
      </c>
      <c r="E166" s="26" t="s">
        <v>35</v>
      </c>
      <c r="F166" s="27">
        <v>5.9813081269809016</v>
      </c>
      <c r="G166" s="29">
        <v>239.55</v>
      </c>
      <c r="H166" s="29">
        <f t="shared" si="10"/>
        <v>304.06</v>
      </c>
      <c r="I166" s="29">
        <f t="shared" si="12"/>
        <v>1818.67</v>
      </c>
      <c r="J166" s="30">
        <f t="shared" si="8"/>
        <v>1.4779216183485105E-3</v>
      </c>
      <c r="K166" s="31"/>
      <c r="L166" s="32"/>
      <c r="M166" s="9"/>
      <c r="N166" s="9"/>
    </row>
    <row r="167" spans="1:14" ht="26.1" customHeight="1" x14ac:dyDescent="0.25">
      <c r="A167" s="23" t="s">
        <v>752</v>
      </c>
      <c r="B167" s="24" t="s">
        <v>486</v>
      </c>
      <c r="C167" s="25" t="s">
        <v>22</v>
      </c>
      <c r="D167" s="25" t="s">
        <v>487</v>
      </c>
      <c r="E167" s="26" t="s">
        <v>35</v>
      </c>
      <c r="F167" s="27">
        <v>5.9813081269809016</v>
      </c>
      <c r="G167" s="29">
        <v>919.28</v>
      </c>
      <c r="H167" s="29">
        <f t="shared" si="10"/>
        <v>1166.8399999999999</v>
      </c>
      <c r="I167" s="29">
        <f t="shared" si="12"/>
        <v>6979.22</v>
      </c>
      <c r="J167" s="30">
        <f t="shared" si="8"/>
        <v>5.6715842440961204E-3</v>
      </c>
      <c r="K167" s="31"/>
      <c r="L167" s="32"/>
      <c r="M167" s="9"/>
      <c r="N167" s="9"/>
    </row>
    <row r="168" spans="1:14" ht="24" customHeight="1" x14ac:dyDescent="0.25">
      <c r="A168" s="16" t="s">
        <v>488</v>
      </c>
      <c r="B168" s="17"/>
      <c r="C168" s="17"/>
      <c r="D168" s="17" t="s">
        <v>489</v>
      </c>
      <c r="E168" s="17"/>
      <c r="F168" s="17"/>
      <c r="G168" s="17"/>
      <c r="H168" s="17"/>
      <c r="I168" s="20">
        <f>SUM(I169:I174)</f>
        <v>56167.37</v>
      </c>
      <c r="J168" s="21">
        <f t="shared" si="8"/>
        <v>4.564377834834224E-2</v>
      </c>
      <c r="K168" s="9"/>
      <c r="L168" s="9"/>
      <c r="M168" s="9"/>
      <c r="N168" s="9"/>
    </row>
    <row r="169" spans="1:14" ht="51.95" customHeight="1" x14ac:dyDescent="0.25">
      <c r="A169" s="23" t="s">
        <v>490</v>
      </c>
      <c r="B169" s="24" t="s">
        <v>491</v>
      </c>
      <c r="C169" s="25" t="s">
        <v>22</v>
      </c>
      <c r="D169" s="25" t="s">
        <v>492</v>
      </c>
      <c r="E169" s="26" t="s">
        <v>31</v>
      </c>
      <c r="F169" s="27">
        <v>184.8</v>
      </c>
      <c r="G169" s="29">
        <v>65.77</v>
      </c>
      <c r="H169" s="29">
        <f t="shared" si="10"/>
        <v>83.48</v>
      </c>
      <c r="I169" s="29">
        <f t="shared" ref="I169:I174" si="13">TRUNC(H169*F169,2)</f>
        <v>15427.1</v>
      </c>
      <c r="J169" s="30">
        <f t="shared" si="8"/>
        <v>1.2536658436343211E-2</v>
      </c>
      <c r="K169" s="31"/>
      <c r="L169" s="32"/>
      <c r="M169" s="9"/>
      <c r="N169" s="9"/>
    </row>
    <row r="170" spans="1:14" ht="39" customHeight="1" x14ac:dyDescent="0.25">
      <c r="A170" s="23" t="s">
        <v>493</v>
      </c>
      <c r="B170" s="24" t="s">
        <v>494</v>
      </c>
      <c r="C170" s="25" t="s">
        <v>22</v>
      </c>
      <c r="D170" s="25" t="s">
        <v>495</v>
      </c>
      <c r="E170" s="26" t="s">
        <v>31</v>
      </c>
      <c r="F170" s="27">
        <v>100.18691112693011</v>
      </c>
      <c r="G170" s="29">
        <v>110.52</v>
      </c>
      <c r="H170" s="29">
        <f t="shared" si="10"/>
        <v>140.28</v>
      </c>
      <c r="I170" s="29">
        <f t="shared" si="13"/>
        <v>14054.21</v>
      </c>
      <c r="J170" s="30">
        <f t="shared" si="8"/>
        <v>1.1420994896165779E-2</v>
      </c>
      <c r="K170" s="31"/>
      <c r="L170" s="32"/>
      <c r="M170" s="9"/>
      <c r="N170" s="9"/>
    </row>
    <row r="171" spans="1:14" ht="51.95" customHeight="1" x14ac:dyDescent="0.25">
      <c r="A171" s="23" t="s">
        <v>496</v>
      </c>
      <c r="B171" s="24" t="s">
        <v>497</v>
      </c>
      <c r="C171" s="25" t="s">
        <v>22</v>
      </c>
      <c r="D171" s="25" t="s">
        <v>498</v>
      </c>
      <c r="E171" s="26" t="s">
        <v>31</v>
      </c>
      <c r="F171" s="27">
        <v>149.58240000000001</v>
      </c>
      <c r="G171" s="29">
        <v>105.54</v>
      </c>
      <c r="H171" s="29">
        <f t="shared" si="10"/>
        <v>133.96</v>
      </c>
      <c r="I171" s="29">
        <f t="shared" si="13"/>
        <v>20038.05</v>
      </c>
      <c r="J171" s="30">
        <f t="shared" si="8"/>
        <v>1.6283694834438554E-2</v>
      </c>
      <c r="K171" s="31"/>
      <c r="L171" s="32"/>
      <c r="M171" s="9"/>
      <c r="N171" s="9"/>
    </row>
    <row r="172" spans="1:14" ht="26.1" customHeight="1" x14ac:dyDescent="0.25">
      <c r="A172" s="23" t="s">
        <v>499</v>
      </c>
      <c r="B172" s="24" t="s">
        <v>500</v>
      </c>
      <c r="C172" s="25" t="s">
        <v>22</v>
      </c>
      <c r="D172" s="25" t="s">
        <v>501</v>
      </c>
      <c r="E172" s="26" t="s">
        <v>40</v>
      </c>
      <c r="F172" s="27">
        <v>139.27903209969816</v>
      </c>
      <c r="G172" s="29">
        <v>11.84</v>
      </c>
      <c r="H172" s="29">
        <f t="shared" si="10"/>
        <v>15.02</v>
      </c>
      <c r="I172" s="29">
        <f t="shared" si="13"/>
        <v>2091.9699999999998</v>
      </c>
      <c r="J172" s="30">
        <f t="shared" si="8"/>
        <v>1.7000157741297393E-3</v>
      </c>
      <c r="K172" s="31"/>
      <c r="L172" s="32"/>
      <c r="M172" s="9"/>
      <c r="N172" s="9"/>
    </row>
    <row r="173" spans="1:14" ht="26.1" customHeight="1" x14ac:dyDescent="0.25">
      <c r="A173" s="23" t="s">
        <v>502</v>
      </c>
      <c r="B173" s="24" t="s">
        <v>503</v>
      </c>
      <c r="C173" s="25" t="s">
        <v>22</v>
      </c>
      <c r="D173" s="25" t="s">
        <v>504</v>
      </c>
      <c r="E173" s="26" t="s">
        <v>40</v>
      </c>
      <c r="F173" s="27">
        <v>15.038717576409125</v>
      </c>
      <c r="G173" s="29">
        <v>108.35</v>
      </c>
      <c r="H173" s="29">
        <f t="shared" si="10"/>
        <v>137.52000000000001</v>
      </c>
      <c r="I173" s="29">
        <f t="shared" si="13"/>
        <v>2068.12</v>
      </c>
      <c r="J173" s="30">
        <f t="shared" si="8"/>
        <v>1.6806343412157903E-3</v>
      </c>
      <c r="K173" s="31"/>
      <c r="L173" s="32"/>
      <c r="M173" s="9"/>
      <c r="N173" s="9"/>
    </row>
    <row r="174" spans="1:14" ht="39" customHeight="1" x14ac:dyDescent="0.25">
      <c r="A174" s="23" t="s">
        <v>505</v>
      </c>
      <c r="B174" s="24" t="s">
        <v>506</v>
      </c>
      <c r="C174" s="25" t="s">
        <v>22</v>
      </c>
      <c r="D174" s="25" t="s">
        <v>507</v>
      </c>
      <c r="E174" s="26" t="s">
        <v>40</v>
      </c>
      <c r="F174" s="27">
        <v>17.943924380942708</v>
      </c>
      <c r="G174" s="29">
        <v>109.24</v>
      </c>
      <c r="H174" s="29">
        <f t="shared" si="10"/>
        <v>138.65</v>
      </c>
      <c r="I174" s="29">
        <f t="shared" si="13"/>
        <v>2487.92</v>
      </c>
      <c r="J174" s="30">
        <f t="shared" si="8"/>
        <v>2.02178006604916E-3</v>
      </c>
      <c r="K174" s="31"/>
      <c r="L174" s="32"/>
      <c r="M174" s="9"/>
      <c r="N174" s="9"/>
    </row>
    <row r="175" spans="1:14" ht="24" customHeight="1" x14ac:dyDescent="0.25">
      <c r="A175" s="16" t="s">
        <v>508</v>
      </c>
      <c r="B175" s="17"/>
      <c r="C175" s="17"/>
      <c r="D175" s="17" t="s">
        <v>509</v>
      </c>
      <c r="E175" s="17"/>
      <c r="F175" s="17"/>
      <c r="G175" s="17"/>
      <c r="H175" s="17"/>
      <c r="I175" s="20">
        <f>SUM(I176:I189)</f>
        <v>122180.19000000002</v>
      </c>
      <c r="J175" s="21">
        <f t="shared" si="8"/>
        <v>9.9288350352141133E-2</v>
      </c>
      <c r="K175" s="9"/>
      <c r="L175" s="9"/>
      <c r="M175" s="9"/>
      <c r="N175" s="9"/>
    </row>
    <row r="176" spans="1:14" ht="26.1" customHeight="1" x14ac:dyDescent="0.25">
      <c r="A176" s="23" t="s">
        <v>510</v>
      </c>
      <c r="B176" s="24" t="s">
        <v>511</v>
      </c>
      <c r="C176" s="25" t="s">
        <v>22</v>
      </c>
      <c r="D176" s="25" t="s">
        <v>512</v>
      </c>
      <c r="E176" s="26" t="s">
        <v>31</v>
      </c>
      <c r="F176" s="27">
        <v>625.22239999999999</v>
      </c>
      <c r="G176" s="29">
        <v>13.06</v>
      </c>
      <c r="H176" s="29">
        <f t="shared" si="10"/>
        <v>16.57</v>
      </c>
      <c r="I176" s="29">
        <f t="shared" ref="I176:I189" si="14">TRUNC(H176*F176,2)</f>
        <v>10359.93</v>
      </c>
      <c r="J176" s="30">
        <f t="shared" si="8"/>
        <v>8.4188800120842608E-3</v>
      </c>
      <c r="K176" s="31"/>
      <c r="L176" s="32"/>
      <c r="M176" s="9"/>
      <c r="N176" s="9"/>
    </row>
    <row r="177" spans="1:14" ht="26.1" customHeight="1" x14ac:dyDescent="0.25">
      <c r="A177" s="23" t="s">
        <v>513</v>
      </c>
      <c r="B177" s="24" t="s">
        <v>514</v>
      </c>
      <c r="C177" s="25" t="s">
        <v>22</v>
      </c>
      <c r="D177" s="25" t="s">
        <v>515</v>
      </c>
      <c r="E177" s="26" t="s">
        <v>31</v>
      </c>
      <c r="F177" s="27">
        <v>2110.2928000000002</v>
      </c>
      <c r="G177" s="29">
        <v>14.38</v>
      </c>
      <c r="H177" s="29">
        <f t="shared" si="10"/>
        <v>18.25</v>
      </c>
      <c r="I177" s="29">
        <f t="shared" si="14"/>
        <v>38512.839999999997</v>
      </c>
      <c r="J177" s="30">
        <f t="shared" si="8"/>
        <v>3.1297024100027625E-2</v>
      </c>
      <c r="K177" s="31"/>
      <c r="L177" s="32"/>
      <c r="M177" s="9"/>
      <c r="N177" s="9"/>
    </row>
    <row r="178" spans="1:14" ht="26.1" customHeight="1" x14ac:dyDescent="0.25">
      <c r="A178" s="23" t="s">
        <v>516</v>
      </c>
      <c r="B178" s="24" t="s">
        <v>517</v>
      </c>
      <c r="C178" s="25" t="s">
        <v>22</v>
      </c>
      <c r="D178" s="25" t="s">
        <v>518</v>
      </c>
      <c r="E178" s="26" t="s">
        <v>31</v>
      </c>
      <c r="F178" s="27">
        <v>2110.2928000000002</v>
      </c>
      <c r="G178" s="29">
        <v>4.87</v>
      </c>
      <c r="H178" s="29">
        <f t="shared" si="10"/>
        <v>6.18</v>
      </c>
      <c r="I178" s="29">
        <f t="shared" si="14"/>
        <v>13041.6</v>
      </c>
      <c r="J178" s="30">
        <f t="shared" si="8"/>
        <v>1.059810882559999E-2</v>
      </c>
      <c r="K178" s="31"/>
      <c r="L178" s="32"/>
      <c r="M178" s="9"/>
      <c r="N178" s="9"/>
    </row>
    <row r="179" spans="1:14" ht="26.1" customHeight="1" x14ac:dyDescent="0.25">
      <c r="A179" s="23" t="s">
        <v>519</v>
      </c>
      <c r="B179" s="24" t="s">
        <v>520</v>
      </c>
      <c r="C179" s="25" t="s">
        <v>22</v>
      </c>
      <c r="D179" s="25" t="s">
        <v>521</v>
      </c>
      <c r="E179" s="26" t="s">
        <v>31</v>
      </c>
      <c r="F179" s="27">
        <v>174.99680000000001</v>
      </c>
      <c r="G179" s="29">
        <v>35.99</v>
      </c>
      <c r="H179" s="29">
        <f t="shared" si="10"/>
        <v>45.68</v>
      </c>
      <c r="I179" s="29">
        <f t="shared" si="14"/>
        <v>7993.85</v>
      </c>
      <c r="J179" s="30">
        <f t="shared" si="8"/>
        <v>6.4961118448290459E-3</v>
      </c>
      <c r="K179" s="31"/>
      <c r="L179" s="32"/>
      <c r="M179" s="9"/>
      <c r="N179" s="9"/>
    </row>
    <row r="180" spans="1:14" ht="26.1" customHeight="1" x14ac:dyDescent="0.25">
      <c r="A180" s="23" t="s">
        <v>522</v>
      </c>
      <c r="B180" s="24" t="s">
        <v>523</v>
      </c>
      <c r="C180" s="25" t="s">
        <v>22</v>
      </c>
      <c r="D180" s="25" t="s">
        <v>524</v>
      </c>
      <c r="E180" s="26" t="s">
        <v>31</v>
      </c>
      <c r="F180" s="27">
        <v>552.93920000000003</v>
      </c>
      <c r="G180" s="29">
        <v>17.010000000000002</v>
      </c>
      <c r="H180" s="29">
        <f t="shared" si="10"/>
        <v>21.59</v>
      </c>
      <c r="I180" s="29">
        <f t="shared" si="14"/>
        <v>11937.95</v>
      </c>
      <c r="J180" s="30">
        <f t="shared" si="8"/>
        <v>9.7012401280955878E-3</v>
      </c>
      <c r="K180" s="31"/>
      <c r="L180" s="32"/>
      <c r="M180" s="9"/>
      <c r="N180" s="9"/>
    </row>
    <row r="181" spans="1:14" ht="26.1" customHeight="1" x14ac:dyDescent="0.25">
      <c r="A181" s="23" t="s">
        <v>525</v>
      </c>
      <c r="B181" s="24" t="s">
        <v>526</v>
      </c>
      <c r="C181" s="25" t="s">
        <v>22</v>
      </c>
      <c r="D181" s="25" t="s">
        <v>527</v>
      </c>
      <c r="E181" s="26" t="s">
        <v>31</v>
      </c>
      <c r="F181" s="27">
        <v>552.93920000000003</v>
      </c>
      <c r="G181" s="29">
        <v>5.94</v>
      </c>
      <c r="H181" s="29">
        <f t="shared" si="10"/>
        <v>7.53</v>
      </c>
      <c r="I181" s="29">
        <f t="shared" si="14"/>
        <v>4163.63</v>
      </c>
      <c r="J181" s="30">
        <f t="shared" si="8"/>
        <v>3.3835268563314996E-3</v>
      </c>
      <c r="K181" s="31"/>
      <c r="L181" s="32"/>
      <c r="M181" s="9"/>
      <c r="N181" s="9"/>
    </row>
    <row r="182" spans="1:14" ht="26.1" customHeight="1" x14ac:dyDescent="0.25">
      <c r="A182" s="23" t="s">
        <v>528</v>
      </c>
      <c r="B182" s="24" t="s">
        <v>529</v>
      </c>
      <c r="C182" s="25" t="s">
        <v>22</v>
      </c>
      <c r="D182" s="25" t="s">
        <v>530</v>
      </c>
      <c r="E182" s="26" t="s">
        <v>31</v>
      </c>
      <c r="F182" s="27">
        <v>165.08410430467291</v>
      </c>
      <c r="G182" s="29">
        <v>2.33</v>
      </c>
      <c r="H182" s="29">
        <f t="shared" si="10"/>
        <v>2.95</v>
      </c>
      <c r="I182" s="29">
        <f t="shared" si="14"/>
        <v>486.99</v>
      </c>
      <c r="J182" s="30">
        <f t="shared" si="8"/>
        <v>3.9574691885803424E-4</v>
      </c>
      <c r="K182" s="31"/>
      <c r="L182" s="32"/>
      <c r="M182" s="9"/>
      <c r="N182" s="9"/>
    </row>
    <row r="183" spans="1:14" ht="26.1" customHeight="1" x14ac:dyDescent="0.25">
      <c r="A183" s="23" t="s">
        <v>531</v>
      </c>
      <c r="B183" s="24" t="s">
        <v>532</v>
      </c>
      <c r="C183" s="25" t="s">
        <v>22</v>
      </c>
      <c r="D183" s="25" t="s">
        <v>533</v>
      </c>
      <c r="E183" s="26" t="s">
        <v>31</v>
      </c>
      <c r="F183" s="27">
        <v>165.08410430467291</v>
      </c>
      <c r="G183" s="29">
        <v>20.59</v>
      </c>
      <c r="H183" s="29">
        <f t="shared" si="10"/>
        <v>26.13</v>
      </c>
      <c r="I183" s="29">
        <f t="shared" si="14"/>
        <v>4313.6400000000003</v>
      </c>
      <c r="J183" s="30">
        <f t="shared" si="8"/>
        <v>3.5054307872087126E-3</v>
      </c>
      <c r="K183" s="31"/>
      <c r="L183" s="32"/>
      <c r="M183" s="9"/>
      <c r="N183" s="9"/>
    </row>
    <row r="184" spans="1:14" ht="39" customHeight="1" x14ac:dyDescent="0.25">
      <c r="A184" s="23" t="s">
        <v>534</v>
      </c>
      <c r="B184" s="24" t="s">
        <v>535</v>
      </c>
      <c r="C184" s="25" t="s">
        <v>22</v>
      </c>
      <c r="D184" s="25" t="s">
        <v>536</v>
      </c>
      <c r="E184" s="26" t="s">
        <v>31</v>
      </c>
      <c r="F184" s="27">
        <v>165.08410430467291</v>
      </c>
      <c r="G184" s="29">
        <v>22.11</v>
      </c>
      <c r="H184" s="29">
        <f t="shared" si="10"/>
        <v>28.06</v>
      </c>
      <c r="I184" s="29">
        <f t="shared" si="14"/>
        <v>4632.25</v>
      </c>
      <c r="J184" s="30">
        <f t="shared" si="8"/>
        <v>3.7643456023329618E-3</v>
      </c>
      <c r="K184" s="31"/>
      <c r="L184" s="32"/>
      <c r="M184" s="9"/>
      <c r="N184" s="9"/>
    </row>
    <row r="185" spans="1:14" ht="26.1" customHeight="1" x14ac:dyDescent="0.25">
      <c r="A185" s="23" t="s">
        <v>537</v>
      </c>
      <c r="B185" s="24" t="s">
        <v>538</v>
      </c>
      <c r="C185" s="25" t="s">
        <v>22</v>
      </c>
      <c r="D185" s="25" t="s">
        <v>539</v>
      </c>
      <c r="E185" s="26" t="s">
        <v>31</v>
      </c>
      <c r="F185" s="27">
        <v>260.05760000000004</v>
      </c>
      <c r="G185" s="29">
        <v>23.33</v>
      </c>
      <c r="H185" s="29">
        <f t="shared" si="10"/>
        <v>29.61</v>
      </c>
      <c r="I185" s="29">
        <f t="shared" si="14"/>
        <v>7700.3</v>
      </c>
      <c r="J185" s="30">
        <f t="shared" si="8"/>
        <v>6.2575617554416329E-3</v>
      </c>
      <c r="K185" s="31"/>
      <c r="L185" s="32"/>
      <c r="M185" s="9"/>
      <c r="N185" s="9"/>
    </row>
    <row r="186" spans="1:14" ht="26.1" customHeight="1" x14ac:dyDescent="0.25">
      <c r="A186" s="23" t="s">
        <v>540</v>
      </c>
      <c r="B186" s="24" t="s">
        <v>541</v>
      </c>
      <c r="C186" s="25" t="s">
        <v>22</v>
      </c>
      <c r="D186" s="25" t="s">
        <v>542</v>
      </c>
      <c r="E186" s="26" t="s">
        <v>31</v>
      </c>
      <c r="F186" s="27">
        <v>213.6181473921751</v>
      </c>
      <c r="G186" s="29">
        <v>11.16</v>
      </c>
      <c r="H186" s="29">
        <f t="shared" si="10"/>
        <v>14.16</v>
      </c>
      <c r="I186" s="29">
        <f t="shared" si="14"/>
        <v>3024.83</v>
      </c>
      <c r="J186" s="30">
        <f t="shared" si="8"/>
        <v>2.4580939086415485E-3</v>
      </c>
      <c r="K186" s="31"/>
      <c r="L186" s="32"/>
      <c r="M186" s="9"/>
      <c r="N186" s="9"/>
    </row>
    <row r="187" spans="1:14" ht="39" customHeight="1" x14ac:dyDescent="0.25">
      <c r="A187" s="23" t="s">
        <v>543</v>
      </c>
      <c r="B187" s="24" t="s">
        <v>544</v>
      </c>
      <c r="C187" s="25" t="s">
        <v>22</v>
      </c>
      <c r="D187" s="25" t="s">
        <v>545</v>
      </c>
      <c r="E187" s="26" t="s">
        <v>31</v>
      </c>
      <c r="F187" s="27">
        <v>213.6181473921751</v>
      </c>
      <c r="G187" s="29">
        <v>13.08</v>
      </c>
      <c r="H187" s="29">
        <f t="shared" si="10"/>
        <v>16.600000000000001</v>
      </c>
      <c r="I187" s="29">
        <f t="shared" si="14"/>
        <v>3546.06</v>
      </c>
      <c r="J187" s="30">
        <f t="shared" si="8"/>
        <v>2.881665576471223E-3</v>
      </c>
      <c r="K187" s="31"/>
      <c r="L187" s="32"/>
      <c r="M187" s="9"/>
      <c r="N187" s="9"/>
    </row>
    <row r="188" spans="1:14" ht="51.95" customHeight="1" x14ac:dyDescent="0.25">
      <c r="A188" s="23" t="s">
        <v>546</v>
      </c>
      <c r="B188" s="24" t="s">
        <v>547</v>
      </c>
      <c r="C188" s="25" t="s">
        <v>22</v>
      </c>
      <c r="D188" s="25" t="s">
        <v>548</v>
      </c>
      <c r="E188" s="26" t="s">
        <v>31</v>
      </c>
      <c r="F188" s="27">
        <v>213.6181473921751</v>
      </c>
      <c r="G188" s="29">
        <v>29.6</v>
      </c>
      <c r="H188" s="29">
        <f t="shared" si="10"/>
        <v>37.57</v>
      </c>
      <c r="I188" s="29">
        <f t="shared" si="14"/>
        <v>8025.63</v>
      </c>
      <c r="J188" s="30">
        <f t="shared" si="8"/>
        <v>6.5219375026070456E-3</v>
      </c>
      <c r="K188" s="31"/>
      <c r="L188" s="32"/>
      <c r="M188" s="9"/>
      <c r="N188" s="9"/>
    </row>
    <row r="189" spans="1:14" ht="39" customHeight="1" x14ac:dyDescent="0.25">
      <c r="A189" s="23" t="s">
        <v>549</v>
      </c>
      <c r="B189" s="24" t="s">
        <v>550</v>
      </c>
      <c r="C189" s="25" t="s">
        <v>22</v>
      </c>
      <c r="D189" s="25" t="s">
        <v>551</v>
      </c>
      <c r="E189" s="26" t="s">
        <v>31</v>
      </c>
      <c r="F189" s="27">
        <v>185.02880000000002</v>
      </c>
      <c r="G189" s="29">
        <v>18.91</v>
      </c>
      <c r="H189" s="29">
        <f t="shared" si="10"/>
        <v>24</v>
      </c>
      <c r="I189" s="29">
        <f t="shared" si="14"/>
        <v>4440.6899999999996</v>
      </c>
      <c r="J189" s="30">
        <f t="shared" si="8"/>
        <v>3.6086765336119505E-3</v>
      </c>
      <c r="K189" s="31"/>
      <c r="L189" s="32"/>
      <c r="M189" s="9"/>
      <c r="N189" s="9"/>
    </row>
    <row r="190" spans="1:14" ht="24" customHeight="1" x14ac:dyDescent="0.25">
      <c r="A190" s="16" t="s">
        <v>552</v>
      </c>
      <c r="B190" s="17"/>
      <c r="C190" s="17"/>
      <c r="D190" s="17" t="s">
        <v>553</v>
      </c>
      <c r="E190" s="17"/>
      <c r="F190" s="17"/>
      <c r="G190" s="17"/>
      <c r="H190" s="17"/>
      <c r="I190" s="20">
        <f>SUM(I191:I205)</f>
        <v>124772.26000000001</v>
      </c>
      <c r="J190" s="21">
        <f t="shared" si="8"/>
        <v>0.10139476673844135</v>
      </c>
      <c r="K190" s="9"/>
      <c r="L190" s="9"/>
      <c r="M190" s="9"/>
      <c r="N190" s="9"/>
    </row>
    <row r="191" spans="1:14" ht="51.95" customHeight="1" x14ac:dyDescent="0.25">
      <c r="A191" s="23" t="s">
        <v>554</v>
      </c>
      <c r="B191" s="24" t="s">
        <v>555</v>
      </c>
      <c r="C191" s="25" t="s">
        <v>22</v>
      </c>
      <c r="D191" s="25" t="s">
        <v>556</v>
      </c>
      <c r="E191" s="26" t="s">
        <v>31</v>
      </c>
      <c r="F191" s="27">
        <v>242.88000000000002</v>
      </c>
      <c r="G191" s="29">
        <v>49.71</v>
      </c>
      <c r="H191" s="29">
        <f t="shared" si="10"/>
        <v>63.09</v>
      </c>
      <c r="I191" s="29">
        <f t="shared" ref="I191:I205" si="15">TRUNC(H191*F191,2)</f>
        <v>15323.29</v>
      </c>
      <c r="J191" s="30">
        <f t="shared" si="8"/>
        <v>1.2452298413248995E-2</v>
      </c>
      <c r="K191" s="31"/>
      <c r="L191" s="32"/>
      <c r="M191" s="9"/>
      <c r="N191" s="9"/>
    </row>
    <row r="192" spans="1:14" ht="51.95" customHeight="1" x14ac:dyDescent="0.25">
      <c r="A192" s="23" t="s">
        <v>557</v>
      </c>
      <c r="B192" s="24" t="s">
        <v>558</v>
      </c>
      <c r="C192" s="25" t="s">
        <v>22</v>
      </c>
      <c r="D192" s="25" t="s">
        <v>559</v>
      </c>
      <c r="E192" s="26" t="s">
        <v>31</v>
      </c>
      <c r="F192" s="27">
        <v>294.64160000000004</v>
      </c>
      <c r="G192" s="29">
        <v>34.96</v>
      </c>
      <c r="H192" s="29">
        <f t="shared" si="10"/>
        <v>44.37</v>
      </c>
      <c r="I192" s="29">
        <f t="shared" si="15"/>
        <v>13073.24</v>
      </c>
      <c r="J192" s="30">
        <f t="shared" si="8"/>
        <v>1.0623820713960466E-2</v>
      </c>
      <c r="K192" s="31"/>
      <c r="L192" s="32"/>
      <c r="M192" s="9"/>
      <c r="N192" s="9"/>
    </row>
    <row r="193" spans="1:14" ht="51.95" customHeight="1" x14ac:dyDescent="0.25">
      <c r="A193" s="23" t="s">
        <v>560</v>
      </c>
      <c r="B193" s="24" t="s">
        <v>561</v>
      </c>
      <c r="C193" s="25" t="s">
        <v>22</v>
      </c>
      <c r="D193" s="25" t="s">
        <v>562</v>
      </c>
      <c r="E193" s="26" t="s">
        <v>31</v>
      </c>
      <c r="F193" s="27">
        <v>200.55200000000002</v>
      </c>
      <c r="G193" s="29">
        <v>46.05</v>
      </c>
      <c r="H193" s="29">
        <f t="shared" si="10"/>
        <v>58.45</v>
      </c>
      <c r="I193" s="29">
        <f t="shared" si="15"/>
        <v>11722.26</v>
      </c>
      <c r="J193" s="30">
        <f t="shared" si="8"/>
        <v>9.5259620876255776E-3</v>
      </c>
      <c r="K193" s="31"/>
      <c r="L193" s="32"/>
      <c r="M193" s="9"/>
      <c r="N193" s="9"/>
    </row>
    <row r="194" spans="1:14" ht="39" customHeight="1" x14ac:dyDescent="0.25">
      <c r="A194" s="23" t="s">
        <v>563</v>
      </c>
      <c r="B194" s="24" t="s">
        <v>564</v>
      </c>
      <c r="C194" s="25" t="s">
        <v>22</v>
      </c>
      <c r="D194" s="25" t="s">
        <v>565</v>
      </c>
      <c r="E194" s="26" t="s">
        <v>40</v>
      </c>
      <c r="F194" s="27">
        <v>150.65600000000001</v>
      </c>
      <c r="G194" s="29">
        <v>73.02</v>
      </c>
      <c r="H194" s="29">
        <f t="shared" si="10"/>
        <v>92.68</v>
      </c>
      <c r="I194" s="29">
        <f t="shared" si="15"/>
        <v>13962.79</v>
      </c>
      <c r="J194" s="30">
        <f t="shared" si="8"/>
        <v>1.1346703466522457E-2</v>
      </c>
      <c r="K194" s="31"/>
      <c r="L194" s="32"/>
      <c r="M194" s="9"/>
      <c r="N194" s="9"/>
    </row>
    <row r="195" spans="1:14" ht="39" customHeight="1" x14ac:dyDescent="0.25">
      <c r="A195" s="23" t="s">
        <v>566</v>
      </c>
      <c r="B195" s="24" t="s">
        <v>567</v>
      </c>
      <c r="C195" s="25" t="s">
        <v>22</v>
      </c>
      <c r="D195" s="25" t="s">
        <v>568</v>
      </c>
      <c r="E195" s="26" t="s">
        <v>31</v>
      </c>
      <c r="F195" s="27">
        <v>204.81120000000001</v>
      </c>
      <c r="G195" s="29">
        <v>108.64</v>
      </c>
      <c r="H195" s="29">
        <f t="shared" si="10"/>
        <v>137.88999999999999</v>
      </c>
      <c r="I195" s="29">
        <f t="shared" si="15"/>
        <v>28241.41</v>
      </c>
      <c r="J195" s="30">
        <f t="shared" si="8"/>
        <v>2.2950062612592612E-2</v>
      </c>
      <c r="K195" s="31"/>
      <c r="L195" s="32"/>
      <c r="M195" s="9"/>
      <c r="N195" s="9"/>
    </row>
    <row r="196" spans="1:14" ht="26.1" customHeight="1" x14ac:dyDescent="0.25">
      <c r="A196" s="23" t="s">
        <v>569</v>
      </c>
      <c r="B196" s="24" t="s">
        <v>570</v>
      </c>
      <c r="C196" s="25" t="s">
        <v>22</v>
      </c>
      <c r="D196" s="25" t="s">
        <v>571</v>
      </c>
      <c r="E196" s="26" t="s">
        <v>31</v>
      </c>
      <c r="F196" s="27">
        <v>70.13600000000001</v>
      </c>
      <c r="G196" s="29">
        <v>55.84</v>
      </c>
      <c r="H196" s="29">
        <f t="shared" si="10"/>
        <v>70.87</v>
      </c>
      <c r="I196" s="29">
        <f t="shared" si="15"/>
        <v>4970.53</v>
      </c>
      <c r="J196" s="30">
        <f t="shared" si="8"/>
        <v>4.0392450206193651E-3</v>
      </c>
      <c r="K196" s="31"/>
      <c r="L196" s="32"/>
      <c r="M196" s="9"/>
      <c r="N196" s="9"/>
    </row>
    <row r="197" spans="1:14" ht="39" customHeight="1" x14ac:dyDescent="0.25">
      <c r="A197" s="23" t="s">
        <v>572</v>
      </c>
      <c r="B197" s="24" t="s">
        <v>573</v>
      </c>
      <c r="C197" s="25" t="s">
        <v>22</v>
      </c>
      <c r="D197" s="25" t="s">
        <v>574</v>
      </c>
      <c r="E197" s="26" t="s">
        <v>31</v>
      </c>
      <c r="F197" s="27">
        <v>70.13600000000001</v>
      </c>
      <c r="G197" s="29">
        <v>152.58000000000001</v>
      </c>
      <c r="H197" s="29">
        <f t="shared" si="10"/>
        <v>193.66</v>
      </c>
      <c r="I197" s="29">
        <f t="shared" si="15"/>
        <v>13582.53</v>
      </c>
      <c r="J197" s="30">
        <f t="shared" ref="J197:J247" si="16">I197/$I$251</f>
        <v>1.1037689475752717E-2</v>
      </c>
      <c r="K197" s="31"/>
      <c r="L197" s="32"/>
      <c r="M197" s="9"/>
      <c r="N197" s="9"/>
    </row>
    <row r="198" spans="1:14" ht="39" customHeight="1" x14ac:dyDescent="0.25">
      <c r="A198" s="23" t="s">
        <v>575</v>
      </c>
      <c r="B198" s="24" t="s">
        <v>576</v>
      </c>
      <c r="C198" s="25" t="s">
        <v>22</v>
      </c>
      <c r="D198" s="25" t="s">
        <v>577</v>
      </c>
      <c r="E198" s="26" t="s">
        <v>31</v>
      </c>
      <c r="F198" s="27">
        <v>16.1568</v>
      </c>
      <c r="G198" s="29">
        <v>93.6</v>
      </c>
      <c r="H198" s="29">
        <f t="shared" si="10"/>
        <v>118.8</v>
      </c>
      <c r="I198" s="29">
        <f t="shared" si="15"/>
        <v>1919.42</v>
      </c>
      <c r="J198" s="30">
        <f t="shared" si="16"/>
        <v>1.5597949670311259E-3</v>
      </c>
      <c r="K198" s="31"/>
      <c r="L198" s="32"/>
      <c r="M198" s="9"/>
      <c r="N198" s="9"/>
    </row>
    <row r="199" spans="1:14" ht="39" customHeight="1" x14ac:dyDescent="0.25">
      <c r="A199" s="23" t="s">
        <v>578</v>
      </c>
      <c r="B199" s="24" t="s">
        <v>579</v>
      </c>
      <c r="C199" s="25" t="s">
        <v>22</v>
      </c>
      <c r="D199" s="25" t="s">
        <v>580</v>
      </c>
      <c r="E199" s="26" t="s">
        <v>31</v>
      </c>
      <c r="F199" s="27">
        <v>16.1568</v>
      </c>
      <c r="G199" s="29">
        <v>100.19</v>
      </c>
      <c r="H199" s="29">
        <f t="shared" si="10"/>
        <v>127.17</v>
      </c>
      <c r="I199" s="29">
        <f t="shared" si="15"/>
        <v>2054.66</v>
      </c>
      <c r="J199" s="30">
        <f t="shared" si="16"/>
        <v>1.6696962243595321E-3</v>
      </c>
      <c r="K199" s="31"/>
      <c r="L199" s="32"/>
      <c r="M199" s="9"/>
      <c r="N199" s="9"/>
    </row>
    <row r="200" spans="1:14" ht="39" customHeight="1" x14ac:dyDescent="0.25">
      <c r="A200" s="23" t="s">
        <v>581</v>
      </c>
      <c r="B200" s="24" t="s">
        <v>582</v>
      </c>
      <c r="C200" s="25" t="s">
        <v>22</v>
      </c>
      <c r="D200" s="25" t="s">
        <v>583</v>
      </c>
      <c r="E200" s="26" t="s">
        <v>31</v>
      </c>
      <c r="F200" s="27">
        <v>16.1568</v>
      </c>
      <c r="G200" s="29">
        <v>28.35</v>
      </c>
      <c r="H200" s="29">
        <f t="shared" si="10"/>
        <v>35.979999999999997</v>
      </c>
      <c r="I200" s="29">
        <f t="shared" si="15"/>
        <v>581.32000000000005</v>
      </c>
      <c r="J200" s="30">
        <f t="shared" si="16"/>
        <v>4.7240312710846729E-4</v>
      </c>
      <c r="K200" s="31"/>
      <c r="L200" s="32"/>
      <c r="M200" s="9"/>
      <c r="N200" s="9"/>
    </row>
    <row r="201" spans="1:14" ht="51.95" customHeight="1" x14ac:dyDescent="0.25">
      <c r="A201" s="23" t="s">
        <v>584</v>
      </c>
      <c r="B201" s="24" t="s">
        <v>585</v>
      </c>
      <c r="C201" s="25" t="s">
        <v>22</v>
      </c>
      <c r="D201" s="25" t="s">
        <v>586</v>
      </c>
      <c r="E201" s="26" t="s">
        <v>31</v>
      </c>
      <c r="F201" s="27">
        <v>16.1568</v>
      </c>
      <c r="G201" s="29">
        <v>20.23</v>
      </c>
      <c r="H201" s="29">
        <f t="shared" ref="H201:H205" si="17">TRUNC((G201*$G$2)+(G201),2)</f>
        <v>25.67</v>
      </c>
      <c r="I201" s="29">
        <f t="shared" si="15"/>
        <v>414.74</v>
      </c>
      <c r="J201" s="30">
        <f t="shared" si="16"/>
        <v>3.3703377302856551E-4</v>
      </c>
      <c r="K201" s="31"/>
      <c r="L201" s="32"/>
      <c r="M201" s="9"/>
      <c r="N201" s="9"/>
    </row>
    <row r="202" spans="1:14" ht="39" customHeight="1" x14ac:dyDescent="0.25">
      <c r="A202" s="23" t="s">
        <v>587</v>
      </c>
      <c r="B202" s="24" t="s">
        <v>588</v>
      </c>
      <c r="C202" s="25" t="s">
        <v>22</v>
      </c>
      <c r="D202" s="25" t="s">
        <v>589</v>
      </c>
      <c r="E202" s="26" t="s">
        <v>31</v>
      </c>
      <c r="F202" s="27">
        <v>16.1568</v>
      </c>
      <c r="G202" s="29">
        <v>20.2</v>
      </c>
      <c r="H202" s="29">
        <f t="shared" si="17"/>
        <v>25.63</v>
      </c>
      <c r="I202" s="29">
        <f t="shared" si="15"/>
        <v>414.09</v>
      </c>
      <c r="J202" s="30">
        <f t="shared" si="16"/>
        <v>3.365055578757744E-4</v>
      </c>
      <c r="K202" s="31"/>
      <c r="L202" s="32"/>
      <c r="M202" s="9"/>
      <c r="N202" s="9"/>
    </row>
    <row r="203" spans="1:14" ht="39" customHeight="1" x14ac:dyDescent="0.25">
      <c r="A203" s="23" t="s">
        <v>590</v>
      </c>
      <c r="B203" s="24" t="s">
        <v>591</v>
      </c>
      <c r="C203" s="25" t="s">
        <v>22</v>
      </c>
      <c r="D203" s="25" t="s">
        <v>592</v>
      </c>
      <c r="E203" s="26" t="s">
        <v>40</v>
      </c>
      <c r="F203" s="27">
        <v>74.800000000000011</v>
      </c>
      <c r="G203" s="29">
        <v>97.87</v>
      </c>
      <c r="H203" s="29">
        <f t="shared" si="17"/>
        <v>124.22</v>
      </c>
      <c r="I203" s="29">
        <f t="shared" si="15"/>
        <v>9291.65</v>
      </c>
      <c r="J203" s="30">
        <f t="shared" si="16"/>
        <v>7.5507543452786579E-3</v>
      </c>
      <c r="K203" s="31"/>
      <c r="L203" s="32"/>
      <c r="M203" s="9"/>
      <c r="N203" s="9"/>
    </row>
    <row r="204" spans="1:14" ht="39" customHeight="1" x14ac:dyDescent="0.25">
      <c r="A204" s="23" t="s">
        <v>593</v>
      </c>
      <c r="B204" s="24" t="s">
        <v>594</v>
      </c>
      <c r="C204" s="25" t="s">
        <v>22</v>
      </c>
      <c r="D204" s="25" t="s">
        <v>595</v>
      </c>
      <c r="E204" s="26" t="s">
        <v>40</v>
      </c>
      <c r="F204" s="27">
        <v>68.112000000000009</v>
      </c>
      <c r="G204" s="29">
        <v>65.150000000000006</v>
      </c>
      <c r="H204" s="29">
        <f t="shared" si="17"/>
        <v>82.69</v>
      </c>
      <c r="I204" s="29">
        <f t="shared" si="15"/>
        <v>5632.18</v>
      </c>
      <c r="J204" s="30">
        <f t="shared" si="16"/>
        <v>4.5769274142258426E-3</v>
      </c>
      <c r="K204" s="31"/>
      <c r="L204" s="32"/>
      <c r="M204" s="9"/>
      <c r="N204" s="9"/>
    </row>
    <row r="205" spans="1:14" ht="51.95" customHeight="1" x14ac:dyDescent="0.25">
      <c r="A205" s="23" t="s">
        <v>596</v>
      </c>
      <c r="B205" s="24" t="s">
        <v>597</v>
      </c>
      <c r="C205" s="25" t="s">
        <v>22</v>
      </c>
      <c r="D205" s="25" t="s">
        <v>598</v>
      </c>
      <c r="E205" s="26" t="s">
        <v>40</v>
      </c>
      <c r="F205" s="27">
        <v>70.13600000000001</v>
      </c>
      <c r="G205" s="29">
        <v>40.31</v>
      </c>
      <c r="H205" s="29">
        <f t="shared" si="17"/>
        <v>51.16</v>
      </c>
      <c r="I205" s="29">
        <f t="shared" si="15"/>
        <v>3588.15</v>
      </c>
      <c r="J205" s="30">
        <f t="shared" si="16"/>
        <v>2.9158695392111863E-3</v>
      </c>
      <c r="K205" s="31"/>
      <c r="L205" s="32"/>
      <c r="M205" s="9"/>
      <c r="N205" s="9"/>
    </row>
    <row r="206" spans="1:14" ht="24" customHeight="1" x14ac:dyDescent="0.25">
      <c r="A206" s="16" t="s">
        <v>599</v>
      </c>
      <c r="B206" s="17"/>
      <c r="C206" s="17"/>
      <c r="D206" s="17" t="s">
        <v>600</v>
      </c>
      <c r="E206" s="17"/>
      <c r="F206" s="17"/>
      <c r="G206" s="17"/>
      <c r="H206" s="17"/>
      <c r="I206" s="20">
        <f>I207+I221+I234+I240</f>
        <v>78195.45</v>
      </c>
      <c r="J206" s="21">
        <f t="shared" si="16"/>
        <v>6.3544648568178957E-2</v>
      </c>
      <c r="K206" s="9"/>
      <c r="L206" s="9"/>
      <c r="M206" s="9"/>
      <c r="N206" s="9"/>
    </row>
    <row r="207" spans="1:14" ht="26.1" customHeight="1" x14ac:dyDescent="0.25">
      <c r="A207" s="16" t="s">
        <v>601</v>
      </c>
      <c r="B207" s="17"/>
      <c r="C207" s="17"/>
      <c r="D207" s="17" t="s">
        <v>602</v>
      </c>
      <c r="E207" s="17"/>
      <c r="F207" s="17"/>
      <c r="G207" s="17"/>
      <c r="H207" s="17"/>
      <c r="I207" s="20">
        <f>SUM(I208:I220)</f>
        <v>40683.299999999996</v>
      </c>
      <c r="J207" s="21">
        <f t="shared" si="16"/>
        <v>3.306082388545363E-2</v>
      </c>
      <c r="K207" s="9"/>
      <c r="L207" s="9"/>
      <c r="M207" s="9"/>
      <c r="N207" s="9"/>
    </row>
    <row r="208" spans="1:14" ht="26.1" customHeight="1" x14ac:dyDescent="0.25">
      <c r="A208" s="23" t="s">
        <v>603</v>
      </c>
      <c r="B208" s="24" t="s">
        <v>604</v>
      </c>
      <c r="C208" s="25" t="s">
        <v>22</v>
      </c>
      <c r="D208" s="25" t="s">
        <v>605</v>
      </c>
      <c r="E208" s="26" t="s">
        <v>35</v>
      </c>
      <c r="F208" s="27">
        <v>16.747662755546525</v>
      </c>
      <c r="G208" s="29">
        <v>196.62</v>
      </c>
      <c r="H208" s="29">
        <f t="shared" ref="H208:H247" si="18">TRUNC((G208*$G$2)+(G208),2)</f>
        <v>249.56</v>
      </c>
      <c r="I208" s="29">
        <f t="shared" ref="I208:I220" si="19">TRUNC(H208*F208,2)</f>
        <v>4179.54</v>
      </c>
      <c r="J208" s="30">
        <f t="shared" si="16"/>
        <v>3.3964559379944317E-3</v>
      </c>
      <c r="K208" s="31"/>
      <c r="L208" s="32"/>
      <c r="M208" s="9"/>
      <c r="N208" s="9"/>
    </row>
    <row r="209" spans="1:14" ht="24" customHeight="1" x14ac:dyDescent="0.25">
      <c r="A209" s="23" t="s">
        <v>606</v>
      </c>
      <c r="B209" s="24" t="s">
        <v>607</v>
      </c>
      <c r="C209" s="25" t="s">
        <v>22</v>
      </c>
      <c r="D209" s="25" t="s">
        <v>608</v>
      </c>
      <c r="E209" s="26" t="s">
        <v>35</v>
      </c>
      <c r="F209" s="27">
        <v>3.4178903582748013</v>
      </c>
      <c r="G209" s="29">
        <v>524.13</v>
      </c>
      <c r="H209" s="29">
        <f t="shared" si="18"/>
        <v>665.27</v>
      </c>
      <c r="I209" s="29">
        <f t="shared" si="19"/>
        <v>2273.81</v>
      </c>
      <c r="J209" s="30">
        <f t="shared" si="16"/>
        <v>1.8477859947197822E-3</v>
      </c>
      <c r="K209" s="31"/>
      <c r="L209" s="32"/>
      <c r="M209" s="9"/>
      <c r="N209" s="9"/>
    </row>
    <row r="210" spans="1:14" ht="51.95" customHeight="1" x14ac:dyDescent="0.25">
      <c r="A210" s="23" t="s">
        <v>609</v>
      </c>
      <c r="B210" s="24" t="s">
        <v>610</v>
      </c>
      <c r="C210" s="25" t="s">
        <v>22</v>
      </c>
      <c r="D210" s="25" t="s">
        <v>611</v>
      </c>
      <c r="E210" s="26" t="s">
        <v>40</v>
      </c>
      <c r="F210" s="27">
        <v>24.779705097492307</v>
      </c>
      <c r="G210" s="29">
        <v>130.37</v>
      </c>
      <c r="H210" s="29">
        <f t="shared" si="18"/>
        <v>165.47</v>
      </c>
      <c r="I210" s="29">
        <f t="shared" si="19"/>
        <v>4100.29</v>
      </c>
      <c r="J210" s="30">
        <f t="shared" si="16"/>
        <v>3.3320543212887513E-3</v>
      </c>
      <c r="K210" s="31"/>
      <c r="L210" s="32"/>
      <c r="M210" s="9"/>
      <c r="N210" s="9"/>
    </row>
    <row r="211" spans="1:14" ht="39" customHeight="1" x14ac:dyDescent="0.25">
      <c r="A211" s="23" t="s">
        <v>612</v>
      </c>
      <c r="B211" s="24" t="s">
        <v>613</v>
      </c>
      <c r="C211" s="25" t="s">
        <v>22</v>
      </c>
      <c r="D211" s="25" t="s">
        <v>614</v>
      </c>
      <c r="E211" s="26" t="s">
        <v>35</v>
      </c>
      <c r="F211" s="27">
        <v>11.108143664393102</v>
      </c>
      <c r="G211" s="29">
        <v>208.2</v>
      </c>
      <c r="H211" s="29">
        <f t="shared" si="18"/>
        <v>264.26</v>
      </c>
      <c r="I211" s="29">
        <f t="shared" si="19"/>
        <v>2935.43</v>
      </c>
      <c r="J211" s="30">
        <f t="shared" si="16"/>
        <v>2.3854440091653612E-3</v>
      </c>
      <c r="K211" s="31"/>
      <c r="L211" s="32"/>
      <c r="M211" s="9"/>
      <c r="N211" s="9"/>
    </row>
    <row r="212" spans="1:14" ht="51.95" customHeight="1" x14ac:dyDescent="0.25">
      <c r="A212" s="23" t="s">
        <v>615</v>
      </c>
      <c r="B212" s="24" t="s">
        <v>616</v>
      </c>
      <c r="C212" s="25" t="s">
        <v>22</v>
      </c>
      <c r="D212" s="25" t="s">
        <v>617</v>
      </c>
      <c r="E212" s="26" t="s">
        <v>35</v>
      </c>
      <c r="F212" s="27">
        <v>11.108143664393102</v>
      </c>
      <c r="G212" s="29">
        <v>152.37</v>
      </c>
      <c r="H212" s="29">
        <f t="shared" si="18"/>
        <v>193.4</v>
      </c>
      <c r="I212" s="29">
        <f t="shared" si="19"/>
        <v>2148.31</v>
      </c>
      <c r="J212" s="30">
        <f t="shared" si="16"/>
        <v>1.7457998382962761E-3</v>
      </c>
      <c r="K212" s="31"/>
      <c r="L212" s="32"/>
      <c r="M212" s="9"/>
      <c r="N212" s="9"/>
    </row>
    <row r="213" spans="1:14" ht="51.95" customHeight="1" x14ac:dyDescent="0.25">
      <c r="A213" s="23" t="s">
        <v>618</v>
      </c>
      <c r="B213" s="24" t="s">
        <v>619</v>
      </c>
      <c r="C213" s="25" t="s">
        <v>22</v>
      </c>
      <c r="D213" s="25" t="s">
        <v>620</v>
      </c>
      <c r="E213" s="26" t="s">
        <v>35</v>
      </c>
      <c r="F213" s="27">
        <v>4.2723629478435017</v>
      </c>
      <c r="G213" s="29">
        <v>95.13</v>
      </c>
      <c r="H213" s="29">
        <f t="shared" si="18"/>
        <v>120.74</v>
      </c>
      <c r="I213" s="29">
        <f t="shared" si="19"/>
        <v>515.84</v>
      </c>
      <c r="J213" s="30">
        <f t="shared" si="16"/>
        <v>4.1919154525499168E-4</v>
      </c>
      <c r="K213" s="31"/>
      <c r="L213" s="32"/>
      <c r="M213" s="9"/>
      <c r="N213" s="9"/>
    </row>
    <row r="214" spans="1:14" ht="51.95" customHeight="1" x14ac:dyDescent="0.25">
      <c r="A214" s="23" t="s">
        <v>621</v>
      </c>
      <c r="B214" s="24" t="s">
        <v>622</v>
      </c>
      <c r="C214" s="25" t="s">
        <v>22</v>
      </c>
      <c r="D214" s="25" t="s">
        <v>623</v>
      </c>
      <c r="E214" s="26" t="s">
        <v>35</v>
      </c>
      <c r="F214" s="27">
        <v>4.2723629478435017</v>
      </c>
      <c r="G214" s="29">
        <v>209.78</v>
      </c>
      <c r="H214" s="29">
        <f t="shared" si="18"/>
        <v>266.27</v>
      </c>
      <c r="I214" s="29">
        <f t="shared" si="19"/>
        <v>1137.5999999999999</v>
      </c>
      <c r="J214" s="30">
        <f t="shared" si="16"/>
        <v>9.2445778125402919E-4</v>
      </c>
      <c r="K214" s="31"/>
      <c r="L214" s="32"/>
      <c r="M214" s="9"/>
      <c r="N214" s="9"/>
    </row>
    <row r="215" spans="1:14" ht="39" customHeight="1" x14ac:dyDescent="0.25">
      <c r="A215" s="23" t="s">
        <v>624</v>
      </c>
      <c r="B215" s="24" t="s">
        <v>625</v>
      </c>
      <c r="C215" s="25" t="s">
        <v>22</v>
      </c>
      <c r="D215" s="25" t="s">
        <v>626</v>
      </c>
      <c r="E215" s="26" t="s">
        <v>35</v>
      </c>
      <c r="F215" s="27">
        <v>3.4178903582748013</v>
      </c>
      <c r="G215" s="29">
        <v>251.47</v>
      </c>
      <c r="H215" s="29">
        <f t="shared" si="18"/>
        <v>319.19</v>
      </c>
      <c r="I215" s="29">
        <f t="shared" si="19"/>
        <v>1090.95</v>
      </c>
      <c r="J215" s="30">
        <f t="shared" si="16"/>
        <v>8.8654818605756272E-4</v>
      </c>
      <c r="K215" s="31"/>
      <c r="L215" s="32"/>
      <c r="M215" s="9"/>
      <c r="N215" s="9"/>
    </row>
    <row r="216" spans="1:14" ht="26.1" customHeight="1" x14ac:dyDescent="0.25">
      <c r="A216" s="23" t="s">
        <v>627</v>
      </c>
      <c r="B216" s="24" t="s">
        <v>628</v>
      </c>
      <c r="C216" s="25" t="s">
        <v>22</v>
      </c>
      <c r="D216" s="25" t="s">
        <v>629</v>
      </c>
      <c r="E216" s="26" t="s">
        <v>35</v>
      </c>
      <c r="F216" s="27">
        <v>2.5634177687061004</v>
      </c>
      <c r="G216" s="29">
        <v>454.96</v>
      </c>
      <c r="H216" s="29">
        <f t="shared" si="18"/>
        <v>577.48</v>
      </c>
      <c r="I216" s="29">
        <f t="shared" si="19"/>
        <v>1480.32</v>
      </c>
      <c r="J216" s="30">
        <f t="shared" si="16"/>
        <v>1.2029653153533444E-3</v>
      </c>
      <c r="K216" s="31"/>
      <c r="L216" s="32"/>
      <c r="M216" s="9"/>
      <c r="N216" s="9"/>
    </row>
    <row r="217" spans="1:14" ht="26.1" customHeight="1" x14ac:dyDescent="0.25">
      <c r="A217" s="23" t="s">
        <v>630</v>
      </c>
      <c r="B217" s="24" t="s">
        <v>631</v>
      </c>
      <c r="C217" s="25" t="s">
        <v>22</v>
      </c>
      <c r="D217" s="25" t="s">
        <v>632</v>
      </c>
      <c r="E217" s="26" t="s">
        <v>35</v>
      </c>
      <c r="F217" s="27">
        <v>2.5634177687061004</v>
      </c>
      <c r="G217" s="29">
        <v>681.53</v>
      </c>
      <c r="H217" s="29">
        <f t="shared" si="18"/>
        <v>865.06</v>
      </c>
      <c r="I217" s="29">
        <f t="shared" si="19"/>
        <v>2217.5100000000002</v>
      </c>
      <c r="J217" s="30">
        <f t="shared" si="16"/>
        <v>1.80203443610111E-3</v>
      </c>
      <c r="K217" s="31"/>
      <c r="L217" s="32"/>
      <c r="M217" s="9"/>
      <c r="N217" s="9"/>
    </row>
    <row r="218" spans="1:14" ht="65.099999999999994" customHeight="1" x14ac:dyDescent="0.25">
      <c r="A218" s="23" t="s">
        <v>633</v>
      </c>
      <c r="B218" s="24" t="s">
        <v>634</v>
      </c>
      <c r="C218" s="25" t="s">
        <v>22</v>
      </c>
      <c r="D218" s="25" t="s">
        <v>635</v>
      </c>
      <c r="E218" s="26" t="s">
        <v>35</v>
      </c>
      <c r="F218" s="27">
        <v>7.6902533061183034</v>
      </c>
      <c r="G218" s="29">
        <v>1353.16</v>
      </c>
      <c r="H218" s="29">
        <f t="shared" si="18"/>
        <v>1717.56</v>
      </c>
      <c r="I218" s="29">
        <f t="shared" si="19"/>
        <v>13208.47</v>
      </c>
      <c r="J218" s="30">
        <f t="shared" si="16"/>
        <v>1.0733713844901906E-2</v>
      </c>
      <c r="K218" s="31"/>
      <c r="L218" s="32"/>
      <c r="M218" s="9"/>
      <c r="N218" s="9"/>
    </row>
    <row r="219" spans="1:14" ht="39" customHeight="1" x14ac:dyDescent="0.25">
      <c r="A219" s="23" t="s">
        <v>636</v>
      </c>
      <c r="B219" s="24" t="s">
        <v>637</v>
      </c>
      <c r="C219" s="25" t="s">
        <v>22</v>
      </c>
      <c r="D219" s="25" t="s">
        <v>638</v>
      </c>
      <c r="E219" s="26" t="s">
        <v>35</v>
      </c>
      <c r="F219" s="27">
        <v>1.0253671074824404</v>
      </c>
      <c r="G219" s="29">
        <v>3933.57</v>
      </c>
      <c r="H219" s="29">
        <f t="shared" si="18"/>
        <v>4992.88</v>
      </c>
      <c r="I219" s="29">
        <f t="shared" si="19"/>
        <v>5119.53</v>
      </c>
      <c r="J219" s="30">
        <f t="shared" si="16"/>
        <v>4.1603281864130105E-3</v>
      </c>
      <c r="K219" s="31"/>
      <c r="L219" s="32"/>
      <c r="M219" s="9"/>
      <c r="N219" s="9"/>
    </row>
    <row r="220" spans="1:14" ht="39" customHeight="1" x14ac:dyDescent="0.25">
      <c r="A220" s="23" t="s">
        <v>639</v>
      </c>
      <c r="B220" s="24" t="s">
        <v>640</v>
      </c>
      <c r="C220" s="25" t="s">
        <v>22</v>
      </c>
      <c r="D220" s="25" t="s">
        <v>641</v>
      </c>
      <c r="E220" s="26" t="s">
        <v>35</v>
      </c>
      <c r="F220" s="27">
        <v>11.108143664393102</v>
      </c>
      <c r="G220" s="29">
        <v>19.559999999999999</v>
      </c>
      <c r="H220" s="29">
        <f t="shared" si="18"/>
        <v>24.82</v>
      </c>
      <c r="I220" s="29">
        <f t="shared" si="19"/>
        <v>275.7</v>
      </c>
      <c r="J220" s="30">
        <f t="shared" si="16"/>
        <v>2.2404448865307301E-4</v>
      </c>
      <c r="K220" s="31"/>
      <c r="L220" s="32"/>
      <c r="M220" s="9"/>
      <c r="N220" s="9"/>
    </row>
    <row r="221" spans="1:14" ht="26.1" customHeight="1" x14ac:dyDescent="0.25">
      <c r="A221" s="16" t="s">
        <v>642</v>
      </c>
      <c r="B221" s="17"/>
      <c r="C221" s="17"/>
      <c r="D221" s="17" t="s">
        <v>643</v>
      </c>
      <c r="E221" s="17"/>
      <c r="F221" s="17"/>
      <c r="G221" s="17"/>
      <c r="H221" s="17"/>
      <c r="I221" s="20">
        <f>SUM(I222:I233)</f>
        <v>28081.91</v>
      </c>
      <c r="J221" s="21">
        <f t="shared" si="16"/>
        <v>2.282044674048465E-2</v>
      </c>
      <c r="K221" s="9"/>
      <c r="L221" s="9"/>
      <c r="M221" s="9"/>
      <c r="N221" s="9"/>
    </row>
    <row r="222" spans="1:14" ht="26.1" customHeight="1" x14ac:dyDescent="0.25">
      <c r="A222" s="23" t="s">
        <v>644</v>
      </c>
      <c r="B222" s="24" t="s">
        <v>645</v>
      </c>
      <c r="C222" s="25" t="s">
        <v>22</v>
      </c>
      <c r="D222" s="25" t="s">
        <v>646</v>
      </c>
      <c r="E222" s="26" t="s">
        <v>35</v>
      </c>
      <c r="F222" s="27">
        <v>0.85447258956870031</v>
      </c>
      <c r="G222" s="29">
        <v>137.03</v>
      </c>
      <c r="H222" s="29">
        <f t="shared" si="18"/>
        <v>173.93</v>
      </c>
      <c r="I222" s="29">
        <f t="shared" ref="I222:I233" si="20">TRUNC(H222*F222,2)</f>
        <v>148.61000000000001</v>
      </c>
      <c r="J222" s="30">
        <f t="shared" si="16"/>
        <v>1.207662367019702E-4</v>
      </c>
      <c r="K222" s="31"/>
      <c r="L222" s="32"/>
      <c r="M222" s="9"/>
      <c r="N222" s="9"/>
    </row>
    <row r="223" spans="1:14" ht="26.1" customHeight="1" x14ac:dyDescent="0.25">
      <c r="A223" s="23" t="s">
        <v>647</v>
      </c>
      <c r="B223" s="24" t="s">
        <v>648</v>
      </c>
      <c r="C223" s="25" t="s">
        <v>22</v>
      </c>
      <c r="D223" s="25" t="s">
        <v>649</v>
      </c>
      <c r="E223" s="26" t="s">
        <v>35</v>
      </c>
      <c r="F223" s="27">
        <v>10.595460110651883</v>
      </c>
      <c r="G223" s="29">
        <v>27.91</v>
      </c>
      <c r="H223" s="29">
        <f t="shared" si="18"/>
        <v>35.42</v>
      </c>
      <c r="I223" s="29">
        <f t="shared" si="20"/>
        <v>375.29</v>
      </c>
      <c r="J223" s="30">
        <f t="shared" si="16"/>
        <v>3.0497517644763068E-4</v>
      </c>
      <c r="K223" s="31"/>
      <c r="L223" s="32"/>
      <c r="M223" s="9"/>
      <c r="N223" s="9"/>
    </row>
    <row r="224" spans="1:14" ht="26.1" customHeight="1" x14ac:dyDescent="0.25">
      <c r="A224" s="23" t="s">
        <v>650</v>
      </c>
      <c r="B224" s="24" t="s">
        <v>651</v>
      </c>
      <c r="C224" s="25" t="s">
        <v>22</v>
      </c>
      <c r="D224" s="25" t="s">
        <v>652</v>
      </c>
      <c r="E224" s="26" t="s">
        <v>35</v>
      </c>
      <c r="F224" s="27">
        <v>10.253671074824402</v>
      </c>
      <c r="G224" s="29">
        <v>25.44</v>
      </c>
      <c r="H224" s="29">
        <f t="shared" si="18"/>
        <v>32.29</v>
      </c>
      <c r="I224" s="29">
        <f t="shared" si="20"/>
        <v>331.09</v>
      </c>
      <c r="J224" s="30">
        <f t="shared" si="16"/>
        <v>2.6905654605783805E-4</v>
      </c>
      <c r="K224" s="31"/>
      <c r="L224" s="32"/>
      <c r="M224" s="9"/>
      <c r="N224" s="9"/>
    </row>
    <row r="225" spans="1:14" ht="26.1" customHeight="1" x14ac:dyDescent="0.25">
      <c r="A225" s="23" t="s">
        <v>653</v>
      </c>
      <c r="B225" s="24" t="s">
        <v>654</v>
      </c>
      <c r="C225" s="25" t="s">
        <v>22</v>
      </c>
      <c r="D225" s="25" t="s">
        <v>655</v>
      </c>
      <c r="E225" s="26" t="s">
        <v>35</v>
      </c>
      <c r="F225" s="27">
        <v>10.253671074824402</v>
      </c>
      <c r="G225" s="29">
        <v>31.29</v>
      </c>
      <c r="H225" s="29">
        <f t="shared" si="18"/>
        <v>39.71</v>
      </c>
      <c r="I225" s="29">
        <f t="shared" si="20"/>
        <v>407.17</v>
      </c>
      <c r="J225" s="30">
        <f t="shared" si="16"/>
        <v>3.3088209809529107E-4</v>
      </c>
      <c r="K225" s="31"/>
      <c r="L225" s="32"/>
      <c r="M225" s="9"/>
      <c r="N225" s="9"/>
    </row>
    <row r="226" spans="1:14" ht="26.1" customHeight="1" x14ac:dyDescent="0.25">
      <c r="A226" s="23" t="s">
        <v>656</v>
      </c>
      <c r="B226" s="24" t="s">
        <v>657</v>
      </c>
      <c r="C226" s="25" t="s">
        <v>22</v>
      </c>
      <c r="D226" s="25" t="s">
        <v>658</v>
      </c>
      <c r="E226" s="26" t="s">
        <v>35</v>
      </c>
      <c r="F226" s="27">
        <v>0.85447258956870031</v>
      </c>
      <c r="G226" s="29">
        <v>163.75</v>
      </c>
      <c r="H226" s="29">
        <f t="shared" si="18"/>
        <v>207.84</v>
      </c>
      <c r="I226" s="29">
        <f t="shared" si="20"/>
        <v>177.59</v>
      </c>
      <c r="J226" s="30">
        <f t="shared" si="16"/>
        <v>1.4431650612948581E-4</v>
      </c>
      <c r="K226" s="31"/>
      <c r="L226" s="32"/>
      <c r="M226" s="9"/>
      <c r="N226" s="9"/>
    </row>
    <row r="227" spans="1:14" ht="26.1" customHeight="1" x14ac:dyDescent="0.25">
      <c r="A227" s="23" t="s">
        <v>659</v>
      </c>
      <c r="B227" s="24" t="s">
        <v>660</v>
      </c>
      <c r="C227" s="25" t="s">
        <v>22</v>
      </c>
      <c r="D227" s="25" t="s">
        <v>661</v>
      </c>
      <c r="E227" s="26" t="s">
        <v>35</v>
      </c>
      <c r="F227" s="27">
        <v>0.85447258956870031</v>
      </c>
      <c r="G227" s="29">
        <v>129.44</v>
      </c>
      <c r="H227" s="29">
        <f t="shared" si="18"/>
        <v>164.29</v>
      </c>
      <c r="I227" s="29">
        <f t="shared" si="20"/>
        <v>140.38</v>
      </c>
      <c r="J227" s="30">
        <f t="shared" si="16"/>
        <v>1.1407822022893867E-4</v>
      </c>
      <c r="K227" s="31"/>
      <c r="L227" s="32"/>
      <c r="M227" s="9"/>
      <c r="N227" s="9"/>
    </row>
    <row r="228" spans="1:14" ht="39" customHeight="1" x14ac:dyDescent="0.25">
      <c r="A228" s="23" t="s">
        <v>662</v>
      </c>
      <c r="B228" s="24" t="s">
        <v>663</v>
      </c>
      <c r="C228" s="25" t="s">
        <v>22</v>
      </c>
      <c r="D228" s="25" t="s">
        <v>664</v>
      </c>
      <c r="E228" s="26" t="s">
        <v>35</v>
      </c>
      <c r="F228" s="27">
        <v>2.5634177687061004</v>
      </c>
      <c r="G228" s="29">
        <v>63.25</v>
      </c>
      <c r="H228" s="29">
        <f t="shared" si="18"/>
        <v>80.28</v>
      </c>
      <c r="I228" s="29">
        <f t="shared" si="20"/>
        <v>205.79</v>
      </c>
      <c r="J228" s="30">
        <f t="shared" si="16"/>
        <v>1.6723291737365215E-4</v>
      </c>
      <c r="K228" s="31"/>
      <c r="L228" s="32"/>
      <c r="M228" s="9"/>
      <c r="N228" s="9"/>
    </row>
    <row r="229" spans="1:14" ht="39" customHeight="1" x14ac:dyDescent="0.25">
      <c r="A229" s="23" t="s">
        <v>665</v>
      </c>
      <c r="B229" s="24" t="s">
        <v>666</v>
      </c>
      <c r="C229" s="25" t="s">
        <v>22</v>
      </c>
      <c r="D229" s="25" t="s">
        <v>667</v>
      </c>
      <c r="E229" s="26" t="s">
        <v>35</v>
      </c>
      <c r="F229" s="27">
        <v>0.85447258956870031</v>
      </c>
      <c r="G229" s="29">
        <v>374.81</v>
      </c>
      <c r="H229" s="29">
        <f t="shared" si="18"/>
        <v>475.74</v>
      </c>
      <c r="I229" s="29">
        <f t="shared" si="20"/>
        <v>406.5</v>
      </c>
      <c r="J229" s="30">
        <f t="shared" si="16"/>
        <v>3.3033763016856798E-4</v>
      </c>
      <c r="K229" s="31"/>
      <c r="L229" s="32"/>
      <c r="M229" s="9"/>
      <c r="N229" s="9"/>
    </row>
    <row r="230" spans="1:14" ht="39" customHeight="1" x14ac:dyDescent="0.25">
      <c r="A230" s="23" t="s">
        <v>668</v>
      </c>
      <c r="B230" s="24" t="s">
        <v>669</v>
      </c>
      <c r="C230" s="25" t="s">
        <v>22</v>
      </c>
      <c r="D230" s="25" t="s">
        <v>670</v>
      </c>
      <c r="E230" s="26" t="s">
        <v>35</v>
      </c>
      <c r="F230" s="27">
        <v>8.5447258956870034</v>
      </c>
      <c r="G230" s="29">
        <v>26.45</v>
      </c>
      <c r="H230" s="29">
        <f t="shared" si="18"/>
        <v>33.57</v>
      </c>
      <c r="I230" s="29">
        <f t="shared" si="20"/>
        <v>286.83999999999997</v>
      </c>
      <c r="J230" s="30">
        <f t="shared" si="16"/>
        <v>2.3309728373321532E-4</v>
      </c>
      <c r="K230" s="31"/>
      <c r="L230" s="32"/>
      <c r="M230" s="9"/>
      <c r="N230" s="9"/>
    </row>
    <row r="231" spans="1:14" ht="26.1" customHeight="1" x14ac:dyDescent="0.25">
      <c r="A231" s="23" t="s">
        <v>671</v>
      </c>
      <c r="B231" s="24" t="s">
        <v>672</v>
      </c>
      <c r="C231" s="25" t="s">
        <v>22</v>
      </c>
      <c r="D231" s="25" t="s">
        <v>673</v>
      </c>
      <c r="E231" s="26" t="s">
        <v>35</v>
      </c>
      <c r="F231" s="27">
        <v>54.68624573239682</v>
      </c>
      <c r="G231" s="29">
        <v>98.51</v>
      </c>
      <c r="H231" s="29">
        <f t="shared" si="18"/>
        <v>125.03</v>
      </c>
      <c r="I231" s="29">
        <f t="shared" si="20"/>
        <v>6837.42</v>
      </c>
      <c r="J231" s="30">
        <f t="shared" si="16"/>
        <v>5.5563520769180072E-3</v>
      </c>
      <c r="K231" s="31"/>
      <c r="L231" s="32"/>
      <c r="M231" s="9"/>
      <c r="N231" s="9"/>
    </row>
    <row r="232" spans="1:14" ht="26.1" customHeight="1" x14ac:dyDescent="0.25">
      <c r="A232" s="23" t="s">
        <v>674</v>
      </c>
      <c r="B232" s="24" t="s">
        <v>675</v>
      </c>
      <c r="C232" s="25" t="s">
        <v>22</v>
      </c>
      <c r="D232" s="25" t="s">
        <v>676</v>
      </c>
      <c r="E232" s="26" t="s">
        <v>40</v>
      </c>
      <c r="F232" s="27">
        <v>102.53671074824405</v>
      </c>
      <c r="G232" s="29">
        <v>66.09</v>
      </c>
      <c r="H232" s="29">
        <f t="shared" si="18"/>
        <v>83.88</v>
      </c>
      <c r="I232" s="29">
        <f t="shared" si="20"/>
        <v>8600.77</v>
      </c>
      <c r="J232" s="30">
        <f t="shared" si="16"/>
        <v>6.9893185225705151E-3</v>
      </c>
      <c r="K232" s="31"/>
      <c r="L232" s="32"/>
      <c r="M232" s="9"/>
      <c r="N232" s="9"/>
    </row>
    <row r="233" spans="1:14" ht="26.1" customHeight="1" x14ac:dyDescent="0.25">
      <c r="A233" s="23" t="s">
        <v>677</v>
      </c>
      <c r="B233" s="24" t="s">
        <v>389</v>
      </c>
      <c r="C233" s="25" t="s">
        <v>22</v>
      </c>
      <c r="D233" s="25" t="s">
        <v>390</v>
      </c>
      <c r="E233" s="26" t="s">
        <v>40</v>
      </c>
      <c r="F233" s="27">
        <v>102.53671074824405</v>
      </c>
      <c r="G233" s="29">
        <v>78.099999999999994</v>
      </c>
      <c r="H233" s="29">
        <f t="shared" si="18"/>
        <v>99.13</v>
      </c>
      <c r="I233" s="29">
        <f t="shared" si="20"/>
        <v>10164.459999999999</v>
      </c>
      <c r="J233" s="30">
        <f t="shared" si="16"/>
        <v>8.2600335260595379E-3</v>
      </c>
      <c r="K233" s="31"/>
      <c r="L233" s="32"/>
      <c r="M233" s="9"/>
      <c r="N233" s="9"/>
    </row>
    <row r="234" spans="1:14" ht="24" customHeight="1" x14ac:dyDescent="0.25">
      <c r="A234" s="16" t="s">
        <v>678</v>
      </c>
      <c r="B234" s="17"/>
      <c r="C234" s="17"/>
      <c r="D234" s="17" t="s">
        <v>679</v>
      </c>
      <c r="E234" s="17"/>
      <c r="F234" s="17"/>
      <c r="G234" s="17"/>
      <c r="H234" s="17"/>
      <c r="I234" s="20">
        <f>SUM(I235:I239)</f>
        <v>4314.1000000000004</v>
      </c>
      <c r="J234" s="21">
        <f t="shared" si="16"/>
        <v>3.5058046010091491E-3</v>
      </c>
      <c r="K234" s="9"/>
      <c r="L234" s="9"/>
      <c r="M234" s="9"/>
      <c r="N234" s="9"/>
    </row>
    <row r="235" spans="1:14" ht="39" customHeight="1" x14ac:dyDescent="0.25">
      <c r="A235" s="23" t="s">
        <v>680</v>
      </c>
      <c r="B235" s="24" t="s">
        <v>681</v>
      </c>
      <c r="C235" s="25" t="s">
        <v>22</v>
      </c>
      <c r="D235" s="25" t="s">
        <v>682</v>
      </c>
      <c r="E235" s="26" t="s">
        <v>40</v>
      </c>
      <c r="F235" s="27">
        <v>27.34312286619841</v>
      </c>
      <c r="G235" s="29">
        <v>67.099999999999994</v>
      </c>
      <c r="H235" s="29">
        <f t="shared" si="18"/>
        <v>85.17</v>
      </c>
      <c r="I235" s="29">
        <f t="shared" ref="I235:I239" si="21">TRUNC(H235*F235,2)</f>
        <v>2328.81</v>
      </c>
      <c r="J235" s="30">
        <f t="shared" si="16"/>
        <v>1.8924811230328726E-3</v>
      </c>
      <c r="K235" s="31"/>
      <c r="L235" s="32"/>
      <c r="M235" s="9"/>
      <c r="N235" s="9"/>
    </row>
    <row r="236" spans="1:14" ht="39" customHeight="1" x14ac:dyDescent="0.25">
      <c r="A236" s="23" t="s">
        <v>683</v>
      </c>
      <c r="B236" s="24" t="s">
        <v>684</v>
      </c>
      <c r="C236" s="25" t="s">
        <v>22</v>
      </c>
      <c r="D236" s="25" t="s">
        <v>685</v>
      </c>
      <c r="E236" s="26" t="s">
        <v>40</v>
      </c>
      <c r="F236" s="27">
        <v>27.34312286619841</v>
      </c>
      <c r="G236" s="29">
        <v>33.729999999999997</v>
      </c>
      <c r="H236" s="29">
        <f t="shared" si="18"/>
        <v>42.81</v>
      </c>
      <c r="I236" s="29">
        <f t="shared" si="21"/>
        <v>1170.55</v>
      </c>
      <c r="J236" s="30">
        <f t="shared" si="16"/>
        <v>9.5123422630705341E-4</v>
      </c>
      <c r="K236" s="31"/>
      <c r="L236" s="32"/>
      <c r="M236" s="9"/>
      <c r="N236" s="9"/>
    </row>
    <row r="237" spans="1:14" ht="39" customHeight="1" x14ac:dyDescent="0.25">
      <c r="A237" s="23" t="s">
        <v>686</v>
      </c>
      <c r="B237" s="24" t="s">
        <v>687</v>
      </c>
      <c r="C237" s="25" t="s">
        <v>22</v>
      </c>
      <c r="D237" s="25" t="s">
        <v>688</v>
      </c>
      <c r="E237" s="26" t="s">
        <v>40</v>
      </c>
      <c r="F237" s="27">
        <v>25.634177687061012</v>
      </c>
      <c r="G237" s="29">
        <v>19.239999999999998</v>
      </c>
      <c r="H237" s="29">
        <f t="shared" si="18"/>
        <v>24.42</v>
      </c>
      <c r="I237" s="29">
        <f t="shared" si="21"/>
        <v>625.98</v>
      </c>
      <c r="J237" s="30">
        <f t="shared" si="16"/>
        <v>5.0869557129869659E-4</v>
      </c>
      <c r="K237" s="31"/>
      <c r="L237" s="32"/>
      <c r="M237" s="9"/>
      <c r="N237" s="9"/>
    </row>
    <row r="238" spans="1:14" ht="39" customHeight="1" x14ac:dyDescent="0.25">
      <c r="A238" s="23" t="s">
        <v>689</v>
      </c>
      <c r="B238" s="24" t="s">
        <v>690</v>
      </c>
      <c r="C238" s="25" t="s">
        <v>22</v>
      </c>
      <c r="D238" s="25" t="s">
        <v>691</v>
      </c>
      <c r="E238" s="26" t="s">
        <v>35</v>
      </c>
      <c r="F238" s="27">
        <v>10.253671074824402</v>
      </c>
      <c r="G238" s="29">
        <v>8.25</v>
      </c>
      <c r="H238" s="29">
        <f t="shared" si="18"/>
        <v>10.47</v>
      </c>
      <c r="I238" s="29">
        <f t="shared" si="21"/>
        <v>107.35</v>
      </c>
      <c r="J238" s="30">
        <f t="shared" si="16"/>
        <v>8.7236764080186386E-5</v>
      </c>
      <c r="K238" s="31"/>
      <c r="L238" s="32"/>
      <c r="M238" s="9"/>
      <c r="N238" s="9"/>
    </row>
    <row r="239" spans="1:14" ht="39" customHeight="1" x14ac:dyDescent="0.25">
      <c r="A239" s="23" t="s">
        <v>692</v>
      </c>
      <c r="B239" s="24" t="s">
        <v>693</v>
      </c>
      <c r="C239" s="25" t="s">
        <v>22</v>
      </c>
      <c r="D239" s="25" t="s">
        <v>694</v>
      </c>
      <c r="E239" s="26" t="s">
        <v>35</v>
      </c>
      <c r="F239" s="27">
        <v>10.253671074824402</v>
      </c>
      <c r="G239" s="29">
        <v>6.26</v>
      </c>
      <c r="H239" s="29">
        <f t="shared" si="18"/>
        <v>7.94</v>
      </c>
      <c r="I239" s="29">
        <f t="shared" si="21"/>
        <v>81.41</v>
      </c>
      <c r="J239" s="30">
        <f t="shared" si="16"/>
        <v>6.6156916290339767E-5</v>
      </c>
      <c r="K239" s="31"/>
      <c r="L239" s="32"/>
      <c r="M239" s="9"/>
      <c r="N239" s="9"/>
    </row>
    <row r="240" spans="1:14" ht="24" customHeight="1" x14ac:dyDescent="0.25">
      <c r="A240" s="16" t="s">
        <v>695</v>
      </c>
      <c r="B240" s="17"/>
      <c r="C240" s="17"/>
      <c r="D240" s="17" t="s">
        <v>696</v>
      </c>
      <c r="E240" s="17"/>
      <c r="F240" s="17"/>
      <c r="G240" s="17"/>
      <c r="H240" s="17"/>
      <c r="I240" s="20">
        <f>SUM(I241:I245)</f>
        <v>5116.1399999999994</v>
      </c>
      <c r="J240" s="21">
        <f t="shared" si="16"/>
        <v>4.1575733412315304E-3</v>
      </c>
      <c r="K240" s="9"/>
      <c r="L240" s="9"/>
      <c r="M240" s="9"/>
      <c r="N240" s="9"/>
    </row>
    <row r="241" spans="1:14" ht="51.95" customHeight="1" x14ac:dyDescent="0.25">
      <c r="A241" s="23" t="s">
        <v>697</v>
      </c>
      <c r="B241" s="24" t="s">
        <v>698</v>
      </c>
      <c r="C241" s="25" t="s">
        <v>22</v>
      </c>
      <c r="D241" s="25" t="s">
        <v>699</v>
      </c>
      <c r="E241" s="26" t="s">
        <v>40</v>
      </c>
      <c r="F241" s="27">
        <v>27.34312286619841</v>
      </c>
      <c r="G241" s="29">
        <v>69.819999999999993</v>
      </c>
      <c r="H241" s="29">
        <f t="shared" si="18"/>
        <v>88.62</v>
      </c>
      <c r="I241" s="29">
        <f t="shared" ref="I241:I245" si="22">TRUNC(H241*F241,2)</f>
        <v>2423.14</v>
      </c>
      <c r="J241" s="30">
        <f t="shared" si="16"/>
        <v>1.9691373312833056E-3</v>
      </c>
      <c r="K241" s="31"/>
      <c r="L241" s="32"/>
      <c r="M241" s="9"/>
      <c r="N241" s="9"/>
    </row>
    <row r="242" spans="1:14" ht="39" customHeight="1" x14ac:dyDescent="0.25">
      <c r="A242" s="23" t="s">
        <v>700</v>
      </c>
      <c r="B242" s="24" t="s">
        <v>701</v>
      </c>
      <c r="C242" s="25" t="s">
        <v>22</v>
      </c>
      <c r="D242" s="25" t="s">
        <v>702</v>
      </c>
      <c r="E242" s="26" t="s">
        <v>35</v>
      </c>
      <c r="F242" s="27">
        <v>10.253671074824402</v>
      </c>
      <c r="G242" s="29">
        <v>54.54</v>
      </c>
      <c r="H242" s="29">
        <f t="shared" si="18"/>
        <v>69.22</v>
      </c>
      <c r="I242" s="29">
        <f t="shared" si="22"/>
        <v>709.75</v>
      </c>
      <c r="J242" s="30">
        <f t="shared" si="16"/>
        <v>5.7677031491301623E-4</v>
      </c>
      <c r="K242" s="31"/>
      <c r="L242" s="32"/>
      <c r="M242" s="9"/>
      <c r="N242" s="9"/>
    </row>
    <row r="243" spans="1:14" ht="39" customHeight="1" x14ac:dyDescent="0.25">
      <c r="A243" s="23" t="s">
        <v>703</v>
      </c>
      <c r="B243" s="24" t="s">
        <v>704</v>
      </c>
      <c r="C243" s="25" t="s">
        <v>22</v>
      </c>
      <c r="D243" s="25" t="s">
        <v>705</v>
      </c>
      <c r="E243" s="26" t="s">
        <v>35</v>
      </c>
      <c r="F243" s="27">
        <v>10.253671074824402</v>
      </c>
      <c r="G243" s="29">
        <v>56.39</v>
      </c>
      <c r="H243" s="29">
        <f t="shared" si="18"/>
        <v>71.569999999999993</v>
      </c>
      <c r="I243" s="29">
        <f t="shared" si="22"/>
        <v>733.85</v>
      </c>
      <c r="J243" s="30">
        <f t="shared" si="16"/>
        <v>5.9635490750111592E-4</v>
      </c>
      <c r="K243" s="31"/>
      <c r="L243" s="32"/>
      <c r="M243" s="9"/>
      <c r="N243" s="9"/>
    </row>
    <row r="244" spans="1:14" ht="26.1" customHeight="1" x14ac:dyDescent="0.25">
      <c r="A244" s="23" t="s">
        <v>706</v>
      </c>
      <c r="B244" s="24" t="s">
        <v>707</v>
      </c>
      <c r="C244" s="25" t="s">
        <v>22</v>
      </c>
      <c r="D244" s="25" t="s">
        <v>708</v>
      </c>
      <c r="E244" s="26" t="s">
        <v>35</v>
      </c>
      <c r="F244" s="27">
        <v>10.253671074824402</v>
      </c>
      <c r="G244" s="29">
        <v>54.35</v>
      </c>
      <c r="H244" s="29">
        <f t="shared" si="18"/>
        <v>68.98</v>
      </c>
      <c r="I244" s="29">
        <f t="shared" si="22"/>
        <v>707.29</v>
      </c>
      <c r="J244" s="30">
        <f t="shared" si="16"/>
        <v>5.7477122371937621E-4</v>
      </c>
      <c r="K244" s="31"/>
      <c r="L244" s="32"/>
      <c r="M244" s="9"/>
      <c r="N244" s="9"/>
    </row>
    <row r="245" spans="1:14" ht="26.1" customHeight="1" x14ac:dyDescent="0.25">
      <c r="A245" s="23" t="s">
        <v>709</v>
      </c>
      <c r="B245" s="24" t="s">
        <v>710</v>
      </c>
      <c r="C245" s="25" t="s">
        <v>22</v>
      </c>
      <c r="D245" s="25" t="s">
        <v>711</v>
      </c>
      <c r="E245" s="26" t="s">
        <v>35</v>
      </c>
      <c r="F245" s="27">
        <v>10.253671074824402</v>
      </c>
      <c r="G245" s="29">
        <v>41.66</v>
      </c>
      <c r="H245" s="29">
        <f t="shared" si="18"/>
        <v>52.87</v>
      </c>
      <c r="I245" s="29">
        <f t="shared" si="22"/>
        <v>542.11</v>
      </c>
      <c r="J245" s="30">
        <f t="shared" si="16"/>
        <v>4.405395638147168E-4</v>
      </c>
      <c r="K245" s="31"/>
      <c r="L245" s="32"/>
      <c r="M245" s="9"/>
      <c r="N245" s="9"/>
    </row>
    <row r="246" spans="1:14" ht="24" customHeight="1" x14ac:dyDescent="0.25">
      <c r="A246" s="16" t="s">
        <v>712</v>
      </c>
      <c r="B246" s="17"/>
      <c r="C246" s="17"/>
      <c r="D246" s="17" t="s">
        <v>713</v>
      </c>
      <c r="E246" s="17"/>
      <c r="F246" s="17"/>
      <c r="G246" s="17"/>
      <c r="H246" s="17"/>
      <c r="I246" s="20">
        <f>SUM(I247:I247)</f>
        <v>2343.81</v>
      </c>
      <c r="J246" s="21">
        <f t="shared" si="16"/>
        <v>1.9046707034818973E-3</v>
      </c>
      <c r="K246" s="9"/>
      <c r="L246" s="9"/>
      <c r="M246" s="9"/>
      <c r="N246" s="9"/>
    </row>
    <row r="247" spans="1:14" ht="26.1" customHeight="1" x14ac:dyDescent="0.25">
      <c r="A247" s="23" t="s">
        <v>714</v>
      </c>
      <c r="B247" s="24" t="s">
        <v>715</v>
      </c>
      <c r="C247" s="25" t="s">
        <v>22</v>
      </c>
      <c r="D247" s="25" t="s">
        <v>716</v>
      </c>
      <c r="E247" s="26" t="s">
        <v>31</v>
      </c>
      <c r="F247" s="27">
        <v>1110.8143664393103</v>
      </c>
      <c r="G247" s="29">
        <v>1.67</v>
      </c>
      <c r="H247" s="29">
        <f t="shared" si="18"/>
        <v>2.11</v>
      </c>
      <c r="I247" s="29">
        <f t="shared" ref="I247" si="23">TRUNC(H247*F247,2)</f>
        <v>2343.81</v>
      </c>
      <c r="J247" s="30">
        <f t="shared" si="16"/>
        <v>1.9046707034818973E-3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969640.5</v>
      </c>
      <c r="J249" s="42"/>
      <c r="K249" s="9"/>
      <c r="L249" s="43"/>
      <c r="M249" s="9"/>
      <c r="N249" s="9"/>
    </row>
    <row r="250" spans="1:14" x14ac:dyDescent="0.25">
      <c r="A250" s="74"/>
      <c r="B250" s="75"/>
      <c r="C250" s="75"/>
      <c r="D250" s="39"/>
      <c r="E250" s="40"/>
      <c r="F250" s="76" t="s">
        <v>718</v>
      </c>
      <c r="G250" s="75"/>
      <c r="H250" s="41"/>
      <c r="I250" s="41">
        <f>I251-I249</f>
        <v>260918.67000000016</v>
      </c>
      <c r="J250" s="42"/>
      <c r="K250" s="9"/>
      <c r="L250" s="9"/>
      <c r="M250" s="9"/>
      <c r="N250" s="9"/>
    </row>
    <row r="251" spans="1:14" x14ac:dyDescent="0.25">
      <c r="A251" s="74"/>
      <c r="B251" s="75"/>
      <c r="C251" s="75"/>
      <c r="D251" s="39"/>
      <c r="E251" s="40"/>
      <c r="F251" s="76" t="s">
        <v>719</v>
      </c>
      <c r="G251" s="75"/>
      <c r="H251" s="41"/>
      <c r="I251" s="41">
        <f>I5+I8+I29+I34+I92+I134+I142+I147+I168+I175+I190+I206+I246</f>
        <v>1230559.1700000002</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B2E84-64AF-4D6F-B443-3E27DD282B56}">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772</v>
      </c>
      <c r="E2" s="76" t="s">
        <v>5</v>
      </c>
      <c r="F2" s="76"/>
      <c r="G2" s="76" t="s">
        <v>6</v>
      </c>
      <c r="H2" s="76"/>
      <c r="I2" s="76" t="s">
        <v>7</v>
      </c>
      <c r="J2" s="79"/>
      <c r="K2" s="9"/>
      <c r="L2" s="32"/>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662164.85</v>
      </c>
      <c r="J5" s="21">
        <f t="shared" ref="J5:J68" si="0">I5/$I$251</f>
        <v>8.0847934239668628E-2</v>
      </c>
      <c r="K5" s="9"/>
      <c r="L5" s="9"/>
      <c r="M5" s="9"/>
      <c r="N5" s="9"/>
    </row>
    <row r="6" spans="1:14" ht="26.1" customHeight="1" x14ac:dyDescent="0.25">
      <c r="A6" s="23" t="s">
        <v>21</v>
      </c>
      <c r="B6" s="24" t="s">
        <v>722</v>
      </c>
      <c r="C6" s="25" t="s">
        <v>22</v>
      </c>
      <c r="D6" s="25" t="s">
        <v>23</v>
      </c>
      <c r="E6" s="26" t="s">
        <v>24</v>
      </c>
      <c r="F6" s="27">
        <v>1934.2688000000001</v>
      </c>
      <c r="G6" s="29">
        <v>136.69</v>
      </c>
      <c r="H6" s="29">
        <f>TRUNC((G6*$G$2)+(G6),2)</f>
        <v>173.5</v>
      </c>
      <c r="I6" s="29">
        <f>TRUNC(H6*F6,2)</f>
        <v>335595.63</v>
      </c>
      <c r="J6" s="30">
        <f t="shared" si="0"/>
        <v>4.0975013133602856E-2</v>
      </c>
      <c r="K6" s="31"/>
      <c r="L6" s="32"/>
      <c r="M6" s="9"/>
      <c r="N6" s="9"/>
    </row>
    <row r="7" spans="1:14" ht="24" customHeight="1" x14ac:dyDescent="0.25">
      <c r="A7" s="23" t="s">
        <v>25</v>
      </c>
      <c r="B7" s="24" t="s">
        <v>723</v>
      </c>
      <c r="C7" s="25" t="s">
        <v>22</v>
      </c>
      <c r="D7" s="25" t="s">
        <v>26</v>
      </c>
      <c r="E7" s="26" t="s">
        <v>24</v>
      </c>
      <c r="F7" s="27">
        <v>4130.1279999999997</v>
      </c>
      <c r="G7" s="29">
        <v>62.3</v>
      </c>
      <c r="H7" s="29">
        <f>TRUNC((G7*$G$2)+(G7),2)</f>
        <v>79.069999999999993</v>
      </c>
      <c r="I7" s="29">
        <f>TRUNC(H7*F7,2)</f>
        <v>326569.21999999997</v>
      </c>
      <c r="J7" s="30">
        <f t="shared" si="0"/>
        <v>3.9872921106065773E-2</v>
      </c>
      <c r="K7" s="31"/>
      <c r="L7" s="32"/>
      <c r="M7" s="9"/>
      <c r="N7" s="9"/>
    </row>
    <row r="8" spans="1:14" ht="24" customHeight="1" x14ac:dyDescent="0.25">
      <c r="A8" s="16" t="s">
        <v>27</v>
      </c>
      <c r="B8" s="17"/>
      <c r="C8" s="17"/>
      <c r="D8" s="17" t="s">
        <v>28</v>
      </c>
      <c r="E8" s="17"/>
      <c r="F8" s="17"/>
      <c r="G8" s="17"/>
      <c r="H8" s="17"/>
      <c r="I8" s="20">
        <f>SUM(I9:I28)</f>
        <v>676054.95000000007</v>
      </c>
      <c r="J8" s="21">
        <f t="shared" si="0"/>
        <v>8.2543865232354866E-2</v>
      </c>
      <c r="K8" s="9"/>
      <c r="L8" s="9"/>
      <c r="M8" s="9"/>
      <c r="N8" s="9"/>
    </row>
    <row r="9" spans="1:14" ht="26.1" customHeight="1" x14ac:dyDescent="0.25">
      <c r="A9" s="23" t="s">
        <v>29</v>
      </c>
      <c r="B9" s="24" t="s">
        <v>724</v>
      </c>
      <c r="C9" s="25" t="s">
        <v>22</v>
      </c>
      <c r="D9" s="25" t="s">
        <v>30</v>
      </c>
      <c r="E9" s="26" t="s">
        <v>31</v>
      </c>
      <c r="F9" s="27">
        <v>1996.8036466495582</v>
      </c>
      <c r="G9" s="29">
        <v>25.97</v>
      </c>
      <c r="H9" s="29">
        <f t="shared" ref="H9:H72" si="1">TRUNC((G9*$G$2)+(G9),2)</f>
        <v>32.96</v>
      </c>
      <c r="I9" s="29">
        <f t="shared" ref="I9:I28" si="2">TRUNC(H9*F9,2)</f>
        <v>65814.64</v>
      </c>
      <c r="J9" s="30">
        <f t="shared" si="0"/>
        <v>8.0357296022696839E-3</v>
      </c>
      <c r="K9" s="31"/>
      <c r="L9" s="32"/>
      <c r="M9" s="9"/>
      <c r="N9" s="9"/>
    </row>
    <row r="10" spans="1:14" ht="26.1" customHeight="1" x14ac:dyDescent="0.25">
      <c r="A10" s="23" t="s">
        <v>32</v>
      </c>
      <c r="B10" s="24" t="s">
        <v>33</v>
      </c>
      <c r="C10" s="25" t="s">
        <v>22</v>
      </c>
      <c r="D10" s="25" t="s">
        <v>34</v>
      </c>
      <c r="E10" s="26" t="s">
        <v>35</v>
      </c>
      <c r="F10" s="27">
        <v>627.69681830897275</v>
      </c>
      <c r="G10" s="29">
        <v>14.14</v>
      </c>
      <c r="H10" s="29">
        <f t="shared" si="1"/>
        <v>17.940000000000001</v>
      </c>
      <c r="I10" s="29">
        <f t="shared" si="2"/>
        <v>11260.88</v>
      </c>
      <c r="J10" s="30">
        <f t="shared" si="0"/>
        <v>1.3749127361876723E-3</v>
      </c>
      <c r="K10" s="31"/>
      <c r="L10" s="32"/>
      <c r="M10" s="9"/>
      <c r="N10" s="9"/>
    </row>
    <row r="11" spans="1:14" ht="26.1" customHeight="1" x14ac:dyDescent="0.25">
      <c r="A11" s="23" t="s">
        <v>36</v>
      </c>
      <c r="B11" s="24" t="s">
        <v>725</v>
      </c>
      <c r="C11" s="25" t="s">
        <v>22</v>
      </c>
      <c r="D11" s="25" t="s">
        <v>37</v>
      </c>
      <c r="E11" s="26" t="s">
        <v>35</v>
      </c>
      <c r="F11" s="27">
        <v>751.6441972866503</v>
      </c>
      <c r="G11" s="29">
        <v>1.76</v>
      </c>
      <c r="H11" s="29">
        <f t="shared" si="1"/>
        <v>2.23</v>
      </c>
      <c r="I11" s="29">
        <f t="shared" si="2"/>
        <v>1676.16</v>
      </c>
      <c r="J11" s="30">
        <f t="shared" si="0"/>
        <v>2.0465307612622897E-4</v>
      </c>
      <c r="K11" s="31"/>
      <c r="L11" s="32"/>
      <c r="M11" s="9"/>
      <c r="N11" s="9"/>
    </row>
    <row r="12" spans="1:14" ht="26.1" customHeight="1" x14ac:dyDescent="0.25">
      <c r="A12" s="23" t="s">
        <v>38</v>
      </c>
      <c r="B12" s="24" t="s">
        <v>726</v>
      </c>
      <c r="C12" s="25" t="s">
        <v>22</v>
      </c>
      <c r="D12" s="25" t="s">
        <v>39</v>
      </c>
      <c r="E12" s="26" t="s">
        <v>40</v>
      </c>
      <c r="F12" s="27">
        <v>1607.9045309581293</v>
      </c>
      <c r="G12" s="29">
        <v>9.2799999999999994</v>
      </c>
      <c r="H12" s="29">
        <f t="shared" si="1"/>
        <v>11.77</v>
      </c>
      <c r="I12" s="29">
        <f t="shared" si="2"/>
        <v>18925.03</v>
      </c>
      <c r="J12" s="30">
        <f t="shared" si="0"/>
        <v>2.3106777427460185E-3</v>
      </c>
      <c r="K12" s="31"/>
      <c r="L12" s="32"/>
      <c r="M12" s="9"/>
      <c r="N12" s="9"/>
    </row>
    <row r="13" spans="1:14" ht="26.1" customHeight="1" x14ac:dyDescent="0.25">
      <c r="A13" s="23" t="s">
        <v>41</v>
      </c>
      <c r="B13" s="24" t="s">
        <v>727</v>
      </c>
      <c r="C13" s="25" t="s">
        <v>22</v>
      </c>
      <c r="D13" s="25" t="s">
        <v>42</v>
      </c>
      <c r="E13" s="26" t="s">
        <v>35</v>
      </c>
      <c r="F13" s="27">
        <v>4738.4286990824085</v>
      </c>
      <c r="G13" s="29">
        <v>0.74</v>
      </c>
      <c r="H13" s="29">
        <f t="shared" si="1"/>
        <v>0.93</v>
      </c>
      <c r="I13" s="29">
        <f t="shared" si="2"/>
        <v>4406.7299999999996</v>
      </c>
      <c r="J13" s="30">
        <f t="shared" si="0"/>
        <v>5.380458012109445E-4</v>
      </c>
      <c r="K13" s="31"/>
      <c r="L13" s="32"/>
      <c r="M13" s="9"/>
      <c r="N13" s="9"/>
    </row>
    <row r="14" spans="1:14" ht="26.1" customHeight="1" x14ac:dyDescent="0.25">
      <c r="A14" s="23" t="s">
        <v>43</v>
      </c>
      <c r="B14" s="24" t="s">
        <v>728</v>
      </c>
      <c r="C14" s="25" t="s">
        <v>22</v>
      </c>
      <c r="D14" s="25" t="s">
        <v>44</v>
      </c>
      <c r="E14" s="26" t="s">
        <v>40</v>
      </c>
      <c r="F14" s="27">
        <v>71442.586963583031</v>
      </c>
      <c r="G14" s="29">
        <v>0.8</v>
      </c>
      <c r="H14" s="29">
        <f t="shared" si="1"/>
        <v>1.01</v>
      </c>
      <c r="I14" s="29">
        <f t="shared" si="2"/>
        <v>72157.009999999995</v>
      </c>
      <c r="J14" s="30">
        <f t="shared" si="0"/>
        <v>8.8101100495006825E-3</v>
      </c>
      <c r="K14" s="31"/>
      <c r="L14" s="32"/>
      <c r="M14" s="9"/>
      <c r="N14" s="9"/>
    </row>
    <row r="15" spans="1:14" ht="26.1" customHeight="1" x14ac:dyDescent="0.25">
      <c r="A15" s="23" t="s">
        <v>45</v>
      </c>
      <c r="B15" s="24" t="s">
        <v>729</v>
      </c>
      <c r="C15" s="25" t="s">
        <v>22</v>
      </c>
      <c r="D15" s="25" t="s">
        <v>46</v>
      </c>
      <c r="E15" s="26" t="s">
        <v>35</v>
      </c>
      <c r="F15" s="27">
        <v>938.13383171177986</v>
      </c>
      <c r="G15" s="29">
        <v>2.0099999999999998</v>
      </c>
      <c r="H15" s="29">
        <f t="shared" si="1"/>
        <v>2.5499999999999998</v>
      </c>
      <c r="I15" s="29">
        <f t="shared" si="2"/>
        <v>2392.2399999999998</v>
      </c>
      <c r="J15" s="30">
        <f t="shared" si="0"/>
        <v>2.9208385525976633E-4</v>
      </c>
      <c r="K15" s="31"/>
      <c r="L15" s="32"/>
      <c r="M15" s="9"/>
      <c r="N15" s="9"/>
    </row>
    <row r="16" spans="1:14" ht="26.1" customHeight="1" x14ac:dyDescent="0.25">
      <c r="A16" s="23" t="s">
        <v>47</v>
      </c>
      <c r="B16" s="24" t="s">
        <v>730</v>
      </c>
      <c r="C16" s="25" t="s">
        <v>22</v>
      </c>
      <c r="D16" s="25" t="s">
        <v>48</v>
      </c>
      <c r="E16" s="26" t="s">
        <v>31</v>
      </c>
      <c r="F16" s="27">
        <v>931.31104020842145</v>
      </c>
      <c r="G16" s="29">
        <v>10.69</v>
      </c>
      <c r="H16" s="29">
        <f t="shared" si="1"/>
        <v>13.56</v>
      </c>
      <c r="I16" s="29">
        <f t="shared" si="2"/>
        <v>12628.57</v>
      </c>
      <c r="J16" s="30">
        <f t="shared" si="0"/>
        <v>1.5419027405351583E-3</v>
      </c>
      <c r="K16" s="31"/>
      <c r="L16" s="32"/>
      <c r="M16" s="9"/>
      <c r="N16" s="9"/>
    </row>
    <row r="17" spans="1:14" ht="26.1" customHeight="1" x14ac:dyDescent="0.25">
      <c r="A17" s="23" t="s">
        <v>49</v>
      </c>
      <c r="B17" s="24" t="s">
        <v>731</v>
      </c>
      <c r="C17" s="25" t="s">
        <v>22</v>
      </c>
      <c r="D17" s="25" t="s">
        <v>50</v>
      </c>
      <c r="E17" s="26" t="s">
        <v>31</v>
      </c>
      <c r="F17" s="27">
        <v>2040.0146595041613</v>
      </c>
      <c r="G17" s="29">
        <v>27.59</v>
      </c>
      <c r="H17" s="29">
        <f t="shared" si="1"/>
        <v>35.01</v>
      </c>
      <c r="I17" s="29">
        <f t="shared" si="2"/>
        <v>71420.91</v>
      </c>
      <c r="J17" s="30">
        <f t="shared" si="0"/>
        <v>8.7202349007460787E-3</v>
      </c>
      <c r="K17" s="31"/>
      <c r="L17" s="32"/>
      <c r="M17" s="9"/>
      <c r="N17" s="9"/>
    </row>
    <row r="18" spans="1:14" ht="51.95" customHeight="1" x14ac:dyDescent="0.25">
      <c r="A18" s="23" t="s">
        <v>51</v>
      </c>
      <c r="B18" s="24" t="s">
        <v>732</v>
      </c>
      <c r="C18" s="25" t="s">
        <v>22</v>
      </c>
      <c r="D18" s="25" t="s">
        <v>52</v>
      </c>
      <c r="E18" s="26" t="s">
        <v>35</v>
      </c>
      <c r="F18" s="27">
        <v>502.61230741406871</v>
      </c>
      <c r="G18" s="29">
        <v>10.130000000000001</v>
      </c>
      <c r="H18" s="29">
        <f t="shared" si="1"/>
        <v>12.85</v>
      </c>
      <c r="I18" s="29">
        <f t="shared" si="2"/>
        <v>6458.56</v>
      </c>
      <c r="J18" s="30">
        <f t="shared" si="0"/>
        <v>7.8856682616565085E-4</v>
      </c>
      <c r="K18" s="31"/>
      <c r="L18" s="32"/>
      <c r="M18" s="9"/>
      <c r="N18" s="9"/>
    </row>
    <row r="19" spans="1:14" ht="26.1" customHeight="1" x14ac:dyDescent="0.25">
      <c r="A19" s="23" t="s">
        <v>53</v>
      </c>
      <c r="B19" s="24" t="s">
        <v>54</v>
      </c>
      <c r="C19" s="25" t="s">
        <v>22</v>
      </c>
      <c r="D19" s="25" t="s">
        <v>55</v>
      </c>
      <c r="E19" s="26" t="s">
        <v>31</v>
      </c>
      <c r="F19" s="27">
        <v>1015.4588020831751</v>
      </c>
      <c r="G19" s="29">
        <v>12.77</v>
      </c>
      <c r="H19" s="29">
        <f t="shared" si="1"/>
        <v>16.2</v>
      </c>
      <c r="I19" s="29">
        <f t="shared" si="2"/>
        <v>16450.43</v>
      </c>
      <c r="J19" s="30">
        <f t="shared" si="0"/>
        <v>2.0085380292449414E-3</v>
      </c>
      <c r="K19" s="31"/>
      <c r="L19" s="32"/>
      <c r="M19" s="9"/>
      <c r="N19" s="9"/>
    </row>
    <row r="20" spans="1:14" ht="26.1" customHeight="1" x14ac:dyDescent="0.25">
      <c r="A20" s="23" t="s">
        <v>56</v>
      </c>
      <c r="B20" s="24" t="s">
        <v>57</v>
      </c>
      <c r="C20" s="25" t="s">
        <v>22</v>
      </c>
      <c r="D20" s="25" t="s">
        <v>58</v>
      </c>
      <c r="E20" s="26" t="s">
        <v>31</v>
      </c>
      <c r="F20" s="27">
        <v>471.909745648956</v>
      </c>
      <c r="G20" s="29">
        <v>28.2</v>
      </c>
      <c r="H20" s="29">
        <f t="shared" si="1"/>
        <v>35.79</v>
      </c>
      <c r="I20" s="29">
        <f t="shared" si="2"/>
        <v>16889.64</v>
      </c>
      <c r="J20" s="30">
        <f t="shared" si="0"/>
        <v>2.0621639823552654E-3</v>
      </c>
      <c r="K20" s="31"/>
      <c r="L20" s="32"/>
      <c r="M20" s="9"/>
      <c r="N20" s="9"/>
    </row>
    <row r="21" spans="1:14" ht="26.1" customHeight="1" x14ac:dyDescent="0.25">
      <c r="A21" s="23" t="s">
        <v>59</v>
      </c>
      <c r="B21" s="24" t="s">
        <v>60</v>
      </c>
      <c r="C21" s="25" t="s">
        <v>22</v>
      </c>
      <c r="D21" s="25" t="s">
        <v>61</v>
      </c>
      <c r="E21" s="26" t="s">
        <v>62</v>
      </c>
      <c r="F21" s="27">
        <v>650.43945665350077</v>
      </c>
      <c r="G21" s="29">
        <v>62.98</v>
      </c>
      <c r="H21" s="29">
        <f t="shared" si="1"/>
        <v>79.94</v>
      </c>
      <c r="I21" s="29">
        <f t="shared" si="2"/>
        <v>51996.13</v>
      </c>
      <c r="J21" s="30">
        <f t="shared" si="0"/>
        <v>6.3485394897618945E-3</v>
      </c>
      <c r="K21" s="31"/>
      <c r="L21" s="32"/>
      <c r="M21" s="9"/>
      <c r="N21" s="9"/>
    </row>
    <row r="22" spans="1:14" ht="26.1" customHeight="1" x14ac:dyDescent="0.25">
      <c r="A22" s="23" t="s">
        <v>63</v>
      </c>
      <c r="B22" s="24" t="s">
        <v>64</v>
      </c>
      <c r="C22" s="25" t="s">
        <v>22</v>
      </c>
      <c r="D22" s="25" t="s">
        <v>65</v>
      </c>
      <c r="E22" s="26" t="s">
        <v>31</v>
      </c>
      <c r="F22" s="27">
        <v>2169.6476980679713</v>
      </c>
      <c r="G22" s="29">
        <v>35.369999999999997</v>
      </c>
      <c r="H22" s="29">
        <f t="shared" si="1"/>
        <v>44.89</v>
      </c>
      <c r="I22" s="29">
        <f t="shared" si="2"/>
        <v>97395.48</v>
      </c>
      <c r="J22" s="30">
        <f t="shared" si="0"/>
        <v>1.1891635991069235E-2</v>
      </c>
      <c r="K22" s="31"/>
      <c r="L22" s="32"/>
      <c r="M22" s="9"/>
      <c r="N22" s="9"/>
    </row>
    <row r="23" spans="1:14" ht="26.1" customHeight="1" x14ac:dyDescent="0.25">
      <c r="A23" s="23" t="s">
        <v>66</v>
      </c>
      <c r="B23" s="24" t="s">
        <v>67</v>
      </c>
      <c r="C23" s="25" t="s">
        <v>22</v>
      </c>
      <c r="D23" s="25" t="s">
        <v>68</v>
      </c>
      <c r="E23" s="26" t="s">
        <v>62</v>
      </c>
      <c r="F23" s="27">
        <v>73.913574619715988</v>
      </c>
      <c r="G23" s="29">
        <v>294.77999999999997</v>
      </c>
      <c r="H23" s="29">
        <f t="shared" si="1"/>
        <v>374.16</v>
      </c>
      <c r="I23" s="29">
        <f t="shared" si="2"/>
        <v>27655.5</v>
      </c>
      <c r="J23" s="30">
        <f t="shared" si="0"/>
        <v>3.3766365662042555E-3</v>
      </c>
      <c r="K23" s="31"/>
      <c r="L23" s="32"/>
      <c r="M23" s="9"/>
      <c r="N23" s="9"/>
    </row>
    <row r="24" spans="1:14" ht="39" customHeight="1" x14ac:dyDescent="0.25">
      <c r="A24" s="23" t="s">
        <v>69</v>
      </c>
      <c r="B24" s="24" t="s">
        <v>70</v>
      </c>
      <c r="C24" s="25" t="s">
        <v>22</v>
      </c>
      <c r="D24" s="25" t="s">
        <v>71</v>
      </c>
      <c r="E24" s="26" t="s">
        <v>31</v>
      </c>
      <c r="F24" s="27">
        <v>3586.5140669320654</v>
      </c>
      <c r="G24" s="29">
        <v>4.99</v>
      </c>
      <c r="H24" s="29">
        <f t="shared" si="1"/>
        <v>6.33</v>
      </c>
      <c r="I24" s="29">
        <f t="shared" si="2"/>
        <v>22702.63</v>
      </c>
      <c r="J24" s="30">
        <f t="shared" si="0"/>
        <v>2.7719090454703665E-3</v>
      </c>
      <c r="K24" s="31"/>
      <c r="L24" s="32"/>
      <c r="M24" s="9"/>
      <c r="N24" s="9"/>
    </row>
    <row r="25" spans="1:14" ht="26.1" customHeight="1" x14ac:dyDescent="0.25">
      <c r="A25" s="23" t="s">
        <v>72</v>
      </c>
      <c r="B25" s="24" t="s">
        <v>73</v>
      </c>
      <c r="C25" s="25" t="s">
        <v>22</v>
      </c>
      <c r="D25" s="25" t="s">
        <v>74</v>
      </c>
      <c r="E25" s="26" t="s">
        <v>31</v>
      </c>
      <c r="F25" s="27">
        <v>3586.5140669320654</v>
      </c>
      <c r="G25" s="29">
        <v>8.5500000000000007</v>
      </c>
      <c r="H25" s="29">
        <f t="shared" si="1"/>
        <v>10.85</v>
      </c>
      <c r="I25" s="29">
        <f t="shared" si="2"/>
        <v>38913.67</v>
      </c>
      <c r="J25" s="30">
        <f t="shared" si="0"/>
        <v>4.7512184211894754E-3</v>
      </c>
      <c r="K25" s="31"/>
      <c r="L25" s="32"/>
      <c r="M25" s="9"/>
      <c r="N25" s="9"/>
    </row>
    <row r="26" spans="1:14" ht="26.1" customHeight="1" x14ac:dyDescent="0.25">
      <c r="A26" s="23" t="s">
        <v>75</v>
      </c>
      <c r="B26" s="24" t="s">
        <v>76</v>
      </c>
      <c r="C26" s="25" t="s">
        <v>22</v>
      </c>
      <c r="D26" s="25" t="s">
        <v>77</v>
      </c>
      <c r="E26" s="26" t="s">
        <v>31</v>
      </c>
      <c r="F26" s="27">
        <v>4678.1607074694084</v>
      </c>
      <c r="G26" s="29">
        <v>8.98</v>
      </c>
      <c r="H26" s="29">
        <f t="shared" si="1"/>
        <v>11.39</v>
      </c>
      <c r="I26" s="29">
        <f t="shared" si="2"/>
        <v>53284.25</v>
      </c>
      <c r="J26" s="30">
        <f t="shared" si="0"/>
        <v>6.5058142847812944E-3</v>
      </c>
      <c r="K26" s="31"/>
      <c r="L26" s="32"/>
      <c r="M26" s="9"/>
      <c r="N26" s="9"/>
    </row>
    <row r="27" spans="1:14" ht="51.95" customHeight="1" x14ac:dyDescent="0.25">
      <c r="A27" s="23" t="s">
        <v>78</v>
      </c>
      <c r="B27" s="24" t="s">
        <v>79</v>
      </c>
      <c r="C27" s="25" t="s">
        <v>22</v>
      </c>
      <c r="D27" s="25" t="s">
        <v>80</v>
      </c>
      <c r="E27" s="26" t="s">
        <v>31</v>
      </c>
      <c r="F27" s="27">
        <v>2492.5931625602684</v>
      </c>
      <c r="G27" s="29">
        <v>20.04</v>
      </c>
      <c r="H27" s="29">
        <f t="shared" si="1"/>
        <v>25.43</v>
      </c>
      <c r="I27" s="29">
        <f t="shared" si="2"/>
        <v>63386.64</v>
      </c>
      <c r="J27" s="30">
        <f t="shared" si="0"/>
        <v>7.739279580294166E-3</v>
      </c>
      <c r="K27" s="31"/>
      <c r="L27" s="32"/>
      <c r="M27" s="9"/>
      <c r="N27" s="9"/>
    </row>
    <row r="28" spans="1:14" ht="26.1" customHeight="1" x14ac:dyDescent="0.25">
      <c r="A28" s="23" t="s">
        <v>81</v>
      </c>
      <c r="B28" s="24" t="s">
        <v>82</v>
      </c>
      <c r="C28" s="25" t="s">
        <v>22</v>
      </c>
      <c r="D28" s="25" t="s">
        <v>83</v>
      </c>
      <c r="E28" s="26" t="s">
        <v>31</v>
      </c>
      <c r="F28" s="27">
        <v>2492.5931625602684</v>
      </c>
      <c r="G28" s="29">
        <v>6.4</v>
      </c>
      <c r="H28" s="29">
        <f t="shared" si="1"/>
        <v>8.1199999999999992</v>
      </c>
      <c r="I28" s="29">
        <f t="shared" si="2"/>
        <v>20239.849999999999</v>
      </c>
      <c r="J28" s="30">
        <f t="shared" si="0"/>
        <v>2.4712125112360721E-3</v>
      </c>
      <c r="K28" s="31"/>
      <c r="L28" s="32"/>
      <c r="M28" s="9"/>
      <c r="N28" s="9"/>
    </row>
    <row r="29" spans="1:14" ht="26.1" customHeight="1" x14ac:dyDescent="0.25">
      <c r="A29" s="16" t="s">
        <v>84</v>
      </c>
      <c r="B29" s="17"/>
      <c r="C29" s="17"/>
      <c r="D29" s="17" t="s">
        <v>85</v>
      </c>
      <c r="E29" s="17"/>
      <c r="F29" s="17"/>
      <c r="G29" s="17"/>
      <c r="H29" s="17"/>
      <c r="I29" s="20">
        <f>SUM(I30:I33)</f>
        <v>131086.23000000001</v>
      </c>
      <c r="J29" s="21">
        <f t="shared" si="0"/>
        <v>1.6005154762845052E-2</v>
      </c>
      <c r="K29" s="9"/>
      <c r="L29" s="9"/>
      <c r="M29" s="9"/>
      <c r="N29" s="9"/>
    </row>
    <row r="30" spans="1:14" ht="51.95" customHeight="1" x14ac:dyDescent="0.25">
      <c r="A30" s="23" t="s">
        <v>86</v>
      </c>
      <c r="B30" s="24" t="s">
        <v>87</v>
      </c>
      <c r="C30" s="25" t="s">
        <v>22</v>
      </c>
      <c r="D30" s="25" t="s">
        <v>88</v>
      </c>
      <c r="E30" s="26" t="s">
        <v>62</v>
      </c>
      <c r="F30" s="27">
        <v>2664.3000820614548</v>
      </c>
      <c r="G30" s="29">
        <v>9.0299999999999994</v>
      </c>
      <c r="H30" s="29">
        <f t="shared" si="1"/>
        <v>11.46</v>
      </c>
      <c r="I30" s="29">
        <f t="shared" ref="I30:I33" si="3">TRUNC(H30*F30,2)</f>
        <v>30532.87</v>
      </c>
      <c r="J30" s="30">
        <f t="shared" si="0"/>
        <v>3.727953040558331E-3</v>
      </c>
      <c r="K30" s="31"/>
      <c r="L30" s="32"/>
      <c r="M30" s="9"/>
      <c r="N30" s="9"/>
    </row>
    <row r="31" spans="1:14" ht="39" customHeight="1" x14ac:dyDescent="0.25">
      <c r="A31" s="23" t="s">
        <v>89</v>
      </c>
      <c r="B31" s="24" t="s">
        <v>90</v>
      </c>
      <c r="C31" s="25" t="s">
        <v>22</v>
      </c>
      <c r="D31" s="25" t="s">
        <v>91</v>
      </c>
      <c r="E31" s="26" t="s">
        <v>92</v>
      </c>
      <c r="F31" s="27">
        <v>6334.5070581013842</v>
      </c>
      <c r="G31" s="29">
        <v>2.61</v>
      </c>
      <c r="H31" s="29">
        <f t="shared" si="1"/>
        <v>3.31</v>
      </c>
      <c r="I31" s="29">
        <f t="shared" si="3"/>
        <v>20967.21</v>
      </c>
      <c r="J31" s="30">
        <f t="shared" si="0"/>
        <v>2.560020537588672E-3</v>
      </c>
      <c r="K31" s="31"/>
      <c r="L31" s="32"/>
      <c r="M31" s="9"/>
      <c r="N31" s="9"/>
    </row>
    <row r="32" spans="1:14" ht="24" customHeight="1" x14ac:dyDescent="0.25">
      <c r="A32" s="23" t="s">
        <v>93</v>
      </c>
      <c r="B32" s="24" t="s">
        <v>94</v>
      </c>
      <c r="C32" s="25" t="s">
        <v>22</v>
      </c>
      <c r="D32" s="25" t="s">
        <v>95</v>
      </c>
      <c r="E32" s="26" t="s">
        <v>62</v>
      </c>
      <c r="F32" s="27">
        <v>511.70936275187989</v>
      </c>
      <c r="G32" s="29">
        <v>93.27</v>
      </c>
      <c r="H32" s="29">
        <f t="shared" si="1"/>
        <v>118.38</v>
      </c>
      <c r="I32" s="29">
        <f t="shared" si="3"/>
        <v>60576.15</v>
      </c>
      <c r="J32" s="30">
        <f t="shared" si="0"/>
        <v>7.3961289121467306E-3</v>
      </c>
      <c r="K32" s="31"/>
      <c r="L32" s="32"/>
      <c r="M32" s="9"/>
      <c r="N32" s="9"/>
    </row>
    <row r="33" spans="1:14" ht="26.1" customHeight="1" x14ac:dyDescent="0.25">
      <c r="A33" s="23" t="s">
        <v>96</v>
      </c>
      <c r="B33" s="24" t="s">
        <v>97</v>
      </c>
      <c r="C33" s="25" t="s">
        <v>22</v>
      </c>
      <c r="D33" s="25" t="s">
        <v>98</v>
      </c>
      <c r="E33" s="26" t="s">
        <v>62</v>
      </c>
      <c r="F33" s="27">
        <v>511.70936275187989</v>
      </c>
      <c r="G33" s="29">
        <v>29.27</v>
      </c>
      <c r="H33" s="29">
        <f t="shared" si="1"/>
        <v>37.15</v>
      </c>
      <c r="I33" s="29">
        <f t="shared" si="3"/>
        <v>19010</v>
      </c>
      <c r="J33" s="30">
        <f t="shared" si="0"/>
        <v>2.3210522725513149E-3</v>
      </c>
      <c r="K33" s="31"/>
      <c r="L33" s="32"/>
      <c r="M33" s="9"/>
      <c r="N33" s="9"/>
    </row>
    <row r="34" spans="1:14" ht="24" customHeight="1" x14ac:dyDescent="0.25">
      <c r="A34" s="16" t="s">
        <v>99</v>
      </c>
      <c r="B34" s="17"/>
      <c r="C34" s="17"/>
      <c r="D34" s="17" t="s">
        <v>100</v>
      </c>
      <c r="E34" s="17"/>
      <c r="F34" s="17"/>
      <c r="G34" s="17"/>
      <c r="H34" s="17"/>
      <c r="I34" s="20">
        <f>SUM(I35:I91)</f>
        <v>1339172.48</v>
      </c>
      <c r="J34" s="21">
        <f t="shared" si="0"/>
        <v>0.16350811825576964</v>
      </c>
      <c r="K34" s="9"/>
      <c r="L34" s="9"/>
      <c r="M34" s="9"/>
      <c r="N34" s="9"/>
    </row>
    <row r="35" spans="1:14" ht="39" customHeight="1" x14ac:dyDescent="0.25">
      <c r="A35" s="23" t="s">
        <v>101</v>
      </c>
      <c r="B35" s="24" t="s">
        <v>102</v>
      </c>
      <c r="C35" s="25" t="s">
        <v>22</v>
      </c>
      <c r="D35" s="25" t="s">
        <v>103</v>
      </c>
      <c r="E35" s="26" t="s">
        <v>40</v>
      </c>
      <c r="F35" s="27">
        <v>653.85085240517992</v>
      </c>
      <c r="G35" s="29">
        <v>41.27</v>
      </c>
      <c r="H35" s="29">
        <f t="shared" si="1"/>
        <v>52.38</v>
      </c>
      <c r="I35" s="29">
        <f t="shared" ref="I35:I91" si="4">TRUNC(H35*F35,2)</f>
        <v>34248.699999999997</v>
      </c>
      <c r="J35" s="30">
        <f t="shared" si="0"/>
        <v>4.1816424496016946E-3</v>
      </c>
      <c r="K35" s="31"/>
      <c r="L35" s="32"/>
      <c r="M35" s="9"/>
      <c r="N35" s="9"/>
    </row>
    <row r="36" spans="1:14" ht="39" customHeight="1" x14ac:dyDescent="0.25">
      <c r="A36" s="23" t="s">
        <v>104</v>
      </c>
      <c r="B36" s="24" t="s">
        <v>105</v>
      </c>
      <c r="C36" s="25" t="s">
        <v>22</v>
      </c>
      <c r="D36" s="25" t="s">
        <v>106</v>
      </c>
      <c r="E36" s="26" t="s">
        <v>40</v>
      </c>
      <c r="F36" s="27">
        <v>1524.8939010006022</v>
      </c>
      <c r="G36" s="29">
        <v>36.840000000000003</v>
      </c>
      <c r="H36" s="29">
        <f t="shared" si="1"/>
        <v>46.76</v>
      </c>
      <c r="I36" s="29">
        <f t="shared" si="4"/>
        <v>71304.03</v>
      </c>
      <c r="J36" s="30">
        <f t="shared" si="0"/>
        <v>8.7059642753060055E-3</v>
      </c>
      <c r="K36" s="31"/>
      <c r="L36" s="32"/>
      <c r="M36" s="9"/>
      <c r="N36" s="9"/>
    </row>
    <row r="37" spans="1:14" ht="39" customHeight="1" x14ac:dyDescent="0.25">
      <c r="A37" s="23" t="s">
        <v>107</v>
      </c>
      <c r="B37" s="24" t="s">
        <v>108</v>
      </c>
      <c r="C37" s="25" t="s">
        <v>22</v>
      </c>
      <c r="D37" s="25" t="s">
        <v>109</v>
      </c>
      <c r="E37" s="26" t="s">
        <v>40</v>
      </c>
      <c r="F37" s="27">
        <v>1524.8939010006022</v>
      </c>
      <c r="G37" s="29">
        <v>29.64</v>
      </c>
      <c r="H37" s="29">
        <f t="shared" si="1"/>
        <v>37.619999999999997</v>
      </c>
      <c r="I37" s="29">
        <f t="shared" si="4"/>
        <v>57366.5</v>
      </c>
      <c r="J37" s="30">
        <f t="shared" si="0"/>
        <v>7.0042422510949512E-3</v>
      </c>
      <c r="K37" s="31"/>
      <c r="L37" s="32"/>
      <c r="M37" s="9"/>
      <c r="N37" s="9"/>
    </row>
    <row r="38" spans="1:14" ht="51.95" customHeight="1" x14ac:dyDescent="0.25">
      <c r="A38" s="23" t="s">
        <v>110</v>
      </c>
      <c r="B38" s="24" t="s">
        <v>111</v>
      </c>
      <c r="C38" s="25" t="s">
        <v>22</v>
      </c>
      <c r="D38" s="25" t="s">
        <v>112</v>
      </c>
      <c r="E38" s="26" t="s">
        <v>35</v>
      </c>
      <c r="F38" s="27">
        <v>1126.8977299713622</v>
      </c>
      <c r="G38" s="29">
        <v>28.94</v>
      </c>
      <c r="H38" s="29">
        <f t="shared" si="1"/>
        <v>36.729999999999997</v>
      </c>
      <c r="I38" s="29">
        <f t="shared" si="4"/>
        <v>41390.949999999997</v>
      </c>
      <c r="J38" s="30">
        <f t="shared" si="0"/>
        <v>5.0536853530014653E-3</v>
      </c>
      <c r="K38" s="31"/>
      <c r="L38" s="32"/>
      <c r="M38" s="9"/>
      <c r="N38" s="9"/>
    </row>
    <row r="39" spans="1:14" ht="51.95" customHeight="1" x14ac:dyDescent="0.25">
      <c r="A39" s="23" t="s">
        <v>113</v>
      </c>
      <c r="B39" s="24" t="s">
        <v>114</v>
      </c>
      <c r="C39" s="25" t="s">
        <v>22</v>
      </c>
      <c r="D39" s="25" t="s">
        <v>115</v>
      </c>
      <c r="E39" s="26" t="s">
        <v>35</v>
      </c>
      <c r="F39" s="27">
        <v>313.84840915448638</v>
      </c>
      <c r="G39" s="29">
        <v>15.85</v>
      </c>
      <c r="H39" s="29">
        <f t="shared" si="1"/>
        <v>20.11</v>
      </c>
      <c r="I39" s="29">
        <f t="shared" si="4"/>
        <v>6311.49</v>
      </c>
      <c r="J39" s="30">
        <f t="shared" si="0"/>
        <v>7.7061011087243029E-4</v>
      </c>
      <c r="K39" s="31"/>
      <c r="L39" s="32"/>
      <c r="M39" s="9"/>
      <c r="N39" s="9"/>
    </row>
    <row r="40" spans="1:14" ht="51.95" customHeight="1" x14ac:dyDescent="0.25">
      <c r="A40" s="23" t="s">
        <v>116</v>
      </c>
      <c r="B40" s="24" t="s">
        <v>117</v>
      </c>
      <c r="C40" s="25" t="s">
        <v>22</v>
      </c>
      <c r="D40" s="25" t="s">
        <v>118</v>
      </c>
      <c r="E40" s="26" t="s">
        <v>35</v>
      </c>
      <c r="F40" s="27">
        <v>188.76389825958239</v>
      </c>
      <c r="G40" s="29">
        <v>29.79</v>
      </c>
      <c r="H40" s="29">
        <f t="shared" si="1"/>
        <v>37.81</v>
      </c>
      <c r="I40" s="29">
        <f t="shared" si="4"/>
        <v>7137.16</v>
      </c>
      <c r="J40" s="30">
        <f t="shared" si="0"/>
        <v>8.7142143280180659E-4</v>
      </c>
      <c r="K40" s="31"/>
      <c r="L40" s="32"/>
      <c r="M40" s="9"/>
      <c r="N40" s="9"/>
    </row>
    <row r="41" spans="1:14" ht="51.95" customHeight="1" x14ac:dyDescent="0.25">
      <c r="A41" s="23" t="s">
        <v>119</v>
      </c>
      <c r="B41" s="24" t="s">
        <v>120</v>
      </c>
      <c r="C41" s="25" t="s">
        <v>22</v>
      </c>
      <c r="D41" s="25" t="s">
        <v>121</v>
      </c>
      <c r="E41" s="26" t="s">
        <v>35</v>
      </c>
      <c r="F41" s="27">
        <v>313.84840915448638</v>
      </c>
      <c r="G41" s="29">
        <v>42.5</v>
      </c>
      <c r="H41" s="29">
        <f t="shared" si="1"/>
        <v>53.94</v>
      </c>
      <c r="I41" s="29">
        <f t="shared" si="4"/>
        <v>16928.98</v>
      </c>
      <c r="J41" s="30">
        <f t="shared" si="0"/>
        <v>2.0669672541281307E-3</v>
      </c>
      <c r="K41" s="31"/>
      <c r="L41" s="32"/>
      <c r="M41" s="9"/>
      <c r="N41" s="9"/>
    </row>
    <row r="42" spans="1:14" ht="51.95" customHeight="1" x14ac:dyDescent="0.25">
      <c r="A42" s="23" t="s">
        <v>122</v>
      </c>
      <c r="B42" s="24" t="s">
        <v>123</v>
      </c>
      <c r="C42" s="25" t="s">
        <v>22</v>
      </c>
      <c r="D42" s="25" t="s">
        <v>124</v>
      </c>
      <c r="E42" s="26" t="s">
        <v>35</v>
      </c>
      <c r="F42" s="27">
        <v>188.76389825958239</v>
      </c>
      <c r="G42" s="29">
        <v>55.27</v>
      </c>
      <c r="H42" s="29">
        <f t="shared" si="1"/>
        <v>70.150000000000006</v>
      </c>
      <c r="I42" s="29">
        <f t="shared" si="4"/>
        <v>13241.78</v>
      </c>
      <c r="J42" s="30">
        <f t="shared" si="0"/>
        <v>1.6167734645778304E-3</v>
      </c>
      <c r="K42" s="31"/>
      <c r="L42" s="32"/>
      <c r="M42" s="9"/>
      <c r="N42" s="9"/>
    </row>
    <row r="43" spans="1:14" ht="51.95" customHeight="1" x14ac:dyDescent="0.25">
      <c r="A43" s="23" t="s">
        <v>125</v>
      </c>
      <c r="B43" s="24" t="s">
        <v>126</v>
      </c>
      <c r="C43" s="25" t="s">
        <v>22</v>
      </c>
      <c r="D43" s="25" t="s">
        <v>127</v>
      </c>
      <c r="E43" s="26" t="s">
        <v>35</v>
      </c>
      <c r="F43" s="27">
        <v>313.84840915448638</v>
      </c>
      <c r="G43" s="29">
        <v>59.93</v>
      </c>
      <c r="H43" s="29">
        <f t="shared" si="1"/>
        <v>76.06</v>
      </c>
      <c r="I43" s="29">
        <f t="shared" si="4"/>
        <v>23871.31</v>
      </c>
      <c r="J43" s="30">
        <f t="shared" si="0"/>
        <v>2.9146006483049417E-3</v>
      </c>
      <c r="K43" s="31"/>
      <c r="L43" s="32"/>
      <c r="M43" s="9"/>
      <c r="N43" s="9"/>
    </row>
    <row r="44" spans="1:14" ht="51.95" customHeight="1" x14ac:dyDescent="0.25">
      <c r="A44" s="23" t="s">
        <v>128</v>
      </c>
      <c r="B44" s="24" t="s">
        <v>129</v>
      </c>
      <c r="C44" s="25" t="s">
        <v>22</v>
      </c>
      <c r="D44" s="25" t="s">
        <v>130</v>
      </c>
      <c r="E44" s="26" t="s">
        <v>35</v>
      </c>
      <c r="F44" s="27">
        <v>313.84840915448638</v>
      </c>
      <c r="G44" s="29">
        <v>22.5</v>
      </c>
      <c r="H44" s="29">
        <f t="shared" si="1"/>
        <v>28.55</v>
      </c>
      <c r="I44" s="29">
        <f t="shared" si="4"/>
        <v>8960.3700000000008</v>
      </c>
      <c r="J44" s="30">
        <f t="shared" si="0"/>
        <v>1.0940287822935628E-3</v>
      </c>
      <c r="K44" s="31"/>
      <c r="L44" s="32"/>
      <c r="M44" s="9"/>
      <c r="N44" s="9"/>
    </row>
    <row r="45" spans="1:14" ht="65.099999999999994" customHeight="1" x14ac:dyDescent="0.25">
      <c r="A45" s="23" t="s">
        <v>131</v>
      </c>
      <c r="B45" s="24" t="s">
        <v>132</v>
      </c>
      <c r="C45" s="25" t="s">
        <v>22</v>
      </c>
      <c r="D45" s="25" t="s">
        <v>133</v>
      </c>
      <c r="E45" s="26" t="s">
        <v>40</v>
      </c>
      <c r="F45" s="27">
        <v>869.90591667819604</v>
      </c>
      <c r="G45" s="29">
        <v>50.34</v>
      </c>
      <c r="H45" s="29">
        <f t="shared" si="1"/>
        <v>63.89</v>
      </c>
      <c r="I45" s="29">
        <f t="shared" si="4"/>
        <v>55578.28</v>
      </c>
      <c r="J45" s="30">
        <f t="shared" si="0"/>
        <v>6.7859070541027517E-3</v>
      </c>
      <c r="K45" s="31"/>
      <c r="L45" s="32"/>
      <c r="M45" s="9"/>
      <c r="N45" s="9"/>
    </row>
    <row r="46" spans="1:14" ht="65.099999999999994" customHeight="1" x14ac:dyDescent="0.25">
      <c r="A46" s="23" t="s">
        <v>134</v>
      </c>
      <c r="B46" s="24" t="s">
        <v>135</v>
      </c>
      <c r="C46" s="25" t="s">
        <v>22</v>
      </c>
      <c r="D46" s="25" t="s">
        <v>136</v>
      </c>
      <c r="E46" s="26" t="s">
        <v>40</v>
      </c>
      <c r="F46" s="27">
        <v>478.73253715231436</v>
      </c>
      <c r="G46" s="29">
        <v>88.12</v>
      </c>
      <c r="H46" s="29">
        <f t="shared" si="1"/>
        <v>111.85</v>
      </c>
      <c r="I46" s="29">
        <f t="shared" si="4"/>
        <v>53546.23</v>
      </c>
      <c r="J46" s="30">
        <f t="shared" si="0"/>
        <v>6.5378010956367921E-3</v>
      </c>
      <c r="K46" s="31"/>
      <c r="L46" s="32"/>
      <c r="M46" s="9"/>
      <c r="N46" s="9"/>
    </row>
    <row r="47" spans="1:14" ht="51.95" customHeight="1" x14ac:dyDescent="0.25">
      <c r="A47" s="23" t="s">
        <v>137</v>
      </c>
      <c r="B47" s="24" t="s">
        <v>138</v>
      </c>
      <c r="C47" s="25" t="s">
        <v>22</v>
      </c>
      <c r="D47" s="25" t="s">
        <v>139</v>
      </c>
      <c r="E47" s="26" t="s">
        <v>35</v>
      </c>
      <c r="F47" s="27">
        <v>313.84840915448638</v>
      </c>
      <c r="G47" s="29">
        <v>24.8</v>
      </c>
      <c r="H47" s="29">
        <f t="shared" si="1"/>
        <v>31.47</v>
      </c>
      <c r="I47" s="29">
        <f t="shared" si="4"/>
        <v>9876.7999999999993</v>
      </c>
      <c r="J47" s="30">
        <f t="shared" si="0"/>
        <v>1.2059215720954669E-3</v>
      </c>
      <c r="K47" s="31"/>
      <c r="L47" s="32"/>
      <c r="M47" s="9"/>
      <c r="N47" s="9"/>
    </row>
    <row r="48" spans="1:14" ht="51.95" customHeight="1" x14ac:dyDescent="0.25">
      <c r="A48" s="23" t="s">
        <v>140</v>
      </c>
      <c r="B48" s="24" t="s">
        <v>141</v>
      </c>
      <c r="C48" s="25" t="s">
        <v>22</v>
      </c>
      <c r="D48" s="25" t="s">
        <v>142</v>
      </c>
      <c r="E48" s="26" t="s">
        <v>35</v>
      </c>
      <c r="F48" s="27">
        <v>188.76389825958239</v>
      </c>
      <c r="G48" s="29">
        <v>45.21</v>
      </c>
      <c r="H48" s="29">
        <f t="shared" si="1"/>
        <v>57.38</v>
      </c>
      <c r="I48" s="29">
        <f t="shared" si="4"/>
        <v>10831.27</v>
      </c>
      <c r="J48" s="30">
        <f t="shared" si="0"/>
        <v>1.3224589083701676E-3</v>
      </c>
      <c r="K48" s="31"/>
      <c r="L48" s="32"/>
      <c r="M48" s="9"/>
      <c r="N48" s="9"/>
    </row>
    <row r="49" spans="1:14" ht="51.95" customHeight="1" x14ac:dyDescent="0.25">
      <c r="A49" s="23" t="s">
        <v>143</v>
      </c>
      <c r="B49" s="24" t="s">
        <v>144</v>
      </c>
      <c r="C49" s="25" t="s">
        <v>22</v>
      </c>
      <c r="D49" s="25" t="s">
        <v>145</v>
      </c>
      <c r="E49" s="26" t="s">
        <v>35</v>
      </c>
      <c r="F49" s="27">
        <v>188.76389825958239</v>
      </c>
      <c r="G49" s="29">
        <v>80.040000000000006</v>
      </c>
      <c r="H49" s="29">
        <f t="shared" si="1"/>
        <v>101.59</v>
      </c>
      <c r="I49" s="29">
        <f t="shared" si="4"/>
        <v>19176.52</v>
      </c>
      <c r="J49" s="30">
        <f t="shared" si="0"/>
        <v>2.3413837625263414E-3</v>
      </c>
      <c r="K49" s="31"/>
      <c r="L49" s="32"/>
      <c r="M49" s="9"/>
      <c r="N49" s="9"/>
    </row>
    <row r="50" spans="1:14" ht="39" customHeight="1" x14ac:dyDescent="0.25">
      <c r="A50" s="23" t="s">
        <v>146</v>
      </c>
      <c r="B50" s="24" t="s">
        <v>147</v>
      </c>
      <c r="C50" s="25" t="s">
        <v>22</v>
      </c>
      <c r="D50" s="25" t="s">
        <v>148</v>
      </c>
      <c r="E50" s="26" t="s">
        <v>35</v>
      </c>
      <c r="F50" s="27">
        <v>313.84840915448638</v>
      </c>
      <c r="G50" s="29">
        <v>65.260000000000005</v>
      </c>
      <c r="H50" s="29">
        <f t="shared" si="1"/>
        <v>82.83</v>
      </c>
      <c r="I50" s="29">
        <f t="shared" si="4"/>
        <v>25996.06</v>
      </c>
      <c r="J50" s="30">
        <f t="shared" si="0"/>
        <v>3.1740249416296867E-3</v>
      </c>
      <c r="K50" s="31"/>
      <c r="L50" s="32"/>
      <c r="M50" s="9"/>
      <c r="N50" s="9"/>
    </row>
    <row r="51" spans="1:14" ht="39" customHeight="1" x14ac:dyDescent="0.25">
      <c r="A51" s="23" t="s">
        <v>149</v>
      </c>
      <c r="B51" s="24" t="s">
        <v>150</v>
      </c>
      <c r="C51" s="25" t="s">
        <v>22</v>
      </c>
      <c r="D51" s="25" t="s">
        <v>151</v>
      </c>
      <c r="E51" s="26" t="s">
        <v>35</v>
      </c>
      <c r="F51" s="27">
        <v>313.84840915448638</v>
      </c>
      <c r="G51" s="29">
        <v>11.47</v>
      </c>
      <c r="H51" s="29">
        <f t="shared" si="1"/>
        <v>14.55</v>
      </c>
      <c r="I51" s="29">
        <f t="shared" si="4"/>
        <v>4566.49</v>
      </c>
      <c r="J51" s="30">
        <f t="shared" si="0"/>
        <v>5.5755191962561046E-4</v>
      </c>
      <c r="K51" s="31"/>
      <c r="L51" s="32"/>
      <c r="M51" s="9"/>
      <c r="N51" s="9"/>
    </row>
    <row r="52" spans="1:14" ht="51.95" customHeight="1" x14ac:dyDescent="0.25">
      <c r="A52" s="23" t="s">
        <v>152</v>
      </c>
      <c r="B52" s="24" t="s">
        <v>153</v>
      </c>
      <c r="C52" s="25" t="s">
        <v>22</v>
      </c>
      <c r="D52" s="25" t="s">
        <v>154</v>
      </c>
      <c r="E52" s="26" t="s">
        <v>35</v>
      </c>
      <c r="F52" s="27">
        <v>576.5258820337848</v>
      </c>
      <c r="G52" s="29">
        <v>10.72</v>
      </c>
      <c r="H52" s="29">
        <f t="shared" si="1"/>
        <v>13.6</v>
      </c>
      <c r="I52" s="29">
        <f t="shared" si="4"/>
        <v>7840.75</v>
      </c>
      <c r="J52" s="30">
        <f t="shared" si="0"/>
        <v>9.5732722809083236E-4</v>
      </c>
      <c r="K52" s="31"/>
      <c r="L52" s="32"/>
      <c r="M52" s="9"/>
      <c r="N52" s="9"/>
    </row>
    <row r="53" spans="1:14" ht="51.95" customHeight="1" x14ac:dyDescent="0.25">
      <c r="A53" s="23" t="s">
        <v>155</v>
      </c>
      <c r="B53" s="24" t="s">
        <v>156</v>
      </c>
      <c r="C53" s="25" t="s">
        <v>22</v>
      </c>
      <c r="D53" s="25" t="s">
        <v>157</v>
      </c>
      <c r="E53" s="26" t="s">
        <v>35</v>
      </c>
      <c r="F53" s="27">
        <v>252.44328562426077</v>
      </c>
      <c r="G53" s="29">
        <v>16.670000000000002</v>
      </c>
      <c r="H53" s="29">
        <f t="shared" si="1"/>
        <v>21.15</v>
      </c>
      <c r="I53" s="29">
        <f t="shared" si="4"/>
        <v>5339.17</v>
      </c>
      <c r="J53" s="30">
        <f t="shared" si="0"/>
        <v>6.5189335413139431E-4</v>
      </c>
      <c r="K53" s="31"/>
      <c r="L53" s="32"/>
      <c r="M53" s="9"/>
      <c r="N53" s="9"/>
    </row>
    <row r="54" spans="1:14" ht="51.95" customHeight="1" x14ac:dyDescent="0.25">
      <c r="A54" s="23" t="s">
        <v>158</v>
      </c>
      <c r="B54" s="24" t="s">
        <v>120</v>
      </c>
      <c r="C54" s="25" t="s">
        <v>22</v>
      </c>
      <c r="D54" s="25" t="s">
        <v>121</v>
      </c>
      <c r="E54" s="26" t="s">
        <v>35</v>
      </c>
      <c r="F54" s="27">
        <v>128.49590664658319</v>
      </c>
      <c r="G54" s="29">
        <v>42.5</v>
      </c>
      <c r="H54" s="29">
        <f t="shared" si="1"/>
        <v>53.94</v>
      </c>
      <c r="I54" s="29">
        <f t="shared" si="4"/>
        <v>6931.06</v>
      </c>
      <c r="J54" s="30">
        <f t="shared" si="0"/>
        <v>8.4625736792159488E-4</v>
      </c>
      <c r="K54" s="31"/>
      <c r="L54" s="32"/>
      <c r="M54" s="9"/>
      <c r="N54" s="9"/>
    </row>
    <row r="55" spans="1:14" ht="39" customHeight="1" x14ac:dyDescent="0.25">
      <c r="A55" s="23" t="s">
        <v>159</v>
      </c>
      <c r="B55" s="24" t="s">
        <v>147</v>
      </c>
      <c r="C55" s="25" t="s">
        <v>22</v>
      </c>
      <c r="D55" s="25" t="s">
        <v>148</v>
      </c>
      <c r="E55" s="26" t="s">
        <v>35</v>
      </c>
      <c r="F55" s="27">
        <v>128.49590664658319</v>
      </c>
      <c r="G55" s="29">
        <v>65.260000000000005</v>
      </c>
      <c r="H55" s="29">
        <f t="shared" si="1"/>
        <v>82.83</v>
      </c>
      <c r="I55" s="29">
        <f t="shared" si="4"/>
        <v>10643.31</v>
      </c>
      <c r="J55" s="30">
        <f t="shared" si="0"/>
        <v>1.2995096719078452E-3</v>
      </c>
      <c r="K55" s="31"/>
      <c r="L55" s="32"/>
      <c r="M55" s="9"/>
      <c r="N55" s="9"/>
    </row>
    <row r="56" spans="1:14" ht="51.95" customHeight="1" x14ac:dyDescent="0.25">
      <c r="A56" s="23" t="s">
        <v>160</v>
      </c>
      <c r="B56" s="24" t="s">
        <v>161</v>
      </c>
      <c r="C56" s="25" t="s">
        <v>22</v>
      </c>
      <c r="D56" s="25" t="s">
        <v>162</v>
      </c>
      <c r="E56" s="26" t="s">
        <v>35</v>
      </c>
      <c r="F56" s="27">
        <v>63.679387364678391</v>
      </c>
      <c r="G56" s="29">
        <v>25.46</v>
      </c>
      <c r="H56" s="29">
        <f t="shared" si="1"/>
        <v>32.31</v>
      </c>
      <c r="I56" s="29">
        <f t="shared" si="4"/>
        <v>2057.48</v>
      </c>
      <c r="J56" s="30">
        <f t="shared" si="0"/>
        <v>2.5121086952808417E-4</v>
      </c>
      <c r="K56" s="31"/>
      <c r="L56" s="32"/>
      <c r="M56" s="9"/>
      <c r="N56" s="9"/>
    </row>
    <row r="57" spans="1:14" ht="39" customHeight="1" x14ac:dyDescent="0.25">
      <c r="A57" s="23" t="s">
        <v>163</v>
      </c>
      <c r="B57" s="24" t="s">
        <v>164</v>
      </c>
      <c r="C57" s="25" t="s">
        <v>22</v>
      </c>
      <c r="D57" s="25" t="s">
        <v>165</v>
      </c>
      <c r="E57" s="26" t="s">
        <v>35</v>
      </c>
      <c r="F57" s="27">
        <v>313.84840915448638</v>
      </c>
      <c r="G57" s="29">
        <v>32.409999999999997</v>
      </c>
      <c r="H57" s="29">
        <f t="shared" si="1"/>
        <v>41.13</v>
      </c>
      <c r="I57" s="29">
        <f t="shared" si="4"/>
        <v>12908.58</v>
      </c>
      <c r="J57" s="30">
        <f t="shared" si="0"/>
        <v>1.5760909492062312E-3</v>
      </c>
      <c r="K57" s="31"/>
      <c r="L57" s="32"/>
      <c r="M57" s="9"/>
      <c r="N57" s="9"/>
    </row>
    <row r="58" spans="1:14" ht="39" customHeight="1" x14ac:dyDescent="0.25">
      <c r="A58" s="23" t="s">
        <v>166</v>
      </c>
      <c r="B58" s="24" t="s">
        <v>167</v>
      </c>
      <c r="C58" s="25" t="s">
        <v>22</v>
      </c>
      <c r="D58" s="25" t="s">
        <v>168</v>
      </c>
      <c r="E58" s="26" t="s">
        <v>35</v>
      </c>
      <c r="F58" s="27">
        <v>128.49590664658319</v>
      </c>
      <c r="G58" s="29">
        <v>54.04</v>
      </c>
      <c r="H58" s="29">
        <f t="shared" si="1"/>
        <v>68.59</v>
      </c>
      <c r="I58" s="29">
        <f t="shared" si="4"/>
        <v>8813.5300000000007</v>
      </c>
      <c r="J58" s="30">
        <f t="shared" si="0"/>
        <v>1.0761001491688162E-3</v>
      </c>
      <c r="K58" s="31"/>
      <c r="L58" s="32"/>
      <c r="M58" s="9"/>
      <c r="N58" s="9"/>
    </row>
    <row r="59" spans="1:14" ht="39" customHeight="1" x14ac:dyDescent="0.25">
      <c r="A59" s="23" t="s">
        <v>169</v>
      </c>
      <c r="B59" s="24" t="s">
        <v>170</v>
      </c>
      <c r="C59" s="25" t="s">
        <v>22</v>
      </c>
      <c r="D59" s="25" t="s">
        <v>171</v>
      </c>
      <c r="E59" s="26" t="s">
        <v>35</v>
      </c>
      <c r="F59" s="27">
        <v>313.84840915448638</v>
      </c>
      <c r="G59" s="29">
        <v>114.11</v>
      </c>
      <c r="H59" s="29">
        <f t="shared" si="1"/>
        <v>144.83000000000001</v>
      </c>
      <c r="I59" s="29">
        <f t="shared" si="4"/>
        <v>45454.66</v>
      </c>
      <c r="J59" s="30">
        <f t="shared" si="0"/>
        <v>5.549849652343365E-3</v>
      </c>
      <c r="K59" s="31"/>
      <c r="L59" s="32"/>
      <c r="M59" s="9"/>
      <c r="N59" s="9"/>
    </row>
    <row r="60" spans="1:14" ht="26.1" customHeight="1" x14ac:dyDescent="0.25">
      <c r="A60" s="23" t="s">
        <v>172</v>
      </c>
      <c r="B60" s="24" t="s">
        <v>173</v>
      </c>
      <c r="C60" s="25" t="s">
        <v>22</v>
      </c>
      <c r="D60" s="25" t="s">
        <v>174</v>
      </c>
      <c r="E60" s="26" t="s">
        <v>35</v>
      </c>
      <c r="F60" s="27">
        <v>63.679387364678391</v>
      </c>
      <c r="G60" s="29">
        <v>422.43</v>
      </c>
      <c r="H60" s="29">
        <f t="shared" si="1"/>
        <v>536.19000000000005</v>
      </c>
      <c r="I60" s="29">
        <f t="shared" si="4"/>
        <v>34144.25</v>
      </c>
      <c r="J60" s="30">
        <f t="shared" si="0"/>
        <v>4.1688894822230534E-3</v>
      </c>
      <c r="K60" s="31"/>
      <c r="L60" s="32"/>
      <c r="M60" s="9"/>
      <c r="N60" s="9"/>
    </row>
    <row r="61" spans="1:14" ht="51.95" customHeight="1" x14ac:dyDescent="0.25">
      <c r="A61" s="23" t="s">
        <v>175</v>
      </c>
      <c r="B61" s="24" t="s">
        <v>176</v>
      </c>
      <c r="C61" s="25" t="s">
        <v>22</v>
      </c>
      <c r="D61" s="25" t="s">
        <v>177</v>
      </c>
      <c r="E61" s="26" t="s">
        <v>35</v>
      </c>
      <c r="F61" s="27">
        <v>13.6455830067168</v>
      </c>
      <c r="G61" s="29">
        <v>699.82</v>
      </c>
      <c r="H61" s="29">
        <f t="shared" si="1"/>
        <v>888.28</v>
      </c>
      <c r="I61" s="29">
        <f t="shared" si="4"/>
        <v>12121.09</v>
      </c>
      <c r="J61" s="30">
        <f t="shared" si="0"/>
        <v>1.4799412672435045E-3</v>
      </c>
      <c r="K61" s="31"/>
      <c r="L61" s="32"/>
      <c r="M61" s="9"/>
      <c r="N61" s="9"/>
    </row>
    <row r="62" spans="1:14" ht="39" customHeight="1" x14ac:dyDescent="0.25">
      <c r="A62" s="23" t="s">
        <v>178</v>
      </c>
      <c r="B62" s="24" t="s">
        <v>179</v>
      </c>
      <c r="C62" s="25" t="s">
        <v>22</v>
      </c>
      <c r="D62" s="25" t="s">
        <v>180</v>
      </c>
      <c r="E62" s="26" t="s">
        <v>35</v>
      </c>
      <c r="F62" s="27">
        <v>23.879770261754398</v>
      </c>
      <c r="G62" s="29">
        <v>1019.1</v>
      </c>
      <c r="H62" s="29">
        <f t="shared" si="1"/>
        <v>1293.54</v>
      </c>
      <c r="I62" s="29">
        <f t="shared" si="4"/>
        <v>30889.43</v>
      </c>
      <c r="J62" s="30">
        <f t="shared" si="0"/>
        <v>3.7714877274757901E-3</v>
      </c>
      <c r="K62" s="31"/>
      <c r="L62" s="32"/>
      <c r="M62" s="9"/>
      <c r="N62" s="9"/>
    </row>
    <row r="63" spans="1:14" ht="26.1" customHeight="1" x14ac:dyDescent="0.25">
      <c r="A63" s="23" t="s">
        <v>181</v>
      </c>
      <c r="B63" s="24" t="s">
        <v>182</v>
      </c>
      <c r="C63" s="25" t="s">
        <v>22</v>
      </c>
      <c r="D63" s="25" t="s">
        <v>183</v>
      </c>
      <c r="E63" s="26" t="s">
        <v>40</v>
      </c>
      <c r="F63" s="27">
        <v>415.05314978763596</v>
      </c>
      <c r="G63" s="29">
        <v>17.690000000000001</v>
      </c>
      <c r="H63" s="29">
        <f t="shared" si="1"/>
        <v>22.45</v>
      </c>
      <c r="I63" s="29">
        <f t="shared" si="4"/>
        <v>9317.94</v>
      </c>
      <c r="J63" s="30">
        <f t="shared" si="0"/>
        <v>1.1376867865595373E-3</v>
      </c>
      <c r="K63" s="31"/>
      <c r="L63" s="32"/>
      <c r="M63" s="9"/>
      <c r="N63" s="9"/>
    </row>
    <row r="64" spans="1:14" ht="51.95" customHeight="1" x14ac:dyDescent="0.25">
      <c r="A64" s="23" t="s">
        <v>184</v>
      </c>
      <c r="B64" s="24" t="s">
        <v>185</v>
      </c>
      <c r="C64" s="25" t="s">
        <v>22</v>
      </c>
      <c r="D64" s="25" t="s">
        <v>186</v>
      </c>
      <c r="E64" s="26" t="s">
        <v>35</v>
      </c>
      <c r="F64" s="27">
        <v>46.622408606282391</v>
      </c>
      <c r="G64" s="29">
        <v>156.47999999999999</v>
      </c>
      <c r="H64" s="29">
        <f t="shared" si="1"/>
        <v>198.62</v>
      </c>
      <c r="I64" s="29">
        <f t="shared" si="4"/>
        <v>9260.14</v>
      </c>
      <c r="J64" s="30">
        <f t="shared" si="0"/>
        <v>1.1306296155256883E-3</v>
      </c>
      <c r="K64" s="31"/>
      <c r="L64" s="32"/>
      <c r="M64" s="9"/>
      <c r="N64" s="9"/>
    </row>
    <row r="65" spans="1:14" ht="26.1" customHeight="1" x14ac:dyDescent="0.25">
      <c r="A65" s="23" t="s">
        <v>187</v>
      </c>
      <c r="B65" s="24" t="s">
        <v>188</v>
      </c>
      <c r="C65" s="25" t="s">
        <v>22</v>
      </c>
      <c r="D65" s="25" t="s">
        <v>189</v>
      </c>
      <c r="E65" s="26" t="s">
        <v>35</v>
      </c>
      <c r="F65" s="27">
        <v>73.913574619715988</v>
      </c>
      <c r="G65" s="29">
        <v>144.9</v>
      </c>
      <c r="H65" s="29">
        <f t="shared" si="1"/>
        <v>183.92</v>
      </c>
      <c r="I65" s="29">
        <f t="shared" si="4"/>
        <v>13594.18</v>
      </c>
      <c r="J65" s="30">
        <f t="shared" si="0"/>
        <v>1.6598002305350677E-3</v>
      </c>
      <c r="K65" s="31"/>
      <c r="L65" s="32"/>
      <c r="M65" s="9"/>
      <c r="N65" s="9"/>
    </row>
    <row r="66" spans="1:14" ht="39" customHeight="1" x14ac:dyDescent="0.25">
      <c r="A66" s="23" t="s">
        <v>190</v>
      </c>
      <c r="B66" s="24" t="s">
        <v>191</v>
      </c>
      <c r="C66" s="25" t="s">
        <v>22</v>
      </c>
      <c r="D66" s="25" t="s">
        <v>192</v>
      </c>
      <c r="E66" s="26" t="s">
        <v>35</v>
      </c>
      <c r="F66" s="27">
        <v>63.679387364678391</v>
      </c>
      <c r="G66" s="29">
        <v>530.09</v>
      </c>
      <c r="H66" s="29">
        <f t="shared" si="1"/>
        <v>672.84</v>
      </c>
      <c r="I66" s="29">
        <f t="shared" si="4"/>
        <v>42846.03</v>
      </c>
      <c r="J66" s="30">
        <f t="shared" si="0"/>
        <v>5.2313453604051459E-3</v>
      </c>
      <c r="K66" s="31"/>
      <c r="L66" s="32"/>
      <c r="M66" s="9"/>
      <c r="N66" s="9"/>
    </row>
    <row r="67" spans="1:14" ht="26.1" customHeight="1" x14ac:dyDescent="0.25">
      <c r="A67" s="23" t="s">
        <v>193</v>
      </c>
      <c r="B67" s="24" t="s">
        <v>194</v>
      </c>
      <c r="C67" s="25" t="s">
        <v>22</v>
      </c>
      <c r="D67" s="25" t="s">
        <v>195</v>
      </c>
      <c r="E67" s="26" t="s">
        <v>35</v>
      </c>
      <c r="F67" s="27">
        <v>73.913574619715988</v>
      </c>
      <c r="G67" s="29">
        <v>412.27</v>
      </c>
      <c r="H67" s="29">
        <f t="shared" si="1"/>
        <v>523.29</v>
      </c>
      <c r="I67" s="29">
        <f t="shared" si="4"/>
        <v>38678.230000000003</v>
      </c>
      <c r="J67" s="30">
        <f t="shared" si="0"/>
        <v>4.7224720483830859E-3</v>
      </c>
      <c r="K67" s="31"/>
      <c r="L67" s="32"/>
      <c r="M67" s="9"/>
      <c r="N67" s="9"/>
    </row>
    <row r="68" spans="1:14" ht="51.95" customHeight="1" x14ac:dyDescent="0.25">
      <c r="A68" s="23" t="s">
        <v>196</v>
      </c>
      <c r="B68" s="24" t="s">
        <v>197</v>
      </c>
      <c r="C68" s="25" t="s">
        <v>22</v>
      </c>
      <c r="D68" s="25" t="s">
        <v>198</v>
      </c>
      <c r="E68" s="26" t="s">
        <v>35</v>
      </c>
      <c r="F68" s="27">
        <v>63.679387364678391</v>
      </c>
      <c r="G68" s="29">
        <v>468.36</v>
      </c>
      <c r="H68" s="29">
        <f t="shared" si="1"/>
        <v>594.48</v>
      </c>
      <c r="I68" s="29">
        <f t="shared" si="4"/>
        <v>37856.120000000003</v>
      </c>
      <c r="J68" s="30">
        <f t="shared" si="0"/>
        <v>4.6220953895831302E-3</v>
      </c>
      <c r="K68" s="31"/>
      <c r="L68" s="32"/>
      <c r="M68" s="9"/>
      <c r="N68" s="9"/>
    </row>
    <row r="69" spans="1:14" ht="26.1" customHeight="1" x14ac:dyDescent="0.25">
      <c r="A69" s="23" t="s">
        <v>199</v>
      </c>
      <c r="B69" s="24" t="s">
        <v>200</v>
      </c>
      <c r="C69" s="25" t="s">
        <v>22</v>
      </c>
      <c r="D69" s="25" t="s">
        <v>201</v>
      </c>
      <c r="E69" s="26" t="s">
        <v>35</v>
      </c>
      <c r="F69" s="27">
        <v>188.76389825958239</v>
      </c>
      <c r="G69" s="29">
        <v>61.32</v>
      </c>
      <c r="H69" s="29">
        <f t="shared" si="1"/>
        <v>77.83</v>
      </c>
      <c r="I69" s="29">
        <f t="shared" si="4"/>
        <v>14691.49</v>
      </c>
      <c r="J69" s="30">
        <f t="shared" ref="J69:J132" si="5">I69/$I$251</f>
        <v>1.7937778143958401E-3</v>
      </c>
      <c r="K69" s="31"/>
      <c r="L69" s="32"/>
      <c r="M69" s="9"/>
      <c r="N69" s="9"/>
    </row>
    <row r="70" spans="1:14" ht="26.1" customHeight="1" x14ac:dyDescent="0.25">
      <c r="A70" s="23" t="s">
        <v>202</v>
      </c>
      <c r="B70" s="24" t="s">
        <v>203</v>
      </c>
      <c r="C70" s="25" t="s">
        <v>22</v>
      </c>
      <c r="D70" s="25" t="s">
        <v>204</v>
      </c>
      <c r="E70" s="26" t="s">
        <v>35</v>
      </c>
      <c r="F70" s="27">
        <v>63.679387364678391</v>
      </c>
      <c r="G70" s="29">
        <v>12.75</v>
      </c>
      <c r="H70" s="29">
        <f t="shared" si="1"/>
        <v>16.18</v>
      </c>
      <c r="I70" s="29">
        <f t="shared" si="4"/>
        <v>1030.33</v>
      </c>
      <c r="J70" s="30">
        <f t="shared" si="5"/>
        <v>1.2579956801566524E-4</v>
      </c>
      <c r="K70" s="31"/>
      <c r="L70" s="32"/>
      <c r="M70" s="9"/>
      <c r="N70" s="9"/>
    </row>
    <row r="71" spans="1:14" ht="26.1" customHeight="1" x14ac:dyDescent="0.25">
      <c r="A71" s="23" t="s">
        <v>205</v>
      </c>
      <c r="B71" s="24" t="s">
        <v>206</v>
      </c>
      <c r="C71" s="25" t="s">
        <v>22</v>
      </c>
      <c r="D71" s="25" t="s">
        <v>207</v>
      </c>
      <c r="E71" s="26" t="s">
        <v>35</v>
      </c>
      <c r="F71" s="27">
        <v>63.679387364678391</v>
      </c>
      <c r="G71" s="29">
        <v>14.35</v>
      </c>
      <c r="H71" s="29">
        <f t="shared" si="1"/>
        <v>18.21</v>
      </c>
      <c r="I71" s="29">
        <f t="shared" si="4"/>
        <v>1159.5999999999999</v>
      </c>
      <c r="J71" s="30">
        <f t="shared" si="5"/>
        <v>1.4158296766178353E-4</v>
      </c>
      <c r="K71" s="31"/>
      <c r="L71" s="32"/>
      <c r="M71" s="9"/>
      <c r="N71" s="9"/>
    </row>
    <row r="72" spans="1:14" ht="39" customHeight="1" x14ac:dyDescent="0.25">
      <c r="A72" s="23" t="s">
        <v>208</v>
      </c>
      <c r="B72" s="24" t="s">
        <v>209</v>
      </c>
      <c r="C72" s="25" t="s">
        <v>22</v>
      </c>
      <c r="D72" s="25" t="s">
        <v>210</v>
      </c>
      <c r="E72" s="26" t="s">
        <v>35</v>
      </c>
      <c r="F72" s="27">
        <v>63.679387364678391</v>
      </c>
      <c r="G72" s="29">
        <v>132.99</v>
      </c>
      <c r="H72" s="29">
        <f t="shared" si="1"/>
        <v>168.8</v>
      </c>
      <c r="I72" s="29">
        <f t="shared" si="4"/>
        <v>10749.08</v>
      </c>
      <c r="J72" s="30">
        <f t="shared" si="5"/>
        <v>1.31242380651425E-3</v>
      </c>
      <c r="K72" s="31"/>
      <c r="L72" s="32"/>
      <c r="M72" s="9"/>
      <c r="N72" s="9"/>
    </row>
    <row r="73" spans="1:14" ht="26.1" customHeight="1" x14ac:dyDescent="0.25">
      <c r="A73" s="23" t="s">
        <v>211</v>
      </c>
      <c r="B73" s="24" t="s">
        <v>212</v>
      </c>
      <c r="C73" s="25" t="s">
        <v>22</v>
      </c>
      <c r="D73" s="25" t="s">
        <v>213</v>
      </c>
      <c r="E73" s="26" t="s">
        <v>35</v>
      </c>
      <c r="F73" s="27">
        <v>188.76389825958239</v>
      </c>
      <c r="G73" s="29">
        <v>48.84</v>
      </c>
      <c r="H73" s="29">
        <f t="shared" ref="H73:H136" si="6">TRUNC((G73*$G$2)+(G73),2)</f>
        <v>61.99</v>
      </c>
      <c r="I73" s="29">
        <f t="shared" si="4"/>
        <v>11701.47</v>
      </c>
      <c r="J73" s="30">
        <f t="shared" si="5"/>
        <v>1.4287071823088394E-3</v>
      </c>
      <c r="K73" s="31"/>
      <c r="L73" s="32"/>
      <c r="M73" s="9"/>
      <c r="N73" s="9"/>
    </row>
    <row r="74" spans="1:14" ht="39" customHeight="1" x14ac:dyDescent="0.25">
      <c r="A74" s="23" t="s">
        <v>214</v>
      </c>
      <c r="B74" s="24" t="s">
        <v>215</v>
      </c>
      <c r="C74" s="25" t="s">
        <v>22</v>
      </c>
      <c r="D74" s="25" t="s">
        <v>216</v>
      </c>
      <c r="E74" s="26" t="s">
        <v>35</v>
      </c>
      <c r="F74" s="27">
        <v>128.49590664658319</v>
      </c>
      <c r="G74" s="29">
        <v>145.4</v>
      </c>
      <c r="H74" s="29">
        <f t="shared" si="6"/>
        <v>184.55</v>
      </c>
      <c r="I74" s="29">
        <f t="shared" si="4"/>
        <v>23713.91</v>
      </c>
      <c r="J74" s="30">
        <f t="shared" si="5"/>
        <v>2.8953826773580934E-3</v>
      </c>
      <c r="K74" s="31"/>
      <c r="L74" s="32"/>
      <c r="M74" s="9"/>
      <c r="N74" s="9"/>
    </row>
    <row r="75" spans="1:14" ht="39" customHeight="1" x14ac:dyDescent="0.25">
      <c r="A75" s="23" t="s">
        <v>217</v>
      </c>
      <c r="B75" s="24" t="s">
        <v>218</v>
      </c>
      <c r="C75" s="25" t="s">
        <v>22</v>
      </c>
      <c r="D75" s="25" t="s">
        <v>219</v>
      </c>
      <c r="E75" s="26" t="s">
        <v>35</v>
      </c>
      <c r="F75" s="27">
        <v>63.679387364678391</v>
      </c>
      <c r="G75" s="29">
        <v>339.95</v>
      </c>
      <c r="H75" s="29">
        <f t="shared" si="6"/>
        <v>431.49</v>
      </c>
      <c r="I75" s="29">
        <f t="shared" si="4"/>
        <v>27477.01</v>
      </c>
      <c r="J75" s="30">
        <f t="shared" si="5"/>
        <v>3.3548435825047451E-3</v>
      </c>
      <c r="K75" s="31"/>
      <c r="L75" s="32"/>
      <c r="M75" s="9"/>
      <c r="N75" s="9"/>
    </row>
    <row r="76" spans="1:14" ht="39" customHeight="1" x14ac:dyDescent="0.25">
      <c r="A76" s="23" t="s">
        <v>220</v>
      </c>
      <c r="B76" s="24" t="s">
        <v>221</v>
      </c>
      <c r="C76" s="25" t="s">
        <v>22</v>
      </c>
      <c r="D76" s="25" t="s">
        <v>222</v>
      </c>
      <c r="E76" s="26" t="s">
        <v>35</v>
      </c>
      <c r="F76" s="27">
        <v>188.76389825958239</v>
      </c>
      <c r="G76" s="29">
        <v>76.39</v>
      </c>
      <c r="H76" s="29">
        <f t="shared" si="6"/>
        <v>96.96</v>
      </c>
      <c r="I76" s="29">
        <f t="shared" si="4"/>
        <v>18302.54</v>
      </c>
      <c r="J76" s="30">
        <f t="shared" si="5"/>
        <v>2.2346739642536218E-3</v>
      </c>
      <c r="K76" s="31"/>
      <c r="L76" s="32"/>
      <c r="M76" s="9"/>
      <c r="N76" s="9"/>
    </row>
    <row r="77" spans="1:14" ht="26.1" customHeight="1" x14ac:dyDescent="0.25">
      <c r="A77" s="23" t="s">
        <v>223</v>
      </c>
      <c r="B77" s="24" t="s">
        <v>224</v>
      </c>
      <c r="C77" s="25" t="s">
        <v>22</v>
      </c>
      <c r="D77" s="25" t="s">
        <v>225</v>
      </c>
      <c r="E77" s="26" t="s">
        <v>35</v>
      </c>
      <c r="F77" s="27">
        <v>188.76389825958239</v>
      </c>
      <c r="G77" s="29">
        <v>163.49</v>
      </c>
      <c r="H77" s="29">
        <f t="shared" si="6"/>
        <v>207.51</v>
      </c>
      <c r="I77" s="29">
        <f t="shared" si="4"/>
        <v>39170.39</v>
      </c>
      <c r="J77" s="30">
        <f t="shared" si="5"/>
        <v>4.7825630050616153E-3</v>
      </c>
      <c r="K77" s="31"/>
      <c r="L77" s="32"/>
      <c r="M77" s="9"/>
      <c r="N77" s="9"/>
    </row>
    <row r="78" spans="1:14" ht="26.1" customHeight="1" x14ac:dyDescent="0.25">
      <c r="A78" s="23" t="s">
        <v>226</v>
      </c>
      <c r="B78" s="24" t="s">
        <v>227</v>
      </c>
      <c r="C78" s="25" t="s">
        <v>22</v>
      </c>
      <c r="D78" s="25" t="s">
        <v>228</v>
      </c>
      <c r="E78" s="26" t="s">
        <v>35</v>
      </c>
      <c r="F78" s="27">
        <v>63.679387364678391</v>
      </c>
      <c r="G78" s="29">
        <v>812.2</v>
      </c>
      <c r="H78" s="29">
        <f t="shared" si="6"/>
        <v>1030.92</v>
      </c>
      <c r="I78" s="29">
        <f t="shared" si="4"/>
        <v>65648.350000000006</v>
      </c>
      <c r="J78" s="30">
        <f t="shared" si="5"/>
        <v>8.0154261944631322E-3</v>
      </c>
      <c r="K78" s="31"/>
      <c r="L78" s="32"/>
      <c r="M78" s="9"/>
      <c r="N78" s="9"/>
    </row>
    <row r="79" spans="1:14" ht="65.099999999999994" customHeight="1" x14ac:dyDescent="0.25">
      <c r="A79" s="23" t="s">
        <v>229</v>
      </c>
      <c r="B79" s="24" t="s">
        <v>230</v>
      </c>
      <c r="C79" s="25" t="s">
        <v>22</v>
      </c>
      <c r="D79" s="25" t="s">
        <v>231</v>
      </c>
      <c r="E79" s="26" t="s">
        <v>35</v>
      </c>
      <c r="F79" s="27">
        <v>63.679387364678391</v>
      </c>
      <c r="G79" s="29">
        <v>279.7</v>
      </c>
      <c r="H79" s="29">
        <f t="shared" si="6"/>
        <v>355.02</v>
      </c>
      <c r="I79" s="29">
        <f t="shared" si="4"/>
        <v>22607.45</v>
      </c>
      <c r="J79" s="30">
        <f t="shared" si="5"/>
        <v>2.7602879115776031E-3</v>
      </c>
      <c r="K79" s="31"/>
      <c r="L79" s="32"/>
      <c r="M79" s="9"/>
      <c r="N79" s="9"/>
    </row>
    <row r="80" spans="1:14" ht="51.95" customHeight="1" x14ac:dyDescent="0.25">
      <c r="A80" s="23" t="s">
        <v>232</v>
      </c>
      <c r="B80" s="24" t="s">
        <v>233</v>
      </c>
      <c r="C80" s="25" t="s">
        <v>22</v>
      </c>
      <c r="D80" s="25" t="s">
        <v>234</v>
      </c>
      <c r="E80" s="26" t="s">
        <v>35</v>
      </c>
      <c r="F80" s="27">
        <v>73.913574619715988</v>
      </c>
      <c r="G80" s="29">
        <v>894.28</v>
      </c>
      <c r="H80" s="29">
        <f t="shared" si="6"/>
        <v>1135.0999999999999</v>
      </c>
      <c r="I80" s="29">
        <f t="shared" si="4"/>
        <v>83899.29</v>
      </c>
      <c r="J80" s="30">
        <f t="shared" si="5"/>
        <v>1.024379998526785E-2</v>
      </c>
      <c r="K80" s="31"/>
      <c r="L80" s="32"/>
      <c r="M80" s="9"/>
      <c r="N80" s="9"/>
    </row>
    <row r="81" spans="1:14" ht="26.1" customHeight="1" x14ac:dyDescent="0.25">
      <c r="A81" s="23" t="s">
        <v>235</v>
      </c>
      <c r="B81" s="24" t="s">
        <v>236</v>
      </c>
      <c r="C81" s="25" t="s">
        <v>22</v>
      </c>
      <c r="D81" s="25" t="s">
        <v>237</v>
      </c>
      <c r="E81" s="26" t="s">
        <v>35</v>
      </c>
      <c r="F81" s="27">
        <v>63.679387364678391</v>
      </c>
      <c r="G81" s="29">
        <v>100.96</v>
      </c>
      <c r="H81" s="29">
        <f t="shared" si="6"/>
        <v>128.13999999999999</v>
      </c>
      <c r="I81" s="29">
        <f t="shared" si="4"/>
        <v>8159.87</v>
      </c>
      <c r="J81" s="30">
        <f t="shared" si="5"/>
        <v>9.9629062636629666E-4</v>
      </c>
      <c r="K81" s="31"/>
      <c r="L81" s="32"/>
      <c r="M81" s="9"/>
      <c r="N81" s="9"/>
    </row>
    <row r="82" spans="1:14" ht="39" customHeight="1" x14ac:dyDescent="0.25">
      <c r="A82" s="23" t="s">
        <v>238</v>
      </c>
      <c r="B82" s="24" t="s">
        <v>239</v>
      </c>
      <c r="C82" s="25" t="s">
        <v>22</v>
      </c>
      <c r="D82" s="25" t="s">
        <v>240</v>
      </c>
      <c r="E82" s="26" t="s">
        <v>35</v>
      </c>
      <c r="F82" s="27">
        <v>73.913574619715988</v>
      </c>
      <c r="G82" s="29">
        <v>138.41999999999999</v>
      </c>
      <c r="H82" s="29">
        <f t="shared" si="6"/>
        <v>175.69</v>
      </c>
      <c r="I82" s="29">
        <f t="shared" si="4"/>
        <v>12985.87</v>
      </c>
      <c r="J82" s="30">
        <f t="shared" si="5"/>
        <v>1.5855277787772725E-3</v>
      </c>
      <c r="K82" s="31"/>
      <c r="L82" s="32"/>
      <c r="M82" s="9"/>
      <c r="N82" s="9"/>
    </row>
    <row r="83" spans="1:14" ht="26.1" customHeight="1" x14ac:dyDescent="0.25">
      <c r="A83" s="23" t="s">
        <v>241</v>
      </c>
      <c r="B83" s="24" t="s">
        <v>242</v>
      </c>
      <c r="C83" s="25" t="s">
        <v>22</v>
      </c>
      <c r="D83" s="25" t="s">
        <v>243</v>
      </c>
      <c r="E83" s="26" t="s">
        <v>35</v>
      </c>
      <c r="F83" s="27">
        <v>181.94110675622397</v>
      </c>
      <c r="G83" s="29">
        <v>129.25</v>
      </c>
      <c r="H83" s="29">
        <f t="shared" si="6"/>
        <v>164.05</v>
      </c>
      <c r="I83" s="29">
        <f t="shared" si="4"/>
        <v>29847.43</v>
      </c>
      <c r="J83" s="30">
        <f t="shared" si="5"/>
        <v>3.6442632946510414E-3</v>
      </c>
      <c r="K83" s="31"/>
      <c r="L83" s="32"/>
      <c r="M83" s="9"/>
      <c r="N83" s="9"/>
    </row>
    <row r="84" spans="1:14" ht="39" customHeight="1" x14ac:dyDescent="0.25">
      <c r="A84" s="23" t="s">
        <v>244</v>
      </c>
      <c r="B84" s="24" t="s">
        <v>245</v>
      </c>
      <c r="C84" s="25" t="s">
        <v>22</v>
      </c>
      <c r="D84" s="25" t="s">
        <v>246</v>
      </c>
      <c r="E84" s="26" t="s">
        <v>35</v>
      </c>
      <c r="F84" s="27">
        <v>73.913574619715988</v>
      </c>
      <c r="G84" s="29">
        <v>146</v>
      </c>
      <c r="H84" s="29">
        <f t="shared" si="6"/>
        <v>185.31</v>
      </c>
      <c r="I84" s="29">
        <f t="shared" si="4"/>
        <v>13696.92</v>
      </c>
      <c r="J84" s="30">
        <f t="shared" si="5"/>
        <v>1.6723444130959263E-3</v>
      </c>
      <c r="K84" s="31"/>
      <c r="L84" s="32"/>
      <c r="M84" s="9"/>
      <c r="N84" s="9"/>
    </row>
    <row r="85" spans="1:14" ht="39" customHeight="1" x14ac:dyDescent="0.25">
      <c r="A85" s="23" t="s">
        <v>247</v>
      </c>
      <c r="B85" s="24" t="s">
        <v>248</v>
      </c>
      <c r="C85" s="25" t="s">
        <v>22</v>
      </c>
      <c r="D85" s="25" t="s">
        <v>249</v>
      </c>
      <c r="E85" s="26" t="s">
        <v>35</v>
      </c>
      <c r="F85" s="27">
        <v>128.49590664658319</v>
      </c>
      <c r="G85" s="29">
        <v>628.79</v>
      </c>
      <c r="H85" s="29">
        <f t="shared" si="6"/>
        <v>798.12</v>
      </c>
      <c r="I85" s="29">
        <f t="shared" si="4"/>
        <v>102555.15</v>
      </c>
      <c r="J85" s="30">
        <f t="shared" si="5"/>
        <v>1.2521613044152604E-2</v>
      </c>
      <c r="K85" s="31"/>
      <c r="L85" s="32"/>
      <c r="M85" s="9"/>
      <c r="N85" s="9"/>
    </row>
    <row r="86" spans="1:14" ht="39" customHeight="1" x14ac:dyDescent="0.25">
      <c r="A86" s="23" t="s">
        <v>250</v>
      </c>
      <c r="B86" s="24" t="s">
        <v>251</v>
      </c>
      <c r="C86" s="25" t="s">
        <v>22</v>
      </c>
      <c r="D86" s="25" t="s">
        <v>252</v>
      </c>
      <c r="E86" s="26" t="s">
        <v>40</v>
      </c>
      <c r="F86" s="27">
        <v>411.64175403595681</v>
      </c>
      <c r="G86" s="29">
        <v>22.96</v>
      </c>
      <c r="H86" s="29">
        <f t="shared" si="6"/>
        <v>29.14</v>
      </c>
      <c r="I86" s="29">
        <f t="shared" si="4"/>
        <v>11995.24</v>
      </c>
      <c r="J86" s="30">
        <f t="shared" si="5"/>
        <v>1.464575437232953E-3</v>
      </c>
      <c r="K86" s="31"/>
      <c r="L86" s="32"/>
      <c r="M86" s="9"/>
      <c r="N86" s="9"/>
    </row>
    <row r="87" spans="1:14" ht="39" customHeight="1" x14ac:dyDescent="0.25">
      <c r="A87" s="23" t="s">
        <v>253</v>
      </c>
      <c r="B87" s="24" t="s">
        <v>254</v>
      </c>
      <c r="C87" s="25" t="s">
        <v>22</v>
      </c>
      <c r="D87" s="25" t="s">
        <v>255</v>
      </c>
      <c r="E87" s="26" t="s">
        <v>40</v>
      </c>
      <c r="F87" s="27">
        <v>511.70936275187989</v>
      </c>
      <c r="G87" s="29">
        <v>26.49</v>
      </c>
      <c r="H87" s="29">
        <f t="shared" si="6"/>
        <v>33.619999999999997</v>
      </c>
      <c r="I87" s="29">
        <f t="shared" si="4"/>
        <v>17203.66</v>
      </c>
      <c r="J87" s="30">
        <f t="shared" si="5"/>
        <v>2.1005046890689195E-3</v>
      </c>
      <c r="K87" s="31"/>
      <c r="L87" s="32"/>
      <c r="M87" s="9"/>
      <c r="N87" s="9"/>
    </row>
    <row r="88" spans="1:14" ht="39" customHeight="1" x14ac:dyDescent="0.25">
      <c r="A88" s="23" t="s">
        <v>256</v>
      </c>
      <c r="B88" s="24" t="s">
        <v>257</v>
      </c>
      <c r="C88" s="25" t="s">
        <v>22</v>
      </c>
      <c r="D88" s="25" t="s">
        <v>258</v>
      </c>
      <c r="E88" s="26" t="s">
        <v>40</v>
      </c>
      <c r="F88" s="27">
        <v>327.49399216120321</v>
      </c>
      <c r="G88" s="29">
        <v>36.18</v>
      </c>
      <c r="H88" s="29">
        <f t="shared" si="6"/>
        <v>45.92</v>
      </c>
      <c r="I88" s="29">
        <f t="shared" si="4"/>
        <v>15038.52</v>
      </c>
      <c r="J88" s="30">
        <f t="shared" si="5"/>
        <v>1.8361489227674069E-3</v>
      </c>
      <c r="K88" s="31"/>
      <c r="L88" s="32"/>
      <c r="M88" s="9"/>
      <c r="N88" s="9"/>
    </row>
    <row r="89" spans="1:14" ht="39" customHeight="1" x14ac:dyDescent="0.25">
      <c r="A89" s="23" t="s">
        <v>259</v>
      </c>
      <c r="B89" s="24" t="s">
        <v>260</v>
      </c>
      <c r="C89" s="25" t="s">
        <v>22</v>
      </c>
      <c r="D89" s="25" t="s">
        <v>261</v>
      </c>
      <c r="E89" s="26" t="s">
        <v>40</v>
      </c>
      <c r="F89" s="27">
        <v>130.77017048103599</v>
      </c>
      <c r="G89" s="29">
        <v>32.89</v>
      </c>
      <c r="H89" s="29">
        <f t="shared" si="6"/>
        <v>41.74</v>
      </c>
      <c r="I89" s="29">
        <f t="shared" si="4"/>
        <v>5458.34</v>
      </c>
      <c r="J89" s="30">
        <f t="shared" si="5"/>
        <v>6.6644358029235905E-4</v>
      </c>
      <c r="K89" s="31"/>
      <c r="L89" s="32"/>
      <c r="M89" s="9"/>
      <c r="N89" s="9"/>
    </row>
    <row r="90" spans="1:14" ht="26.1" customHeight="1" x14ac:dyDescent="0.25">
      <c r="A90" s="23" t="s">
        <v>262</v>
      </c>
      <c r="B90" s="24" t="s">
        <v>263</v>
      </c>
      <c r="C90" s="25" t="s">
        <v>22</v>
      </c>
      <c r="D90" s="25" t="s">
        <v>264</v>
      </c>
      <c r="E90" s="26" t="s">
        <v>40</v>
      </c>
      <c r="F90" s="27">
        <v>96.656212964243991</v>
      </c>
      <c r="G90" s="29">
        <v>31.34</v>
      </c>
      <c r="H90" s="29">
        <f t="shared" si="6"/>
        <v>39.770000000000003</v>
      </c>
      <c r="I90" s="29">
        <f t="shared" si="4"/>
        <v>3844.01</v>
      </c>
      <c r="J90" s="30">
        <f t="shared" si="5"/>
        <v>4.6933972363019368E-4</v>
      </c>
      <c r="K90" s="31"/>
      <c r="L90" s="32"/>
      <c r="M90" s="9"/>
      <c r="N90" s="9"/>
    </row>
    <row r="91" spans="1:14" ht="39" customHeight="1" x14ac:dyDescent="0.25">
      <c r="A91" s="23" t="s">
        <v>265</v>
      </c>
      <c r="B91" s="24" t="s">
        <v>266</v>
      </c>
      <c r="C91" s="25" t="s">
        <v>22</v>
      </c>
      <c r="D91" s="25" t="s">
        <v>267</v>
      </c>
      <c r="E91" s="26" t="s">
        <v>40</v>
      </c>
      <c r="F91" s="27">
        <v>307.02561765112796</v>
      </c>
      <c r="G91" s="29">
        <v>23.63</v>
      </c>
      <c r="H91" s="29">
        <f t="shared" si="6"/>
        <v>29.99</v>
      </c>
      <c r="I91" s="29">
        <f t="shared" si="4"/>
        <v>9207.69</v>
      </c>
      <c r="J91" s="30">
        <f t="shared" si="5"/>
        <v>1.1242256601498169E-3</v>
      </c>
      <c r="K91" s="31"/>
      <c r="L91" s="32"/>
      <c r="M91" s="9"/>
      <c r="N91" s="9"/>
    </row>
    <row r="92" spans="1:14" ht="26.1" customHeight="1" x14ac:dyDescent="0.25">
      <c r="A92" s="16" t="s">
        <v>268</v>
      </c>
      <c r="B92" s="17"/>
      <c r="C92" s="17"/>
      <c r="D92" s="17" t="s">
        <v>269</v>
      </c>
      <c r="E92" s="17"/>
      <c r="F92" s="17"/>
      <c r="G92" s="17"/>
      <c r="H92" s="17"/>
      <c r="I92" s="20">
        <f>SUM(I93:I133)</f>
        <v>884766.7799999998</v>
      </c>
      <c r="J92" s="21">
        <f t="shared" si="5"/>
        <v>0.10802682511293576</v>
      </c>
      <c r="K92" s="9"/>
      <c r="L92" s="9"/>
      <c r="M92" s="9"/>
      <c r="N92" s="9"/>
    </row>
    <row r="93" spans="1:14" ht="39" customHeight="1" x14ac:dyDescent="0.25">
      <c r="A93" s="23" t="s">
        <v>270</v>
      </c>
      <c r="B93" s="24" t="s">
        <v>271</v>
      </c>
      <c r="C93" s="25" t="s">
        <v>22</v>
      </c>
      <c r="D93" s="25" t="s">
        <v>272</v>
      </c>
      <c r="E93" s="26" t="s">
        <v>40</v>
      </c>
      <c r="F93" s="27">
        <v>4176.6855319725664</v>
      </c>
      <c r="G93" s="29">
        <v>10.62</v>
      </c>
      <c r="H93" s="29">
        <f t="shared" si="6"/>
        <v>13.47</v>
      </c>
      <c r="I93" s="29">
        <f t="shared" ref="I93:I133" si="7">TRUNC(H93*F93,2)</f>
        <v>56259.95</v>
      </c>
      <c r="J93" s="30">
        <f t="shared" si="5"/>
        <v>6.86913649663984E-3</v>
      </c>
      <c r="K93" s="31"/>
      <c r="L93" s="32"/>
      <c r="M93" s="9"/>
      <c r="N93" s="9"/>
    </row>
    <row r="94" spans="1:14" ht="39" customHeight="1" x14ac:dyDescent="0.25">
      <c r="A94" s="23" t="s">
        <v>273</v>
      </c>
      <c r="B94" s="24" t="s">
        <v>274</v>
      </c>
      <c r="C94" s="25" t="s">
        <v>22</v>
      </c>
      <c r="D94" s="25" t="s">
        <v>275</v>
      </c>
      <c r="E94" s="26" t="s">
        <v>40</v>
      </c>
      <c r="F94" s="27">
        <v>2698.414039578247</v>
      </c>
      <c r="G94" s="29">
        <v>16.86</v>
      </c>
      <c r="H94" s="29">
        <f t="shared" si="6"/>
        <v>21.4</v>
      </c>
      <c r="I94" s="29">
        <f t="shared" si="7"/>
        <v>57746.06</v>
      </c>
      <c r="J94" s="30">
        <f t="shared" si="5"/>
        <v>7.0505851548597889E-3</v>
      </c>
      <c r="K94" s="31"/>
      <c r="L94" s="32"/>
      <c r="M94" s="9"/>
      <c r="N94" s="9"/>
    </row>
    <row r="95" spans="1:14" ht="39" customHeight="1" x14ac:dyDescent="0.25">
      <c r="A95" s="23" t="s">
        <v>276</v>
      </c>
      <c r="B95" s="24" t="s">
        <v>277</v>
      </c>
      <c r="C95" s="25" t="s">
        <v>22</v>
      </c>
      <c r="D95" s="25" t="s">
        <v>278</v>
      </c>
      <c r="E95" s="26" t="s">
        <v>40</v>
      </c>
      <c r="F95" s="27">
        <v>11165.498295246018</v>
      </c>
      <c r="G95" s="29">
        <v>4.97</v>
      </c>
      <c r="H95" s="29">
        <f t="shared" si="6"/>
        <v>6.3</v>
      </c>
      <c r="I95" s="29">
        <f t="shared" si="7"/>
        <v>70342.63</v>
      </c>
      <c r="J95" s="30">
        <f t="shared" si="5"/>
        <v>8.5885808110855513E-3</v>
      </c>
      <c r="K95" s="31"/>
      <c r="L95" s="32"/>
      <c r="M95" s="9"/>
      <c r="N95" s="9"/>
    </row>
    <row r="96" spans="1:14" ht="39" customHeight="1" x14ac:dyDescent="0.25">
      <c r="A96" s="23" t="s">
        <v>279</v>
      </c>
      <c r="B96" s="24" t="s">
        <v>280</v>
      </c>
      <c r="C96" s="25" t="s">
        <v>22</v>
      </c>
      <c r="D96" s="25" t="s">
        <v>281</v>
      </c>
      <c r="E96" s="26" t="s">
        <v>40</v>
      </c>
      <c r="F96" s="27">
        <v>5594.6890327538877</v>
      </c>
      <c r="G96" s="29">
        <v>10.72</v>
      </c>
      <c r="H96" s="29">
        <f t="shared" si="6"/>
        <v>13.6</v>
      </c>
      <c r="I96" s="29">
        <f t="shared" si="7"/>
        <v>76087.77</v>
      </c>
      <c r="J96" s="30">
        <f t="shared" si="5"/>
        <v>9.290041634500883E-3</v>
      </c>
      <c r="K96" s="31"/>
      <c r="L96" s="32"/>
      <c r="M96" s="9"/>
      <c r="N96" s="9"/>
    </row>
    <row r="97" spans="1:14" ht="39" customHeight="1" x14ac:dyDescent="0.25">
      <c r="A97" s="23" t="s">
        <v>282</v>
      </c>
      <c r="B97" s="24" t="s">
        <v>283</v>
      </c>
      <c r="C97" s="25" t="s">
        <v>22</v>
      </c>
      <c r="D97" s="25" t="s">
        <v>284</v>
      </c>
      <c r="E97" s="26" t="s">
        <v>40</v>
      </c>
      <c r="F97" s="27">
        <v>8471.6327833366795</v>
      </c>
      <c r="G97" s="29">
        <v>3.42</v>
      </c>
      <c r="H97" s="29">
        <f t="shared" si="6"/>
        <v>4.34</v>
      </c>
      <c r="I97" s="29">
        <f t="shared" si="7"/>
        <v>36766.879999999997</v>
      </c>
      <c r="J97" s="30">
        <f t="shared" si="5"/>
        <v>4.4891031235466325E-3</v>
      </c>
      <c r="K97" s="31"/>
      <c r="L97" s="32"/>
      <c r="M97" s="9"/>
      <c r="N97" s="9"/>
    </row>
    <row r="98" spans="1:14" ht="39" customHeight="1" x14ac:dyDescent="0.25">
      <c r="A98" s="23" t="s">
        <v>285</v>
      </c>
      <c r="B98" s="24" t="s">
        <v>286</v>
      </c>
      <c r="C98" s="25" t="s">
        <v>22</v>
      </c>
      <c r="D98" s="25" t="s">
        <v>287</v>
      </c>
      <c r="E98" s="26" t="s">
        <v>40</v>
      </c>
      <c r="F98" s="27">
        <v>1501.0141307388476</v>
      </c>
      <c r="G98" s="29">
        <v>18.510000000000002</v>
      </c>
      <c r="H98" s="29">
        <f t="shared" si="6"/>
        <v>23.49</v>
      </c>
      <c r="I98" s="29">
        <f t="shared" si="7"/>
        <v>35258.82</v>
      </c>
      <c r="J98" s="30">
        <f t="shared" si="5"/>
        <v>4.3049744496832069E-3</v>
      </c>
      <c r="K98" s="31"/>
      <c r="L98" s="32"/>
      <c r="M98" s="9"/>
      <c r="N98" s="9"/>
    </row>
    <row r="99" spans="1:14" ht="39" customHeight="1" x14ac:dyDescent="0.25">
      <c r="A99" s="23" t="s">
        <v>288</v>
      </c>
      <c r="B99" s="24" t="s">
        <v>289</v>
      </c>
      <c r="C99" s="25" t="s">
        <v>22</v>
      </c>
      <c r="D99" s="25" t="s">
        <v>290</v>
      </c>
      <c r="E99" s="26" t="s">
        <v>35</v>
      </c>
      <c r="F99" s="27">
        <v>938.13383171177986</v>
      </c>
      <c r="G99" s="29">
        <v>35.82</v>
      </c>
      <c r="H99" s="29">
        <f t="shared" si="6"/>
        <v>45.46</v>
      </c>
      <c r="I99" s="29">
        <f t="shared" si="7"/>
        <v>42647.56</v>
      </c>
      <c r="J99" s="30">
        <f t="shared" si="5"/>
        <v>5.2071128909399562E-3</v>
      </c>
      <c r="K99" s="31"/>
      <c r="L99" s="32"/>
      <c r="M99" s="9"/>
      <c r="N99" s="9"/>
    </row>
    <row r="100" spans="1:14" ht="39" customHeight="1" x14ac:dyDescent="0.25">
      <c r="A100" s="23" t="s">
        <v>291</v>
      </c>
      <c r="B100" s="24" t="s">
        <v>292</v>
      </c>
      <c r="C100" s="25" t="s">
        <v>22</v>
      </c>
      <c r="D100" s="25" t="s">
        <v>293</v>
      </c>
      <c r="E100" s="26" t="s">
        <v>35</v>
      </c>
      <c r="F100" s="27">
        <v>562.88029902706785</v>
      </c>
      <c r="G100" s="29">
        <v>20.62</v>
      </c>
      <c r="H100" s="29">
        <f t="shared" si="6"/>
        <v>26.17</v>
      </c>
      <c r="I100" s="29">
        <f t="shared" si="7"/>
        <v>14730.57</v>
      </c>
      <c r="J100" s="30">
        <f t="shared" si="5"/>
        <v>1.7985493411086914E-3</v>
      </c>
      <c r="K100" s="31"/>
      <c r="L100" s="32"/>
      <c r="M100" s="9"/>
      <c r="N100" s="9"/>
    </row>
    <row r="101" spans="1:14" ht="39" customHeight="1" x14ac:dyDescent="0.25">
      <c r="A101" s="23" t="s">
        <v>294</v>
      </c>
      <c r="B101" s="24" t="s">
        <v>295</v>
      </c>
      <c r="C101" s="25" t="s">
        <v>22</v>
      </c>
      <c r="D101" s="25" t="s">
        <v>296</v>
      </c>
      <c r="E101" s="26" t="s">
        <v>35</v>
      </c>
      <c r="F101" s="27">
        <v>1187.1657215843613</v>
      </c>
      <c r="G101" s="29">
        <v>13.17</v>
      </c>
      <c r="H101" s="29">
        <f t="shared" si="6"/>
        <v>16.71</v>
      </c>
      <c r="I101" s="29">
        <f t="shared" si="7"/>
        <v>19837.53</v>
      </c>
      <c r="J101" s="30">
        <f t="shared" si="5"/>
        <v>2.4220906937561749E-3</v>
      </c>
      <c r="K101" s="31"/>
      <c r="L101" s="32"/>
      <c r="M101" s="9"/>
      <c r="N101" s="9"/>
    </row>
    <row r="102" spans="1:14" ht="39" customHeight="1" x14ac:dyDescent="0.25">
      <c r="A102" s="23" t="s">
        <v>297</v>
      </c>
      <c r="B102" s="24" t="s">
        <v>298</v>
      </c>
      <c r="C102" s="25" t="s">
        <v>22</v>
      </c>
      <c r="D102" s="25" t="s">
        <v>299</v>
      </c>
      <c r="E102" s="26" t="s">
        <v>35</v>
      </c>
      <c r="F102" s="27">
        <v>188.76389825958239</v>
      </c>
      <c r="G102" s="29">
        <v>40.01</v>
      </c>
      <c r="H102" s="29">
        <f t="shared" si="6"/>
        <v>50.78</v>
      </c>
      <c r="I102" s="29">
        <f t="shared" si="7"/>
        <v>9585.43</v>
      </c>
      <c r="J102" s="30">
        <f t="shared" si="5"/>
        <v>1.1703463484945584E-3</v>
      </c>
      <c r="K102" s="31"/>
      <c r="L102" s="32"/>
      <c r="M102" s="9"/>
      <c r="N102" s="9"/>
    </row>
    <row r="103" spans="1:14" ht="26.1" customHeight="1" x14ac:dyDescent="0.25">
      <c r="A103" s="23" t="s">
        <v>300</v>
      </c>
      <c r="B103" s="24" t="s">
        <v>301</v>
      </c>
      <c r="C103" s="25" t="s">
        <v>22</v>
      </c>
      <c r="D103" s="25" t="s">
        <v>302</v>
      </c>
      <c r="E103" s="26" t="s">
        <v>35</v>
      </c>
      <c r="F103" s="27">
        <v>938.13383171177986</v>
      </c>
      <c r="G103" s="29">
        <v>18.190000000000001</v>
      </c>
      <c r="H103" s="29">
        <f t="shared" si="6"/>
        <v>23.08</v>
      </c>
      <c r="I103" s="29">
        <f t="shared" si="7"/>
        <v>21652.12</v>
      </c>
      <c r="J103" s="30">
        <f t="shared" si="5"/>
        <v>2.6436455724120874E-3</v>
      </c>
      <c r="K103" s="31"/>
      <c r="L103" s="32"/>
      <c r="M103" s="9"/>
      <c r="N103" s="9"/>
    </row>
    <row r="104" spans="1:14" ht="39" customHeight="1" x14ac:dyDescent="0.25">
      <c r="A104" s="23" t="s">
        <v>303</v>
      </c>
      <c r="B104" s="24" t="s">
        <v>289</v>
      </c>
      <c r="C104" s="25" t="s">
        <v>22</v>
      </c>
      <c r="D104" s="25" t="s">
        <v>290</v>
      </c>
      <c r="E104" s="26" t="s">
        <v>35</v>
      </c>
      <c r="F104" s="27">
        <v>438.9329200493903</v>
      </c>
      <c r="G104" s="29">
        <v>35.82</v>
      </c>
      <c r="H104" s="29">
        <f t="shared" si="6"/>
        <v>45.46</v>
      </c>
      <c r="I104" s="29">
        <f t="shared" si="7"/>
        <v>19953.89</v>
      </c>
      <c r="J104" s="30">
        <f t="shared" si="5"/>
        <v>2.4362978290762209E-3</v>
      </c>
      <c r="K104" s="31"/>
      <c r="L104" s="32"/>
      <c r="M104" s="9"/>
      <c r="N104" s="9"/>
    </row>
    <row r="105" spans="1:14" ht="39" customHeight="1" x14ac:dyDescent="0.25">
      <c r="A105" s="23" t="s">
        <v>304</v>
      </c>
      <c r="B105" s="24" t="s">
        <v>305</v>
      </c>
      <c r="C105" s="25" t="s">
        <v>22</v>
      </c>
      <c r="D105" s="25" t="s">
        <v>306</v>
      </c>
      <c r="E105" s="26" t="s">
        <v>35</v>
      </c>
      <c r="F105" s="27">
        <v>188.76389825958239</v>
      </c>
      <c r="G105" s="29">
        <v>24.29</v>
      </c>
      <c r="H105" s="29">
        <f t="shared" si="6"/>
        <v>30.83</v>
      </c>
      <c r="I105" s="29">
        <f t="shared" si="7"/>
        <v>5819.59</v>
      </c>
      <c r="J105" s="30">
        <f t="shared" si="5"/>
        <v>7.1055089925391418E-4</v>
      </c>
      <c r="K105" s="31"/>
      <c r="L105" s="32"/>
      <c r="M105" s="9"/>
      <c r="N105" s="9"/>
    </row>
    <row r="106" spans="1:14" ht="39" customHeight="1" x14ac:dyDescent="0.25">
      <c r="A106" s="23" t="s">
        <v>307</v>
      </c>
      <c r="B106" s="24" t="s">
        <v>308</v>
      </c>
      <c r="C106" s="25" t="s">
        <v>22</v>
      </c>
      <c r="D106" s="25" t="s">
        <v>309</v>
      </c>
      <c r="E106" s="26" t="s">
        <v>35</v>
      </c>
      <c r="F106" s="27">
        <v>739.13574619715985</v>
      </c>
      <c r="G106" s="29">
        <v>32.299999999999997</v>
      </c>
      <c r="H106" s="29">
        <f t="shared" si="6"/>
        <v>40.99</v>
      </c>
      <c r="I106" s="29">
        <f t="shared" si="7"/>
        <v>30297.17</v>
      </c>
      <c r="J106" s="30">
        <f t="shared" si="5"/>
        <v>3.6991749226919267E-3</v>
      </c>
      <c r="K106" s="31"/>
      <c r="L106" s="32"/>
      <c r="M106" s="9"/>
      <c r="N106" s="9"/>
    </row>
    <row r="107" spans="1:14" ht="39" customHeight="1" x14ac:dyDescent="0.25">
      <c r="A107" s="23" t="s">
        <v>310</v>
      </c>
      <c r="B107" s="24" t="s">
        <v>311</v>
      </c>
      <c r="C107" s="25" t="s">
        <v>22</v>
      </c>
      <c r="D107" s="25" t="s">
        <v>312</v>
      </c>
      <c r="E107" s="26" t="s">
        <v>35</v>
      </c>
      <c r="F107" s="27">
        <v>63.679387364678391</v>
      </c>
      <c r="G107" s="29">
        <v>39.340000000000003</v>
      </c>
      <c r="H107" s="29">
        <f t="shared" si="6"/>
        <v>49.93</v>
      </c>
      <c r="I107" s="29">
        <f t="shared" si="7"/>
        <v>3179.51</v>
      </c>
      <c r="J107" s="30">
        <f t="shared" si="5"/>
        <v>3.8820667601786597E-4</v>
      </c>
      <c r="K107" s="31"/>
      <c r="L107" s="32"/>
      <c r="M107" s="9"/>
      <c r="N107" s="9"/>
    </row>
    <row r="108" spans="1:14" ht="39" customHeight="1" x14ac:dyDescent="0.25">
      <c r="A108" s="23" t="s">
        <v>313</v>
      </c>
      <c r="B108" s="24" t="s">
        <v>314</v>
      </c>
      <c r="C108" s="25" t="s">
        <v>22</v>
      </c>
      <c r="D108" s="25" t="s">
        <v>315</v>
      </c>
      <c r="E108" s="26" t="s">
        <v>35</v>
      </c>
      <c r="F108" s="27">
        <v>188.76389825958239</v>
      </c>
      <c r="G108" s="29">
        <v>54.94</v>
      </c>
      <c r="H108" s="29">
        <f t="shared" si="6"/>
        <v>69.73</v>
      </c>
      <c r="I108" s="29">
        <f t="shared" si="7"/>
        <v>13162.5</v>
      </c>
      <c r="J108" s="30">
        <f t="shared" si="5"/>
        <v>1.6070936632012985E-3</v>
      </c>
      <c r="K108" s="31"/>
      <c r="L108" s="32"/>
      <c r="M108" s="9"/>
      <c r="N108" s="9"/>
    </row>
    <row r="109" spans="1:14" ht="39" customHeight="1" x14ac:dyDescent="0.25">
      <c r="A109" s="23" t="s">
        <v>316</v>
      </c>
      <c r="B109" s="24" t="s">
        <v>317</v>
      </c>
      <c r="C109" s="25" t="s">
        <v>22</v>
      </c>
      <c r="D109" s="25" t="s">
        <v>318</v>
      </c>
      <c r="E109" s="26" t="s">
        <v>35</v>
      </c>
      <c r="F109" s="27">
        <v>128.49590664658319</v>
      </c>
      <c r="G109" s="29">
        <v>35.21</v>
      </c>
      <c r="H109" s="29">
        <f t="shared" si="6"/>
        <v>44.69</v>
      </c>
      <c r="I109" s="29">
        <f t="shared" si="7"/>
        <v>5742.48</v>
      </c>
      <c r="J109" s="30">
        <f t="shared" si="5"/>
        <v>7.0113604703211333E-4</v>
      </c>
      <c r="K109" s="31"/>
      <c r="L109" s="32"/>
      <c r="M109" s="9"/>
      <c r="N109" s="9"/>
    </row>
    <row r="110" spans="1:14" ht="39" customHeight="1" x14ac:dyDescent="0.25">
      <c r="A110" s="23" t="s">
        <v>319</v>
      </c>
      <c r="B110" s="24" t="s">
        <v>320</v>
      </c>
      <c r="C110" s="25" t="s">
        <v>22</v>
      </c>
      <c r="D110" s="25" t="s">
        <v>321</v>
      </c>
      <c r="E110" s="26" t="s">
        <v>35</v>
      </c>
      <c r="F110" s="27">
        <v>627.69681830897275</v>
      </c>
      <c r="G110" s="29">
        <v>62.04</v>
      </c>
      <c r="H110" s="29">
        <f t="shared" si="6"/>
        <v>78.739999999999995</v>
      </c>
      <c r="I110" s="29">
        <f t="shared" si="7"/>
        <v>49424.84</v>
      </c>
      <c r="J110" s="30">
        <f t="shared" si="5"/>
        <v>6.0345942768272034E-3</v>
      </c>
      <c r="K110" s="31"/>
      <c r="L110" s="32"/>
      <c r="M110" s="9"/>
      <c r="N110" s="9"/>
    </row>
    <row r="111" spans="1:14" ht="39" customHeight="1" x14ac:dyDescent="0.25">
      <c r="A111" s="23" t="s">
        <v>322</v>
      </c>
      <c r="B111" s="24" t="s">
        <v>323</v>
      </c>
      <c r="C111" s="25" t="s">
        <v>22</v>
      </c>
      <c r="D111" s="25" t="s">
        <v>324</v>
      </c>
      <c r="E111" s="26" t="s">
        <v>35</v>
      </c>
      <c r="F111" s="27">
        <v>63.679387364678391</v>
      </c>
      <c r="G111" s="29">
        <v>85.8</v>
      </c>
      <c r="H111" s="29">
        <f t="shared" si="6"/>
        <v>108.9</v>
      </c>
      <c r="I111" s="29">
        <f t="shared" si="7"/>
        <v>6934.68</v>
      </c>
      <c r="J111" s="30">
        <f t="shared" si="5"/>
        <v>8.4669935683409549E-4</v>
      </c>
      <c r="K111" s="31"/>
      <c r="L111" s="32"/>
      <c r="M111" s="9"/>
      <c r="N111" s="9"/>
    </row>
    <row r="112" spans="1:14" ht="39" customHeight="1" x14ac:dyDescent="0.25">
      <c r="A112" s="23" t="s">
        <v>325</v>
      </c>
      <c r="B112" s="24" t="s">
        <v>326</v>
      </c>
      <c r="C112" s="25" t="s">
        <v>22</v>
      </c>
      <c r="D112" s="25" t="s">
        <v>327</v>
      </c>
      <c r="E112" s="26" t="s">
        <v>35</v>
      </c>
      <c r="F112" s="27">
        <v>892.64855502272394</v>
      </c>
      <c r="G112" s="29">
        <v>33.82</v>
      </c>
      <c r="H112" s="29">
        <f t="shared" si="6"/>
        <v>42.92</v>
      </c>
      <c r="I112" s="29">
        <f t="shared" si="7"/>
        <v>38312.47</v>
      </c>
      <c r="J112" s="30">
        <f t="shared" si="5"/>
        <v>4.6778140747266751E-3</v>
      </c>
      <c r="K112" s="31"/>
      <c r="L112" s="32"/>
      <c r="M112" s="9"/>
      <c r="N112" s="9"/>
    </row>
    <row r="113" spans="1:14" ht="26.1" customHeight="1" x14ac:dyDescent="0.25">
      <c r="A113" s="23" t="s">
        <v>328</v>
      </c>
      <c r="B113" s="24" t="s">
        <v>329</v>
      </c>
      <c r="C113" s="25" t="s">
        <v>22</v>
      </c>
      <c r="D113" s="25" t="s">
        <v>330</v>
      </c>
      <c r="E113" s="26" t="s">
        <v>35</v>
      </c>
      <c r="F113" s="27">
        <v>73.913574619715988</v>
      </c>
      <c r="G113" s="29">
        <v>42.53</v>
      </c>
      <c r="H113" s="29">
        <f t="shared" si="6"/>
        <v>53.98</v>
      </c>
      <c r="I113" s="29">
        <f t="shared" si="7"/>
        <v>3989.85</v>
      </c>
      <c r="J113" s="30">
        <f t="shared" si="5"/>
        <v>4.8714626037027166E-4</v>
      </c>
      <c r="K113" s="31"/>
      <c r="L113" s="32"/>
      <c r="M113" s="9"/>
      <c r="N113" s="9"/>
    </row>
    <row r="114" spans="1:14" ht="26.1" customHeight="1" x14ac:dyDescent="0.25">
      <c r="A114" s="23" t="s">
        <v>331</v>
      </c>
      <c r="B114" s="24" t="s">
        <v>332</v>
      </c>
      <c r="C114" s="25" t="s">
        <v>22</v>
      </c>
      <c r="D114" s="25" t="s">
        <v>333</v>
      </c>
      <c r="E114" s="26" t="s">
        <v>35</v>
      </c>
      <c r="F114" s="27">
        <v>119.398851308772</v>
      </c>
      <c r="G114" s="29">
        <v>57.88</v>
      </c>
      <c r="H114" s="29">
        <f t="shared" si="6"/>
        <v>73.459999999999994</v>
      </c>
      <c r="I114" s="29">
        <f t="shared" si="7"/>
        <v>8771.0300000000007</v>
      </c>
      <c r="J114" s="30">
        <f t="shared" si="5"/>
        <v>1.0709110528203979E-3</v>
      </c>
      <c r="K114" s="31"/>
      <c r="L114" s="32"/>
      <c r="M114" s="9"/>
      <c r="N114" s="9"/>
    </row>
    <row r="115" spans="1:14" ht="39" customHeight="1" x14ac:dyDescent="0.25">
      <c r="A115" s="23" t="s">
        <v>334</v>
      </c>
      <c r="B115" s="24" t="s">
        <v>335</v>
      </c>
      <c r="C115" s="25" t="s">
        <v>22</v>
      </c>
      <c r="D115" s="25" t="s">
        <v>336</v>
      </c>
      <c r="E115" s="26" t="s">
        <v>35</v>
      </c>
      <c r="F115" s="27">
        <v>63.679387364678391</v>
      </c>
      <c r="G115" s="29">
        <v>38.22</v>
      </c>
      <c r="H115" s="29">
        <f t="shared" si="6"/>
        <v>48.51</v>
      </c>
      <c r="I115" s="29">
        <f t="shared" si="7"/>
        <v>3089.08</v>
      </c>
      <c r="J115" s="30">
        <f t="shared" si="5"/>
        <v>3.7716549995227863E-4</v>
      </c>
      <c r="K115" s="31"/>
      <c r="L115" s="32"/>
      <c r="M115" s="9"/>
      <c r="N115" s="9"/>
    </row>
    <row r="116" spans="1:14" ht="39" customHeight="1" x14ac:dyDescent="0.25">
      <c r="A116" s="23" t="s">
        <v>337</v>
      </c>
      <c r="B116" s="24" t="s">
        <v>338</v>
      </c>
      <c r="C116" s="25" t="s">
        <v>22</v>
      </c>
      <c r="D116" s="25" t="s">
        <v>339</v>
      </c>
      <c r="E116" s="26" t="s">
        <v>35</v>
      </c>
      <c r="F116" s="27">
        <v>150.10141307388477</v>
      </c>
      <c r="G116" s="29">
        <v>49.59</v>
      </c>
      <c r="H116" s="29">
        <f t="shared" si="6"/>
        <v>62.94</v>
      </c>
      <c r="I116" s="29">
        <f t="shared" si="7"/>
        <v>9447.3799999999992</v>
      </c>
      <c r="J116" s="30">
        <f t="shared" si="5"/>
        <v>1.1534909425910489E-3</v>
      </c>
      <c r="K116" s="31"/>
      <c r="L116" s="32"/>
      <c r="M116" s="9"/>
      <c r="N116" s="9"/>
    </row>
    <row r="117" spans="1:14" ht="39" customHeight="1" x14ac:dyDescent="0.25">
      <c r="A117" s="23" t="s">
        <v>340</v>
      </c>
      <c r="B117" s="24" t="s">
        <v>341</v>
      </c>
      <c r="C117" s="25" t="s">
        <v>22</v>
      </c>
      <c r="D117" s="25" t="s">
        <v>342</v>
      </c>
      <c r="E117" s="26" t="s">
        <v>35</v>
      </c>
      <c r="F117" s="27">
        <v>272.91166013433599</v>
      </c>
      <c r="G117" s="29">
        <v>60.92</v>
      </c>
      <c r="H117" s="29">
        <f t="shared" si="6"/>
        <v>77.319999999999993</v>
      </c>
      <c r="I117" s="29">
        <f t="shared" si="7"/>
        <v>21101.52</v>
      </c>
      <c r="J117" s="30">
        <f t="shared" si="5"/>
        <v>2.5764193030135209E-3</v>
      </c>
      <c r="K117" s="31"/>
      <c r="L117" s="32"/>
      <c r="M117" s="9"/>
      <c r="N117" s="9"/>
    </row>
    <row r="118" spans="1:14" ht="39" customHeight="1" x14ac:dyDescent="0.25">
      <c r="A118" s="23" t="s">
        <v>343</v>
      </c>
      <c r="B118" s="24" t="s">
        <v>344</v>
      </c>
      <c r="C118" s="25" t="s">
        <v>22</v>
      </c>
      <c r="D118" s="25" t="s">
        <v>345</v>
      </c>
      <c r="E118" s="26" t="s">
        <v>35</v>
      </c>
      <c r="F118" s="27">
        <v>63.679387364678391</v>
      </c>
      <c r="G118" s="29">
        <v>51.3</v>
      </c>
      <c r="H118" s="29">
        <f t="shared" si="6"/>
        <v>65.11</v>
      </c>
      <c r="I118" s="29">
        <f t="shared" si="7"/>
        <v>4146.16</v>
      </c>
      <c r="J118" s="30">
        <f t="shared" si="5"/>
        <v>5.0623114625783061E-4</v>
      </c>
      <c r="K118" s="31"/>
      <c r="L118" s="32"/>
      <c r="M118" s="9"/>
      <c r="N118" s="9"/>
    </row>
    <row r="119" spans="1:14" ht="39" customHeight="1" x14ac:dyDescent="0.25">
      <c r="A119" s="23" t="s">
        <v>346</v>
      </c>
      <c r="B119" s="24" t="s">
        <v>347</v>
      </c>
      <c r="C119" s="25" t="s">
        <v>22</v>
      </c>
      <c r="D119" s="25" t="s">
        <v>348</v>
      </c>
      <c r="E119" s="26" t="s">
        <v>35</v>
      </c>
      <c r="F119" s="27">
        <v>188.76389825958239</v>
      </c>
      <c r="G119" s="29">
        <v>72.84</v>
      </c>
      <c r="H119" s="29">
        <f t="shared" si="6"/>
        <v>92.45</v>
      </c>
      <c r="I119" s="29">
        <f t="shared" si="7"/>
        <v>17451.22</v>
      </c>
      <c r="J119" s="30">
        <f t="shared" si="5"/>
        <v>2.1307308700574943E-3</v>
      </c>
      <c r="K119" s="31"/>
      <c r="L119" s="32"/>
      <c r="M119" s="9"/>
      <c r="N119" s="9"/>
    </row>
    <row r="120" spans="1:14" ht="39" customHeight="1" x14ac:dyDescent="0.25">
      <c r="A120" s="23" t="s">
        <v>349</v>
      </c>
      <c r="B120" s="24" t="s">
        <v>350</v>
      </c>
      <c r="C120" s="25" t="s">
        <v>22</v>
      </c>
      <c r="D120" s="25" t="s">
        <v>351</v>
      </c>
      <c r="E120" s="26" t="s">
        <v>35</v>
      </c>
      <c r="F120" s="27">
        <v>188.76389825958239</v>
      </c>
      <c r="G120" s="29">
        <v>94.96</v>
      </c>
      <c r="H120" s="29">
        <f t="shared" si="6"/>
        <v>120.53</v>
      </c>
      <c r="I120" s="29">
        <f t="shared" si="7"/>
        <v>22751.71</v>
      </c>
      <c r="J120" s="30">
        <f t="shared" si="5"/>
        <v>2.7779015360299042E-3</v>
      </c>
      <c r="K120" s="31"/>
      <c r="L120" s="32"/>
      <c r="M120" s="9"/>
      <c r="N120" s="9"/>
    </row>
    <row r="121" spans="1:14" ht="39" customHeight="1" x14ac:dyDescent="0.25">
      <c r="A121" s="23" t="s">
        <v>352</v>
      </c>
      <c r="B121" s="24" t="s">
        <v>353</v>
      </c>
      <c r="C121" s="25" t="s">
        <v>22</v>
      </c>
      <c r="D121" s="25" t="s">
        <v>354</v>
      </c>
      <c r="E121" s="26" t="s">
        <v>35</v>
      </c>
      <c r="F121" s="27">
        <v>739.13574619715985</v>
      </c>
      <c r="G121" s="29">
        <v>30.88</v>
      </c>
      <c r="H121" s="29">
        <f t="shared" si="6"/>
        <v>39.19</v>
      </c>
      <c r="I121" s="29">
        <f t="shared" si="7"/>
        <v>28966.720000000001</v>
      </c>
      <c r="J121" s="30">
        <f t="shared" si="5"/>
        <v>3.5367317877095022E-3</v>
      </c>
      <c r="K121" s="31"/>
      <c r="L121" s="32"/>
      <c r="M121" s="9"/>
      <c r="N121" s="9"/>
    </row>
    <row r="122" spans="1:14" ht="26.1" customHeight="1" x14ac:dyDescent="0.25">
      <c r="A122" s="23" t="s">
        <v>355</v>
      </c>
      <c r="B122" s="24" t="s">
        <v>356</v>
      </c>
      <c r="C122" s="25" t="s">
        <v>22</v>
      </c>
      <c r="D122" s="25" t="s">
        <v>357</v>
      </c>
      <c r="E122" s="26" t="s">
        <v>35</v>
      </c>
      <c r="F122" s="27">
        <v>511.70936275187989</v>
      </c>
      <c r="G122" s="29">
        <v>14.1</v>
      </c>
      <c r="H122" s="29">
        <f t="shared" si="6"/>
        <v>17.89</v>
      </c>
      <c r="I122" s="29">
        <f t="shared" si="7"/>
        <v>9154.48</v>
      </c>
      <c r="J122" s="30">
        <f t="shared" si="5"/>
        <v>1.1177289115215973E-3</v>
      </c>
      <c r="K122" s="31"/>
      <c r="L122" s="32"/>
      <c r="M122" s="9"/>
      <c r="N122" s="9"/>
    </row>
    <row r="123" spans="1:14" ht="26.1" customHeight="1" x14ac:dyDescent="0.25">
      <c r="A123" s="23" t="s">
        <v>358</v>
      </c>
      <c r="B123" s="24" t="s">
        <v>359</v>
      </c>
      <c r="C123" s="25" t="s">
        <v>22</v>
      </c>
      <c r="D123" s="25" t="s">
        <v>360</v>
      </c>
      <c r="E123" s="26" t="s">
        <v>35</v>
      </c>
      <c r="F123" s="27">
        <v>394.58477527756071</v>
      </c>
      <c r="G123" s="29">
        <v>17.96</v>
      </c>
      <c r="H123" s="29">
        <f t="shared" si="6"/>
        <v>22.79</v>
      </c>
      <c r="I123" s="29">
        <f t="shared" si="7"/>
        <v>8992.58</v>
      </c>
      <c r="J123" s="30">
        <f t="shared" si="5"/>
        <v>1.0979615068437403E-3</v>
      </c>
      <c r="K123" s="31"/>
      <c r="L123" s="32"/>
      <c r="M123" s="9"/>
      <c r="N123" s="9"/>
    </row>
    <row r="124" spans="1:14" ht="26.1" customHeight="1" x14ac:dyDescent="0.25">
      <c r="A124" s="23" t="s">
        <v>361</v>
      </c>
      <c r="B124" s="24" t="s">
        <v>362</v>
      </c>
      <c r="C124" s="25" t="s">
        <v>22</v>
      </c>
      <c r="D124" s="25" t="s">
        <v>363</v>
      </c>
      <c r="E124" s="26" t="s">
        <v>35</v>
      </c>
      <c r="F124" s="27">
        <v>63.679387364678391</v>
      </c>
      <c r="G124" s="29">
        <v>104.09</v>
      </c>
      <c r="H124" s="29">
        <f t="shared" si="6"/>
        <v>132.12</v>
      </c>
      <c r="I124" s="29">
        <f t="shared" si="7"/>
        <v>8413.32</v>
      </c>
      <c r="J124" s="30">
        <f t="shared" si="5"/>
        <v>1.0272359550605697E-3</v>
      </c>
      <c r="K124" s="31"/>
      <c r="L124" s="32"/>
      <c r="M124" s="9"/>
      <c r="N124" s="9"/>
    </row>
    <row r="125" spans="1:14" ht="26.1" customHeight="1" x14ac:dyDescent="0.25">
      <c r="A125" s="23" t="s">
        <v>364</v>
      </c>
      <c r="B125" s="24" t="s">
        <v>365</v>
      </c>
      <c r="C125" s="25" t="s">
        <v>22</v>
      </c>
      <c r="D125" s="25" t="s">
        <v>366</v>
      </c>
      <c r="E125" s="26" t="s">
        <v>35</v>
      </c>
      <c r="F125" s="27">
        <v>128.49590664658319</v>
      </c>
      <c r="G125" s="29">
        <v>14.1</v>
      </c>
      <c r="H125" s="29">
        <f t="shared" si="6"/>
        <v>17.89</v>
      </c>
      <c r="I125" s="29">
        <f t="shared" si="7"/>
        <v>2298.79</v>
      </c>
      <c r="J125" s="30">
        <f t="shared" si="5"/>
        <v>2.8067394811247964E-4</v>
      </c>
      <c r="K125" s="31"/>
      <c r="L125" s="32"/>
      <c r="M125" s="9"/>
      <c r="N125" s="9"/>
    </row>
    <row r="126" spans="1:14" ht="51.95" customHeight="1" x14ac:dyDescent="0.25">
      <c r="A126" s="23" t="s">
        <v>367</v>
      </c>
      <c r="B126" s="24" t="s">
        <v>368</v>
      </c>
      <c r="C126" s="25" t="s">
        <v>22</v>
      </c>
      <c r="D126" s="25" t="s">
        <v>369</v>
      </c>
      <c r="E126" s="26" t="s">
        <v>35</v>
      </c>
      <c r="F126" s="27">
        <v>39.799617102923996</v>
      </c>
      <c r="G126" s="29">
        <v>441.58</v>
      </c>
      <c r="H126" s="29">
        <f t="shared" si="6"/>
        <v>560.49</v>
      </c>
      <c r="I126" s="29">
        <f t="shared" si="7"/>
        <v>22307.279999999999</v>
      </c>
      <c r="J126" s="30">
        <f t="shared" si="5"/>
        <v>2.7236382397916098E-3</v>
      </c>
      <c r="K126" s="31"/>
      <c r="L126" s="32"/>
      <c r="M126" s="9"/>
      <c r="N126" s="9"/>
    </row>
    <row r="127" spans="1:14" ht="51.95" customHeight="1" x14ac:dyDescent="0.25">
      <c r="A127" s="23" t="s">
        <v>370</v>
      </c>
      <c r="B127" s="24" t="s">
        <v>371</v>
      </c>
      <c r="C127" s="25" t="s">
        <v>22</v>
      </c>
      <c r="D127" s="25" t="s">
        <v>372</v>
      </c>
      <c r="E127" s="26" t="s">
        <v>35</v>
      </c>
      <c r="F127" s="27">
        <v>34.113957516791999</v>
      </c>
      <c r="G127" s="29">
        <v>594.04</v>
      </c>
      <c r="H127" s="29">
        <f t="shared" si="6"/>
        <v>754.01</v>
      </c>
      <c r="I127" s="29">
        <f t="shared" si="7"/>
        <v>25722.26</v>
      </c>
      <c r="J127" s="30">
        <f t="shared" si="5"/>
        <v>3.1405949515074059E-3</v>
      </c>
      <c r="K127" s="31"/>
      <c r="L127" s="32"/>
      <c r="M127" s="9"/>
      <c r="N127" s="9"/>
    </row>
    <row r="128" spans="1:14" ht="51.95" customHeight="1" x14ac:dyDescent="0.25">
      <c r="A128" s="23" t="s">
        <v>373</v>
      </c>
      <c r="B128" s="24" t="s">
        <v>374</v>
      </c>
      <c r="C128" s="25" t="s">
        <v>22</v>
      </c>
      <c r="D128" s="25" t="s">
        <v>375</v>
      </c>
      <c r="E128" s="26" t="s">
        <v>35</v>
      </c>
      <c r="F128" s="27">
        <v>51.170936275188005</v>
      </c>
      <c r="G128" s="29">
        <v>619.82000000000005</v>
      </c>
      <c r="H128" s="29">
        <f t="shared" si="6"/>
        <v>786.73</v>
      </c>
      <c r="I128" s="29">
        <f t="shared" si="7"/>
        <v>40257.71</v>
      </c>
      <c r="J128" s="30">
        <f t="shared" si="5"/>
        <v>4.9153208460395474E-3</v>
      </c>
      <c r="K128" s="31"/>
      <c r="L128" s="32"/>
      <c r="M128" s="9"/>
      <c r="N128" s="9"/>
    </row>
    <row r="129" spans="1:14" ht="26.1" customHeight="1" x14ac:dyDescent="0.25">
      <c r="A129" s="23" t="s">
        <v>376</v>
      </c>
      <c r="B129" s="24" t="s">
        <v>377</v>
      </c>
      <c r="C129" s="25" t="s">
        <v>22</v>
      </c>
      <c r="D129" s="25" t="s">
        <v>378</v>
      </c>
      <c r="E129" s="26" t="s">
        <v>35</v>
      </c>
      <c r="F129" s="27">
        <v>63.679387364678391</v>
      </c>
      <c r="G129" s="29">
        <v>114.14</v>
      </c>
      <c r="H129" s="29">
        <f t="shared" si="6"/>
        <v>144.87</v>
      </c>
      <c r="I129" s="29">
        <f t="shared" si="7"/>
        <v>9225.23</v>
      </c>
      <c r="J129" s="30">
        <f t="shared" si="5"/>
        <v>1.1263672307369051E-3</v>
      </c>
      <c r="K129" s="31"/>
      <c r="L129" s="32"/>
      <c r="M129" s="9"/>
      <c r="N129" s="9"/>
    </row>
    <row r="130" spans="1:14" ht="26.1" customHeight="1" x14ac:dyDescent="0.25">
      <c r="A130" s="23" t="s">
        <v>379</v>
      </c>
      <c r="B130" s="24" t="s">
        <v>380</v>
      </c>
      <c r="C130" s="25" t="s">
        <v>22</v>
      </c>
      <c r="D130" s="25" t="s">
        <v>381</v>
      </c>
      <c r="E130" s="26" t="s">
        <v>35</v>
      </c>
      <c r="F130" s="27">
        <v>63.679387364678391</v>
      </c>
      <c r="G130" s="29">
        <v>86.3</v>
      </c>
      <c r="H130" s="29">
        <f t="shared" si="6"/>
        <v>109.54</v>
      </c>
      <c r="I130" s="29">
        <f t="shared" si="7"/>
        <v>6975.44</v>
      </c>
      <c r="J130" s="30">
        <f t="shared" si="5"/>
        <v>8.5167600547319015E-4</v>
      </c>
      <c r="K130" s="31"/>
      <c r="L130" s="32"/>
      <c r="M130" s="9"/>
      <c r="N130" s="9"/>
    </row>
    <row r="131" spans="1:14" ht="26.1" customHeight="1" x14ac:dyDescent="0.25">
      <c r="A131" s="23" t="s">
        <v>382</v>
      </c>
      <c r="B131" s="24" t="s">
        <v>383</v>
      </c>
      <c r="C131" s="25" t="s">
        <v>22</v>
      </c>
      <c r="D131" s="25" t="s">
        <v>384</v>
      </c>
      <c r="E131" s="26" t="s">
        <v>35</v>
      </c>
      <c r="F131" s="27">
        <v>39.799617102923996</v>
      </c>
      <c r="G131" s="29">
        <v>57.98</v>
      </c>
      <c r="H131" s="29">
        <f t="shared" si="6"/>
        <v>73.59</v>
      </c>
      <c r="I131" s="29">
        <f t="shared" si="7"/>
        <v>2928.85</v>
      </c>
      <c r="J131" s="30">
        <f t="shared" si="5"/>
        <v>3.5760199623681844E-4</v>
      </c>
      <c r="K131" s="31"/>
      <c r="L131" s="32"/>
      <c r="M131" s="9"/>
      <c r="N131" s="9"/>
    </row>
    <row r="132" spans="1:14" ht="26.1" customHeight="1" x14ac:dyDescent="0.25">
      <c r="A132" s="23" t="s">
        <v>385</v>
      </c>
      <c r="B132" s="24" t="s">
        <v>386</v>
      </c>
      <c r="C132" s="25" t="s">
        <v>22</v>
      </c>
      <c r="D132" s="25" t="s">
        <v>387</v>
      </c>
      <c r="E132" s="26" t="s">
        <v>35</v>
      </c>
      <c r="F132" s="27">
        <v>39.799617102923996</v>
      </c>
      <c r="G132" s="29">
        <v>96.77</v>
      </c>
      <c r="H132" s="29">
        <f t="shared" si="6"/>
        <v>122.83</v>
      </c>
      <c r="I132" s="29">
        <f t="shared" si="7"/>
        <v>4888.58</v>
      </c>
      <c r="J132" s="30">
        <f t="shared" si="5"/>
        <v>5.9687794416354064E-4</v>
      </c>
      <c r="K132" s="31"/>
      <c r="L132" s="32"/>
      <c r="M132" s="9"/>
      <c r="N132" s="9"/>
    </row>
    <row r="133" spans="1:14" ht="26.1" customHeight="1" x14ac:dyDescent="0.25">
      <c r="A133" s="23" t="s">
        <v>388</v>
      </c>
      <c r="B133" s="24" t="s">
        <v>389</v>
      </c>
      <c r="C133" s="25" t="s">
        <v>22</v>
      </c>
      <c r="D133" s="25" t="s">
        <v>390</v>
      </c>
      <c r="E133" s="26" t="s">
        <v>40</v>
      </c>
      <c r="F133" s="27">
        <v>102.34187255037601</v>
      </c>
      <c r="G133" s="29">
        <v>78.099999999999994</v>
      </c>
      <c r="H133" s="29">
        <f t="shared" si="6"/>
        <v>99.13</v>
      </c>
      <c r="I133" s="29">
        <f t="shared" si="7"/>
        <v>10145.14</v>
      </c>
      <c r="J133" s="30">
        <f t="shared" ref="J133:J196" si="8">I133/$I$251</f>
        <v>1.2386849159574565E-3</v>
      </c>
      <c r="K133" s="31"/>
      <c r="L133" s="32"/>
      <c r="M133" s="9"/>
      <c r="N133" s="9"/>
    </row>
    <row r="134" spans="1:14" ht="24" customHeight="1" x14ac:dyDescent="0.25">
      <c r="A134" s="16" t="s">
        <v>391</v>
      </c>
      <c r="B134" s="17"/>
      <c r="C134" s="17"/>
      <c r="D134" s="17" t="s">
        <v>392</v>
      </c>
      <c r="E134" s="17"/>
      <c r="F134" s="17"/>
      <c r="G134" s="17"/>
      <c r="H134" s="17"/>
      <c r="I134" s="20">
        <f>SUM(I135:I141)</f>
        <v>591675.26</v>
      </c>
      <c r="J134" s="21">
        <f t="shared" si="8"/>
        <v>7.2241410143892182E-2</v>
      </c>
      <c r="K134" s="9"/>
      <c r="L134" s="9"/>
      <c r="M134" s="9"/>
      <c r="N134" s="9"/>
    </row>
    <row r="135" spans="1:14" ht="65.099999999999994" customHeight="1" x14ac:dyDescent="0.25">
      <c r="A135" s="23" t="s">
        <v>393</v>
      </c>
      <c r="B135" s="24" t="s">
        <v>394</v>
      </c>
      <c r="C135" s="25" t="s">
        <v>22</v>
      </c>
      <c r="D135" s="25" t="s">
        <v>395</v>
      </c>
      <c r="E135" s="26" t="s">
        <v>31</v>
      </c>
      <c r="F135" s="27">
        <v>750.5070653694238</v>
      </c>
      <c r="G135" s="29">
        <v>108.09</v>
      </c>
      <c r="H135" s="29">
        <f t="shared" si="6"/>
        <v>137.19</v>
      </c>
      <c r="I135" s="29">
        <f t="shared" ref="I135:I141" si="9">TRUNC(H135*F135,2)</f>
        <v>102962.06</v>
      </c>
      <c r="J135" s="30">
        <f t="shared" si="8"/>
        <v>1.257129528403813E-2</v>
      </c>
      <c r="K135" s="31"/>
      <c r="L135" s="32"/>
      <c r="M135" s="9"/>
      <c r="N135" s="9"/>
    </row>
    <row r="136" spans="1:14" ht="51.95" customHeight="1" x14ac:dyDescent="0.25">
      <c r="A136" s="23" t="s">
        <v>396</v>
      </c>
      <c r="B136" s="24" t="s">
        <v>397</v>
      </c>
      <c r="C136" s="25" t="s">
        <v>22</v>
      </c>
      <c r="D136" s="25" t="s">
        <v>398</v>
      </c>
      <c r="E136" s="26" t="s">
        <v>31</v>
      </c>
      <c r="F136" s="27">
        <v>1501.0141307388476</v>
      </c>
      <c r="G136" s="29">
        <v>5.04</v>
      </c>
      <c r="H136" s="29">
        <f t="shared" si="6"/>
        <v>6.39</v>
      </c>
      <c r="I136" s="29">
        <f t="shared" si="9"/>
        <v>9591.48</v>
      </c>
      <c r="J136" s="30">
        <f t="shared" si="8"/>
        <v>1.1710850316218036E-3</v>
      </c>
      <c r="K136" s="31"/>
      <c r="L136" s="32"/>
      <c r="M136" s="9"/>
      <c r="N136" s="9"/>
    </row>
    <row r="137" spans="1:14" ht="51.95" customHeight="1" x14ac:dyDescent="0.25">
      <c r="A137" s="23" t="s">
        <v>399</v>
      </c>
      <c r="B137" s="24" t="s">
        <v>400</v>
      </c>
      <c r="C137" s="25" t="s">
        <v>22</v>
      </c>
      <c r="D137" s="25" t="s">
        <v>401</v>
      </c>
      <c r="E137" s="26" t="s">
        <v>31</v>
      </c>
      <c r="F137" s="27">
        <v>1259.7828</v>
      </c>
      <c r="G137" s="29">
        <v>63.87</v>
      </c>
      <c r="H137" s="29">
        <f t="shared" ref="H137:H200" si="10">TRUNC((G137*$G$2)+(G137),2)</f>
        <v>81.069999999999993</v>
      </c>
      <c r="I137" s="29">
        <f t="shared" si="9"/>
        <v>102130.59</v>
      </c>
      <c r="J137" s="30">
        <f t="shared" si="8"/>
        <v>1.2469775803077676E-2</v>
      </c>
      <c r="K137" s="31"/>
      <c r="L137" s="32"/>
      <c r="M137" s="9"/>
      <c r="N137" s="9"/>
    </row>
    <row r="138" spans="1:14" ht="39" customHeight="1" x14ac:dyDescent="0.25">
      <c r="A138" s="23" t="s">
        <v>402</v>
      </c>
      <c r="B138" s="24" t="s">
        <v>403</v>
      </c>
      <c r="C138" s="25" t="s">
        <v>22</v>
      </c>
      <c r="D138" s="25" t="s">
        <v>404</v>
      </c>
      <c r="E138" s="26" t="s">
        <v>31</v>
      </c>
      <c r="F138" s="27">
        <v>366.72504330551402</v>
      </c>
      <c r="G138" s="29">
        <v>94.27</v>
      </c>
      <c r="H138" s="29">
        <f t="shared" si="10"/>
        <v>119.65</v>
      </c>
      <c r="I138" s="29">
        <f t="shared" si="9"/>
        <v>43878.65</v>
      </c>
      <c r="J138" s="30">
        <f t="shared" si="8"/>
        <v>5.3574245291417031E-3</v>
      </c>
      <c r="K138" s="31"/>
      <c r="L138" s="32"/>
      <c r="M138" s="9"/>
      <c r="N138" s="9"/>
    </row>
    <row r="139" spans="1:14" ht="51.95" customHeight="1" x14ac:dyDescent="0.25">
      <c r="A139" s="23" t="s">
        <v>405</v>
      </c>
      <c r="B139" s="24" t="s">
        <v>406</v>
      </c>
      <c r="C139" s="25" t="s">
        <v>22</v>
      </c>
      <c r="D139" s="25" t="s">
        <v>407</v>
      </c>
      <c r="E139" s="26" t="s">
        <v>31</v>
      </c>
      <c r="F139" s="27">
        <v>359.21800000000002</v>
      </c>
      <c r="G139" s="29">
        <v>360.86</v>
      </c>
      <c r="H139" s="29">
        <f t="shared" si="10"/>
        <v>458.03</v>
      </c>
      <c r="I139" s="29">
        <f t="shared" si="9"/>
        <v>164532.62</v>
      </c>
      <c r="J139" s="30">
        <f t="shared" si="8"/>
        <v>2.0088838062063227E-2</v>
      </c>
      <c r="K139" s="31"/>
      <c r="L139" s="32"/>
      <c r="M139" s="9"/>
      <c r="N139" s="9"/>
    </row>
    <row r="140" spans="1:14" ht="51.95" customHeight="1" x14ac:dyDescent="0.25">
      <c r="A140" s="23" t="s">
        <v>408</v>
      </c>
      <c r="B140" s="24" t="s">
        <v>409</v>
      </c>
      <c r="C140" s="25" t="s">
        <v>22</v>
      </c>
      <c r="D140" s="25" t="s">
        <v>410</v>
      </c>
      <c r="E140" s="26" t="s">
        <v>31</v>
      </c>
      <c r="F140" s="27">
        <v>611.2084055091899</v>
      </c>
      <c r="G140" s="29">
        <v>140.96</v>
      </c>
      <c r="H140" s="29">
        <f t="shared" si="10"/>
        <v>178.92</v>
      </c>
      <c r="I140" s="29">
        <f t="shared" si="9"/>
        <v>109357.4</v>
      </c>
      <c r="J140" s="30">
        <f t="shared" si="8"/>
        <v>1.3352143176765028E-2</v>
      </c>
      <c r="K140" s="31"/>
      <c r="L140" s="32"/>
      <c r="M140" s="9"/>
      <c r="N140" s="9"/>
    </row>
    <row r="141" spans="1:14" ht="39" customHeight="1" x14ac:dyDescent="0.25">
      <c r="A141" s="23" t="s">
        <v>411</v>
      </c>
      <c r="B141" s="24" t="s">
        <v>412</v>
      </c>
      <c r="C141" s="25" t="s">
        <v>22</v>
      </c>
      <c r="D141" s="25" t="s">
        <v>413</v>
      </c>
      <c r="E141" s="26" t="s">
        <v>31</v>
      </c>
      <c r="F141" s="27">
        <v>63.679387364678391</v>
      </c>
      <c r="G141" s="29">
        <v>732.7</v>
      </c>
      <c r="H141" s="29">
        <f t="shared" si="10"/>
        <v>930.01</v>
      </c>
      <c r="I141" s="29">
        <f t="shared" si="9"/>
        <v>59222.46</v>
      </c>
      <c r="J141" s="30">
        <f t="shared" si="8"/>
        <v>7.2308482571846059E-3</v>
      </c>
      <c r="K141" s="31"/>
      <c r="L141" s="32"/>
      <c r="M141" s="9"/>
      <c r="N141" s="9"/>
    </row>
    <row r="142" spans="1:14" ht="26.1" customHeight="1" x14ac:dyDescent="0.25">
      <c r="A142" s="16" t="s">
        <v>414</v>
      </c>
      <c r="B142" s="17"/>
      <c r="C142" s="17"/>
      <c r="D142" s="17" t="s">
        <v>415</v>
      </c>
      <c r="E142" s="17"/>
      <c r="F142" s="17"/>
      <c r="G142" s="17"/>
      <c r="H142" s="17"/>
      <c r="I142" s="20">
        <f>SUM(I143:I146)</f>
        <v>256010.56999999998</v>
      </c>
      <c r="J142" s="21">
        <f t="shared" si="8"/>
        <v>3.1257965033964094E-2</v>
      </c>
      <c r="K142" s="9"/>
      <c r="L142" s="9"/>
      <c r="M142" s="9"/>
      <c r="N142" s="9"/>
    </row>
    <row r="143" spans="1:14" ht="26.1" customHeight="1" x14ac:dyDescent="0.25">
      <c r="A143" s="23" t="s">
        <v>416</v>
      </c>
      <c r="B143" s="24" t="s">
        <v>417</v>
      </c>
      <c r="C143" s="25" t="s">
        <v>22</v>
      </c>
      <c r="D143" s="25" t="s">
        <v>418</v>
      </c>
      <c r="E143" s="26" t="s">
        <v>31</v>
      </c>
      <c r="F143" s="27">
        <v>1085.9609809512119</v>
      </c>
      <c r="G143" s="29">
        <v>33.07</v>
      </c>
      <c r="H143" s="29">
        <f t="shared" si="10"/>
        <v>41.97</v>
      </c>
      <c r="I143" s="29">
        <f t="shared" ref="I143:I146" si="11">TRUNC(H143*F143,2)</f>
        <v>45577.78</v>
      </c>
      <c r="J143" s="30">
        <f t="shared" si="8"/>
        <v>5.5648821592237706E-3</v>
      </c>
      <c r="K143" s="31"/>
      <c r="L143" s="32"/>
      <c r="M143" s="9"/>
      <c r="N143" s="9"/>
    </row>
    <row r="144" spans="1:14" ht="39" customHeight="1" x14ac:dyDescent="0.25">
      <c r="A144" s="23" t="s">
        <v>419</v>
      </c>
      <c r="B144" s="24" t="s">
        <v>420</v>
      </c>
      <c r="C144" s="25" t="s">
        <v>22</v>
      </c>
      <c r="D144" s="25" t="s">
        <v>421</v>
      </c>
      <c r="E144" s="26" t="s">
        <v>31</v>
      </c>
      <c r="F144" s="27">
        <v>419.57600000000002</v>
      </c>
      <c r="G144" s="29">
        <v>194</v>
      </c>
      <c r="H144" s="29">
        <f t="shared" si="10"/>
        <v>246.24</v>
      </c>
      <c r="I144" s="29">
        <f t="shared" si="11"/>
        <v>103316.39</v>
      </c>
      <c r="J144" s="30">
        <f t="shared" si="8"/>
        <v>1.2614557696017778E-2</v>
      </c>
      <c r="K144" s="31"/>
      <c r="L144" s="32"/>
      <c r="M144" s="9"/>
      <c r="N144" s="9"/>
    </row>
    <row r="145" spans="1:14" ht="39" customHeight="1" x14ac:dyDescent="0.25">
      <c r="A145" s="23" t="s">
        <v>422</v>
      </c>
      <c r="B145" s="24" t="s">
        <v>423</v>
      </c>
      <c r="C145" s="25" t="s">
        <v>22</v>
      </c>
      <c r="D145" s="25" t="s">
        <v>424</v>
      </c>
      <c r="E145" s="26" t="s">
        <v>40</v>
      </c>
      <c r="F145" s="27">
        <v>523.08068192414396</v>
      </c>
      <c r="G145" s="29">
        <v>72.28</v>
      </c>
      <c r="H145" s="29">
        <f t="shared" si="10"/>
        <v>91.74</v>
      </c>
      <c r="I145" s="29">
        <f t="shared" si="11"/>
        <v>47987.42</v>
      </c>
      <c r="J145" s="30">
        <f t="shared" si="8"/>
        <v>5.8590904915767714E-3</v>
      </c>
      <c r="K145" s="31"/>
      <c r="L145" s="32"/>
      <c r="M145" s="9"/>
      <c r="N145" s="9"/>
    </row>
    <row r="146" spans="1:14" ht="39" customHeight="1" x14ac:dyDescent="0.25">
      <c r="A146" s="23" t="s">
        <v>425</v>
      </c>
      <c r="B146" s="24" t="s">
        <v>426</v>
      </c>
      <c r="C146" s="25" t="s">
        <v>22</v>
      </c>
      <c r="D146" s="25" t="s">
        <v>427</v>
      </c>
      <c r="E146" s="26" t="s">
        <v>31</v>
      </c>
      <c r="F146" s="27">
        <v>778.93536330008385</v>
      </c>
      <c r="G146" s="29">
        <v>59.81</v>
      </c>
      <c r="H146" s="29">
        <f t="shared" si="10"/>
        <v>75.91</v>
      </c>
      <c r="I146" s="29">
        <f t="shared" si="11"/>
        <v>59128.98</v>
      </c>
      <c r="J146" s="30">
        <f t="shared" si="8"/>
        <v>7.2194346871457798E-3</v>
      </c>
      <c r="K146" s="31"/>
      <c r="L146" s="32"/>
      <c r="M146" s="9"/>
      <c r="N146" s="9"/>
    </row>
    <row r="147" spans="1:14" ht="24" customHeight="1" x14ac:dyDescent="0.25">
      <c r="A147" s="16" t="s">
        <v>428</v>
      </c>
      <c r="B147" s="17"/>
      <c r="C147" s="17"/>
      <c r="D147" s="17" t="s">
        <v>429</v>
      </c>
      <c r="E147" s="17"/>
      <c r="F147" s="17"/>
      <c r="G147" s="17"/>
      <c r="H147" s="17"/>
      <c r="I147" s="20">
        <f>SUM(I148:I167)</f>
        <v>1095134.6199999999</v>
      </c>
      <c r="J147" s="21">
        <f t="shared" si="8"/>
        <v>0.13371197782749189</v>
      </c>
      <c r="K147" s="9"/>
      <c r="L147" s="9"/>
      <c r="M147" s="9"/>
      <c r="N147" s="9"/>
    </row>
    <row r="148" spans="1:14" ht="65.099999999999994" customHeight="1" x14ac:dyDescent="0.25">
      <c r="A148" s="23" t="s">
        <v>430</v>
      </c>
      <c r="B148" s="24" t="s">
        <v>431</v>
      </c>
      <c r="C148" s="25" t="s">
        <v>22</v>
      </c>
      <c r="D148" s="25" t="s">
        <v>432</v>
      </c>
      <c r="E148" s="26" t="s">
        <v>35</v>
      </c>
      <c r="F148" s="27">
        <v>73.913574619715988</v>
      </c>
      <c r="G148" s="29">
        <v>1111.7</v>
      </c>
      <c r="H148" s="29">
        <f t="shared" si="10"/>
        <v>1411.08</v>
      </c>
      <c r="I148" s="29">
        <f t="shared" ref="I148:I167" si="12">TRUNC(H148*F148,2)</f>
        <v>104297.96</v>
      </c>
      <c r="J148" s="30">
        <f t="shared" si="8"/>
        <v>1.2734403844317E-2</v>
      </c>
      <c r="K148" s="31"/>
      <c r="L148" s="32"/>
      <c r="M148" s="9"/>
      <c r="N148" s="9"/>
    </row>
    <row r="149" spans="1:14" ht="65.099999999999994" customHeight="1" x14ac:dyDescent="0.25">
      <c r="A149" s="23" t="s">
        <v>733</v>
      </c>
      <c r="B149" s="24" t="s">
        <v>434</v>
      </c>
      <c r="C149" s="25" t="s">
        <v>22</v>
      </c>
      <c r="D149" s="25" t="s">
        <v>435</v>
      </c>
      <c r="E149" s="26" t="s">
        <v>35</v>
      </c>
      <c r="F149" s="27">
        <v>73.913574619715988</v>
      </c>
      <c r="G149" s="29">
        <v>1123.71</v>
      </c>
      <c r="H149" s="29">
        <f t="shared" si="10"/>
        <v>1426.32</v>
      </c>
      <c r="I149" s="29">
        <f t="shared" si="12"/>
        <v>105424.4</v>
      </c>
      <c r="J149" s="30">
        <f t="shared" si="8"/>
        <v>1.2871938095863169E-2</v>
      </c>
      <c r="K149" s="31"/>
      <c r="L149" s="32"/>
      <c r="M149" s="9"/>
      <c r="N149" s="9"/>
    </row>
    <row r="150" spans="1:14" ht="65.099999999999994" customHeight="1" x14ac:dyDescent="0.25">
      <c r="A150" s="23" t="s">
        <v>734</v>
      </c>
      <c r="B150" s="24" t="s">
        <v>437</v>
      </c>
      <c r="C150" s="25" t="s">
        <v>22</v>
      </c>
      <c r="D150" s="25" t="s">
        <v>438</v>
      </c>
      <c r="E150" s="26" t="s">
        <v>35</v>
      </c>
      <c r="F150" s="27">
        <v>73.913574619715988</v>
      </c>
      <c r="G150" s="29">
        <v>1177.8599999999999</v>
      </c>
      <c r="H150" s="29">
        <f t="shared" si="10"/>
        <v>1495.05</v>
      </c>
      <c r="I150" s="29">
        <f t="shared" si="12"/>
        <v>110504.48</v>
      </c>
      <c r="J150" s="30">
        <f t="shared" si="8"/>
        <v>1.3492197497690759E-2</v>
      </c>
      <c r="K150" s="31"/>
      <c r="L150" s="32"/>
      <c r="M150" s="9"/>
      <c r="N150" s="9"/>
    </row>
    <row r="151" spans="1:14" ht="65.099999999999994" customHeight="1" x14ac:dyDescent="0.25">
      <c r="A151" s="23" t="s">
        <v>735</v>
      </c>
      <c r="B151" s="24" t="s">
        <v>440</v>
      </c>
      <c r="C151" s="25" t="s">
        <v>22</v>
      </c>
      <c r="D151" s="25" t="s">
        <v>441</v>
      </c>
      <c r="E151" s="26" t="s">
        <v>35</v>
      </c>
      <c r="F151" s="27">
        <v>73.913574619715988</v>
      </c>
      <c r="G151" s="29">
        <v>1256.25</v>
      </c>
      <c r="H151" s="29">
        <f t="shared" si="10"/>
        <v>1594.55</v>
      </c>
      <c r="I151" s="29">
        <f t="shared" si="12"/>
        <v>117858.89</v>
      </c>
      <c r="J151" s="30">
        <f t="shared" si="8"/>
        <v>1.4390144370061834E-2</v>
      </c>
      <c r="K151" s="31"/>
      <c r="L151" s="32"/>
      <c r="M151" s="9"/>
      <c r="N151" s="9"/>
    </row>
    <row r="152" spans="1:14" ht="51.95" customHeight="1" x14ac:dyDescent="0.25">
      <c r="A152" s="23" t="s">
        <v>736</v>
      </c>
      <c r="B152" s="24" t="s">
        <v>443</v>
      </c>
      <c r="C152" s="25" t="s">
        <v>22</v>
      </c>
      <c r="D152" s="25" t="s">
        <v>444</v>
      </c>
      <c r="E152" s="26" t="s">
        <v>35</v>
      </c>
      <c r="F152" s="27">
        <v>80.73636612307439</v>
      </c>
      <c r="G152" s="29">
        <v>167.16</v>
      </c>
      <c r="H152" s="29">
        <f t="shared" si="10"/>
        <v>212.17</v>
      </c>
      <c r="I152" s="29">
        <f t="shared" si="12"/>
        <v>17129.830000000002</v>
      </c>
      <c r="J152" s="30">
        <f t="shared" si="8"/>
        <v>2.091490312988832E-3</v>
      </c>
      <c r="K152" s="31"/>
      <c r="L152" s="32"/>
      <c r="M152" s="9"/>
      <c r="N152" s="9"/>
    </row>
    <row r="153" spans="1:14" ht="51.95" customHeight="1" x14ac:dyDescent="0.25">
      <c r="A153" s="23" t="s">
        <v>737</v>
      </c>
      <c r="B153" s="24" t="s">
        <v>446</v>
      </c>
      <c r="C153" s="25" t="s">
        <v>22</v>
      </c>
      <c r="D153" s="25" t="s">
        <v>447</v>
      </c>
      <c r="E153" s="26" t="s">
        <v>35</v>
      </c>
      <c r="F153" s="27">
        <v>100.0676087159232</v>
      </c>
      <c r="G153" s="29">
        <v>106.44</v>
      </c>
      <c r="H153" s="29">
        <f t="shared" si="10"/>
        <v>135.1</v>
      </c>
      <c r="I153" s="29">
        <f t="shared" si="12"/>
        <v>13519.13</v>
      </c>
      <c r="J153" s="30">
        <f t="shared" si="8"/>
        <v>1.6506368968656844E-3</v>
      </c>
      <c r="K153" s="31"/>
      <c r="L153" s="32"/>
      <c r="M153" s="9"/>
      <c r="N153" s="9"/>
    </row>
    <row r="154" spans="1:14" ht="39" customHeight="1" x14ac:dyDescent="0.25">
      <c r="A154" s="23" t="s">
        <v>738</v>
      </c>
      <c r="B154" s="24" t="s">
        <v>449</v>
      </c>
      <c r="C154" s="25" t="s">
        <v>22</v>
      </c>
      <c r="D154" s="25" t="s">
        <v>450</v>
      </c>
      <c r="E154" s="26" t="s">
        <v>35</v>
      </c>
      <c r="F154" s="27">
        <v>54.582332026867199</v>
      </c>
      <c r="G154" s="29">
        <v>193.83</v>
      </c>
      <c r="H154" s="29">
        <f t="shared" si="10"/>
        <v>246.02</v>
      </c>
      <c r="I154" s="29">
        <f t="shared" si="12"/>
        <v>13428.34</v>
      </c>
      <c r="J154" s="30">
        <f t="shared" si="8"/>
        <v>1.6395517661016163E-3</v>
      </c>
      <c r="K154" s="31"/>
      <c r="L154" s="32"/>
      <c r="M154" s="9"/>
      <c r="N154" s="9"/>
    </row>
    <row r="155" spans="1:14" ht="26.1" customHeight="1" x14ac:dyDescent="0.25">
      <c r="A155" s="23" t="s">
        <v>739</v>
      </c>
      <c r="B155" s="24" t="s">
        <v>452</v>
      </c>
      <c r="C155" s="25" t="s">
        <v>22</v>
      </c>
      <c r="D155" s="25" t="s">
        <v>453</v>
      </c>
      <c r="E155" s="26" t="s">
        <v>31</v>
      </c>
      <c r="F155" s="27">
        <v>100.0676087159232</v>
      </c>
      <c r="G155" s="29">
        <v>571.26</v>
      </c>
      <c r="H155" s="29">
        <f t="shared" si="10"/>
        <v>725.1</v>
      </c>
      <c r="I155" s="29">
        <f t="shared" si="12"/>
        <v>72559.02</v>
      </c>
      <c r="J155" s="30">
        <f t="shared" si="8"/>
        <v>8.8591940171013333E-3</v>
      </c>
      <c r="K155" s="31"/>
      <c r="L155" s="32"/>
      <c r="M155" s="9"/>
      <c r="N155" s="9"/>
    </row>
    <row r="156" spans="1:14" ht="65.099999999999994" customHeight="1" x14ac:dyDescent="0.25">
      <c r="A156" s="23" t="s">
        <v>740</v>
      </c>
      <c r="B156" s="24" t="s">
        <v>455</v>
      </c>
      <c r="C156" s="25" t="s">
        <v>22</v>
      </c>
      <c r="D156" s="25" t="s">
        <v>456</v>
      </c>
      <c r="E156" s="26" t="s">
        <v>31</v>
      </c>
      <c r="F156" s="27">
        <v>51.170936275188005</v>
      </c>
      <c r="G156" s="29">
        <v>932.69</v>
      </c>
      <c r="H156" s="29">
        <f t="shared" si="10"/>
        <v>1183.8599999999999</v>
      </c>
      <c r="I156" s="29">
        <f t="shared" si="12"/>
        <v>60579.22</v>
      </c>
      <c r="J156" s="30">
        <f t="shared" si="8"/>
        <v>7.3965037480476633E-3</v>
      </c>
      <c r="K156" s="31"/>
      <c r="L156" s="32"/>
      <c r="M156" s="9"/>
      <c r="N156" s="9"/>
    </row>
    <row r="157" spans="1:14" ht="78" customHeight="1" x14ac:dyDescent="0.25">
      <c r="A157" s="23" t="s">
        <v>741</v>
      </c>
      <c r="B157" s="24" t="s">
        <v>458</v>
      </c>
      <c r="C157" s="25" t="s">
        <v>22</v>
      </c>
      <c r="D157" s="25" t="s">
        <v>459</v>
      </c>
      <c r="E157" s="26" t="s">
        <v>31</v>
      </c>
      <c r="F157" s="27">
        <v>70.502178868036793</v>
      </c>
      <c r="G157" s="29">
        <v>664.41</v>
      </c>
      <c r="H157" s="29">
        <f t="shared" si="10"/>
        <v>843.33</v>
      </c>
      <c r="I157" s="29">
        <f t="shared" si="12"/>
        <v>59456.6</v>
      </c>
      <c r="J157" s="30">
        <f t="shared" si="8"/>
        <v>7.2594359046909271E-3</v>
      </c>
      <c r="K157" s="31"/>
      <c r="L157" s="32"/>
      <c r="M157" s="9"/>
      <c r="N157" s="9"/>
    </row>
    <row r="158" spans="1:14" ht="39" customHeight="1" x14ac:dyDescent="0.25">
      <c r="A158" s="23" t="s">
        <v>742</v>
      </c>
      <c r="B158" s="24" t="s">
        <v>461</v>
      </c>
      <c r="C158" s="25" t="s">
        <v>22</v>
      </c>
      <c r="D158" s="25" t="s">
        <v>462</v>
      </c>
      <c r="E158" s="26" t="s">
        <v>35</v>
      </c>
      <c r="F158" s="27">
        <v>70.502178868036793</v>
      </c>
      <c r="G158" s="29">
        <v>902.84</v>
      </c>
      <c r="H158" s="29">
        <f t="shared" si="10"/>
        <v>1145.97</v>
      </c>
      <c r="I158" s="29">
        <f t="shared" si="12"/>
        <v>80793.38</v>
      </c>
      <c r="J158" s="30">
        <f t="shared" si="8"/>
        <v>9.8645796031615988E-3</v>
      </c>
      <c r="K158" s="31"/>
      <c r="L158" s="32"/>
      <c r="M158" s="9"/>
      <c r="N158" s="9"/>
    </row>
    <row r="159" spans="1:14" ht="39" customHeight="1" x14ac:dyDescent="0.25">
      <c r="A159" s="23" t="s">
        <v>743</v>
      </c>
      <c r="B159" s="24" t="s">
        <v>464</v>
      </c>
      <c r="C159" s="25" t="s">
        <v>22</v>
      </c>
      <c r="D159" s="25" t="s">
        <v>465</v>
      </c>
      <c r="E159" s="26" t="s">
        <v>31</v>
      </c>
      <c r="F159" s="27">
        <v>51.170936275188005</v>
      </c>
      <c r="G159" s="29">
        <v>874.09</v>
      </c>
      <c r="H159" s="29">
        <f t="shared" si="10"/>
        <v>1109.48</v>
      </c>
      <c r="I159" s="29">
        <f t="shared" si="12"/>
        <v>56773.13</v>
      </c>
      <c r="J159" s="30">
        <f t="shared" si="8"/>
        <v>6.931793919324105E-3</v>
      </c>
      <c r="K159" s="31"/>
      <c r="L159" s="32"/>
      <c r="M159" s="9"/>
      <c r="N159" s="9"/>
    </row>
    <row r="160" spans="1:14" ht="78" customHeight="1" x14ac:dyDescent="0.25">
      <c r="A160" s="23" t="s">
        <v>744</v>
      </c>
      <c r="B160" s="24" t="s">
        <v>467</v>
      </c>
      <c r="C160" s="25" t="s">
        <v>22</v>
      </c>
      <c r="D160" s="25" t="s">
        <v>468</v>
      </c>
      <c r="E160" s="26" t="s">
        <v>31</v>
      </c>
      <c r="F160" s="27">
        <v>73.913574619715988</v>
      </c>
      <c r="G160" s="29">
        <v>446.91</v>
      </c>
      <c r="H160" s="29">
        <f t="shared" si="10"/>
        <v>567.26</v>
      </c>
      <c r="I160" s="29">
        <f t="shared" si="12"/>
        <v>41928.21</v>
      </c>
      <c r="J160" s="30">
        <f t="shared" si="8"/>
        <v>5.1192828566285521E-3</v>
      </c>
      <c r="K160" s="31"/>
      <c r="L160" s="32"/>
      <c r="M160" s="9"/>
      <c r="N160" s="9"/>
    </row>
    <row r="161" spans="1:14" ht="78" customHeight="1" x14ac:dyDescent="0.25">
      <c r="A161" s="23" t="s">
        <v>745</v>
      </c>
      <c r="B161" s="24" t="s">
        <v>467</v>
      </c>
      <c r="C161" s="25" t="s">
        <v>22</v>
      </c>
      <c r="D161" s="25" t="s">
        <v>468</v>
      </c>
      <c r="E161" s="26" t="s">
        <v>31</v>
      </c>
      <c r="F161" s="27">
        <v>73.913574619715988</v>
      </c>
      <c r="G161" s="29">
        <v>446.91</v>
      </c>
      <c r="H161" s="29">
        <f t="shared" si="10"/>
        <v>567.26</v>
      </c>
      <c r="I161" s="29">
        <f t="shared" si="12"/>
        <v>41928.21</v>
      </c>
      <c r="J161" s="30">
        <f t="shared" si="8"/>
        <v>5.1192828566285521E-3</v>
      </c>
      <c r="K161" s="31"/>
      <c r="L161" s="32"/>
      <c r="M161" s="9"/>
      <c r="N161" s="9"/>
    </row>
    <row r="162" spans="1:14" ht="39" customHeight="1" x14ac:dyDescent="0.25">
      <c r="A162" s="23" t="s">
        <v>746</v>
      </c>
      <c r="B162" s="24" t="s">
        <v>471</v>
      </c>
      <c r="C162" s="25" t="s">
        <v>22</v>
      </c>
      <c r="D162" s="25" t="s">
        <v>472</v>
      </c>
      <c r="E162" s="26" t="s">
        <v>31</v>
      </c>
      <c r="F162" s="27">
        <v>62.542255447451993</v>
      </c>
      <c r="G162" s="29">
        <v>104.25</v>
      </c>
      <c r="H162" s="29">
        <f t="shared" si="10"/>
        <v>132.32</v>
      </c>
      <c r="I162" s="29">
        <f t="shared" si="12"/>
        <v>8275.59</v>
      </c>
      <c r="J162" s="30">
        <f t="shared" si="8"/>
        <v>1.0104196200001545E-3</v>
      </c>
      <c r="K162" s="31"/>
      <c r="L162" s="32"/>
      <c r="M162" s="9"/>
      <c r="N162" s="9"/>
    </row>
    <row r="163" spans="1:14" ht="26.1" customHeight="1" x14ac:dyDescent="0.25">
      <c r="A163" s="23" t="s">
        <v>747</v>
      </c>
      <c r="B163" s="24" t="s">
        <v>474</v>
      </c>
      <c r="C163" s="25" t="s">
        <v>22</v>
      </c>
      <c r="D163" s="25" t="s">
        <v>475</v>
      </c>
      <c r="E163" s="26" t="s">
        <v>31</v>
      </c>
      <c r="F163" s="27">
        <v>28.428297930659994</v>
      </c>
      <c r="G163" s="29">
        <v>314.14999999999998</v>
      </c>
      <c r="H163" s="29">
        <f t="shared" si="10"/>
        <v>398.75</v>
      </c>
      <c r="I163" s="29">
        <f t="shared" si="12"/>
        <v>11335.78</v>
      </c>
      <c r="J163" s="30">
        <f t="shared" si="8"/>
        <v>1.3840577553993554E-3</v>
      </c>
      <c r="K163" s="31"/>
      <c r="L163" s="32"/>
      <c r="M163" s="9"/>
      <c r="N163" s="9"/>
    </row>
    <row r="164" spans="1:14" ht="26.1" customHeight="1" x14ac:dyDescent="0.25">
      <c r="A164" s="23" t="s">
        <v>748</v>
      </c>
      <c r="B164" s="24" t="s">
        <v>477</v>
      </c>
      <c r="C164" s="25" t="s">
        <v>22</v>
      </c>
      <c r="D164" s="25" t="s">
        <v>478</v>
      </c>
      <c r="E164" s="26" t="s">
        <v>31</v>
      </c>
      <c r="F164" s="27">
        <v>154.64994074279036</v>
      </c>
      <c r="G164" s="29">
        <v>301.94</v>
      </c>
      <c r="H164" s="29">
        <f t="shared" si="10"/>
        <v>383.25</v>
      </c>
      <c r="I164" s="29">
        <f t="shared" si="12"/>
        <v>59269.58</v>
      </c>
      <c r="J164" s="30">
        <f t="shared" si="8"/>
        <v>7.236601438830194E-3</v>
      </c>
      <c r="K164" s="31"/>
      <c r="L164" s="32"/>
      <c r="M164" s="9"/>
      <c r="N164" s="9"/>
    </row>
    <row r="165" spans="1:14" ht="26.1" customHeight="1" x14ac:dyDescent="0.25">
      <c r="A165" s="23" t="s">
        <v>750</v>
      </c>
      <c r="B165" s="24" t="s">
        <v>480</v>
      </c>
      <c r="C165" s="25" t="s">
        <v>22</v>
      </c>
      <c r="D165" s="25" t="s">
        <v>481</v>
      </c>
      <c r="E165" s="26" t="s">
        <v>31</v>
      </c>
      <c r="F165" s="27">
        <v>142.14148965329997</v>
      </c>
      <c r="G165" s="29">
        <v>341.05</v>
      </c>
      <c r="H165" s="29">
        <f t="shared" si="10"/>
        <v>432.89</v>
      </c>
      <c r="I165" s="29">
        <f t="shared" si="12"/>
        <v>61531.62</v>
      </c>
      <c r="J165" s="30">
        <f t="shared" si="8"/>
        <v>7.5127883448060997E-3</v>
      </c>
      <c r="K165" s="31"/>
      <c r="L165" s="32"/>
      <c r="M165" s="9"/>
      <c r="N165" s="9"/>
    </row>
    <row r="166" spans="1:14" ht="51.95" customHeight="1" x14ac:dyDescent="0.25">
      <c r="A166" s="23" t="s">
        <v>751</v>
      </c>
      <c r="B166" s="24" t="s">
        <v>483</v>
      </c>
      <c r="C166" s="25" t="s">
        <v>22</v>
      </c>
      <c r="D166" s="25" t="s">
        <v>484</v>
      </c>
      <c r="E166" s="26" t="s">
        <v>35</v>
      </c>
      <c r="F166" s="27">
        <v>39.799617102923996</v>
      </c>
      <c r="G166" s="29">
        <v>239.55</v>
      </c>
      <c r="H166" s="29">
        <f t="shared" si="10"/>
        <v>304.06</v>
      </c>
      <c r="I166" s="29">
        <f t="shared" si="12"/>
        <v>12101.47</v>
      </c>
      <c r="J166" s="30">
        <f t="shared" si="8"/>
        <v>1.4775457361763053E-3</v>
      </c>
      <c r="K166" s="31"/>
      <c r="L166" s="32"/>
      <c r="M166" s="9"/>
      <c r="N166" s="9"/>
    </row>
    <row r="167" spans="1:14" ht="26.1" customHeight="1" x14ac:dyDescent="0.25">
      <c r="A167" s="23" t="s">
        <v>752</v>
      </c>
      <c r="B167" s="24" t="s">
        <v>486</v>
      </c>
      <c r="C167" s="25" t="s">
        <v>22</v>
      </c>
      <c r="D167" s="25" t="s">
        <v>487</v>
      </c>
      <c r="E167" s="26" t="s">
        <v>35</v>
      </c>
      <c r="F167" s="27">
        <v>39.799617102923996</v>
      </c>
      <c r="G167" s="29">
        <v>919.28</v>
      </c>
      <c r="H167" s="29">
        <f t="shared" si="10"/>
        <v>1166.8399999999999</v>
      </c>
      <c r="I167" s="29">
        <f t="shared" si="12"/>
        <v>46439.78</v>
      </c>
      <c r="J167" s="30">
        <f t="shared" si="8"/>
        <v>5.6701292428081593E-3</v>
      </c>
      <c r="K167" s="31"/>
      <c r="L167" s="32"/>
      <c r="M167" s="9"/>
      <c r="N167" s="9"/>
    </row>
    <row r="168" spans="1:14" ht="24" customHeight="1" x14ac:dyDescent="0.25">
      <c r="A168" s="16" t="s">
        <v>488</v>
      </c>
      <c r="B168" s="17"/>
      <c r="C168" s="17"/>
      <c r="D168" s="17" t="s">
        <v>489</v>
      </c>
      <c r="E168" s="17"/>
      <c r="F168" s="17"/>
      <c r="G168" s="17"/>
      <c r="H168" s="17"/>
      <c r="I168" s="20">
        <f>SUM(I169:I174)</f>
        <v>373918.39999999997</v>
      </c>
      <c r="J168" s="21">
        <f t="shared" si="8"/>
        <v>4.5654084801091614E-2</v>
      </c>
      <c r="K168" s="9"/>
      <c r="L168" s="9"/>
      <c r="M168" s="9"/>
      <c r="N168" s="9"/>
    </row>
    <row r="169" spans="1:14" ht="51.95" customHeight="1" x14ac:dyDescent="0.25">
      <c r="A169" s="23" t="s">
        <v>490</v>
      </c>
      <c r="B169" s="24" t="s">
        <v>491</v>
      </c>
      <c r="C169" s="25" t="s">
        <v>22</v>
      </c>
      <c r="D169" s="25" t="s">
        <v>492</v>
      </c>
      <c r="E169" s="26" t="s">
        <v>31</v>
      </c>
      <c r="F169" s="27">
        <v>1230.5999999999999</v>
      </c>
      <c r="G169" s="29">
        <v>65.77</v>
      </c>
      <c r="H169" s="29">
        <f t="shared" si="10"/>
        <v>83.48</v>
      </c>
      <c r="I169" s="29">
        <f t="shared" ref="I169:I174" si="13">TRUNC(H169*F169,2)</f>
        <v>102730.48</v>
      </c>
      <c r="J169" s="30">
        <f t="shared" si="8"/>
        <v>1.2543020203276561E-2</v>
      </c>
      <c r="K169" s="31"/>
      <c r="L169" s="32"/>
      <c r="M169" s="9"/>
      <c r="N169" s="9"/>
    </row>
    <row r="170" spans="1:14" ht="39" customHeight="1" x14ac:dyDescent="0.25">
      <c r="A170" s="23" t="s">
        <v>493</v>
      </c>
      <c r="B170" s="24" t="s">
        <v>494</v>
      </c>
      <c r="C170" s="25" t="s">
        <v>22</v>
      </c>
      <c r="D170" s="25" t="s">
        <v>495</v>
      </c>
      <c r="E170" s="26" t="s">
        <v>31</v>
      </c>
      <c r="F170" s="27">
        <v>666.64358647397705</v>
      </c>
      <c r="G170" s="29">
        <v>110.52</v>
      </c>
      <c r="H170" s="29">
        <f t="shared" si="10"/>
        <v>140.28</v>
      </c>
      <c r="I170" s="29">
        <f t="shared" si="13"/>
        <v>93516.76</v>
      </c>
      <c r="J170" s="30">
        <f t="shared" si="8"/>
        <v>1.1418058301927192E-2</v>
      </c>
      <c r="K170" s="31"/>
      <c r="L170" s="32"/>
      <c r="M170" s="9"/>
      <c r="N170" s="9"/>
    </row>
    <row r="171" spans="1:14" ht="51.95" customHeight="1" x14ac:dyDescent="0.25">
      <c r="A171" s="23" t="s">
        <v>496</v>
      </c>
      <c r="B171" s="24" t="s">
        <v>497</v>
      </c>
      <c r="C171" s="25" t="s">
        <v>22</v>
      </c>
      <c r="D171" s="25" t="s">
        <v>498</v>
      </c>
      <c r="E171" s="26" t="s">
        <v>31</v>
      </c>
      <c r="F171" s="27">
        <v>996.08280000000002</v>
      </c>
      <c r="G171" s="29">
        <v>105.54</v>
      </c>
      <c r="H171" s="29">
        <f t="shared" si="10"/>
        <v>133.96</v>
      </c>
      <c r="I171" s="29">
        <f t="shared" si="13"/>
        <v>133435.25</v>
      </c>
      <c r="J171" s="30">
        <f t="shared" si="8"/>
        <v>1.6291961612359435E-2</v>
      </c>
      <c r="K171" s="31"/>
      <c r="L171" s="32"/>
      <c r="M171" s="9"/>
      <c r="N171" s="9"/>
    </row>
    <row r="172" spans="1:14" ht="26.1" customHeight="1" x14ac:dyDescent="0.25">
      <c r="A172" s="23" t="s">
        <v>499</v>
      </c>
      <c r="B172" s="24" t="s">
        <v>500</v>
      </c>
      <c r="C172" s="25" t="s">
        <v>22</v>
      </c>
      <c r="D172" s="25" t="s">
        <v>501</v>
      </c>
      <c r="E172" s="26" t="s">
        <v>40</v>
      </c>
      <c r="F172" s="27">
        <v>926.76251253951591</v>
      </c>
      <c r="G172" s="29">
        <v>11.84</v>
      </c>
      <c r="H172" s="29">
        <f t="shared" si="10"/>
        <v>15.02</v>
      </c>
      <c r="I172" s="29">
        <f t="shared" si="13"/>
        <v>13919.97</v>
      </c>
      <c r="J172" s="30">
        <f t="shared" si="8"/>
        <v>1.699578011696272E-3</v>
      </c>
      <c r="K172" s="31"/>
      <c r="L172" s="32"/>
      <c r="M172" s="9"/>
      <c r="N172" s="9"/>
    </row>
    <row r="173" spans="1:14" ht="26.1" customHeight="1" x14ac:dyDescent="0.25">
      <c r="A173" s="23" t="s">
        <v>502</v>
      </c>
      <c r="B173" s="24" t="s">
        <v>503</v>
      </c>
      <c r="C173" s="25" t="s">
        <v>22</v>
      </c>
      <c r="D173" s="25" t="s">
        <v>504</v>
      </c>
      <c r="E173" s="26" t="s">
        <v>40</v>
      </c>
      <c r="F173" s="27">
        <v>100.0676087159232</v>
      </c>
      <c r="G173" s="29">
        <v>108.35</v>
      </c>
      <c r="H173" s="29">
        <f t="shared" si="10"/>
        <v>137.52000000000001</v>
      </c>
      <c r="I173" s="29">
        <f t="shared" si="13"/>
        <v>13761.29</v>
      </c>
      <c r="J173" s="30">
        <f t="shared" si="8"/>
        <v>1.6802037573770484E-3</v>
      </c>
      <c r="K173" s="31"/>
      <c r="L173" s="32"/>
      <c r="M173" s="9"/>
      <c r="N173" s="9"/>
    </row>
    <row r="174" spans="1:14" ht="39" customHeight="1" x14ac:dyDescent="0.25">
      <c r="A174" s="23" t="s">
        <v>505</v>
      </c>
      <c r="B174" s="24" t="s">
        <v>506</v>
      </c>
      <c r="C174" s="25" t="s">
        <v>22</v>
      </c>
      <c r="D174" s="25" t="s">
        <v>507</v>
      </c>
      <c r="E174" s="26" t="s">
        <v>40</v>
      </c>
      <c r="F174" s="27">
        <v>119.398851308772</v>
      </c>
      <c r="G174" s="29">
        <v>109.24</v>
      </c>
      <c r="H174" s="29">
        <f t="shared" si="10"/>
        <v>138.65</v>
      </c>
      <c r="I174" s="29">
        <f t="shared" si="13"/>
        <v>16554.650000000001</v>
      </c>
      <c r="J174" s="30">
        <f t="shared" si="8"/>
        <v>2.0212629144551095E-3</v>
      </c>
      <c r="K174" s="31"/>
      <c r="L174" s="32"/>
      <c r="M174" s="9"/>
      <c r="N174" s="9"/>
    </row>
    <row r="175" spans="1:14" ht="24" customHeight="1" x14ac:dyDescent="0.25">
      <c r="A175" s="16" t="s">
        <v>508</v>
      </c>
      <c r="B175" s="17"/>
      <c r="C175" s="17"/>
      <c r="D175" s="17" t="s">
        <v>509</v>
      </c>
      <c r="E175" s="17"/>
      <c r="F175" s="17"/>
      <c r="G175" s="17"/>
      <c r="H175" s="17"/>
      <c r="I175" s="20">
        <f>SUM(I176:I189)</f>
        <v>813487.04</v>
      </c>
      <c r="J175" s="21">
        <f t="shared" si="8"/>
        <v>9.9323826558813402E-2</v>
      </c>
      <c r="K175" s="9"/>
      <c r="L175" s="9"/>
      <c r="M175" s="9"/>
      <c r="N175" s="9"/>
    </row>
    <row r="176" spans="1:14" ht="26.1" customHeight="1" x14ac:dyDescent="0.25">
      <c r="A176" s="23" t="s">
        <v>510</v>
      </c>
      <c r="B176" s="24" t="s">
        <v>511</v>
      </c>
      <c r="C176" s="25" t="s">
        <v>22</v>
      </c>
      <c r="D176" s="25" t="s">
        <v>512</v>
      </c>
      <c r="E176" s="26" t="s">
        <v>31</v>
      </c>
      <c r="F176" s="27">
        <v>4163.4128000000001</v>
      </c>
      <c r="G176" s="29">
        <v>13.06</v>
      </c>
      <c r="H176" s="29">
        <f t="shared" si="10"/>
        <v>16.57</v>
      </c>
      <c r="I176" s="29">
        <f t="shared" ref="I176:I189" si="14">TRUNC(H176*F176,2)</f>
        <v>68987.75</v>
      </c>
      <c r="J176" s="30">
        <f t="shared" si="8"/>
        <v>8.4231548614256708E-3</v>
      </c>
      <c r="K176" s="31"/>
      <c r="L176" s="32"/>
      <c r="M176" s="9"/>
      <c r="N176" s="9"/>
    </row>
    <row r="177" spans="1:14" ht="26.1" customHeight="1" x14ac:dyDescent="0.25">
      <c r="A177" s="23" t="s">
        <v>513</v>
      </c>
      <c r="B177" s="24" t="s">
        <v>514</v>
      </c>
      <c r="C177" s="25" t="s">
        <v>22</v>
      </c>
      <c r="D177" s="25" t="s">
        <v>515</v>
      </c>
      <c r="E177" s="26" t="s">
        <v>31</v>
      </c>
      <c r="F177" s="27">
        <v>14052.631600000001</v>
      </c>
      <c r="G177" s="29">
        <v>14.38</v>
      </c>
      <c r="H177" s="29">
        <f t="shared" si="10"/>
        <v>18.25</v>
      </c>
      <c r="I177" s="29">
        <f t="shared" si="14"/>
        <v>256460.52</v>
      </c>
      <c r="J177" s="30">
        <f t="shared" si="8"/>
        <v>3.1312902302245767E-2</v>
      </c>
      <c r="K177" s="31"/>
      <c r="L177" s="32"/>
      <c r="M177" s="9"/>
      <c r="N177" s="9"/>
    </row>
    <row r="178" spans="1:14" ht="26.1" customHeight="1" x14ac:dyDescent="0.25">
      <c r="A178" s="23" t="s">
        <v>516</v>
      </c>
      <c r="B178" s="24" t="s">
        <v>517</v>
      </c>
      <c r="C178" s="25" t="s">
        <v>22</v>
      </c>
      <c r="D178" s="25" t="s">
        <v>518</v>
      </c>
      <c r="E178" s="26" t="s">
        <v>31</v>
      </c>
      <c r="F178" s="27">
        <v>14052.631600000001</v>
      </c>
      <c r="G178" s="29">
        <v>4.87</v>
      </c>
      <c r="H178" s="29">
        <f t="shared" si="10"/>
        <v>6.18</v>
      </c>
      <c r="I178" s="29">
        <f t="shared" si="14"/>
        <v>86845.26</v>
      </c>
      <c r="J178" s="30">
        <f t="shared" si="8"/>
        <v>1.0603492271610195E-2</v>
      </c>
      <c r="K178" s="31"/>
      <c r="L178" s="32"/>
      <c r="M178" s="9"/>
      <c r="N178" s="9"/>
    </row>
    <row r="179" spans="1:14" ht="26.1" customHeight="1" x14ac:dyDescent="0.25">
      <c r="A179" s="23" t="s">
        <v>519</v>
      </c>
      <c r="B179" s="24" t="s">
        <v>520</v>
      </c>
      <c r="C179" s="25" t="s">
        <v>22</v>
      </c>
      <c r="D179" s="25" t="s">
        <v>521</v>
      </c>
      <c r="E179" s="26" t="s">
        <v>31</v>
      </c>
      <c r="F179" s="27">
        <v>1165.3196</v>
      </c>
      <c r="G179" s="29">
        <v>35.99</v>
      </c>
      <c r="H179" s="29">
        <f t="shared" si="10"/>
        <v>45.68</v>
      </c>
      <c r="I179" s="29">
        <f t="shared" si="14"/>
        <v>53231.79</v>
      </c>
      <c r="J179" s="30">
        <f t="shared" si="8"/>
        <v>6.4994091084415763E-3</v>
      </c>
      <c r="K179" s="31"/>
      <c r="L179" s="32"/>
      <c r="M179" s="9"/>
      <c r="N179" s="9"/>
    </row>
    <row r="180" spans="1:14" ht="26.1" customHeight="1" x14ac:dyDescent="0.25">
      <c r="A180" s="23" t="s">
        <v>522</v>
      </c>
      <c r="B180" s="24" t="s">
        <v>523</v>
      </c>
      <c r="C180" s="25" t="s">
        <v>22</v>
      </c>
      <c r="D180" s="25" t="s">
        <v>524</v>
      </c>
      <c r="E180" s="26" t="s">
        <v>31</v>
      </c>
      <c r="F180" s="27">
        <v>3682.0724</v>
      </c>
      <c r="G180" s="29">
        <v>17.010000000000002</v>
      </c>
      <c r="H180" s="29">
        <f t="shared" si="10"/>
        <v>21.59</v>
      </c>
      <c r="I180" s="29">
        <f t="shared" si="14"/>
        <v>79495.94</v>
      </c>
      <c r="J180" s="30">
        <f t="shared" si="8"/>
        <v>9.7061668698370865E-3</v>
      </c>
      <c r="K180" s="31"/>
      <c r="L180" s="32"/>
      <c r="M180" s="9"/>
      <c r="N180" s="9"/>
    </row>
    <row r="181" spans="1:14" ht="26.1" customHeight="1" x14ac:dyDescent="0.25">
      <c r="A181" s="23" t="s">
        <v>525</v>
      </c>
      <c r="B181" s="24" t="s">
        <v>526</v>
      </c>
      <c r="C181" s="25" t="s">
        <v>22</v>
      </c>
      <c r="D181" s="25" t="s">
        <v>527</v>
      </c>
      <c r="E181" s="26" t="s">
        <v>31</v>
      </c>
      <c r="F181" s="27">
        <v>3682.0724</v>
      </c>
      <c r="G181" s="29">
        <v>5.94</v>
      </c>
      <c r="H181" s="29">
        <f t="shared" si="10"/>
        <v>7.53</v>
      </c>
      <c r="I181" s="29">
        <f t="shared" si="14"/>
        <v>27726</v>
      </c>
      <c r="J181" s="30">
        <f t="shared" si="8"/>
        <v>3.3852443613233965E-3</v>
      </c>
      <c r="K181" s="31"/>
      <c r="L181" s="32"/>
      <c r="M181" s="9"/>
      <c r="N181" s="9"/>
    </row>
    <row r="182" spans="1:14" ht="26.1" customHeight="1" x14ac:dyDescent="0.25">
      <c r="A182" s="23" t="s">
        <v>528</v>
      </c>
      <c r="B182" s="24" t="s">
        <v>529</v>
      </c>
      <c r="C182" s="25" t="s">
        <v>22</v>
      </c>
      <c r="D182" s="25" t="s">
        <v>530</v>
      </c>
      <c r="E182" s="26" t="s">
        <v>31</v>
      </c>
      <c r="F182" s="27">
        <v>1098.469432040702</v>
      </c>
      <c r="G182" s="29">
        <v>2.33</v>
      </c>
      <c r="H182" s="29">
        <f t="shared" si="10"/>
        <v>2.95</v>
      </c>
      <c r="I182" s="29">
        <f t="shared" si="14"/>
        <v>3240.48</v>
      </c>
      <c r="J182" s="30">
        <f t="shared" si="8"/>
        <v>3.9565089259111446E-4</v>
      </c>
      <c r="K182" s="31"/>
      <c r="L182" s="32"/>
      <c r="M182" s="9"/>
      <c r="N182" s="9"/>
    </row>
    <row r="183" spans="1:14" ht="26.1" customHeight="1" x14ac:dyDescent="0.25">
      <c r="A183" s="23" t="s">
        <v>531</v>
      </c>
      <c r="B183" s="24" t="s">
        <v>532</v>
      </c>
      <c r="C183" s="25" t="s">
        <v>22</v>
      </c>
      <c r="D183" s="25" t="s">
        <v>533</v>
      </c>
      <c r="E183" s="26" t="s">
        <v>31</v>
      </c>
      <c r="F183" s="27">
        <v>1098.469432040702</v>
      </c>
      <c r="G183" s="29">
        <v>20.59</v>
      </c>
      <c r="H183" s="29">
        <f t="shared" si="10"/>
        <v>26.13</v>
      </c>
      <c r="I183" s="29">
        <f t="shared" si="14"/>
        <v>28703</v>
      </c>
      <c r="J183" s="30">
        <f t="shared" si="8"/>
        <v>3.5045325291446815E-3</v>
      </c>
      <c r="K183" s="31"/>
      <c r="L183" s="32"/>
      <c r="M183" s="9"/>
      <c r="N183" s="9"/>
    </row>
    <row r="184" spans="1:14" ht="39" customHeight="1" x14ac:dyDescent="0.25">
      <c r="A184" s="23" t="s">
        <v>534</v>
      </c>
      <c r="B184" s="24" t="s">
        <v>535</v>
      </c>
      <c r="C184" s="25" t="s">
        <v>22</v>
      </c>
      <c r="D184" s="25" t="s">
        <v>536</v>
      </c>
      <c r="E184" s="26" t="s">
        <v>31</v>
      </c>
      <c r="F184" s="27">
        <v>1098.469432040702</v>
      </c>
      <c r="G184" s="29">
        <v>22.11</v>
      </c>
      <c r="H184" s="29">
        <f t="shared" si="10"/>
        <v>28.06</v>
      </c>
      <c r="I184" s="29">
        <f t="shared" si="14"/>
        <v>30823.05</v>
      </c>
      <c r="J184" s="30">
        <f t="shared" si="8"/>
        <v>3.7633829694614842E-3</v>
      </c>
      <c r="K184" s="31"/>
      <c r="L184" s="32"/>
      <c r="M184" s="9"/>
      <c r="N184" s="9"/>
    </row>
    <row r="185" spans="1:14" ht="26.1" customHeight="1" x14ac:dyDescent="0.25">
      <c r="A185" s="23" t="s">
        <v>537</v>
      </c>
      <c r="B185" s="24" t="s">
        <v>538</v>
      </c>
      <c r="C185" s="25" t="s">
        <v>22</v>
      </c>
      <c r="D185" s="25" t="s">
        <v>539</v>
      </c>
      <c r="E185" s="26" t="s">
        <v>31</v>
      </c>
      <c r="F185" s="27">
        <v>1731.7472</v>
      </c>
      <c r="G185" s="29">
        <v>23.33</v>
      </c>
      <c r="H185" s="29">
        <f t="shared" si="10"/>
        <v>29.61</v>
      </c>
      <c r="I185" s="29">
        <f t="shared" si="14"/>
        <v>51277.03</v>
      </c>
      <c r="J185" s="30">
        <f t="shared" si="8"/>
        <v>6.2607399795466577E-3</v>
      </c>
      <c r="K185" s="31"/>
      <c r="L185" s="32"/>
      <c r="M185" s="9"/>
      <c r="N185" s="9"/>
    </row>
    <row r="186" spans="1:14" ht="26.1" customHeight="1" x14ac:dyDescent="0.25">
      <c r="A186" s="23" t="s">
        <v>540</v>
      </c>
      <c r="B186" s="24" t="s">
        <v>541</v>
      </c>
      <c r="C186" s="25" t="s">
        <v>22</v>
      </c>
      <c r="D186" s="25" t="s">
        <v>542</v>
      </c>
      <c r="E186" s="26" t="s">
        <v>31</v>
      </c>
      <c r="F186" s="27">
        <v>1421.4148965329998</v>
      </c>
      <c r="G186" s="29">
        <v>11.16</v>
      </c>
      <c r="H186" s="29">
        <f t="shared" si="10"/>
        <v>14.16</v>
      </c>
      <c r="I186" s="29">
        <f t="shared" si="14"/>
        <v>20127.23</v>
      </c>
      <c r="J186" s="30">
        <f t="shared" si="8"/>
        <v>2.4574620163946874E-3</v>
      </c>
      <c r="K186" s="31"/>
      <c r="L186" s="32"/>
      <c r="M186" s="9"/>
      <c r="N186" s="9"/>
    </row>
    <row r="187" spans="1:14" ht="39" customHeight="1" x14ac:dyDescent="0.25">
      <c r="A187" s="23" t="s">
        <v>543</v>
      </c>
      <c r="B187" s="24" t="s">
        <v>544</v>
      </c>
      <c r="C187" s="25" t="s">
        <v>22</v>
      </c>
      <c r="D187" s="25" t="s">
        <v>545</v>
      </c>
      <c r="E187" s="26" t="s">
        <v>31</v>
      </c>
      <c r="F187" s="27">
        <v>1421.4148965329998</v>
      </c>
      <c r="G187" s="29">
        <v>13.08</v>
      </c>
      <c r="H187" s="29">
        <f t="shared" si="10"/>
        <v>16.600000000000001</v>
      </c>
      <c r="I187" s="29">
        <f t="shared" si="14"/>
        <v>23595.48</v>
      </c>
      <c r="J187" s="30">
        <f t="shared" si="8"/>
        <v>2.8809228025217836E-3</v>
      </c>
      <c r="K187" s="31"/>
      <c r="L187" s="32"/>
      <c r="M187" s="9"/>
      <c r="N187" s="9"/>
    </row>
    <row r="188" spans="1:14" ht="51.95" customHeight="1" x14ac:dyDescent="0.25">
      <c r="A188" s="23" t="s">
        <v>546</v>
      </c>
      <c r="B188" s="24" t="s">
        <v>547</v>
      </c>
      <c r="C188" s="25" t="s">
        <v>22</v>
      </c>
      <c r="D188" s="25" t="s">
        <v>548</v>
      </c>
      <c r="E188" s="26" t="s">
        <v>31</v>
      </c>
      <c r="F188" s="27">
        <v>1421.4148965329998</v>
      </c>
      <c r="G188" s="29">
        <v>29.6</v>
      </c>
      <c r="H188" s="29">
        <f t="shared" si="10"/>
        <v>37.57</v>
      </c>
      <c r="I188" s="29">
        <f t="shared" si="14"/>
        <v>53402.55</v>
      </c>
      <c r="J188" s="30">
        <f t="shared" si="8"/>
        <v>6.5202582870875977E-3</v>
      </c>
      <c r="K188" s="31"/>
      <c r="L188" s="32"/>
      <c r="M188" s="9"/>
      <c r="N188" s="9"/>
    </row>
    <row r="189" spans="1:14" ht="39" customHeight="1" x14ac:dyDescent="0.25">
      <c r="A189" s="23" t="s">
        <v>549</v>
      </c>
      <c r="B189" s="24" t="s">
        <v>550</v>
      </c>
      <c r="C189" s="25" t="s">
        <v>22</v>
      </c>
      <c r="D189" s="25" t="s">
        <v>551</v>
      </c>
      <c r="E189" s="26" t="s">
        <v>31</v>
      </c>
      <c r="F189" s="27">
        <v>1232.1235999999999</v>
      </c>
      <c r="G189" s="29">
        <v>18.91</v>
      </c>
      <c r="H189" s="29">
        <f t="shared" si="10"/>
        <v>24</v>
      </c>
      <c r="I189" s="29">
        <f t="shared" si="14"/>
        <v>29570.959999999999</v>
      </c>
      <c r="J189" s="30">
        <f t="shared" si="8"/>
        <v>3.6105073071816957E-3</v>
      </c>
      <c r="K189" s="31"/>
      <c r="L189" s="32"/>
      <c r="M189" s="9"/>
      <c r="N189" s="9"/>
    </row>
    <row r="190" spans="1:14" ht="24" customHeight="1" x14ac:dyDescent="0.25">
      <c r="A190" s="16" t="s">
        <v>552</v>
      </c>
      <c r="B190" s="17"/>
      <c r="C190" s="17"/>
      <c r="D190" s="17" t="s">
        <v>553</v>
      </c>
      <c r="E190" s="17"/>
      <c r="F190" s="17"/>
      <c r="G190" s="17"/>
      <c r="H190" s="17"/>
      <c r="I190" s="20">
        <f>SUM(I191:I205)</f>
        <v>830870.34999999986</v>
      </c>
      <c r="J190" s="21">
        <f t="shared" si="8"/>
        <v>0.10144626586338802</v>
      </c>
      <c r="K190" s="9"/>
      <c r="L190" s="9"/>
      <c r="M190" s="9"/>
      <c r="N190" s="9"/>
    </row>
    <row r="191" spans="1:14" ht="51.95" customHeight="1" x14ac:dyDescent="0.25">
      <c r="A191" s="23" t="s">
        <v>554</v>
      </c>
      <c r="B191" s="24" t="s">
        <v>555</v>
      </c>
      <c r="C191" s="25" t="s">
        <v>22</v>
      </c>
      <c r="D191" s="25" t="s">
        <v>556</v>
      </c>
      <c r="E191" s="26" t="s">
        <v>31</v>
      </c>
      <c r="F191" s="27">
        <v>1617.36</v>
      </c>
      <c r="G191" s="29">
        <v>49.71</v>
      </c>
      <c r="H191" s="29">
        <f t="shared" si="10"/>
        <v>63.09</v>
      </c>
      <c r="I191" s="29">
        <f t="shared" ref="I191:I205" si="15">TRUNC(H191*F191,2)</f>
        <v>102039.24</v>
      </c>
      <c r="J191" s="30">
        <f t="shared" si="8"/>
        <v>1.2458622298338193E-2</v>
      </c>
      <c r="K191" s="31"/>
      <c r="L191" s="32"/>
      <c r="M191" s="9"/>
      <c r="N191" s="9"/>
    </row>
    <row r="192" spans="1:14" ht="51.95" customHeight="1" x14ac:dyDescent="0.25">
      <c r="A192" s="23" t="s">
        <v>557</v>
      </c>
      <c r="B192" s="24" t="s">
        <v>558</v>
      </c>
      <c r="C192" s="25" t="s">
        <v>22</v>
      </c>
      <c r="D192" s="25" t="s">
        <v>559</v>
      </c>
      <c r="E192" s="26" t="s">
        <v>31</v>
      </c>
      <c r="F192" s="27">
        <v>1962.0452</v>
      </c>
      <c r="G192" s="29">
        <v>34.96</v>
      </c>
      <c r="H192" s="29">
        <f t="shared" si="10"/>
        <v>44.37</v>
      </c>
      <c r="I192" s="29">
        <f t="shared" si="15"/>
        <v>87055.94</v>
      </c>
      <c r="J192" s="30">
        <f t="shared" si="8"/>
        <v>1.0629215537932191E-2</v>
      </c>
      <c r="K192" s="31"/>
      <c r="L192" s="32"/>
      <c r="M192" s="9"/>
      <c r="N192" s="9"/>
    </row>
    <row r="193" spans="1:14" ht="51.95" customHeight="1" x14ac:dyDescent="0.25">
      <c r="A193" s="23" t="s">
        <v>560</v>
      </c>
      <c r="B193" s="24" t="s">
        <v>561</v>
      </c>
      <c r="C193" s="25" t="s">
        <v>22</v>
      </c>
      <c r="D193" s="25" t="s">
        <v>562</v>
      </c>
      <c r="E193" s="26" t="s">
        <v>31</v>
      </c>
      <c r="F193" s="27">
        <v>1335.4939999999999</v>
      </c>
      <c r="G193" s="29">
        <v>46.05</v>
      </c>
      <c r="H193" s="29">
        <f t="shared" si="10"/>
        <v>58.45</v>
      </c>
      <c r="I193" s="29">
        <f t="shared" si="15"/>
        <v>78059.62</v>
      </c>
      <c r="J193" s="30">
        <f t="shared" si="8"/>
        <v>9.5307973906097881E-3</v>
      </c>
      <c r="K193" s="31"/>
      <c r="L193" s="32"/>
      <c r="M193" s="9"/>
      <c r="N193" s="9"/>
    </row>
    <row r="194" spans="1:14" ht="39" customHeight="1" x14ac:dyDescent="0.25">
      <c r="A194" s="23" t="s">
        <v>563</v>
      </c>
      <c r="B194" s="24" t="s">
        <v>564</v>
      </c>
      <c r="C194" s="25" t="s">
        <v>22</v>
      </c>
      <c r="D194" s="25" t="s">
        <v>565</v>
      </c>
      <c r="E194" s="26" t="s">
        <v>40</v>
      </c>
      <c r="F194" s="27">
        <v>1003.232</v>
      </c>
      <c r="G194" s="29">
        <v>73.02</v>
      </c>
      <c r="H194" s="29">
        <f t="shared" si="10"/>
        <v>92.68</v>
      </c>
      <c r="I194" s="29">
        <f t="shared" si="15"/>
        <v>92979.54</v>
      </c>
      <c r="J194" s="30">
        <f t="shared" si="8"/>
        <v>1.1352465682155491E-2</v>
      </c>
      <c r="K194" s="31"/>
      <c r="L194" s="32"/>
      <c r="M194" s="9"/>
      <c r="N194" s="9"/>
    </row>
    <row r="195" spans="1:14" ht="39" customHeight="1" x14ac:dyDescent="0.25">
      <c r="A195" s="23" t="s">
        <v>566</v>
      </c>
      <c r="B195" s="24" t="s">
        <v>567</v>
      </c>
      <c r="C195" s="25" t="s">
        <v>22</v>
      </c>
      <c r="D195" s="25" t="s">
        <v>568</v>
      </c>
      <c r="E195" s="26" t="s">
        <v>31</v>
      </c>
      <c r="F195" s="27">
        <v>1363.8563999999999</v>
      </c>
      <c r="G195" s="29">
        <v>108.64</v>
      </c>
      <c r="H195" s="29">
        <f t="shared" si="10"/>
        <v>137.88999999999999</v>
      </c>
      <c r="I195" s="29">
        <f t="shared" si="15"/>
        <v>188062.15</v>
      </c>
      <c r="J195" s="30">
        <f t="shared" si="8"/>
        <v>2.2961708608016114E-2</v>
      </c>
      <c r="K195" s="31"/>
      <c r="L195" s="32"/>
      <c r="M195" s="9"/>
      <c r="N195" s="9"/>
    </row>
    <row r="196" spans="1:14" ht="26.1" customHeight="1" x14ac:dyDescent="0.25">
      <c r="A196" s="23" t="s">
        <v>569</v>
      </c>
      <c r="B196" s="24" t="s">
        <v>570</v>
      </c>
      <c r="C196" s="25" t="s">
        <v>22</v>
      </c>
      <c r="D196" s="25" t="s">
        <v>571</v>
      </c>
      <c r="E196" s="26" t="s">
        <v>31</v>
      </c>
      <c r="F196" s="27">
        <v>467.04199999999997</v>
      </c>
      <c r="G196" s="29">
        <v>55.84</v>
      </c>
      <c r="H196" s="29">
        <f t="shared" si="10"/>
        <v>70.87</v>
      </c>
      <c r="I196" s="29">
        <f t="shared" si="15"/>
        <v>33099.26</v>
      </c>
      <c r="J196" s="30">
        <f t="shared" si="8"/>
        <v>4.0412999812081459E-3</v>
      </c>
      <c r="K196" s="31"/>
      <c r="L196" s="32"/>
      <c r="M196" s="9"/>
      <c r="N196" s="9"/>
    </row>
    <row r="197" spans="1:14" ht="39" customHeight="1" x14ac:dyDescent="0.25">
      <c r="A197" s="23" t="s">
        <v>572</v>
      </c>
      <c r="B197" s="24" t="s">
        <v>573</v>
      </c>
      <c r="C197" s="25" t="s">
        <v>22</v>
      </c>
      <c r="D197" s="25" t="s">
        <v>574</v>
      </c>
      <c r="E197" s="26" t="s">
        <v>31</v>
      </c>
      <c r="F197" s="27">
        <v>467.04199999999997</v>
      </c>
      <c r="G197" s="29">
        <v>152.58000000000001</v>
      </c>
      <c r="H197" s="29">
        <f t="shared" si="10"/>
        <v>193.66</v>
      </c>
      <c r="I197" s="29">
        <f t="shared" si="15"/>
        <v>90447.35</v>
      </c>
      <c r="J197" s="30">
        <f t="shared" ref="J197:J247" si="16">I197/$I$251</f>
        <v>1.1043294437861347E-2</v>
      </c>
      <c r="K197" s="31"/>
      <c r="L197" s="32"/>
      <c r="M197" s="9"/>
      <c r="N197" s="9"/>
    </row>
    <row r="198" spans="1:14" ht="39" customHeight="1" x14ac:dyDescent="0.25">
      <c r="A198" s="23" t="s">
        <v>575</v>
      </c>
      <c r="B198" s="24" t="s">
        <v>576</v>
      </c>
      <c r="C198" s="25" t="s">
        <v>22</v>
      </c>
      <c r="D198" s="25" t="s">
        <v>577</v>
      </c>
      <c r="E198" s="26" t="s">
        <v>31</v>
      </c>
      <c r="F198" s="27">
        <v>107.5896</v>
      </c>
      <c r="G198" s="29">
        <v>93.6</v>
      </c>
      <c r="H198" s="29">
        <f t="shared" si="10"/>
        <v>118.8</v>
      </c>
      <c r="I198" s="29">
        <f t="shared" si="15"/>
        <v>12781.64</v>
      </c>
      <c r="J198" s="30">
        <f t="shared" si="16"/>
        <v>1.5605920341363909E-3</v>
      </c>
      <c r="K198" s="31"/>
      <c r="L198" s="32"/>
      <c r="M198" s="9"/>
      <c r="N198" s="9"/>
    </row>
    <row r="199" spans="1:14" ht="39" customHeight="1" x14ac:dyDescent="0.25">
      <c r="A199" s="23" t="s">
        <v>578</v>
      </c>
      <c r="B199" s="24" t="s">
        <v>579</v>
      </c>
      <c r="C199" s="25" t="s">
        <v>22</v>
      </c>
      <c r="D199" s="25" t="s">
        <v>580</v>
      </c>
      <c r="E199" s="26" t="s">
        <v>31</v>
      </c>
      <c r="F199" s="27">
        <v>107.5896</v>
      </c>
      <c r="G199" s="29">
        <v>100.19</v>
      </c>
      <c r="H199" s="29">
        <f t="shared" si="10"/>
        <v>127.17</v>
      </c>
      <c r="I199" s="29">
        <f t="shared" si="15"/>
        <v>13682.16</v>
      </c>
      <c r="J199" s="30">
        <f t="shared" si="16"/>
        <v>1.6705422704582167E-3</v>
      </c>
      <c r="K199" s="31"/>
      <c r="L199" s="32"/>
      <c r="M199" s="9"/>
      <c r="N199" s="9"/>
    </row>
    <row r="200" spans="1:14" ht="39" customHeight="1" x14ac:dyDescent="0.25">
      <c r="A200" s="23" t="s">
        <v>581</v>
      </c>
      <c r="B200" s="24" t="s">
        <v>582</v>
      </c>
      <c r="C200" s="25" t="s">
        <v>22</v>
      </c>
      <c r="D200" s="25" t="s">
        <v>583</v>
      </c>
      <c r="E200" s="26" t="s">
        <v>31</v>
      </c>
      <c r="F200" s="27">
        <v>107.5896</v>
      </c>
      <c r="G200" s="29">
        <v>28.35</v>
      </c>
      <c r="H200" s="29">
        <f t="shared" si="10"/>
        <v>35.979999999999997</v>
      </c>
      <c r="I200" s="29">
        <f t="shared" si="15"/>
        <v>3871.07</v>
      </c>
      <c r="J200" s="30">
        <f t="shared" si="16"/>
        <v>4.7264365179932769E-4</v>
      </c>
      <c r="K200" s="31"/>
      <c r="L200" s="32"/>
      <c r="M200" s="9"/>
      <c r="N200" s="9"/>
    </row>
    <row r="201" spans="1:14" ht="51.95" customHeight="1" x14ac:dyDescent="0.25">
      <c r="A201" s="23" t="s">
        <v>584</v>
      </c>
      <c r="B201" s="24" t="s">
        <v>585</v>
      </c>
      <c r="C201" s="25" t="s">
        <v>22</v>
      </c>
      <c r="D201" s="25" t="s">
        <v>586</v>
      </c>
      <c r="E201" s="26" t="s">
        <v>31</v>
      </c>
      <c r="F201" s="27">
        <v>107.5896</v>
      </c>
      <c r="G201" s="29">
        <v>20.23</v>
      </c>
      <c r="H201" s="29">
        <f t="shared" ref="H201:H205" si="17">TRUNC((G201*$G$2)+(G201),2)</f>
        <v>25.67</v>
      </c>
      <c r="I201" s="29">
        <f t="shared" si="15"/>
        <v>2761.82</v>
      </c>
      <c r="J201" s="30">
        <f t="shared" si="16"/>
        <v>3.3720823710561143E-4</v>
      </c>
      <c r="K201" s="31"/>
      <c r="L201" s="32"/>
      <c r="M201" s="9"/>
      <c r="N201" s="9"/>
    </row>
    <row r="202" spans="1:14" ht="39" customHeight="1" x14ac:dyDescent="0.25">
      <c r="A202" s="23" t="s">
        <v>587</v>
      </c>
      <c r="B202" s="24" t="s">
        <v>588</v>
      </c>
      <c r="C202" s="25" t="s">
        <v>22</v>
      </c>
      <c r="D202" s="25" t="s">
        <v>589</v>
      </c>
      <c r="E202" s="26" t="s">
        <v>31</v>
      </c>
      <c r="F202" s="27">
        <v>107.5896</v>
      </c>
      <c r="G202" s="29">
        <v>20.2</v>
      </c>
      <c r="H202" s="29">
        <f t="shared" si="17"/>
        <v>25.63</v>
      </c>
      <c r="I202" s="29">
        <f t="shared" si="15"/>
        <v>2757.52</v>
      </c>
      <c r="J202" s="30">
        <f t="shared" si="16"/>
        <v>3.3668322265153615E-4</v>
      </c>
      <c r="K202" s="31"/>
      <c r="L202" s="32"/>
      <c r="M202" s="9"/>
      <c r="N202" s="9"/>
    </row>
    <row r="203" spans="1:14" ht="39" customHeight="1" x14ac:dyDescent="0.25">
      <c r="A203" s="23" t="s">
        <v>590</v>
      </c>
      <c r="B203" s="24" t="s">
        <v>591</v>
      </c>
      <c r="C203" s="25" t="s">
        <v>22</v>
      </c>
      <c r="D203" s="25" t="s">
        <v>592</v>
      </c>
      <c r="E203" s="26" t="s">
        <v>40</v>
      </c>
      <c r="F203" s="27">
        <v>498.09999999999997</v>
      </c>
      <c r="G203" s="29">
        <v>97.87</v>
      </c>
      <c r="H203" s="29">
        <f t="shared" si="17"/>
        <v>124.22</v>
      </c>
      <c r="I203" s="29">
        <f t="shared" si="15"/>
        <v>61873.98</v>
      </c>
      <c r="J203" s="30">
        <f t="shared" si="16"/>
        <v>7.5545892630612642E-3</v>
      </c>
      <c r="K203" s="31"/>
      <c r="L203" s="32"/>
      <c r="M203" s="9"/>
      <c r="N203" s="9"/>
    </row>
    <row r="204" spans="1:14" ht="39" customHeight="1" x14ac:dyDescent="0.25">
      <c r="A204" s="23" t="s">
        <v>593</v>
      </c>
      <c r="B204" s="24" t="s">
        <v>594</v>
      </c>
      <c r="C204" s="25" t="s">
        <v>22</v>
      </c>
      <c r="D204" s="25" t="s">
        <v>595</v>
      </c>
      <c r="E204" s="26" t="s">
        <v>40</v>
      </c>
      <c r="F204" s="27">
        <v>453.56400000000002</v>
      </c>
      <c r="G204" s="29">
        <v>65.150000000000006</v>
      </c>
      <c r="H204" s="29">
        <f t="shared" si="17"/>
        <v>82.69</v>
      </c>
      <c r="I204" s="29">
        <f t="shared" si="15"/>
        <v>37505.199999999997</v>
      </c>
      <c r="J204" s="30">
        <f t="shared" si="16"/>
        <v>4.5792493262752009E-3</v>
      </c>
      <c r="K204" s="31"/>
      <c r="L204" s="32"/>
      <c r="M204" s="9"/>
      <c r="N204" s="9"/>
    </row>
    <row r="205" spans="1:14" ht="51.95" customHeight="1" x14ac:dyDescent="0.25">
      <c r="A205" s="23" t="s">
        <v>596</v>
      </c>
      <c r="B205" s="24" t="s">
        <v>597</v>
      </c>
      <c r="C205" s="25" t="s">
        <v>22</v>
      </c>
      <c r="D205" s="25" t="s">
        <v>598</v>
      </c>
      <c r="E205" s="26" t="s">
        <v>40</v>
      </c>
      <c r="F205" s="27">
        <v>467.04199999999997</v>
      </c>
      <c r="G205" s="29">
        <v>40.31</v>
      </c>
      <c r="H205" s="29">
        <f t="shared" si="17"/>
        <v>51.16</v>
      </c>
      <c r="I205" s="29">
        <f t="shared" si="15"/>
        <v>23893.86</v>
      </c>
      <c r="J205" s="30">
        <f t="shared" si="16"/>
        <v>2.9173539217792199E-3</v>
      </c>
      <c r="K205" s="31"/>
      <c r="L205" s="32"/>
      <c r="M205" s="9"/>
      <c r="N205" s="9"/>
    </row>
    <row r="206" spans="1:14" ht="24" customHeight="1" x14ac:dyDescent="0.25">
      <c r="A206" s="16" t="s">
        <v>599</v>
      </c>
      <c r="B206" s="17"/>
      <c r="C206" s="17"/>
      <c r="D206" s="17" t="s">
        <v>600</v>
      </c>
      <c r="E206" s="17"/>
      <c r="F206" s="17"/>
      <c r="G206" s="17"/>
      <c r="H206" s="17"/>
      <c r="I206" s="20">
        <f>I207+I221+I234+I240</f>
        <v>520313.41000000003</v>
      </c>
      <c r="J206" s="21">
        <f t="shared" si="16"/>
        <v>6.3528386255624639E-2</v>
      </c>
      <c r="K206" s="9"/>
      <c r="L206" s="9"/>
      <c r="M206" s="9"/>
      <c r="N206" s="9"/>
    </row>
    <row r="207" spans="1:14" ht="26.1" customHeight="1" x14ac:dyDescent="0.25">
      <c r="A207" s="16" t="s">
        <v>601</v>
      </c>
      <c r="B207" s="17"/>
      <c r="C207" s="17"/>
      <c r="D207" s="17" t="s">
        <v>602</v>
      </c>
      <c r="E207" s="17"/>
      <c r="F207" s="17"/>
      <c r="G207" s="17"/>
      <c r="H207" s="17"/>
      <c r="I207" s="20">
        <f>SUM(I208:I220)</f>
        <v>270707.00000000006</v>
      </c>
      <c r="J207" s="21">
        <f t="shared" si="16"/>
        <v>3.3052346004500209E-2</v>
      </c>
      <c r="K207" s="9"/>
      <c r="L207" s="9"/>
      <c r="M207" s="9"/>
      <c r="N207" s="9"/>
    </row>
    <row r="208" spans="1:14" ht="26.1" customHeight="1" x14ac:dyDescent="0.25">
      <c r="A208" s="23" t="s">
        <v>603</v>
      </c>
      <c r="B208" s="24" t="s">
        <v>604</v>
      </c>
      <c r="C208" s="25" t="s">
        <v>22</v>
      </c>
      <c r="D208" s="25" t="s">
        <v>605</v>
      </c>
      <c r="E208" s="26" t="s">
        <v>35</v>
      </c>
      <c r="F208" s="27">
        <v>111.43892788818718</v>
      </c>
      <c r="G208" s="29">
        <v>196.62</v>
      </c>
      <c r="H208" s="29">
        <f t="shared" ref="H208:H247" si="18">TRUNC((G208*$G$2)+(G208),2)</f>
        <v>249.56</v>
      </c>
      <c r="I208" s="29">
        <f t="shared" ref="I208:I220" si="19">TRUNC(H208*F208,2)</f>
        <v>27810.69</v>
      </c>
      <c r="J208" s="30">
        <f t="shared" si="16"/>
        <v>3.3955847041409852E-3</v>
      </c>
      <c r="K208" s="31"/>
      <c r="L208" s="32"/>
      <c r="M208" s="9"/>
      <c r="N208" s="9"/>
    </row>
    <row r="209" spans="1:14" ht="24" customHeight="1" x14ac:dyDescent="0.25">
      <c r="A209" s="23" t="s">
        <v>606</v>
      </c>
      <c r="B209" s="24" t="s">
        <v>607</v>
      </c>
      <c r="C209" s="25" t="s">
        <v>22</v>
      </c>
      <c r="D209" s="25" t="s">
        <v>608</v>
      </c>
      <c r="E209" s="26" t="s">
        <v>35</v>
      </c>
      <c r="F209" s="27">
        <v>22.742638344527997</v>
      </c>
      <c r="G209" s="29">
        <v>524.13</v>
      </c>
      <c r="H209" s="29">
        <f t="shared" si="18"/>
        <v>665.27</v>
      </c>
      <c r="I209" s="29">
        <f t="shared" si="19"/>
        <v>15129.99</v>
      </c>
      <c r="J209" s="30">
        <f t="shared" si="16"/>
        <v>1.8473170790730496E-3</v>
      </c>
      <c r="K209" s="31"/>
      <c r="L209" s="32"/>
      <c r="M209" s="9"/>
      <c r="N209" s="9"/>
    </row>
    <row r="210" spans="1:14" ht="51.95" customHeight="1" x14ac:dyDescent="0.25">
      <c r="A210" s="23" t="s">
        <v>609</v>
      </c>
      <c r="B210" s="24" t="s">
        <v>610</v>
      </c>
      <c r="C210" s="25" t="s">
        <v>22</v>
      </c>
      <c r="D210" s="25" t="s">
        <v>611</v>
      </c>
      <c r="E210" s="26" t="s">
        <v>40</v>
      </c>
      <c r="F210" s="27">
        <v>164.88412799782799</v>
      </c>
      <c r="G210" s="29">
        <v>130.37</v>
      </c>
      <c r="H210" s="29">
        <f t="shared" si="18"/>
        <v>165.47</v>
      </c>
      <c r="I210" s="29">
        <f t="shared" si="19"/>
        <v>27283.37</v>
      </c>
      <c r="J210" s="30">
        <f t="shared" si="16"/>
        <v>3.3312008385775051E-3</v>
      </c>
      <c r="K210" s="31"/>
      <c r="L210" s="32"/>
      <c r="M210" s="9"/>
      <c r="N210" s="9"/>
    </row>
    <row r="211" spans="1:14" ht="39" customHeight="1" x14ac:dyDescent="0.25">
      <c r="A211" s="23" t="s">
        <v>612</v>
      </c>
      <c r="B211" s="24" t="s">
        <v>613</v>
      </c>
      <c r="C211" s="25" t="s">
        <v>22</v>
      </c>
      <c r="D211" s="25" t="s">
        <v>614</v>
      </c>
      <c r="E211" s="26" t="s">
        <v>35</v>
      </c>
      <c r="F211" s="27">
        <v>73.913574619715988</v>
      </c>
      <c r="G211" s="29">
        <v>208.2</v>
      </c>
      <c r="H211" s="29">
        <f t="shared" si="18"/>
        <v>264.26</v>
      </c>
      <c r="I211" s="29">
        <f t="shared" si="19"/>
        <v>19532.400000000001</v>
      </c>
      <c r="J211" s="30">
        <f t="shared" si="16"/>
        <v>2.3848354239022259E-3</v>
      </c>
      <c r="K211" s="31"/>
      <c r="L211" s="32"/>
      <c r="M211" s="9"/>
      <c r="N211" s="9"/>
    </row>
    <row r="212" spans="1:14" ht="51.95" customHeight="1" x14ac:dyDescent="0.25">
      <c r="A212" s="23" t="s">
        <v>615</v>
      </c>
      <c r="B212" s="24" t="s">
        <v>616</v>
      </c>
      <c r="C212" s="25" t="s">
        <v>22</v>
      </c>
      <c r="D212" s="25" t="s">
        <v>617</v>
      </c>
      <c r="E212" s="26" t="s">
        <v>35</v>
      </c>
      <c r="F212" s="27">
        <v>73.913574619715988</v>
      </c>
      <c r="G212" s="29">
        <v>152.37</v>
      </c>
      <c r="H212" s="29">
        <f t="shared" si="18"/>
        <v>193.4</v>
      </c>
      <c r="I212" s="29">
        <f t="shared" si="19"/>
        <v>14294.88</v>
      </c>
      <c r="J212" s="30">
        <f t="shared" si="16"/>
        <v>1.7453531672724008E-3</v>
      </c>
      <c r="K212" s="31"/>
      <c r="L212" s="32"/>
      <c r="M212" s="9"/>
      <c r="N212" s="9"/>
    </row>
    <row r="213" spans="1:14" ht="51.95" customHeight="1" x14ac:dyDescent="0.25">
      <c r="A213" s="23" t="s">
        <v>618</v>
      </c>
      <c r="B213" s="24" t="s">
        <v>619</v>
      </c>
      <c r="C213" s="25" t="s">
        <v>22</v>
      </c>
      <c r="D213" s="25" t="s">
        <v>620</v>
      </c>
      <c r="E213" s="26" t="s">
        <v>35</v>
      </c>
      <c r="F213" s="27">
        <v>28.428297930659994</v>
      </c>
      <c r="G213" s="29">
        <v>95.13</v>
      </c>
      <c r="H213" s="29">
        <f t="shared" si="18"/>
        <v>120.74</v>
      </c>
      <c r="I213" s="29">
        <f t="shared" si="19"/>
        <v>3432.43</v>
      </c>
      <c r="J213" s="30">
        <f t="shared" si="16"/>
        <v>4.1908729362826461E-4</v>
      </c>
      <c r="K213" s="31"/>
      <c r="L213" s="32"/>
      <c r="M213" s="9"/>
      <c r="N213" s="9"/>
    </row>
    <row r="214" spans="1:14" ht="51.95" customHeight="1" x14ac:dyDescent="0.25">
      <c r="A214" s="23" t="s">
        <v>621</v>
      </c>
      <c r="B214" s="24" t="s">
        <v>622</v>
      </c>
      <c r="C214" s="25" t="s">
        <v>22</v>
      </c>
      <c r="D214" s="25" t="s">
        <v>623</v>
      </c>
      <c r="E214" s="26" t="s">
        <v>35</v>
      </c>
      <c r="F214" s="27">
        <v>28.428297930659994</v>
      </c>
      <c r="G214" s="29">
        <v>209.78</v>
      </c>
      <c r="H214" s="29">
        <f t="shared" si="18"/>
        <v>266.27</v>
      </c>
      <c r="I214" s="29">
        <f t="shared" si="19"/>
        <v>7569.6</v>
      </c>
      <c r="J214" s="30">
        <f t="shared" si="16"/>
        <v>9.2422079338792405E-4</v>
      </c>
      <c r="K214" s="31"/>
      <c r="L214" s="32"/>
      <c r="M214" s="9"/>
      <c r="N214" s="9"/>
    </row>
    <row r="215" spans="1:14" ht="39" customHeight="1" x14ac:dyDescent="0.25">
      <c r="A215" s="23" t="s">
        <v>624</v>
      </c>
      <c r="B215" s="24" t="s">
        <v>625</v>
      </c>
      <c r="C215" s="25" t="s">
        <v>22</v>
      </c>
      <c r="D215" s="25" t="s">
        <v>626</v>
      </c>
      <c r="E215" s="26" t="s">
        <v>35</v>
      </c>
      <c r="F215" s="27">
        <v>22.742638344527997</v>
      </c>
      <c r="G215" s="29">
        <v>251.47</v>
      </c>
      <c r="H215" s="29">
        <f t="shared" si="18"/>
        <v>319.19</v>
      </c>
      <c r="I215" s="29">
        <f t="shared" si="19"/>
        <v>7259.22</v>
      </c>
      <c r="J215" s="30">
        <f t="shared" si="16"/>
        <v>8.8632451751446387E-4</v>
      </c>
      <c r="K215" s="31"/>
      <c r="L215" s="32"/>
      <c r="M215" s="9"/>
      <c r="N215" s="9"/>
    </row>
    <row r="216" spans="1:14" ht="26.1" customHeight="1" x14ac:dyDescent="0.25">
      <c r="A216" s="23" t="s">
        <v>627</v>
      </c>
      <c r="B216" s="24" t="s">
        <v>628</v>
      </c>
      <c r="C216" s="25" t="s">
        <v>22</v>
      </c>
      <c r="D216" s="25" t="s">
        <v>629</v>
      </c>
      <c r="E216" s="26" t="s">
        <v>35</v>
      </c>
      <c r="F216" s="27">
        <v>17.056978758395999</v>
      </c>
      <c r="G216" s="29">
        <v>454.96</v>
      </c>
      <c r="H216" s="29">
        <f t="shared" si="18"/>
        <v>577.48</v>
      </c>
      <c r="I216" s="29">
        <f t="shared" si="19"/>
        <v>9850.06</v>
      </c>
      <c r="J216" s="30">
        <f t="shared" si="16"/>
        <v>1.2026567147694269E-3</v>
      </c>
      <c r="K216" s="31"/>
      <c r="L216" s="32"/>
      <c r="M216" s="9"/>
      <c r="N216" s="9"/>
    </row>
    <row r="217" spans="1:14" ht="26.1" customHeight="1" x14ac:dyDescent="0.25">
      <c r="A217" s="23" t="s">
        <v>630</v>
      </c>
      <c r="B217" s="24" t="s">
        <v>631</v>
      </c>
      <c r="C217" s="25" t="s">
        <v>22</v>
      </c>
      <c r="D217" s="25" t="s">
        <v>632</v>
      </c>
      <c r="E217" s="26" t="s">
        <v>35</v>
      </c>
      <c r="F217" s="27">
        <v>17.056978758395999</v>
      </c>
      <c r="G217" s="29">
        <v>681.53</v>
      </c>
      <c r="H217" s="29">
        <f t="shared" si="18"/>
        <v>865.06</v>
      </c>
      <c r="I217" s="29">
        <f t="shared" si="19"/>
        <v>14755.31</v>
      </c>
      <c r="J217" s="30">
        <f t="shared" si="16"/>
        <v>1.8015700056653943E-3</v>
      </c>
      <c r="K217" s="31"/>
      <c r="L217" s="32"/>
      <c r="M217" s="9"/>
      <c r="N217" s="9"/>
    </row>
    <row r="218" spans="1:14" ht="65.099999999999994" customHeight="1" x14ac:dyDescent="0.25">
      <c r="A218" s="23" t="s">
        <v>633</v>
      </c>
      <c r="B218" s="24" t="s">
        <v>634</v>
      </c>
      <c r="C218" s="25" t="s">
        <v>22</v>
      </c>
      <c r="D218" s="25" t="s">
        <v>635</v>
      </c>
      <c r="E218" s="26" t="s">
        <v>35</v>
      </c>
      <c r="F218" s="27">
        <v>51.170936275188005</v>
      </c>
      <c r="G218" s="29">
        <v>1353.16</v>
      </c>
      <c r="H218" s="29">
        <f t="shared" si="18"/>
        <v>1717.56</v>
      </c>
      <c r="I218" s="29">
        <f t="shared" si="19"/>
        <v>87889.15</v>
      </c>
      <c r="J218" s="30">
        <f t="shared" si="16"/>
        <v>1.0730947466601968E-2</v>
      </c>
      <c r="K218" s="31"/>
      <c r="L218" s="32"/>
      <c r="M218" s="9"/>
      <c r="N218" s="9"/>
    </row>
    <row r="219" spans="1:14" ht="39" customHeight="1" x14ac:dyDescent="0.25">
      <c r="A219" s="23" t="s">
        <v>636</v>
      </c>
      <c r="B219" s="24" t="s">
        <v>637</v>
      </c>
      <c r="C219" s="25" t="s">
        <v>22</v>
      </c>
      <c r="D219" s="25" t="s">
        <v>638</v>
      </c>
      <c r="E219" s="26" t="s">
        <v>35</v>
      </c>
      <c r="F219" s="27">
        <v>6.8227915033583999</v>
      </c>
      <c r="G219" s="29">
        <v>3933.57</v>
      </c>
      <c r="H219" s="29">
        <f t="shared" si="18"/>
        <v>4992.88</v>
      </c>
      <c r="I219" s="29">
        <f t="shared" si="19"/>
        <v>34065.370000000003</v>
      </c>
      <c r="J219" s="30">
        <f t="shared" si="16"/>
        <v>4.1592585194003889E-3</v>
      </c>
      <c r="K219" s="31"/>
      <c r="L219" s="32"/>
      <c r="M219" s="9"/>
      <c r="N219" s="9"/>
    </row>
    <row r="220" spans="1:14" ht="39" customHeight="1" x14ac:dyDescent="0.25">
      <c r="A220" s="23" t="s">
        <v>639</v>
      </c>
      <c r="B220" s="24" t="s">
        <v>640</v>
      </c>
      <c r="C220" s="25" t="s">
        <v>22</v>
      </c>
      <c r="D220" s="25" t="s">
        <v>641</v>
      </c>
      <c r="E220" s="26" t="s">
        <v>35</v>
      </c>
      <c r="F220" s="27">
        <v>73.913574619715988</v>
      </c>
      <c r="G220" s="29">
        <v>19.559999999999999</v>
      </c>
      <c r="H220" s="29">
        <f t="shared" si="18"/>
        <v>24.82</v>
      </c>
      <c r="I220" s="29">
        <f t="shared" si="19"/>
        <v>1834.53</v>
      </c>
      <c r="J220" s="30">
        <f t="shared" si="16"/>
        <v>2.2398948056620536E-4</v>
      </c>
      <c r="K220" s="31"/>
      <c r="L220" s="32"/>
      <c r="M220" s="9"/>
      <c r="N220" s="9"/>
    </row>
    <row r="221" spans="1:14" ht="26.1" customHeight="1" x14ac:dyDescent="0.25">
      <c r="A221" s="16" t="s">
        <v>642</v>
      </c>
      <c r="B221" s="17"/>
      <c r="C221" s="17"/>
      <c r="D221" s="17" t="s">
        <v>643</v>
      </c>
      <c r="E221" s="17"/>
      <c r="F221" s="17"/>
      <c r="G221" s="17"/>
      <c r="H221" s="17"/>
      <c r="I221" s="20">
        <f>SUM(I222:I233)</f>
        <v>186857.25</v>
      </c>
      <c r="J221" s="21">
        <f t="shared" si="16"/>
        <v>2.281459467412884E-2</v>
      </c>
      <c r="K221" s="9"/>
      <c r="L221" s="9"/>
      <c r="M221" s="9"/>
      <c r="N221" s="9"/>
    </row>
    <row r="222" spans="1:14" ht="26.1" customHeight="1" x14ac:dyDescent="0.25">
      <c r="A222" s="23" t="s">
        <v>644</v>
      </c>
      <c r="B222" s="24" t="s">
        <v>645</v>
      </c>
      <c r="C222" s="25" t="s">
        <v>22</v>
      </c>
      <c r="D222" s="25" t="s">
        <v>646</v>
      </c>
      <c r="E222" s="26" t="s">
        <v>35</v>
      </c>
      <c r="F222" s="27">
        <v>5.6856595861319992</v>
      </c>
      <c r="G222" s="29">
        <v>137.03</v>
      </c>
      <c r="H222" s="29">
        <f t="shared" si="18"/>
        <v>173.93</v>
      </c>
      <c r="I222" s="29">
        <f t="shared" ref="I222:I233" si="20">TRUNC(H222*F222,2)</f>
        <v>988.9</v>
      </c>
      <c r="J222" s="30">
        <f t="shared" si="16"/>
        <v>1.2074111479884247E-4</v>
      </c>
      <c r="K222" s="31"/>
      <c r="L222" s="32"/>
      <c r="M222" s="9"/>
      <c r="N222" s="9"/>
    </row>
    <row r="223" spans="1:14" ht="26.1" customHeight="1" x14ac:dyDescent="0.25">
      <c r="A223" s="23" t="s">
        <v>647</v>
      </c>
      <c r="B223" s="24" t="s">
        <v>648</v>
      </c>
      <c r="C223" s="25" t="s">
        <v>22</v>
      </c>
      <c r="D223" s="25" t="s">
        <v>649</v>
      </c>
      <c r="E223" s="26" t="s">
        <v>35</v>
      </c>
      <c r="F223" s="27">
        <v>70.502178868036793</v>
      </c>
      <c r="G223" s="29">
        <v>27.91</v>
      </c>
      <c r="H223" s="29">
        <f t="shared" si="18"/>
        <v>35.42</v>
      </c>
      <c r="I223" s="29">
        <f t="shared" si="20"/>
        <v>2497.1799999999998</v>
      </c>
      <c r="J223" s="30">
        <f t="shared" si="16"/>
        <v>3.04896649866896E-4</v>
      </c>
      <c r="K223" s="31"/>
      <c r="L223" s="32"/>
      <c r="M223" s="9"/>
      <c r="N223" s="9"/>
    </row>
    <row r="224" spans="1:14" ht="26.1" customHeight="1" x14ac:dyDescent="0.25">
      <c r="A224" s="23" t="s">
        <v>650</v>
      </c>
      <c r="B224" s="24" t="s">
        <v>651</v>
      </c>
      <c r="C224" s="25" t="s">
        <v>22</v>
      </c>
      <c r="D224" s="25" t="s">
        <v>652</v>
      </c>
      <c r="E224" s="26" t="s">
        <v>35</v>
      </c>
      <c r="F224" s="27">
        <v>68.227915033583997</v>
      </c>
      <c r="G224" s="29">
        <v>25.44</v>
      </c>
      <c r="H224" s="29">
        <f t="shared" si="18"/>
        <v>32.29</v>
      </c>
      <c r="I224" s="29">
        <f t="shared" si="20"/>
        <v>2203.0700000000002</v>
      </c>
      <c r="J224" s="30">
        <f t="shared" si="16"/>
        <v>2.6898688217199504E-4</v>
      </c>
      <c r="K224" s="31"/>
      <c r="L224" s="32"/>
      <c r="M224" s="9"/>
      <c r="N224" s="9"/>
    </row>
    <row r="225" spans="1:14" ht="26.1" customHeight="1" x14ac:dyDescent="0.25">
      <c r="A225" s="23" t="s">
        <v>653</v>
      </c>
      <c r="B225" s="24" t="s">
        <v>654</v>
      </c>
      <c r="C225" s="25" t="s">
        <v>22</v>
      </c>
      <c r="D225" s="25" t="s">
        <v>655</v>
      </c>
      <c r="E225" s="26" t="s">
        <v>35</v>
      </c>
      <c r="F225" s="27">
        <v>68.227915033583997</v>
      </c>
      <c r="G225" s="29">
        <v>31.29</v>
      </c>
      <c r="H225" s="29">
        <f t="shared" si="18"/>
        <v>39.71</v>
      </c>
      <c r="I225" s="29">
        <f t="shared" si="20"/>
        <v>2709.33</v>
      </c>
      <c r="J225" s="30">
        <f t="shared" si="16"/>
        <v>3.307993978743532E-4</v>
      </c>
      <c r="K225" s="31"/>
      <c r="L225" s="32"/>
      <c r="M225" s="9"/>
      <c r="N225" s="9"/>
    </row>
    <row r="226" spans="1:14" ht="26.1" customHeight="1" x14ac:dyDescent="0.25">
      <c r="A226" s="23" t="s">
        <v>656</v>
      </c>
      <c r="B226" s="24" t="s">
        <v>657</v>
      </c>
      <c r="C226" s="25" t="s">
        <v>22</v>
      </c>
      <c r="D226" s="25" t="s">
        <v>658</v>
      </c>
      <c r="E226" s="26" t="s">
        <v>35</v>
      </c>
      <c r="F226" s="27">
        <v>5.6856595861319992</v>
      </c>
      <c r="G226" s="29">
        <v>163.75</v>
      </c>
      <c r="H226" s="29">
        <f t="shared" si="18"/>
        <v>207.84</v>
      </c>
      <c r="I226" s="29">
        <f t="shared" si="20"/>
        <v>1181.7</v>
      </c>
      <c r="J226" s="30">
        <f t="shared" si="16"/>
        <v>1.4428129776296103E-4</v>
      </c>
      <c r="K226" s="31"/>
      <c r="L226" s="32"/>
      <c r="M226" s="9"/>
      <c r="N226" s="9"/>
    </row>
    <row r="227" spans="1:14" ht="26.1" customHeight="1" x14ac:dyDescent="0.25">
      <c r="A227" s="23" t="s">
        <v>659</v>
      </c>
      <c r="B227" s="24" t="s">
        <v>660</v>
      </c>
      <c r="C227" s="25" t="s">
        <v>22</v>
      </c>
      <c r="D227" s="25" t="s">
        <v>661</v>
      </c>
      <c r="E227" s="26" t="s">
        <v>35</v>
      </c>
      <c r="F227" s="27">
        <v>5.6856595861319992</v>
      </c>
      <c r="G227" s="29">
        <v>129.44</v>
      </c>
      <c r="H227" s="29">
        <f t="shared" si="18"/>
        <v>164.29</v>
      </c>
      <c r="I227" s="29">
        <f t="shared" si="20"/>
        <v>934.09</v>
      </c>
      <c r="J227" s="30">
        <f t="shared" si="16"/>
        <v>1.1404901195515298E-4</v>
      </c>
      <c r="K227" s="31"/>
      <c r="L227" s="32"/>
      <c r="M227" s="9"/>
      <c r="N227" s="9"/>
    </row>
    <row r="228" spans="1:14" ht="39" customHeight="1" x14ac:dyDescent="0.25">
      <c r="A228" s="23" t="s">
        <v>662</v>
      </c>
      <c r="B228" s="24" t="s">
        <v>663</v>
      </c>
      <c r="C228" s="25" t="s">
        <v>22</v>
      </c>
      <c r="D228" s="25" t="s">
        <v>664</v>
      </c>
      <c r="E228" s="26" t="s">
        <v>35</v>
      </c>
      <c r="F228" s="27">
        <v>17.056978758395999</v>
      </c>
      <c r="G228" s="29">
        <v>63.25</v>
      </c>
      <c r="H228" s="29">
        <f t="shared" si="18"/>
        <v>80.28</v>
      </c>
      <c r="I228" s="29">
        <f t="shared" si="20"/>
        <v>1369.33</v>
      </c>
      <c r="J228" s="30">
        <f t="shared" si="16"/>
        <v>1.6719024241834256E-4</v>
      </c>
      <c r="K228" s="31"/>
      <c r="L228" s="32"/>
      <c r="M228" s="9"/>
      <c r="N228" s="9"/>
    </row>
    <row r="229" spans="1:14" ht="39" customHeight="1" x14ac:dyDescent="0.25">
      <c r="A229" s="23" t="s">
        <v>665</v>
      </c>
      <c r="B229" s="24" t="s">
        <v>666</v>
      </c>
      <c r="C229" s="25" t="s">
        <v>22</v>
      </c>
      <c r="D229" s="25" t="s">
        <v>667</v>
      </c>
      <c r="E229" s="26" t="s">
        <v>35</v>
      </c>
      <c r="F229" s="27">
        <v>5.6856595861319992</v>
      </c>
      <c r="G229" s="29">
        <v>374.81</v>
      </c>
      <c r="H229" s="29">
        <f t="shared" si="18"/>
        <v>475.74</v>
      </c>
      <c r="I229" s="29">
        <f t="shared" si="20"/>
        <v>2704.89</v>
      </c>
      <c r="J229" s="30">
        <f t="shared" si="16"/>
        <v>3.3025728992642432E-4</v>
      </c>
      <c r="K229" s="31"/>
      <c r="L229" s="32"/>
      <c r="M229" s="9"/>
      <c r="N229" s="9"/>
    </row>
    <row r="230" spans="1:14" ht="39" customHeight="1" x14ac:dyDescent="0.25">
      <c r="A230" s="23" t="s">
        <v>668</v>
      </c>
      <c r="B230" s="24" t="s">
        <v>669</v>
      </c>
      <c r="C230" s="25" t="s">
        <v>22</v>
      </c>
      <c r="D230" s="25" t="s">
        <v>670</v>
      </c>
      <c r="E230" s="26" t="s">
        <v>35</v>
      </c>
      <c r="F230" s="27">
        <v>56.856595861319988</v>
      </c>
      <c r="G230" s="29">
        <v>26.45</v>
      </c>
      <c r="H230" s="29">
        <f t="shared" si="18"/>
        <v>33.57</v>
      </c>
      <c r="I230" s="29">
        <f t="shared" si="20"/>
        <v>1908.67</v>
      </c>
      <c r="J230" s="30">
        <f t="shared" si="16"/>
        <v>2.3304170652554019E-4</v>
      </c>
      <c r="K230" s="31"/>
      <c r="L230" s="32"/>
      <c r="M230" s="9"/>
      <c r="N230" s="9"/>
    </row>
    <row r="231" spans="1:14" ht="26.1" customHeight="1" x14ac:dyDescent="0.25">
      <c r="A231" s="23" t="s">
        <v>671</v>
      </c>
      <c r="B231" s="24" t="s">
        <v>672</v>
      </c>
      <c r="C231" s="25" t="s">
        <v>22</v>
      </c>
      <c r="D231" s="25" t="s">
        <v>673</v>
      </c>
      <c r="E231" s="26" t="s">
        <v>35</v>
      </c>
      <c r="F231" s="27">
        <v>363.88221351244795</v>
      </c>
      <c r="G231" s="29">
        <v>98.51</v>
      </c>
      <c r="H231" s="29">
        <f t="shared" si="18"/>
        <v>125.03</v>
      </c>
      <c r="I231" s="29">
        <f t="shared" si="20"/>
        <v>45496.19</v>
      </c>
      <c r="J231" s="30">
        <f t="shared" si="16"/>
        <v>5.5549203151986542E-3</v>
      </c>
      <c r="K231" s="31"/>
      <c r="L231" s="32"/>
      <c r="M231" s="9"/>
      <c r="N231" s="9"/>
    </row>
    <row r="232" spans="1:14" ht="26.1" customHeight="1" x14ac:dyDescent="0.25">
      <c r="A232" s="23" t="s">
        <v>674</v>
      </c>
      <c r="B232" s="24" t="s">
        <v>675</v>
      </c>
      <c r="C232" s="25" t="s">
        <v>22</v>
      </c>
      <c r="D232" s="25" t="s">
        <v>676</v>
      </c>
      <c r="E232" s="26" t="s">
        <v>40</v>
      </c>
      <c r="F232" s="27">
        <v>682.27915033583986</v>
      </c>
      <c r="G232" s="29">
        <v>66.09</v>
      </c>
      <c r="H232" s="29">
        <f t="shared" si="18"/>
        <v>83.88</v>
      </c>
      <c r="I232" s="29">
        <f t="shared" si="20"/>
        <v>57229.57</v>
      </c>
      <c r="J232" s="30">
        <f t="shared" si="16"/>
        <v>6.9875235931422704E-3</v>
      </c>
      <c r="K232" s="31"/>
      <c r="L232" s="32"/>
      <c r="M232" s="9"/>
      <c r="N232" s="9"/>
    </row>
    <row r="233" spans="1:14" ht="26.1" customHeight="1" x14ac:dyDescent="0.25">
      <c r="A233" s="23" t="s">
        <v>677</v>
      </c>
      <c r="B233" s="24" t="s">
        <v>389</v>
      </c>
      <c r="C233" s="25" t="s">
        <v>22</v>
      </c>
      <c r="D233" s="25" t="s">
        <v>390</v>
      </c>
      <c r="E233" s="26" t="s">
        <v>40</v>
      </c>
      <c r="F233" s="27">
        <v>682.27915033583986</v>
      </c>
      <c r="G233" s="29">
        <v>78.099999999999994</v>
      </c>
      <c r="H233" s="29">
        <f t="shared" si="18"/>
        <v>99.13</v>
      </c>
      <c r="I233" s="29">
        <f t="shared" si="20"/>
        <v>67634.33</v>
      </c>
      <c r="J233" s="30">
        <f t="shared" si="16"/>
        <v>8.2579071724874064E-3</v>
      </c>
      <c r="K233" s="31"/>
      <c r="L233" s="32"/>
      <c r="M233" s="9"/>
      <c r="N233" s="9"/>
    </row>
    <row r="234" spans="1:14" ht="24" customHeight="1" x14ac:dyDescent="0.25">
      <c r="A234" s="16" t="s">
        <v>678</v>
      </c>
      <c r="B234" s="17"/>
      <c r="C234" s="17"/>
      <c r="D234" s="17" t="s">
        <v>679</v>
      </c>
      <c r="E234" s="17"/>
      <c r="F234" s="17"/>
      <c r="G234" s="17"/>
      <c r="H234" s="17"/>
      <c r="I234" s="20">
        <f>SUM(I235:I239)</f>
        <v>28706.180000000004</v>
      </c>
      <c r="J234" s="21">
        <f t="shared" si="16"/>
        <v>3.5049207956479285E-3</v>
      </c>
      <c r="K234" s="9"/>
      <c r="L234" s="9"/>
      <c r="M234" s="9"/>
      <c r="N234" s="9"/>
    </row>
    <row r="235" spans="1:14" ht="39" customHeight="1" x14ac:dyDescent="0.25">
      <c r="A235" s="23" t="s">
        <v>680</v>
      </c>
      <c r="B235" s="24" t="s">
        <v>681</v>
      </c>
      <c r="C235" s="25" t="s">
        <v>22</v>
      </c>
      <c r="D235" s="25" t="s">
        <v>682</v>
      </c>
      <c r="E235" s="26" t="s">
        <v>40</v>
      </c>
      <c r="F235" s="27">
        <v>181.94110675622397</v>
      </c>
      <c r="G235" s="29">
        <v>67.099999999999994</v>
      </c>
      <c r="H235" s="29">
        <f t="shared" si="18"/>
        <v>85.17</v>
      </c>
      <c r="I235" s="29">
        <f t="shared" ref="I235:I239" si="21">TRUNC(H235*F235,2)</f>
        <v>15495.92</v>
      </c>
      <c r="J235" s="30">
        <f t="shared" si="16"/>
        <v>1.8919958091148539E-3</v>
      </c>
      <c r="K235" s="31"/>
      <c r="L235" s="32"/>
      <c r="M235" s="9"/>
      <c r="N235" s="9"/>
    </row>
    <row r="236" spans="1:14" ht="39" customHeight="1" x14ac:dyDescent="0.25">
      <c r="A236" s="23" t="s">
        <v>683</v>
      </c>
      <c r="B236" s="24" t="s">
        <v>684</v>
      </c>
      <c r="C236" s="25" t="s">
        <v>22</v>
      </c>
      <c r="D236" s="25" t="s">
        <v>685</v>
      </c>
      <c r="E236" s="26" t="s">
        <v>40</v>
      </c>
      <c r="F236" s="27">
        <v>181.94110675622397</v>
      </c>
      <c r="G236" s="29">
        <v>33.729999999999997</v>
      </c>
      <c r="H236" s="29">
        <f t="shared" si="18"/>
        <v>42.81</v>
      </c>
      <c r="I236" s="29">
        <f t="shared" si="21"/>
        <v>7788.89</v>
      </c>
      <c r="J236" s="30">
        <f t="shared" si="16"/>
        <v>9.5099530958191549E-4</v>
      </c>
      <c r="K236" s="31"/>
      <c r="L236" s="32"/>
      <c r="M236" s="9"/>
      <c r="N236" s="9"/>
    </row>
    <row r="237" spans="1:14" ht="39" customHeight="1" x14ac:dyDescent="0.25">
      <c r="A237" s="23" t="s">
        <v>686</v>
      </c>
      <c r="B237" s="24" t="s">
        <v>687</v>
      </c>
      <c r="C237" s="25" t="s">
        <v>22</v>
      </c>
      <c r="D237" s="25" t="s">
        <v>688</v>
      </c>
      <c r="E237" s="26" t="s">
        <v>40</v>
      </c>
      <c r="F237" s="27">
        <v>170.56978758395996</v>
      </c>
      <c r="G237" s="29">
        <v>19.239999999999998</v>
      </c>
      <c r="H237" s="29">
        <f t="shared" si="18"/>
        <v>24.42</v>
      </c>
      <c r="I237" s="29">
        <f t="shared" si="21"/>
        <v>4165.3100000000004</v>
      </c>
      <c r="J237" s="30">
        <f t="shared" si="16"/>
        <v>5.0856929202423558E-4</v>
      </c>
      <c r="K237" s="31"/>
      <c r="L237" s="32"/>
      <c r="M237" s="9"/>
      <c r="N237" s="9"/>
    </row>
    <row r="238" spans="1:14" ht="39" customHeight="1" x14ac:dyDescent="0.25">
      <c r="A238" s="23" t="s">
        <v>689</v>
      </c>
      <c r="B238" s="24" t="s">
        <v>690</v>
      </c>
      <c r="C238" s="25" t="s">
        <v>22</v>
      </c>
      <c r="D238" s="25" t="s">
        <v>691</v>
      </c>
      <c r="E238" s="26" t="s">
        <v>35</v>
      </c>
      <c r="F238" s="27">
        <v>68.227915033583997</v>
      </c>
      <c r="G238" s="29">
        <v>8.25</v>
      </c>
      <c r="H238" s="29">
        <f t="shared" si="18"/>
        <v>10.47</v>
      </c>
      <c r="I238" s="29">
        <f t="shared" si="21"/>
        <v>714.34</v>
      </c>
      <c r="J238" s="30">
        <f t="shared" si="16"/>
        <v>8.721833142421391E-5</v>
      </c>
      <c r="K238" s="31"/>
      <c r="L238" s="32"/>
      <c r="M238" s="9"/>
      <c r="N238" s="9"/>
    </row>
    <row r="239" spans="1:14" ht="39" customHeight="1" x14ac:dyDescent="0.25">
      <c r="A239" s="23" t="s">
        <v>692</v>
      </c>
      <c r="B239" s="24" t="s">
        <v>693</v>
      </c>
      <c r="C239" s="25" t="s">
        <v>22</v>
      </c>
      <c r="D239" s="25" t="s">
        <v>694</v>
      </c>
      <c r="E239" s="26" t="s">
        <v>35</v>
      </c>
      <c r="F239" s="27">
        <v>68.227915033583997</v>
      </c>
      <c r="G239" s="29">
        <v>6.26</v>
      </c>
      <c r="H239" s="29">
        <f t="shared" si="18"/>
        <v>7.94</v>
      </c>
      <c r="I239" s="29">
        <f t="shared" si="21"/>
        <v>541.72</v>
      </c>
      <c r="J239" s="30">
        <f t="shared" si="16"/>
        <v>6.6142053502709022E-5</v>
      </c>
      <c r="K239" s="31"/>
      <c r="L239" s="32"/>
      <c r="M239" s="9"/>
      <c r="N239" s="9"/>
    </row>
    <row r="240" spans="1:14" ht="24" customHeight="1" x14ac:dyDescent="0.25">
      <c r="A240" s="16" t="s">
        <v>695</v>
      </c>
      <c r="B240" s="17"/>
      <c r="C240" s="17"/>
      <c r="D240" s="17" t="s">
        <v>696</v>
      </c>
      <c r="E240" s="17"/>
      <c r="F240" s="17"/>
      <c r="G240" s="17"/>
      <c r="H240" s="17"/>
      <c r="I240" s="20">
        <f>SUM(I241:I245)</f>
        <v>34042.979999999996</v>
      </c>
      <c r="J240" s="21">
        <f t="shared" si="16"/>
        <v>4.1565247813476567E-3</v>
      </c>
      <c r="K240" s="9"/>
      <c r="L240" s="9"/>
      <c r="M240" s="9"/>
      <c r="N240" s="9"/>
    </row>
    <row r="241" spans="1:14" ht="51.95" customHeight="1" x14ac:dyDescent="0.25">
      <c r="A241" s="23" t="s">
        <v>697</v>
      </c>
      <c r="B241" s="24" t="s">
        <v>698</v>
      </c>
      <c r="C241" s="25" t="s">
        <v>22</v>
      </c>
      <c r="D241" s="25" t="s">
        <v>699</v>
      </c>
      <c r="E241" s="26" t="s">
        <v>40</v>
      </c>
      <c r="F241" s="27">
        <v>181.94110675622397</v>
      </c>
      <c r="G241" s="29">
        <v>69.819999999999993</v>
      </c>
      <c r="H241" s="29">
        <f t="shared" si="18"/>
        <v>88.62</v>
      </c>
      <c r="I241" s="29">
        <f t="shared" ref="I241:I245" si="22">TRUNC(H241*F241,2)</f>
        <v>16123.62</v>
      </c>
      <c r="J241" s="30">
        <f t="shared" si="16"/>
        <v>1.9686357097713747E-3</v>
      </c>
      <c r="K241" s="31"/>
      <c r="L241" s="32"/>
      <c r="M241" s="9"/>
      <c r="N241" s="9"/>
    </row>
    <row r="242" spans="1:14" ht="39" customHeight="1" x14ac:dyDescent="0.25">
      <c r="A242" s="23" t="s">
        <v>700</v>
      </c>
      <c r="B242" s="24" t="s">
        <v>701</v>
      </c>
      <c r="C242" s="25" t="s">
        <v>22</v>
      </c>
      <c r="D242" s="25" t="s">
        <v>702</v>
      </c>
      <c r="E242" s="26" t="s">
        <v>35</v>
      </c>
      <c r="F242" s="27">
        <v>68.227915033583997</v>
      </c>
      <c r="G242" s="29">
        <v>54.54</v>
      </c>
      <c r="H242" s="29">
        <f t="shared" si="18"/>
        <v>69.22</v>
      </c>
      <c r="I242" s="29">
        <f t="shared" si="22"/>
        <v>4722.7299999999996</v>
      </c>
      <c r="J242" s="30">
        <f t="shared" si="16"/>
        <v>5.7662825876624263E-4</v>
      </c>
      <c r="K242" s="31"/>
      <c r="L242" s="32"/>
      <c r="M242" s="9"/>
      <c r="N242" s="9"/>
    </row>
    <row r="243" spans="1:14" ht="39" customHeight="1" x14ac:dyDescent="0.25">
      <c r="A243" s="23" t="s">
        <v>703</v>
      </c>
      <c r="B243" s="24" t="s">
        <v>704</v>
      </c>
      <c r="C243" s="25" t="s">
        <v>22</v>
      </c>
      <c r="D243" s="25" t="s">
        <v>705</v>
      </c>
      <c r="E243" s="26" t="s">
        <v>35</v>
      </c>
      <c r="F243" s="27">
        <v>68.227915033583997</v>
      </c>
      <c r="G243" s="29">
        <v>56.39</v>
      </c>
      <c r="H243" s="29">
        <f t="shared" si="18"/>
        <v>71.569999999999993</v>
      </c>
      <c r="I243" s="29">
        <f t="shared" si="22"/>
        <v>4883.07</v>
      </c>
      <c r="J243" s="30">
        <f t="shared" si="16"/>
        <v>5.9620519308401627E-4</v>
      </c>
      <c r="K243" s="31"/>
      <c r="L243" s="32"/>
      <c r="M243" s="9"/>
      <c r="N243" s="9"/>
    </row>
    <row r="244" spans="1:14" ht="26.1" customHeight="1" x14ac:dyDescent="0.25">
      <c r="A244" s="23" t="s">
        <v>706</v>
      </c>
      <c r="B244" s="24" t="s">
        <v>707</v>
      </c>
      <c r="C244" s="25" t="s">
        <v>22</v>
      </c>
      <c r="D244" s="25" t="s">
        <v>708</v>
      </c>
      <c r="E244" s="26" t="s">
        <v>35</v>
      </c>
      <c r="F244" s="27">
        <v>68.227915033583997</v>
      </c>
      <c r="G244" s="29">
        <v>54.35</v>
      </c>
      <c r="H244" s="29">
        <f t="shared" si="18"/>
        <v>68.98</v>
      </c>
      <c r="I244" s="29">
        <f t="shared" si="22"/>
        <v>4706.3599999999997</v>
      </c>
      <c r="J244" s="30">
        <f t="shared" si="16"/>
        <v>5.7462954094921652E-4</v>
      </c>
      <c r="K244" s="31"/>
      <c r="L244" s="32"/>
      <c r="M244" s="9"/>
      <c r="N244" s="9"/>
    </row>
    <row r="245" spans="1:14" ht="26.1" customHeight="1" x14ac:dyDescent="0.25">
      <c r="A245" s="23" t="s">
        <v>709</v>
      </c>
      <c r="B245" s="24" t="s">
        <v>710</v>
      </c>
      <c r="C245" s="25" t="s">
        <v>22</v>
      </c>
      <c r="D245" s="25" t="s">
        <v>711</v>
      </c>
      <c r="E245" s="26" t="s">
        <v>35</v>
      </c>
      <c r="F245" s="27">
        <v>68.227915033583997</v>
      </c>
      <c r="G245" s="29">
        <v>41.66</v>
      </c>
      <c r="H245" s="29">
        <f t="shared" si="18"/>
        <v>52.87</v>
      </c>
      <c r="I245" s="29">
        <f t="shared" si="22"/>
        <v>3607.2</v>
      </c>
      <c r="J245" s="30">
        <f t="shared" si="16"/>
        <v>4.4042607877680713E-4</v>
      </c>
      <c r="K245" s="31"/>
      <c r="L245" s="32"/>
      <c r="M245" s="9"/>
      <c r="N245" s="9"/>
    </row>
    <row r="246" spans="1:14" ht="24" customHeight="1" x14ac:dyDescent="0.25">
      <c r="A246" s="16" t="s">
        <v>712</v>
      </c>
      <c r="B246" s="17"/>
      <c r="C246" s="17"/>
      <c r="D246" s="17" t="s">
        <v>713</v>
      </c>
      <c r="E246" s="17"/>
      <c r="F246" s="17"/>
      <c r="G246" s="17"/>
      <c r="H246" s="17"/>
      <c r="I246" s="20">
        <f>SUM(I247:I247)</f>
        <v>15595.76</v>
      </c>
      <c r="J246" s="21">
        <f t="shared" si="16"/>
        <v>1.9041859121601736E-3</v>
      </c>
      <c r="K246" s="9"/>
      <c r="L246" s="9"/>
      <c r="M246" s="9"/>
      <c r="N246" s="9"/>
    </row>
    <row r="247" spans="1:14" ht="26.1" customHeight="1" x14ac:dyDescent="0.25">
      <c r="A247" s="23" t="s">
        <v>714</v>
      </c>
      <c r="B247" s="24" t="s">
        <v>715</v>
      </c>
      <c r="C247" s="25" t="s">
        <v>22</v>
      </c>
      <c r="D247" s="25" t="s">
        <v>716</v>
      </c>
      <c r="E247" s="26" t="s">
        <v>31</v>
      </c>
      <c r="F247" s="27">
        <v>7391.3574619716001</v>
      </c>
      <c r="G247" s="29">
        <v>1.67</v>
      </c>
      <c r="H247" s="29">
        <f t="shared" si="18"/>
        <v>2.11</v>
      </c>
      <c r="I247" s="29">
        <f t="shared" ref="I247" si="23">TRUNC(H247*F247,2)</f>
        <v>15595.76</v>
      </c>
      <c r="J247" s="30">
        <f t="shared" si="16"/>
        <v>1.9041859121601736E-3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6453651.9099999983</v>
      </c>
      <c r="J249" s="42"/>
      <c r="K249" s="9"/>
      <c r="L249" s="43"/>
      <c r="M249" s="9"/>
      <c r="N249" s="9"/>
    </row>
    <row r="250" spans="1:14" x14ac:dyDescent="0.25">
      <c r="A250" s="74"/>
      <c r="B250" s="75"/>
      <c r="C250" s="75"/>
      <c r="D250" s="39"/>
      <c r="E250" s="40"/>
      <c r="F250" s="76" t="s">
        <v>718</v>
      </c>
      <c r="G250" s="75"/>
      <c r="H250" s="41"/>
      <c r="I250" s="41">
        <f>I251-I249</f>
        <v>1736598.7900000019</v>
      </c>
      <c r="J250" s="42"/>
      <c r="K250" s="9"/>
      <c r="L250" s="9"/>
      <c r="M250" s="9"/>
      <c r="N250" s="9"/>
    </row>
    <row r="251" spans="1:14" x14ac:dyDescent="0.25">
      <c r="A251" s="74"/>
      <c r="B251" s="75"/>
      <c r="C251" s="75"/>
      <c r="D251" s="39"/>
      <c r="E251" s="40"/>
      <c r="F251" s="76" t="s">
        <v>719</v>
      </c>
      <c r="G251" s="75"/>
      <c r="H251" s="41"/>
      <c r="I251" s="41">
        <f>I5+I8+I29+I34+I92+I134+I142+I147+I168+I175+I190+I206+I246</f>
        <v>8190250.7000000002</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CE1BD-6DF6-457B-96E9-BC4F74478817}">
  <dimension ref="A1:M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3" x14ac:dyDescent="0.25">
      <c r="A1" s="1"/>
      <c r="B1" s="3"/>
      <c r="C1" s="3"/>
      <c r="D1" s="3" t="s">
        <v>0</v>
      </c>
      <c r="E1" s="77" t="s">
        <v>1</v>
      </c>
      <c r="F1" s="77"/>
      <c r="G1" s="77" t="s">
        <v>2</v>
      </c>
      <c r="H1" s="77"/>
      <c r="I1" s="77" t="s">
        <v>3</v>
      </c>
      <c r="J1" s="78"/>
      <c r="K1" s="9"/>
      <c r="L1" s="9"/>
      <c r="M1" s="9"/>
    </row>
    <row r="2" spans="1:13" ht="80.099999999999994" customHeight="1" x14ac:dyDescent="0.25">
      <c r="A2" s="5"/>
      <c r="B2" s="7"/>
      <c r="C2" s="7"/>
      <c r="D2" s="7" t="s">
        <v>821</v>
      </c>
      <c r="E2" s="76" t="s">
        <v>820</v>
      </c>
      <c r="F2" s="76"/>
      <c r="G2" s="76" t="s">
        <v>6</v>
      </c>
      <c r="H2" s="76"/>
      <c r="I2" s="76" t="s">
        <v>7</v>
      </c>
      <c r="J2" s="79"/>
      <c r="K2" s="9"/>
      <c r="L2" s="8"/>
      <c r="M2" s="9"/>
    </row>
    <row r="3" spans="1:13" x14ac:dyDescent="0.25">
      <c r="A3" s="80" t="s">
        <v>8</v>
      </c>
      <c r="B3" s="81"/>
      <c r="C3" s="81"/>
      <c r="D3" s="81"/>
      <c r="E3" s="81"/>
      <c r="F3" s="81"/>
      <c r="G3" s="81"/>
      <c r="H3" s="81"/>
      <c r="I3" s="81"/>
      <c r="J3" s="82"/>
      <c r="K3" s="9"/>
      <c r="L3" s="9"/>
      <c r="M3" s="9"/>
    </row>
    <row r="4" spans="1:13" ht="30" customHeight="1" x14ac:dyDescent="0.25">
      <c r="A4" s="10" t="s">
        <v>9</v>
      </c>
      <c r="B4" s="11" t="s">
        <v>10</v>
      </c>
      <c r="C4" s="12" t="s">
        <v>11</v>
      </c>
      <c r="D4" s="12" t="s">
        <v>12</v>
      </c>
      <c r="E4" s="13" t="s">
        <v>13</v>
      </c>
      <c r="F4" s="11" t="s">
        <v>14</v>
      </c>
      <c r="G4" s="11" t="s">
        <v>15</v>
      </c>
      <c r="H4" s="11" t="s">
        <v>16</v>
      </c>
      <c r="I4" s="11" t="s">
        <v>17</v>
      </c>
      <c r="J4" s="15" t="s">
        <v>18</v>
      </c>
      <c r="K4" s="9"/>
      <c r="L4" s="9"/>
      <c r="M4" s="9"/>
    </row>
    <row r="5" spans="1:13" ht="24" customHeight="1" x14ac:dyDescent="0.25">
      <c r="A5" s="16" t="s">
        <v>19</v>
      </c>
      <c r="B5" s="17"/>
      <c r="C5" s="17"/>
      <c r="D5" s="17" t="s">
        <v>20</v>
      </c>
      <c r="E5" s="17"/>
      <c r="F5" s="18"/>
      <c r="G5" s="17"/>
      <c r="H5" s="17"/>
      <c r="I5" s="20">
        <f>SUM(I6:I7)</f>
        <v>33334.22</v>
      </c>
      <c r="J5" s="21">
        <f t="shared" ref="J5:J68" si="0">I5/$I$251</f>
        <v>8.045937088061493E-2</v>
      </c>
      <c r="K5" s="9"/>
      <c r="L5" s="9"/>
      <c r="M5" s="9"/>
    </row>
    <row r="6" spans="1:13" ht="26.1" customHeight="1" x14ac:dyDescent="0.25">
      <c r="A6" s="23" t="s">
        <v>21</v>
      </c>
      <c r="B6" s="24" t="s">
        <v>722</v>
      </c>
      <c r="C6" s="25" t="s">
        <v>22</v>
      </c>
      <c r="D6" s="25" t="s">
        <v>23</v>
      </c>
      <c r="E6" s="26" t="s">
        <v>24</v>
      </c>
      <c r="F6" s="27">
        <v>97.373599999999996</v>
      </c>
      <c r="G6" s="29">
        <v>136.69</v>
      </c>
      <c r="H6" s="29">
        <f>TRUNC((G6*$G$2)+(G6),2)</f>
        <v>173.5</v>
      </c>
      <c r="I6" s="29">
        <f>TRUNC(H6*F6,2)</f>
        <v>16894.310000000001</v>
      </c>
      <c r="J6" s="30">
        <f t="shared" si="0"/>
        <v>4.0778081924883254E-2</v>
      </c>
      <c r="K6" s="31"/>
      <c r="L6" s="32"/>
      <c r="M6" s="9"/>
    </row>
    <row r="7" spans="1:13" ht="24" customHeight="1" x14ac:dyDescent="0.25">
      <c r="A7" s="23" t="s">
        <v>25</v>
      </c>
      <c r="B7" s="24" t="s">
        <v>723</v>
      </c>
      <c r="C7" s="25" t="s">
        <v>22</v>
      </c>
      <c r="D7" s="25" t="s">
        <v>26</v>
      </c>
      <c r="E7" s="26" t="s">
        <v>24</v>
      </c>
      <c r="F7" s="27">
        <v>207.916</v>
      </c>
      <c r="G7" s="29">
        <v>62.3</v>
      </c>
      <c r="H7" s="29">
        <f>TRUNC((G7*$G$2)+(G7),2)</f>
        <v>79.069999999999993</v>
      </c>
      <c r="I7" s="29">
        <f>TRUNC(H7*F7,2)</f>
        <v>16439.91</v>
      </c>
      <c r="J7" s="30">
        <f t="shared" si="0"/>
        <v>3.9681288955731683E-2</v>
      </c>
      <c r="K7" s="31"/>
      <c r="L7" s="32"/>
      <c r="M7" s="9"/>
    </row>
    <row r="8" spans="1:13" ht="24" customHeight="1" x14ac:dyDescent="0.25">
      <c r="A8" s="16" t="s">
        <v>27</v>
      </c>
      <c r="B8" s="17"/>
      <c r="C8" s="17"/>
      <c r="D8" s="17" t="s">
        <v>28</v>
      </c>
      <c r="E8" s="17"/>
      <c r="F8" s="17"/>
      <c r="G8" s="17"/>
      <c r="H8" s="17"/>
      <c r="I8" s="20">
        <f>SUM(I9:I28)</f>
        <v>33449.939999999995</v>
      </c>
      <c r="J8" s="21">
        <f t="shared" si="0"/>
        <v>8.0738686202776494E-2</v>
      </c>
      <c r="K8" s="9"/>
      <c r="L8" s="9"/>
      <c r="M8" s="9"/>
    </row>
    <row r="9" spans="1:13" ht="26.1" customHeight="1" x14ac:dyDescent="0.25">
      <c r="A9" s="23" t="s">
        <v>29</v>
      </c>
      <c r="B9" s="24" t="s">
        <v>724</v>
      </c>
      <c r="C9" s="25" t="s">
        <v>22</v>
      </c>
      <c r="D9" s="25" t="s">
        <v>30</v>
      </c>
      <c r="E9" s="26" t="s">
        <v>31</v>
      </c>
      <c r="F9" s="27">
        <v>98.798404711193442</v>
      </c>
      <c r="G9" s="29">
        <v>25.97</v>
      </c>
      <c r="H9" s="29">
        <f t="shared" ref="H9:H72" si="1">TRUNC((G9*$G$2)+(G9),2)</f>
        <v>32.96</v>
      </c>
      <c r="I9" s="29">
        <f t="shared" ref="I9:I28" si="2">TRUNC(H9*F9,2)</f>
        <v>3256.39</v>
      </c>
      <c r="J9" s="30">
        <f t="shared" si="0"/>
        <v>7.860003646160782E-3</v>
      </c>
      <c r="K9" s="31"/>
      <c r="L9" s="32"/>
      <c r="M9" s="9"/>
    </row>
    <row r="10" spans="1:13" ht="26.1" customHeight="1" x14ac:dyDescent="0.25">
      <c r="A10" s="23" t="s">
        <v>32</v>
      </c>
      <c r="B10" s="24" t="s">
        <v>33</v>
      </c>
      <c r="C10" s="25" t="s">
        <v>22</v>
      </c>
      <c r="D10" s="25" t="s">
        <v>34</v>
      </c>
      <c r="E10" s="26" t="s">
        <v>35</v>
      </c>
      <c r="F10" s="27">
        <v>31.057357289623447</v>
      </c>
      <c r="G10" s="29">
        <v>14.14</v>
      </c>
      <c r="H10" s="29">
        <f t="shared" si="1"/>
        <v>17.940000000000001</v>
      </c>
      <c r="I10" s="29">
        <f t="shared" si="2"/>
        <v>557.16</v>
      </c>
      <c r="J10" s="30">
        <f t="shared" si="0"/>
        <v>1.3448265200098702E-3</v>
      </c>
      <c r="K10" s="31"/>
      <c r="L10" s="32"/>
      <c r="M10" s="9"/>
    </row>
    <row r="11" spans="1:13" ht="26.1" customHeight="1" x14ac:dyDescent="0.25">
      <c r="A11" s="23" t="s">
        <v>36</v>
      </c>
      <c r="B11" s="24" t="s">
        <v>725</v>
      </c>
      <c r="C11" s="25" t="s">
        <v>22</v>
      </c>
      <c r="D11" s="25" t="s">
        <v>37</v>
      </c>
      <c r="E11" s="26" t="s">
        <v>35</v>
      </c>
      <c r="F11" s="27">
        <v>37.190060087755612</v>
      </c>
      <c r="G11" s="29">
        <v>1.76</v>
      </c>
      <c r="H11" s="29">
        <f t="shared" si="1"/>
        <v>2.23</v>
      </c>
      <c r="I11" s="29">
        <f t="shared" si="2"/>
        <v>82.93</v>
      </c>
      <c r="J11" s="30">
        <f t="shared" si="0"/>
        <v>2.0016954430400341E-4</v>
      </c>
      <c r="K11" s="31"/>
      <c r="L11" s="32"/>
      <c r="M11" s="9"/>
    </row>
    <row r="12" spans="1:13" ht="26.1" customHeight="1" x14ac:dyDescent="0.25">
      <c r="A12" s="23" t="s">
        <v>38</v>
      </c>
      <c r="B12" s="24" t="s">
        <v>726</v>
      </c>
      <c r="C12" s="25" t="s">
        <v>22</v>
      </c>
      <c r="D12" s="25" t="s">
        <v>39</v>
      </c>
      <c r="E12" s="26" t="s">
        <v>40</v>
      </c>
      <c r="F12" s="27">
        <v>79.556346390448468</v>
      </c>
      <c r="G12" s="29">
        <v>9.2799999999999994</v>
      </c>
      <c r="H12" s="29">
        <f t="shared" si="1"/>
        <v>11.77</v>
      </c>
      <c r="I12" s="29">
        <f t="shared" si="2"/>
        <v>936.37</v>
      </c>
      <c r="J12" s="30">
        <f t="shared" si="0"/>
        <v>2.2601321138302141E-3</v>
      </c>
      <c r="K12" s="31"/>
      <c r="L12" s="32"/>
      <c r="M12" s="9"/>
    </row>
    <row r="13" spans="1:13" ht="26.1" customHeight="1" x14ac:dyDescent="0.25">
      <c r="A13" s="23" t="s">
        <v>41</v>
      </c>
      <c r="B13" s="24" t="s">
        <v>727</v>
      </c>
      <c r="C13" s="25" t="s">
        <v>22</v>
      </c>
      <c r="D13" s="25" t="s">
        <v>42</v>
      </c>
      <c r="E13" s="26" t="s">
        <v>35</v>
      </c>
      <c r="F13" s="27">
        <v>234.44928953960306</v>
      </c>
      <c r="G13" s="29">
        <v>0.74</v>
      </c>
      <c r="H13" s="29">
        <f t="shared" si="1"/>
        <v>0.93</v>
      </c>
      <c r="I13" s="29">
        <f t="shared" si="2"/>
        <v>218.03</v>
      </c>
      <c r="J13" s="30">
        <f t="shared" si="0"/>
        <v>5.262627004051835E-4</v>
      </c>
      <c r="K13" s="31"/>
      <c r="L13" s="32"/>
      <c r="M13" s="9"/>
    </row>
    <row r="14" spans="1:13" ht="26.1" customHeight="1" x14ac:dyDescent="0.25">
      <c r="A14" s="23" t="s">
        <v>43</v>
      </c>
      <c r="B14" s="24" t="s">
        <v>728</v>
      </c>
      <c r="C14" s="25" t="s">
        <v>22</v>
      </c>
      <c r="D14" s="25" t="s">
        <v>44</v>
      </c>
      <c r="E14" s="26" t="s">
        <v>40</v>
      </c>
      <c r="F14" s="27">
        <v>3534.8561348463272</v>
      </c>
      <c r="G14" s="29">
        <v>0.8</v>
      </c>
      <c r="H14" s="29">
        <f t="shared" si="1"/>
        <v>1.01</v>
      </c>
      <c r="I14" s="29">
        <f t="shared" si="2"/>
        <v>3570.2</v>
      </c>
      <c r="J14" s="30">
        <f t="shared" si="0"/>
        <v>8.6174521533118643E-3</v>
      </c>
      <c r="K14" s="31"/>
      <c r="L14" s="32"/>
      <c r="M14" s="9"/>
    </row>
    <row r="15" spans="1:13" ht="26.1" customHeight="1" x14ac:dyDescent="0.25">
      <c r="A15" s="23" t="s">
        <v>45</v>
      </c>
      <c r="B15" s="24" t="s">
        <v>729</v>
      </c>
      <c r="C15" s="25" t="s">
        <v>22</v>
      </c>
      <c r="D15" s="25" t="s">
        <v>46</v>
      </c>
      <c r="E15" s="26" t="s">
        <v>35</v>
      </c>
      <c r="F15" s="27">
        <v>46.417245949165491</v>
      </c>
      <c r="G15" s="29">
        <v>2.0099999999999998</v>
      </c>
      <c r="H15" s="29">
        <f t="shared" si="1"/>
        <v>2.5499999999999998</v>
      </c>
      <c r="I15" s="29">
        <f t="shared" si="2"/>
        <v>118.36</v>
      </c>
      <c r="J15" s="30">
        <f t="shared" si="0"/>
        <v>2.8568753483446092E-4</v>
      </c>
      <c r="K15" s="31"/>
      <c r="L15" s="32"/>
      <c r="M15" s="9"/>
    </row>
    <row r="16" spans="1:13" ht="26.1" customHeight="1" x14ac:dyDescent="0.25">
      <c r="A16" s="23" t="s">
        <v>47</v>
      </c>
      <c r="B16" s="24" t="s">
        <v>730</v>
      </c>
      <c r="C16" s="25" t="s">
        <v>22</v>
      </c>
      <c r="D16" s="25" t="s">
        <v>48</v>
      </c>
      <c r="E16" s="26" t="s">
        <v>31</v>
      </c>
      <c r="F16" s="27">
        <v>46.079665978626089</v>
      </c>
      <c r="G16" s="29">
        <v>10.69</v>
      </c>
      <c r="H16" s="29">
        <f t="shared" si="1"/>
        <v>13.56</v>
      </c>
      <c r="I16" s="29">
        <f t="shared" si="2"/>
        <v>624.84</v>
      </c>
      <c r="J16" s="30">
        <f t="shared" si="0"/>
        <v>1.5081868812602617E-3</v>
      </c>
      <c r="K16" s="31"/>
      <c r="L16" s="32"/>
      <c r="M16" s="9"/>
    </row>
    <row r="17" spans="1:13" ht="26.1" customHeight="1" x14ac:dyDescent="0.25">
      <c r="A17" s="23" t="s">
        <v>49</v>
      </c>
      <c r="B17" s="24" t="s">
        <v>731</v>
      </c>
      <c r="C17" s="25" t="s">
        <v>22</v>
      </c>
      <c r="D17" s="25" t="s">
        <v>50</v>
      </c>
      <c r="E17" s="26" t="s">
        <v>31</v>
      </c>
      <c r="F17" s="27">
        <v>100.93641119127621</v>
      </c>
      <c r="G17" s="29">
        <v>27.59</v>
      </c>
      <c r="H17" s="29">
        <f t="shared" si="1"/>
        <v>35.01</v>
      </c>
      <c r="I17" s="29">
        <f t="shared" si="2"/>
        <v>3533.78</v>
      </c>
      <c r="J17" s="30">
        <f t="shared" si="0"/>
        <v>8.5295445830290747E-3</v>
      </c>
      <c r="K17" s="31"/>
      <c r="L17" s="32"/>
      <c r="M17" s="9"/>
    </row>
    <row r="18" spans="1:13" ht="51.95" customHeight="1" x14ac:dyDescent="0.25">
      <c r="A18" s="23" t="s">
        <v>51</v>
      </c>
      <c r="B18" s="24" t="s">
        <v>732</v>
      </c>
      <c r="C18" s="25" t="s">
        <v>22</v>
      </c>
      <c r="D18" s="25" t="s">
        <v>52</v>
      </c>
      <c r="E18" s="26" t="s">
        <v>35</v>
      </c>
      <c r="F18" s="27">
        <v>24.868391163068051</v>
      </c>
      <c r="G18" s="29">
        <v>10.130000000000001</v>
      </c>
      <c r="H18" s="29">
        <f t="shared" si="1"/>
        <v>12.85</v>
      </c>
      <c r="I18" s="29">
        <f t="shared" si="2"/>
        <v>319.55</v>
      </c>
      <c r="J18" s="30">
        <f t="shared" si="0"/>
        <v>7.7130324228077041E-4</v>
      </c>
      <c r="K18" s="31"/>
      <c r="L18" s="32"/>
      <c r="M18" s="9"/>
    </row>
    <row r="19" spans="1:13" ht="26.1" customHeight="1" x14ac:dyDescent="0.25">
      <c r="A19" s="23" t="s">
        <v>53</v>
      </c>
      <c r="B19" s="24" t="s">
        <v>54</v>
      </c>
      <c r="C19" s="25" t="s">
        <v>22</v>
      </c>
      <c r="D19" s="25" t="s">
        <v>55</v>
      </c>
      <c r="E19" s="26" t="s">
        <v>31</v>
      </c>
      <c r="F19" s="27">
        <v>50.243152281945171</v>
      </c>
      <c r="G19" s="29">
        <v>12.77</v>
      </c>
      <c r="H19" s="29">
        <f t="shared" si="1"/>
        <v>16.2</v>
      </c>
      <c r="I19" s="29">
        <f t="shared" si="2"/>
        <v>813.93</v>
      </c>
      <c r="J19" s="30">
        <f t="shared" si="0"/>
        <v>1.9645966139558361E-3</v>
      </c>
      <c r="K19" s="31"/>
      <c r="L19" s="32"/>
      <c r="M19" s="9"/>
    </row>
    <row r="20" spans="1:13" ht="26.1" customHeight="1" x14ac:dyDescent="0.25">
      <c r="A20" s="23" t="s">
        <v>56</v>
      </c>
      <c r="B20" s="24" t="s">
        <v>57</v>
      </c>
      <c r="C20" s="25" t="s">
        <v>22</v>
      </c>
      <c r="D20" s="25" t="s">
        <v>58</v>
      </c>
      <c r="E20" s="26" t="s">
        <v>31</v>
      </c>
      <c r="F20" s="27">
        <v>23.349281295640814</v>
      </c>
      <c r="G20" s="29">
        <v>28.2</v>
      </c>
      <c r="H20" s="29">
        <f t="shared" si="1"/>
        <v>35.79</v>
      </c>
      <c r="I20" s="29">
        <f t="shared" si="2"/>
        <v>835.67</v>
      </c>
      <c r="J20" s="30">
        <f t="shared" si="0"/>
        <v>2.0170708198302967E-3</v>
      </c>
      <c r="K20" s="31"/>
      <c r="L20" s="32"/>
      <c r="M20" s="9"/>
    </row>
    <row r="21" spans="1:13" ht="26.1" customHeight="1" x14ac:dyDescent="0.25">
      <c r="A21" s="23" t="s">
        <v>59</v>
      </c>
      <c r="B21" s="24" t="s">
        <v>60</v>
      </c>
      <c r="C21" s="25" t="s">
        <v>22</v>
      </c>
      <c r="D21" s="25" t="s">
        <v>61</v>
      </c>
      <c r="E21" s="26" t="s">
        <v>62</v>
      </c>
      <c r="F21" s="27">
        <v>32.182623858088057</v>
      </c>
      <c r="G21" s="29">
        <v>62.98</v>
      </c>
      <c r="H21" s="29">
        <f t="shared" si="1"/>
        <v>79.94</v>
      </c>
      <c r="I21" s="29">
        <f t="shared" si="2"/>
        <v>2572.67</v>
      </c>
      <c r="J21" s="30">
        <f t="shared" si="0"/>
        <v>6.2096971125597551E-3</v>
      </c>
      <c r="K21" s="31"/>
      <c r="L21" s="32"/>
      <c r="M21" s="9"/>
    </row>
    <row r="22" spans="1:13" ht="26.1" customHeight="1" x14ac:dyDescent="0.25">
      <c r="A22" s="23" t="s">
        <v>63</v>
      </c>
      <c r="B22" s="24" t="s">
        <v>64</v>
      </c>
      <c r="C22" s="25" t="s">
        <v>22</v>
      </c>
      <c r="D22" s="25" t="s">
        <v>65</v>
      </c>
      <c r="E22" s="26" t="s">
        <v>31</v>
      </c>
      <c r="F22" s="27">
        <v>107.35043063152453</v>
      </c>
      <c r="G22" s="29">
        <v>35.369999999999997</v>
      </c>
      <c r="H22" s="29">
        <f t="shared" si="1"/>
        <v>44.89</v>
      </c>
      <c r="I22" s="29">
        <f t="shared" si="2"/>
        <v>4818.96</v>
      </c>
      <c r="J22" s="30">
        <f t="shared" si="0"/>
        <v>1.1631605296264563E-2</v>
      </c>
      <c r="K22" s="31"/>
      <c r="L22" s="32"/>
      <c r="M22" s="9"/>
    </row>
    <row r="23" spans="1:13" ht="26.1" customHeight="1" x14ac:dyDescent="0.25">
      <c r="A23" s="23" t="s">
        <v>66</v>
      </c>
      <c r="B23" s="24" t="s">
        <v>67</v>
      </c>
      <c r="C23" s="25" t="s">
        <v>22</v>
      </c>
      <c r="D23" s="25" t="s">
        <v>68</v>
      </c>
      <c r="E23" s="26" t="s">
        <v>62</v>
      </c>
      <c r="F23" s="27">
        <v>3.6571163475100072</v>
      </c>
      <c r="G23" s="29">
        <v>294.77999999999997</v>
      </c>
      <c r="H23" s="29">
        <f t="shared" si="1"/>
        <v>374.16</v>
      </c>
      <c r="I23" s="29">
        <f t="shared" si="2"/>
        <v>1368.34</v>
      </c>
      <c r="J23" s="30">
        <f t="shared" si="0"/>
        <v>3.3027854124314483E-3</v>
      </c>
      <c r="K23" s="31"/>
      <c r="L23" s="32"/>
      <c r="M23" s="9"/>
    </row>
    <row r="24" spans="1:13" ht="39" customHeight="1" x14ac:dyDescent="0.25">
      <c r="A24" s="23" t="s">
        <v>69</v>
      </c>
      <c r="B24" s="24" t="s">
        <v>70</v>
      </c>
      <c r="C24" s="25" t="s">
        <v>22</v>
      </c>
      <c r="D24" s="25" t="s">
        <v>71</v>
      </c>
      <c r="E24" s="26" t="s">
        <v>31</v>
      </c>
      <c r="F24" s="27">
        <v>177.45453784687027</v>
      </c>
      <c r="G24" s="29">
        <v>4.99</v>
      </c>
      <c r="H24" s="29">
        <f t="shared" si="1"/>
        <v>6.33</v>
      </c>
      <c r="I24" s="29">
        <f t="shared" si="2"/>
        <v>1123.28</v>
      </c>
      <c r="J24" s="30">
        <f t="shared" si="0"/>
        <v>2.7112799436368137E-3</v>
      </c>
      <c r="K24" s="31"/>
      <c r="L24" s="32"/>
      <c r="M24" s="9"/>
    </row>
    <row r="25" spans="1:13" ht="26.1" customHeight="1" x14ac:dyDescent="0.25">
      <c r="A25" s="23" t="s">
        <v>72</v>
      </c>
      <c r="B25" s="24" t="s">
        <v>73</v>
      </c>
      <c r="C25" s="25" t="s">
        <v>22</v>
      </c>
      <c r="D25" s="25" t="s">
        <v>74</v>
      </c>
      <c r="E25" s="26" t="s">
        <v>31</v>
      </c>
      <c r="F25" s="27">
        <v>177.45453784687027</v>
      </c>
      <c r="G25" s="29">
        <v>8.5500000000000007</v>
      </c>
      <c r="H25" s="29">
        <f t="shared" si="1"/>
        <v>10.85</v>
      </c>
      <c r="I25" s="29">
        <f t="shared" si="2"/>
        <v>1925.38</v>
      </c>
      <c r="J25" s="30">
        <f t="shared" si="0"/>
        <v>4.6473222864107334E-3</v>
      </c>
      <c r="K25" s="31"/>
      <c r="L25" s="32"/>
      <c r="M25" s="9"/>
    </row>
    <row r="26" spans="1:13" ht="26.1" customHeight="1" x14ac:dyDescent="0.25">
      <c r="A26" s="23" t="s">
        <v>75</v>
      </c>
      <c r="B26" s="24" t="s">
        <v>76</v>
      </c>
      <c r="C26" s="25" t="s">
        <v>22</v>
      </c>
      <c r="D26" s="25" t="s">
        <v>77</v>
      </c>
      <c r="E26" s="26" t="s">
        <v>31</v>
      </c>
      <c r="F26" s="27">
        <v>231.46733313317185</v>
      </c>
      <c r="G26" s="29">
        <v>8.98</v>
      </c>
      <c r="H26" s="29">
        <f t="shared" si="1"/>
        <v>11.39</v>
      </c>
      <c r="I26" s="29">
        <f t="shared" si="2"/>
        <v>2636.41</v>
      </c>
      <c r="J26" s="30">
        <f t="shared" si="0"/>
        <v>6.3635474291392448E-3</v>
      </c>
      <c r="K26" s="31"/>
      <c r="L26" s="32"/>
      <c r="M26" s="9"/>
    </row>
    <row r="27" spans="1:13" ht="51.95" customHeight="1" x14ac:dyDescent="0.25">
      <c r="A27" s="23" t="s">
        <v>78</v>
      </c>
      <c r="B27" s="24" t="s">
        <v>79</v>
      </c>
      <c r="C27" s="25" t="s">
        <v>22</v>
      </c>
      <c r="D27" s="25" t="s">
        <v>80</v>
      </c>
      <c r="E27" s="26" t="s">
        <v>31</v>
      </c>
      <c r="F27" s="27">
        <v>123.32921590372212</v>
      </c>
      <c r="G27" s="29">
        <v>20.04</v>
      </c>
      <c r="H27" s="29">
        <f t="shared" si="1"/>
        <v>25.43</v>
      </c>
      <c r="I27" s="29">
        <f t="shared" si="2"/>
        <v>3136.26</v>
      </c>
      <c r="J27" s="30">
        <f t="shared" si="0"/>
        <v>7.5700438323751812E-3</v>
      </c>
      <c r="K27" s="31"/>
      <c r="L27" s="32"/>
      <c r="M27" s="9"/>
    </row>
    <row r="28" spans="1:13" ht="26.1" customHeight="1" x14ac:dyDescent="0.25">
      <c r="A28" s="23" t="s">
        <v>81</v>
      </c>
      <c r="B28" s="24" t="s">
        <v>82</v>
      </c>
      <c r="C28" s="25" t="s">
        <v>22</v>
      </c>
      <c r="D28" s="25" t="s">
        <v>83</v>
      </c>
      <c r="E28" s="26" t="s">
        <v>31</v>
      </c>
      <c r="F28" s="27">
        <v>123.32921590372212</v>
      </c>
      <c r="G28" s="29">
        <v>6.4</v>
      </c>
      <c r="H28" s="29">
        <f t="shared" si="1"/>
        <v>8.1199999999999992</v>
      </c>
      <c r="I28" s="29">
        <f t="shared" si="2"/>
        <v>1001.43</v>
      </c>
      <c r="J28" s="30">
        <f t="shared" si="0"/>
        <v>2.4171685367461487E-3</v>
      </c>
      <c r="K28" s="31"/>
      <c r="L28" s="32"/>
      <c r="M28" s="9"/>
    </row>
    <row r="29" spans="1:13" ht="26.1" customHeight="1" x14ac:dyDescent="0.25">
      <c r="A29" s="16" t="s">
        <v>84</v>
      </c>
      <c r="B29" s="17"/>
      <c r="C29" s="17"/>
      <c r="D29" s="17" t="s">
        <v>85</v>
      </c>
      <c r="E29" s="17"/>
      <c r="F29" s="17"/>
      <c r="G29" s="17"/>
      <c r="H29" s="17"/>
      <c r="I29" s="20">
        <f>SUM(I30:I33)</f>
        <v>6485.91</v>
      </c>
      <c r="J29" s="21">
        <f t="shared" si="0"/>
        <v>1.5655150718639561E-2</v>
      </c>
      <c r="K29" s="9"/>
      <c r="L29" s="9"/>
      <c r="M29" s="9"/>
    </row>
    <row r="30" spans="1:13" ht="51.95" customHeight="1" x14ac:dyDescent="0.25">
      <c r="A30" s="23" t="s">
        <v>86</v>
      </c>
      <c r="B30" s="24" t="s">
        <v>87</v>
      </c>
      <c r="C30" s="25" t="s">
        <v>22</v>
      </c>
      <c r="D30" s="25" t="s">
        <v>88</v>
      </c>
      <c r="E30" s="26" t="s">
        <v>62</v>
      </c>
      <c r="F30" s="27">
        <v>131.82497849562992</v>
      </c>
      <c r="G30" s="29">
        <v>9.0299999999999994</v>
      </c>
      <c r="H30" s="29">
        <f t="shared" si="1"/>
        <v>11.46</v>
      </c>
      <c r="I30" s="29">
        <f t="shared" ref="I30:I33" si="3">TRUNC(H30*F30,2)</f>
        <v>1510.71</v>
      </c>
      <c r="J30" s="30">
        <f t="shared" si="0"/>
        <v>3.6464262905522848E-3</v>
      </c>
      <c r="K30" s="31"/>
      <c r="L30" s="32"/>
      <c r="M30" s="9"/>
    </row>
    <row r="31" spans="1:13" ht="39" customHeight="1" x14ac:dyDescent="0.25">
      <c r="A31" s="23" t="s">
        <v>89</v>
      </c>
      <c r="B31" s="24" t="s">
        <v>90</v>
      </c>
      <c r="C31" s="25" t="s">
        <v>22</v>
      </c>
      <c r="D31" s="25" t="s">
        <v>91</v>
      </c>
      <c r="E31" s="26" t="s">
        <v>92</v>
      </c>
      <c r="F31" s="27">
        <v>313.42049731444996</v>
      </c>
      <c r="G31" s="29">
        <v>2.61</v>
      </c>
      <c r="H31" s="29">
        <f t="shared" si="1"/>
        <v>3.31</v>
      </c>
      <c r="I31" s="29">
        <f t="shared" si="3"/>
        <v>1037.42</v>
      </c>
      <c r="J31" s="30">
        <f t="shared" si="0"/>
        <v>2.5040382087526737E-3</v>
      </c>
      <c r="K31" s="31"/>
      <c r="L31" s="32"/>
      <c r="M31" s="9"/>
    </row>
    <row r="32" spans="1:13" ht="24" customHeight="1" x14ac:dyDescent="0.25">
      <c r="A32" s="23" t="s">
        <v>93</v>
      </c>
      <c r="B32" s="24" t="s">
        <v>94</v>
      </c>
      <c r="C32" s="25" t="s">
        <v>22</v>
      </c>
      <c r="D32" s="25" t="s">
        <v>95</v>
      </c>
      <c r="E32" s="26" t="s">
        <v>62</v>
      </c>
      <c r="F32" s="27">
        <v>25.318497790453893</v>
      </c>
      <c r="G32" s="29">
        <v>93.27</v>
      </c>
      <c r="H32" s="29">
        <f t="shared" si="1"/>
        <v>118.38</v>
      </c>
      <c r="I32" s="29">
        <f t="shared" si="3"/>
        <v>2997.2</v>
      </c>
      <c r="J32" s="30">
        <f t="shared" si="0"/>
        <v>7.2343923572646684E-3</v>
      </c>
      <c r="K32" s="31"/>
      <c r="L32" s="32"/>
      <c r="M32" s="9"/>
    </row>
    <row r="33" spans="1:13" ht="26.1" customHeight="1" x14ac:dyDescent="0.25">
      <c r="A33" s="23" t="s">
        <v>96</v>
      </c>
      <c r="B33" s="24" t="s">
        <v>97</v>
      </c>
      <c r="C33" s="25" t="s">
        <v>22</v>
      </c>
      <c r="D33" s="25" t="s">
        <v>98</v>
      </c>
      <c r="E33" s="26" t="s">
        <v>62</v>
      </c>
      <c r="F33" s="27">
        <v>25.318497790453893</v>
      </c>
      <c r="G33" s="29">
        <v>29.27</v>
      </c>
      <c r="H33" s="29">
        <f t="shared" si="1"/>
        <v>37.15</v>
      </c>
      <c r="I33" s="29">
        <f t="shared" si="3"/>
        <v>940.58</v>
      </c>
      <c r="J33" s="30">
        <f t="shared" si="0"/>
        <v>2.2702938620699329E-3</v>
      </c>
      <c r="K33" s="31"/>
      <c r="L33" s="32"/>
      <c r="M33" s="9"/>
    </row>
    <row r="34" spans="1:13" ht="24" customHeight="1" x14ac:dyDescent="0.25">
      <c r="A34" s="16" t="s">
        <v>99</v>
      </c>
      <c r="B34" s="17"/>
      <c r="C34" s="17"/>
      <c r="D34" s="17" t="s">
        <v>100</v>
      </c>
      <c r="E34" s="17"/>
      <c r="F34" s="17"/>
      <c r="G34" s="17"/>
      <c r="H34" s="17"/>
      <c r="I34" s="20">
        <f>SUM(I35:I91)</f>
        <v>66259.67</v>
      </c>
      <c r="J34" s="21">
        <f t="shared" si="0"/>
        <v>0.15993208669520856</v>
      </c>
      <c r="K34" s="9"/>
      <c r="L34" s="9"/>
      <c r="M34" s="9"/>
    </row>
    <row r="35" spans="1:13" ht="39" customHeight="1" x14ac:dyDescent="0.25">
      <c r="A35" s="23" t="s">
        <v>101</v>
      </c>
      <c r="B35" s="24" t="s">
        <v>102</v>
      </c>
      <c r="C35" s="25" t="s">
        <v>22</v>
      </c>
      <c r="D35" s="25" t="s">
        <v>103</v>
      </c>
      <c r="E35" s="26" t="s">
        <v>40</v>
      </c>
      <c r="F35" s="27">
        <v>32.351413843357761</v>
      </c>
      <c r="G35" s="29">
        <v>41.27</v>
      </c>
      <c r="H35" s="29">
        <f t="shared" si="1"/>
        <v>52.38</v>
      </c>
      <c r="I35" s="29">
        <f t="shared" ref="I35:I91" si="4">TRUNC(H35*F35,2)</f>
        <v>1694.56</v>
      </c>
      <c r="J35" s="30">
        <f t="shared" si="0"/>
        <v>4.0901881465789458E-3</v>
      </c>
      <c r="K35" s="31"/>
      <c r="L35" s="32"/>
      <c r="M35" s="9"/>
    </row>
    <row r="36" spans="1:13" ht="39" customHeight="1" x14ac:dyDescent="0.25">
      <c r="A36" s="23" t="s">
        <v>104</v>
      </c>
      <c r="B36" s="24" t="s">
        <v>105</v>
      </c>
      <c r="C36" s="25" t="s">
        <v>22</v>
      </c>
      <c r="D36" s="25" t="s">
        <v>106</v>
      </c>
      <c r="E36" s="26" t="s">
        <v>40</v>
      </c>
      <c r="F36" s="27">
        <v>75.449123415552606</v>
      </c>
      <c r="G36" s="29">
        <v>36.840000000000003</v>
      </c>
      <c r="H36" s="29">
        <f t="shared" si="1"/>
        <v>46.76</v>
      </c>
      <c r="I36" s="29">
        <f t="shared" si="4"/>
        <v>3528</v>
      </c>
      <c r="J36" s="30">
        <f t="shared" si="0"/>
        <v>8.5155932992225254E-3</v>
      </c>
      <c r="K36" s="31"/>
      <c r="L36" s="32"/>
      <c r="M36" s="9"/>
    </row>
    <row r="37" spans="1:13" ht="39" customHeight="1" x14ac:dyDescent="0.25">
      <c r="A37" s="23" t="s">
        <v>107</v>
      </c>
      <c r="B37" s="24" t="s">
        <v>108</v>
      </c>
      <c r="C37" s="25" t="s">
        <v>22</v>
      </c>
      <c r="D37" s="25" t="s">
        <v>109</v>
      </c>
      <c r="E37" s="26" t="s">
        <v>40</v>
      </c>
      <c r="F37" s="27">
        <v>75.449123415552606</v>
      </c>
      <c r="G37" s="29">
        <v>29.64</v>
      </c>
      <c r="H37" s="29">
        <f t="shared" si="1"/>
        <v>37.619999999999997</v>
      </c>
      <c r="I37" s="29">
        <f t="shared" si="4"/>
        <v>2838.39</v>
      </c>
      <c r="J37" s="30">
        <f t="shared" si="0"/>
        <v>6.8510699729535775E-3</v>
      </c>
      <c r="K37" s="31"/>
      <c r="L37" s="32"/>
      <c r="M37" s="9"/>
    </row>
    <row r="38" spans="1:13" ht="51.95" customHeight="1" x14ac:dyDescent="0.25">
      <c r="A38" s="23" t="s">
        <v>110</v>
      </c>
      <c r="B38" s="24" t="s">
        <v>111</v>
      </c>
      <c r="C38" s="25" t="s">
        <v>22</v>
      </c>
      <c r="D38" s="25" t="s">
        <v>112</v>
      </c>
      <c r="E38" s="26" t="s">
        <v>35</v>
      </c>
      <c r="F38" s="27">
        <v>55.756958467421796</v>
      </c>
      <c r="G38" s="29">
        <v>28.94</v>
      </c>
      <c r="H38" s="29">
        <f t="shared" si="1"/>
        <v>36.729999999999997</v>
      </c>
      <c r="I38" s="29">
        <f t="shared" si="4"/>
        <v>2047.95</v>
      </c>
      <c r="J38" s="30">
        <f t="shared" si="0"/>
        <v>4.943171569484912E-3</v>
      </c>
      <c r="K38" s="31"/>
      <c r="L38" s="32"/>
      <c r="M38" s="9"/>
    </row>
    <row r="39" spans="1:13" ht="51.95" customHeight="1" x14ac:dyDescent="0.25">
      <c r="A39" s="23" t="s">
        <v>113</v>
      </c>
      <c r="B39" s="24" t="s">
        <v>114</v>
      </c>
      <c r="C39" s="25" t="s">
        <v>22</v>
      </c>
      <c r="D39" s="25" t="s">
        <v>115</v>
      </c>
      <c r="E39" s="26" t="s">
        <v>35</v>
      </c>
      <c r="F39" s="27">
        <v>15.528678644811723</v>
      </c>
      <c r="G39" s="29">
        <v>15.85</v>
      </c>
      <c r="H39" s="29">
        <f t="shared" si="1"/>
        <v>20.11</v>
      </c>
      <c r="I39" s="29">
        <f t="shared" si="4"/>
        <v>312.27999999999997</v>
      </c>
      <c r="J39" s="30">
        <f t="shared" si="0"/>
        <v>7.5375552026111397E-4</v>
      </c>
      <c r="K39" s="31"/>
      <c r="L39" s="32"/>
      <c r="M39" s="9"/>
    </row>
    <row r="40" spans="1:13" ht="51.95" customHeight="1" x14ac:dyDescent="0.25">
      <c r="A40" s="23" t="s">
        <v>116</v>
      </c>
      <c r="B40" s="24" t="s">
        <v>117</v>
      </c>
      <c r="C40" s="25" t="s">
        <v>22</v>
      </c>
      <c r="D40" s="25" t="s">
        <v>118</v>
      </c>
      <c r="E40" s="26" t="s">
        <v>35</v>
      </c>
      <c r="F40" s="27">
        <v>9.3397125182563272</v>
      </c>
      <c r="G40" s="29">
        <v>29.79</v>
      </c>
      <c r="H40" s="29">
        <f t="shared" si="1"/>
        <v>37.81</v>
      </c>
      <c r="I40" s="29">
        <f t="shared" si="4"/>
        <v>353.13</v>
      </c>
      <c r="J40" s="30">
        <f t="shared" si="0"/>
        <v>8.5235585650636351E-4</v>
      </c>
      <c r="K40" s="31"/>
      <c r="L40" s="32"/>
      <c r="M40" s="9"/>
    </row>
    <row r="41" spans="1:13" ht="51.95" customHeight="1" x14ac:dyDescent="0.25">
      <c r="A41" s="23" t="s">
        <v>119</v>
      </c>
      <c r="B41" s="24" t="s">
        <v>120</v>
      </c>
      <c r="C41" s="25" t="s">
        <v>22</v>
      </c>
      <c r="D41" s="25" t="s">
        <v>121</v>
      </c>
      <c r="E41" s="26" t="s">
        <v>35</v>
      </c>
      <c r="F41" s="27">
        <v>15.528678644811723</v>
      </c>
      <c r="G41" s="29">
        <v>42.5</v>
      </c>
      <c r="H41" s="29">
        <f t="shared" si="1"/>
        <v>53.94</v>
      </c>
      <c r="I41" s="29">
        <f t="shared" si="4"/>
        <v>837.61</v>
      </c>
      <c r="J41" s="30">
        <f t="shared" si="0"/>
        <v>2.0217534306581006E-3</v>
      </c>
      <c r="K41" s="31"/>
      <c r="L41" s="32"/>
      <c r="M41" s="9"/>
    </row>
    <row r="42" spans="1:13" ht="51.95" customHeight="1" x14ac:dyDescent="0.25">
      <c r="A42" s="23" t="s">
        <v>122</v>
      </c>
      <c r="B42" s="24" t="s">
        <v>123</v>
      </c>
      <c r="C42" s="25" t="s">
        <v>22</v>
      </c>
      <c r="D42" s="25" t="s">
        <v>124</v>
      </c>
      <c r="E42" s="26" t="s">
        <v>35</v>
      </c>
      <c r="F42" s="27">
        <v>9.3397125182563272</v>
      </c>
      <c r="G42" s="29">
        <v>55.27</v>
      </c>
      <c r="H42" s="29">
        <f t="shared" si="1"/>
        <v>70.150000000000006</v>
      </c>
      <c r="I42" s="29">
        <f t="shared" si="4"/>
        <v>655.17999999999995</v>
      </c>
      <c r="J42" s="30">
        <f t="shared" si="0"/>
        <v>1.5814190526600379E-3</v>
      </c>
      <c r="K42" s="31"/>
      <c r="L42" s="32"/>
      <c r="M42" s="9"/>
    </row>
    <row r="43" spans="1:13" ht="51.95" customHeight="1" x14ac:dyDescent="0.25">
      <c r="A43" s="23" t="s">
        <v>125</v>
      </c>
      <c r="B43" s="24" t="s">
        <v>126</v>
      </c>
      <c r="C43" s="25" t="s">
        <v>22</v>
      </c>
      <c r="D43" s="25" t="s">
        <v>127</v>
      </c>
      <c r="E43" s="26" t="s">
        <v>35</v>
      </c>
      <c r="F43" s="27">
        <v>15.528678644811723</v>
      </c>
      <c r="G43" s="29">
        <v>59.93</v>
      </c>
      <c r="H43" s="29">
        <f t="shared" si="1"/>
        <v>76.06</v>
      </c>
      <c r="I43" s="29">
        <f t="shared" si="4"/>
        <v>1181.1099999999999</v>
      </c>
      <c r="J43" s="30">
        <f t="shared" si="0"/>
        <v>2.8508651932099534E-3</v>
      </c>
      <c r="K43" s="31"/>
      <c r="L43" s="32"/>
      <c r="M43" s="9"/>
    </row>
    <row r="44" spans="1:13" ht="51.95" customHeight="1" x14ac:dyDescent="0.25">
      <c r="A44" s="23" t="s">
        <v>128</v>
      </c>
      <c r="B44" s="24" t="s">
        <v>129</v>
      </c>
      <c r="C44" s="25" t="s">
        <v>22</v>
      </c>
      <c r="D44" s="25" t="s">
        <v>130</v>
      </c>
      <c r="E44" s="26" t="s">
        <v>35</v>
      </c>
      <c r="F44" s="27">
        <v>15.528678644811723</v>
      </c>
      <c r="G44" s="29">
        <v>22.5</v>
      </c>
      <c r="H44" s="29">
        <f t="shared" si="1"/>
        <v>28.55</v>
      </c>
      <c r="I44" s="29">
        <f t="shared" si="4"/>
        <v>443.34</v>
      </c>
      <c r="J44" s="30">
        <f t="shared" si="0"/>
        <v>1.0700972599992386E-3</v>
      </c>
      <c r="K44" s="31"/>
      <c r="L44" s="32"/>
      <c r="M44" s="9"/>
    </row>
    <row r="45" spans="1:13" ht="65.099999999999994" customHeight="1" x14ac:dyDescent="0.25">
      <c r="A45" s="23" t="s">
        <v>131</v>
      </c>
      <c r="B45" s="24" t="s">
        <v>132</v>
      </c>
      <c r="C45" s="25" t="s">
        <v>22</v>
      </c>
      <c r="D45" s="25" t="s">
        <v>133</v>
      </c>
      <c r="E45" s="26" t="s">
        <v>40</v>
      </c>
      <c r="F45" s="27">
        <v>43.041446243771631</v>
      </c>
      <c r="G45" s="29">
        <v>50.34</v>
      </c>
      <c r="H45" s="29">
        <f t="shared" si="1"/>
        <v>63.89</v>
      </c>
      <c r="I45" s="29">
        <f t="shared" si="4"/>
        <v>2749.91</v>
      </c>
      <c r="J45" s="30">
        <f t="shared" si="0"/>
        <v>6.6375042997349814E-3</v>
      </c>
      <c r="K45" s="31"/>
      <c r="L45" s="32"/>
      <c r="M45" s="9"/>
    </row>
    <row r="46" spans="1:13" ht="65.099999999999994" customHeight="1" x14ac:dyDescent="0.25">
      <c r="A46" s="23" t="s">
        <v>134</v>
      </c>
      <c r="B46" s="24" t="s">
        <v>135</v>
      </c>
      <c r="C46" s="25" t="s">
        <v>22</v>
      </c>
      <c r="D46" s="25" t="s">
        <v>136</v>
      </c>
      <c r="E46" s="26" t="s">
        <v>40</v>
      </c>
      <c r="F46" s="27">
        <v>23.686861266180209</v>
      </c>
      <c r="G46" s="29">
        <v>88.12</v>
      </c>
      <c r="H46" s="29">
        <f t="shared" si="1"/>
        <v>111.85</v>
      </c>
      <c r="I46" s="29">
        <f t="shared" si="4"/>
        <v>2649.37</v>
      </c>
      <c r="J46" s="30">
        <f t="shared" si="0"/>
        <v>6.3948292004425119E-3</v>
      </c>
      <c r="K46" s="31"/>
      <c r="L46" s="32"/>
      <c r="M46" s="9"/>
    </row>
    <row r="47" spans="1:13" ht="51.95" customHeight="1" x14ac:dyDescent="0.25">
      <c r="A47" s="23" t="s">
        <v>137</v>
      </c>
      <c r="B47" s="24" t="s">
        <v>138</v>
      </c>
      <c r="C47" s="25" t="s">
        <v>22</v>
      </c>
      <c r="D47" s="25" t="s">
        <v>139</v>
      </c>
      <c r="E47" s="26" t="s">
        <v>35</v>
      </c>
      <c r="F47" s="27">
        <v>15.528678644811723</v>
      </c>
      <c r="G47" s="29">
        <v>24.8</v>
      </c>
      <c r="H47" s="29">
        <f t="shared" si="1"/>
        <v>31.47</v>
      </c>
      <c r="I47" s="29">
        <f t="shared" si="4"/>
        <v>488.68</v>
      </c>
      <c r="J47" s="30">
        <f t="shared" si="0"/>
        <v>1.1795351852222403E-3</v>
      </c>
      <c r="K47" s="31"/>
      <c r="L47" s="32"/>
      <c r="M47" s="9"/>
    </row>
    <row r="48" spans="1:13" ht="51.95" customHeight="1" x14ac:dyDescent="0.25">
      <c r="A48" s="23" t="s">
        <v>140</v>
      </c>
      <c r="B48" s="24" t="s">
        <v>141</v>
      </c>
      <c r="C48" s="25" t="s">
        <v>22</v>
      </c>
      <c r="D48" s="25" t="s">
        <v>142</v>
      </c>
      <c r="E48" s="26" t="s">
        <v>35</v>
      </c>
      <c r="F48" s="27">
        <v>9.3397125182563272</v>
      </c>
      <c r="G48" s="29">
        <v>45.21</v>
      </c>
      <c r="H48" s="29">
        <f t="shared" si="1"/>
        <v>57.38</v>
      </c>
      <c r="I48" s="29">
        <f t="shared" si="4"/>
        <v>535.91</v>
      </c>
      <c r="J48" s="30">
        <f t="shared" si="0"/>
        <v>1.293535035426968E-3</v>
      </c>
      <c r="K48" s="31"/>
      <c r="L48" s="32"/>
      <c r="M48" s="9"/>
    </row>
    <row r="49" spans="1:13" ht="51.95" customHeight="1" x14ac:dyDescent="0.25">
      <c r="A49" s="23" t="s">
        <v>143</v>
      </c>
      <c r="B49" s="24" t="s">
        <v>144</v>
      </c>
      <c r="C49" s="25" t="s">
        <v>22</v>
      </c>
      <c r="D49" s="25" t="s">
        <v>145</v>
      </c>
      <c r="E49" s="26" t="s">
        <v>35</v>
      </c>
      <c r="F49" s="27">
        <v>9.3397125182563272</v>
      </c>
      <c r="G49" s="29">
        <v>80.040000000000006</v>
      </c>
      <c r="H49" s="29">
        <f t="shared" si="1"/>
        <v>101.59</v>
      </c>
      <c r="I49" s="29">
        <f t="shared" si="4"/>
        <v>948.82</v>
      </c>
      <c r="J49" s="30">
        <f t="shared" si="0"/>
        <v>2.2901828895034912E-3</v>
      </c>
      <c r="K49" s="31"/>
      <c r="L49" s="32"/>
      <c r="M49" s="9"/>
    </row>
    <row r="50" spans="1:13" ht="39" customHeight="1" x14ac:dyDescent="0.25">
      <c r="A50" s="23" t="s">
        <v>146</v>
      </c>
      <c r="B50" s="24" t="s">
        <v>147</v>
      </c>
      <c r="C50" s="25" t="s">
        <v>22</v>
      </c>
      <c r="D50" s="25" t="s">
        <v>148</v>
      </c>
      <c r="E50" s="26" t="s">
        <v>35</v>
      </c>
      <c r="F50" s="27">
        <v>15.528678644811723</v>
      </c>
      <c r="G50" s="29">
        <v>65.260000000000005</v>
      </c>
      <c r="H50" s="29">
        <f t="shared" si="1"/>
        <v>82.83</v>
      </c>
      <c r="I50" s="29">
        <f t="shared" si="4"/>
        <v>1286.24</v>
      </c>
      <c r="J50" s="30">
        <f t="shared" si="0"/>
        <v>3.1046192531723302E-3</v>
      </c>
      <c r="K50" s="31"/>
      <c r="L50" s="32"/>
      <c r="M50" s="9"/>
    </row>
    <row r="51" spans="1:13" ht="39" customHeight="1" x14ac:dyDescent="0.25">
      <c r="A51" s="23" t="s">
        <v>149</v>
      </c>
      <c r="B51" s="24" t="s">
        <v>150</v>
      </c>
      <c r="C51" s="25" t="s">
        <v>22</v>
      </c>
      <c r="D51" s="25" t="s">
        <v>151</v>
      </c>
      <c r="E51" s="26" t="s">
        <v>35</v>
      </c>
      <c r="F51" s="27">
        <v>15.528678644811723</v>
      </c>
      <c r="G51" s="29">
        <v>11.47</v>
      </c>
      <c r="H51" s="29">
        <f t="shared" si="1"/>
        <v>14.55</v>
      </c>
      <c r="I51" s="29">
        <f t="shared" si="4"/>
        <v>225.94</v>
      </c>
      <c r="J51" s="30">
        <f t="shared" si="0"/>
        <v>5.4535520125463077E-4</v>
      </c>
      <c r="K51" s="31"/>
      <c r="L51" s="32"/>
      <c r="M51" s="9"/>
    </row>
    <row r="52" spans="1:13" ht="51.95" customHeight="1" x14ac:dyDescent="0.25">
      <c r="A52" s="23" t="s">
        <v>152</v>
      </c>
      <c r="B52" s="24" t="s">
        <v>153</v>
      </c>
      <c r="C52" s="25" t="s">
        <v>22</v>
      </c>
      <c r="D52" s="25" t="s">
        <v>154</v>
      </c>
      <c r="E52" s="26" t="s">
        <v>35</v>
      </c>
      <c r="F52" s="27">
        <v>28.525507510578059</v>
      </c>
      <c r="G52" s="29">
        <v>10.72</v>
      </c>
      <c r="H52" s="29">
        <f t="shared" si="1"/>
        <v>13.6</v>
      </c>
      <c r="I52" s="29">
        <f t="shared" si="4"/>
        <v>387.94</v>
      </c>
      <c r="J52" s="30">
        <f t="shared" si="0"/>
        <v>9.3637734254546103E-4</v>
      </c>
      <c r="K52" s="31"/>
      <c r="L52" s="32"/>
      <c r="M52" s="9"/>
    </row>
    <row r="53" spans="1:13" ht="51.95" customHeight="1" x14ac:dyDescent="0.25">
      <c r="A53" s="23" t="s">
        <v>155</v>
      </c>
      <c r="B53" s="24" t="s">
        <v>156</v>
      </c>
      <c r="C53" s="25" t="s">
        <v>22</v>
      </c>
      <c r="D53" s="25" t="s">
        <v>157</v>
      </c>
      <c r="E53" s="26" t="s">
        <v>35</v>
      </c>
      <c r="F53" s="27">
        <v>12.49045890995726</v>
      </c>
      <c r="G53" s="29">
        <v>16.670000000000002</v>
      </c>
      <c r="H53" s="29">
        <f t="shared" si="1"/>
        <v>21.15</v>
      </c>
      <c r="I53" s="29">
        <f t="shared" si="4"/>
        <v>264.17</v>
      </c>
      <c r="J53" s="30">
        <f t="shared" si="0"/>
        <v>6.376315991654237E-4</v>
      </c>
      <c r="K53" s="31"/>
      <c r="L53" s="32"/>
      <c r="M53" s="9"/>
    </row>
    <row r="54" spans="1:13" ht="51.95" customHeight="1" x14ac:dyDescent="0.25">
      <c r="A54" s="23" t="s">
        <v>158</v>
      </c>
      <c r="B54" s="24" t="s">
        <v>120</v>
      </c>
      <c r="C54" s="25" t="s">
        <v>22</v>
      </c>
      <c r="D54" s="25" t="s">
        <v>121</v>
      </c>
      <c r="E54" s="26" t="s">
        <v>35</v>
      </c>
      <c r="F54" s="27">
        <v>6.3577561118250889</v>
      </c>
      <c r="G54" s="29">
        <v>42.5</v>
      </c>
      <c r="H54" s="29">
        <f t="shared" si="1"/>
        <v>53.94</v>
      </c>
      <c r="I54" s="29">
        <f t="shared" si="4"/>
        <v>342.93</v>
      </c>
      <c r="J54" s="30">
        <f t="shared" si="0"/>
        <v>8.2773594390657043E-4</v>
      </c>
      <c r="K54" s="31"/>
      <c r="L54" s="32"/>
      <c r="M54" s="9"/>
    </row>
    <row r="55" spans="1:13" ht="39" customHeight="1" x14ac:dyDescent="0.25">
      <c r="A55" s="23" t="s">
        <v>159</v>
      </c>
      <c r="B55" s="24" t="s">
        <v>147</v>
      </c>
      <c r="C55" s="25" t="s">
        <v>22</v>
      </c>
      <c r="D55" s="25" t="s">
        <v>148</v>
      </c>
      <c r="E55" s="26" t="s">
        <v>35</v>
      </c>
      <c r="F55" s="27">
        <v>6.3577561118250889</v>
      </c>
      <c r="G55" s="29">
        <v>65.260000000000005</v>
      </c>
      <c r="H55" s="29">
        <f t="shared" si="1"/>
        <v>82.83</v>
      </c>
      <c r="I55" s="29">
        <f t="shared" si="4"/>
        <v>526.61</v>
      </c>
      <c r="J55" s="30">
        <f t="shared" si="0"/>
        <v>1.2710874680565687E-3</v>
      </c>
      <c r="K55" s="31"/>
      <c r="L55" s="32"/>
      <c r="M55" s="9"/>
    </row>
    <row r="56" spans="1:13" ht="51.95" customHeight="1" x14ac:dyDescent="0.25">
      <c r="A56" s="23" t="s">
        <v>160</v>
      </c>
      <c r="B56" s="24" t="s">
        <v>161</v>
      </c>
      <c r="C56" s="25" t="s">
        <v>22</v>
      </c>
      <c r="D56" s="25" t="s">
        <v>162</v>
      </c>
      <c r="E56" s="26" t="s">
        <v>35</v>
      </c>
      <c r="F56" s="27">
        <v>3.1507463917009297</v>
      </c>
      <c r="G56" s="29">
        <v>25.46</v>
      </c>
      <c r="H56" s="29">
        <f t="shared" si="1"/>
        <v>32.31</v>
      </c>
      <c r="I56" s="29">
        <f t="shared" si="4"/>
        <v>101.8</v>
      </c>
      <c r="J56" s="30">
        <f t="shared" si="0"/>
        <v>2.4571638261362046E-4</v>
      </c>
      <c r="K56" s="31"/>
      <c r="L56" s="32"/>
      <c r="M56" s="9"/>
    </row>
    <row r="57" spans="1:13" ht="39" customHeight="1" x14ac:dyDescent="0.25">
      <c r="A57" s="23" t="s">
        <v>163</v>
      </c>
      <c r="B57" s="24" t="s">
        <v>164</v>
      </c>
      <c r="C57" s="25" t="s">
        <v>22</v>
      </c>
      <c r="D57" s="25" t="s">
        <v>165</v>
      </c>
      <c r="E57" s="26" t="s">
        <v>35</v>
      </c>
      <c r="F57" s="27">
        <v>15.528678644811723</v>
      </c>
      <c r="G57" s="29">
        <v>32.409999999999997</v>
      </c>
      <c r="H57" s="29">
        <f t="shared" si="1"/>
        <v>41.13</v>
      </c>
      <c r="I57" s="29">
        <f t="shared" si="4"/>
        <v>638.69000000000005</v>
      </c>
      <c r="J57" s="30">
        <f t="shared" si="0"/>
        <v>1.5416168606237062E-3</v>
      </c>
      <c r="K57" s="31"/>
      <c r="L57" s="32"/>
      <c r="M57" s="9"/>
    </row>
    <row r="58" spans="1:13" ht="39" customHeight="1" x14ac:dyDescent="0.25">
      <c r="A58" s="23" t="s">
        <v>166</v>
      </c>
      <c r="B58" s="24" t="s">
        <v>167</v>
      </c>
      <c r="C58" s="25" t="s">
        <v>22</v>
      </c>
      <c r="D58" s="25" t="s">
        <v>168</v>
      </c>
      <c r="E58" s="26" t="s">
        <v>35</v>
      </c>
      <c r="F58" s="27">
        <v>6.3577561118250889</v>
      </c>
      <c r="G58" s="29">
        <v>54.04</v>
      </c>
      <c r="H58" s="29">
        <f t="shared" si="1"/>
        <v>68.59</v>
      </c>
      <c r="I58" s="29">
        <f t="shared" si="4"/>
        <v>436.07</v>
      </c>
      <c r="J58" s="30">
        <f t="shared" si="0"/>
        <v>1.0525495379795824E-3</v>
      </c>
      <c r="K58" s="31"/>
      <c r="L58" s="32"/>
      <c r="M58" s="9"/>
    </row>
    <row r="59" spans="1:13" ht="39" customHeight="1" x14ac:dyDescent="0.25">
      <c r="A59" s="23" t="s">
        <v>169</v>
      </c>
      <c r="B59" s="24" t="s">
        <v>170</v>
      </c>
      <c r="C59" s="25" t="s">
        <v>22</v>
      </c>
      <c r="D59" s="25" t="s">
        <v>171</v>
      </c>
      <c r="E59" s="26" t="s">
        <v>35</v>
      </c>
      <c r="F59" s="27">
        <v>15.528678644811723</v>
      </c>
      <c r="G59" s="29">
        <v>114.11</v>
      </c>
      <c r="H59" s="29">
        <f t="shared" si="1"/>
        <v>144.83000000000001</v>
      </c>
      <c r="I59" s="29">
        <f t="shared" si="4"/>
        <v>2249.0100000000002</v>
      </c>
      <c r="J59" s="30">
        <f t="shared" si="0"/>
        <v>5.4284734937314208E-3</v>
      </c>
      <c r="K59" s="31"/>
      <c r="L59" s="32"/>
      <c r="M59" s="9"/>
    </row>
    <row r="60" spans="1:13" ht="26.1" customHeight="1" x14ac:dyDescent="0.25">
      <c r="A60" s="23" t="s">
        <v>172</v>
      </c>
      <c r="B60" s="24" t="s">
        <v>173</v>
      </c>
      <c r="C60" s="25" t="s">
        <v>22</v>
      </c>
      <c r="D60" s="25" t="s">
        <v>174</v>
      </c>
      <c r="E60" s="26" t="s">
        <v>35</v>
      </c>
      <c r="F60" s="27">
        <v>3.1507463917009297</v>
      </c>
      <c r="G60" s="29">
        <v>422.43</v>
      </c>
      <c r="H60" s="29">
        <f t="shared" si="1"/>
        <v>536.19000000000005</v>
      </c>
      <c r="I60" s="29">
        <f t="shared" si="4"/>
        <v>1689.39</v>
      </c>
      <c r="J60" s="30">
        <f t="shared" si="0"/>
        <v>4.0777092300945421E-3</v>
      </c>
      <c r="K60" s="31"/>
      <c r="L60" s="32"/>
      <c r="M60" s="9"/>
    </row>
    <row r="61" spans="1:13" ht="51.95" customHeight="1" x14ac:dyDescent="0.25">
      <c r="A61" s="23" t="s">
        <v>175</v>
      </c>
      <c r="B61" s="24" t="s">
        <v>176</v>
      </c>
      <c r="C61" s="25" t="s">
        <v>22</v>
      </c>
      <c r="D61" s="25" t="s">
        <v>177</v>
      </c>
      <c r="E61" s="26" t="s">
        <v>35</v>
      </c>
      <c r="F61" s="27">
        <v>0.67515994107877064</v>
      </c>
      <c r="G61" s="29">
        <v>699.82</v>
      </c>
      <c r="H61" s="29">
        <f t="shared" si="1"/>
        <v>888.28</v>
      </c>
      <c r="I61" s="29">
        <f t="shared" si="4"/>
        <v>599.73</v>
      </c>
      <c r="J61" s="30">
        <f t="shared" si="0"/>
        <v>1.4475784493601829E-3</v>
      </c>
      <c r="K61" s="31"/>
      <c r="L61" s="32"/>
      <c r="M61" s="9"/>
    </row>
    <row r="62" spans="1:13" ht="39" customHeight="1" x14ac:dyDescent="0.25">
      <c r="A62" s="23" t="s">
        <v>178</v>
      </c>
      <c r="B62" s="24" t="s">
        <v>179</v>
      </c>
      <c r="C62" s="25" t="s">
        <v>22</v>
      </c>
      <c r="D62" s="25" t="s">
        <v>180</v>
      </c>
      <c r="E62" s="26" t="s">
        <v>35</v>
      </c>
      <c r="F62" s="27">
        <v>1.1815298968878483</v>
      </c>
      <c r="G62" s="29">
        <v>1019.1</v>
      </c>
      <c r="H62" s="29">
        <f t="shared" si="1"/>
        <v>1293.54</v>
      </c>
      <c r="I62" s="29">
        <f t="shared" si="4"/>
        <v>1528.35</v>
      </c>
      <c r="J62" s="30">
        <f t="shared" si="0"/>
        <v>3.6890042570483974E-3</v>
      </c>
      <c r="K62" s="31"/>
      <c r="L62" s="32"/>
      <c r="M62" s="9"/>
    </row>
    <row r="63" spans="1:13" ht="26.1" customHeight="1" x14ac:dyDescent="0.25">
      <c r="A63" s="23" t="s">
        <v>181</v>
      </c>
      <c r="B63" s="24" t="s">
        <v>182</v>
      </c>
      <c r="C63" s="25" t="s">
        <v>22</v>
      </c>
      <c r="D63" s="25" t="s">
        <v>183</v>
      </c>
      <c r="E63" s="26" t="s">
        <v>40</v>
      </c>
      <c r="F63" s="27">
        <v>20.536114874479267</v>
      </c>
      <c r="G63" s="29">
        <v>17.690000000000001</v>
      </c>
      <c r="H63" s="29">
        <f t="shared" si="1"/>
        <v>22.45</v>
      </c>
      <c r="I63" s="29">
        <f t="shared" si="4"/>
        <v>461.03</v>
      </c>
      <c r="J63" s="30">
        <f t="shared" si="0"/>
        <v>1.1127959123414287E-3</v>
      </c>
      <c r="K63" s="31"/>
      <c r="L63" s="32"/>
      <c r="M63" s="9"/>
    </row>
    <row r="64" spans="1:13" ht="51.95" customHeight="1" x14ac:dyDescent="0.25">
      <c r="A64" s="23" t="s">
        <v>184</v>
      </c>
      <c r="B64" s="24" t="s">
        <v>185</v>
      </c>
      <c r="C64" s="25" t="s">
        <v>22</v>
      </c>
      <c r="D64" s="25" t="s">
        <v>186</v>
      </c>
      <c r="E64" s="26" t="s">
        <v>35</v>
      </c>
      <c r="F64" s="27">
        <v>2.3067964653524666</v>
      </c>
      <c r="G64" s="29">
        <v>156.47999999999999</v>
      </c>
      <c r="H64" s="29">
        <f t="shared" si="1"/>
        <v>198.62</v>
      </c>
      <c r="I64" s="29">
        <f t="shared" si="4"/>
        <v>458.17</v>
      </c>
      <c r="J64" s="30">
        <f t="shared" si="0"/>
        <v>1.1058926819458006E-3</v>
      </c>
      <c r="K64" s="31"/>
      <c r="L64" s="32"/>
      <c r="M64" s="9"/>
    </row>
    <row r="65" spans="1:13" ht="26.1" customHeight="1" x14ac:dyDescent="0.25">
      <c r="A65" s="23" t="s">
        <v>187</v>
      </c>
      <c r="B65" s="24" t="s">
        <v>188</v>
      </c>
      <c r="C65" s="25" t="s">
        <v>22</v>
      </c>
      <c r="D65" s="25" t="s">
        <v>189</v>
      </c>
      <c r="E65" s="26" t="s">
        <v>35</v>
      </c>
      <c r="F65" s="27">
        <v>3.6571163475100072</v>
      </c>
      <c r="G65" s="29">
        <v>144.9</v>
      </c>
      <c r="H65" s="29">
        <f t="shared" si="1"/>
        <v>183.92</v>
      </c>
      <c r="I65" s="29">
        <f t="shared" si="4"/>
        <v>672.61</v>
      </c>
      <c r="J65" s="30">
        <f t="shared" si="0"/>
        <v>1.6234901386026255E-3</v>
      </c>
      <c r="K65" s="31"/>
      <c r="L65" s="32"/>
      <c r="M65" s="9"/>
    </row>
    <row r="66" spans="1:13" ht="39" customHeight="1" x14ac:dyDescent="0.25">
      <c r="A66" s="23" t="s">
        <v>190</v>
      </c>
      <c r="B66" s="24" t="s">
        <v>191</v>
      </c>
      <c r="C66" s="25" t="s">
        <v>22</v>
      </c>
      <c r="D66" s="25" t="s">
        <v>192</v>
      </c>
      <c r="E66" s="26" t="s">
        <v>35</v>
      </c>
      <c r="F66" s="27">
        <v>3.1507463917009297</v>
      </c>
      <c r="G66" s="29">
        <v>530.09</v>
      </c>
      <c r="H66" s="29">
        <f t="shared" si="1"/>
        <v>672.84</v>
      </c>
      <c r="I66" s="29">
        <f t="shared" si="4"/>
        <v>2119.94</v>
      </c>
      <c r="J66" s="30">
        <f t="shared" si="0"/>
        <v>5.1169350506671775E-3</v>
      </c>
      <c r="K66" s="31"/>
      <c r="L66" s="32"/>
      <c r="M66" s="9"/>
    </row>
    <row r="67" spans="1:13" ht="26.1" customHeight="1" x14ac:dyDescent="0.25">
      <c r="A67" s="23" t="s">
        <v>193</v>
      </c>
      <c r="B67" s="24" t="s">
        <v>194</v>
      </c>
      <c r="C67" s="25" t="s">
        <v>22</v>
      </c>
      <c r="D67" s="25" t="s">
        <v>195</v>
      </c>
      <c r="E67" s="26" t="s">
        <v>35</v>
      </c>
      <c r="F67" s="27">
        <v>3.6571163475100072</v>
      </c>
      <c r="G67" s="29">
        <v>412.27</v>
      </c>
      <c r="H67" s="29">
        <f t="shared" si="1"/>
        <v>523.29</v>
      </c>
      <c r="I67" s="29">
        <f t="shared" si="4"/>
        <v>1913.73</v>
      </c>
      <c r="J67" s="30">
        <f t="shared" si="0"/>
        <v>4.6192024842746952E-3</v>
      </c>
      <c r="K67" s="31"/>
      <c r="L67" s="32"/>
      <c r="M67" s="9"/>
    </row>
    <row r="68" spans="1:13" ht="51.95" customHeight="1" x14ac:dyDescent="0.25">
      <c r="A68" s="23" t="s">
        <v>196</v>
      </c>
      <c r="B68" s="24" t="s">
        <v>197</v>
      </c>
      <c r="C68" s="25" t="s">
        <v>22</v>
      </c>
      <c r="D68" s="25" t="s">
        <v>198</v>
      </c>
      <c r="E68" s="26" t="s">
        <v>35</v>
      </c>
      <c r="F68" s="27">
        <v>3.1507463917009297</v>
      </c>
      <c r="G68" s="29">
        <v>468.36</v>
      </c>
      <c r="H68" s="29">
        <f t="shared" si="1"/>
        <v>594.48</v>
      </c>
      <c r="I68" s="29">
        <f t="shared" si="4"/>
        <v>1873.05</v>
      </c>
      <c r="J68" s="30">
        <f t="shared" si="0"/>
        <v>4.5210124799061084E-3</v>
      </c>
      <c r="K68" s="31"/>
      <c r="L68" s="32"/>
      <c r="M68" s="9"/>
    </row>
    <row r="69" spans="1:13" ht="26.1" customHeight="1" x14ac:dyDescent="0.25">
      <c r="A69" s="23" t="s">
        <v>199</v>
      </c>
      <c r="B69" s="24" t="s">
        <v>200</v>
      </c>
      <c r="C69" s="25" t="s">
        <v>22</v>
      </c>
      <c r="D69" s="25" t="s">
        <v>201</v>
      </c>
      <c r="E69" s="26" t="s">
        <v>35</v>
      </c>
      <c r="F69" s="27">
        <v>9.3397125182563272</v>
      </c>
      <c r="G69" s="29">
        <v>61.32</v>
      </c>
      <c r="H69" s="29">
        <f t="shared" si="1"/>
        <v>77.83</v>
      </c>
      <c r="I69" s="29">
        <f t="shared" si="4"/>
        <v>726.9</v>
      </c>
      <c r="J69" s="30">
        <f t="shared" ref="J69:J132" si="5">I69/$I$251</f>
        <v>1.7545308302734845E-3</v>
      </c>
      <c r="K69" s="31"/>
      <c r="L69" s="32"/>
      <c r="M69" s="9"/>
    </row>
    <row r="70" spans="1:13" ht="26.1" customHeight="1" x14ac:dyDescent="0.25">
      <c r="A70" s="23" t="s">
        <v>202</v>
      </c>
      <c r="B70" s="24" t="s">
        <v>203</v>
      </c>
      <c r="C70" s="25" t="s">
        <v>22</v>
      </c>
      <c r="D70" s="25" t="s">
        <v>204</v>
      </c>
      <c r="E70" s="26" t="s">
        <v>35</v>
      </c>
      <c r="F70" s="27">
        <v>3.1507463917009297</v>
      </c>
      <c r="G70" s="29">
        <v>12.75</v>
      </c>
      <c r="H70" s="29">
        <f t="shared" si="1"/>
        <v>16.18</v>
      </c>
      <c r="I70" s="29">
        <f t="shared" si="4"/>
        <v>50.97</v>
      </c>
      <c r="J70" s="30">
        <f t="shared" si="5"/>
        <v>1.2302715149131862E-4</v>
      </c>
      <c r="K70" s="31"/>
      <c r="L70" s="32"/>
      <c r="M70" s="9"/>
    </row>
    <row r="71" spans="1:13" ht="26.1" customHeight="1" x14ac:dyDescent="0.25">
      <c r="A71" s="23" t="s">
        <v>205</v>
      </c>
      <c r="B71" s="24" t="s">
        <v>206</v>
      </c>
      <c r="C71" s="25" t="s">
        <v>22</v>
      </c>
      <c r="D71" s="25" t="s">
        <v>207</v>
      </c>
      <c r="E71" s="26" t="s">
        <v>35</v>
      </c>
      <c r="F71" s="27">
        <v>3.1507463917009297</v>
      </c>
      <c r="G71" s="29">
        <v>14.35</v>
      </c>
      <c r="H71" s="29">
        <f t="shared" si="1"/>
        <v>18.21</v>
      </c>
      <c r="I71" s="29">
        <f t="shared" si="4"/>
        <v>57.37</v>
      </c>
      <c r="J71" s="30">
        <f t="shared" si="5"/>
        <v>1.3847493978922797E-4</v>
      </c>
      <c r="K71" s="31"/>
      <c r="L71" s="32"/>
      <c r="M71" s="9"/>
    </row>
    <row r="72" spans="1:13" ht="39" customHeight="1" x14ac:dyDescent="0.25">
      <c r="A72" s="23" t="s">
        <v>208</v>
      </c>
      <c r="B72" s="24" t="s">
        <v>209</v>
      </c>
      <c r="C72" s="25" t="s">
        <v>22</v>
      </c>
      <c r="D72" s="25" t="s">
        <v>210</v>
      </c>
      <c r="E72" s="26" t="s">
        <v>35</v>
      </c>
      <c r="F72" s="27">
        <v>3.1507463917009297</v>
      </c>
      <c r="G72" s="29">
        <v>132.99</v>
      </c>
      <c r="H72" s="29">
        <f t="shared" si="1"/>
        <v>168.8</v>
      </c>
      <c r="I72" s="29">
        <f t="shared" si="4"/>
        <v>531.84</v>
      </c>
      <c r="J72" s="30">
        <f t="shared" si="5"/>
        <v>1.2837112075562665E-3</v>
      </c>
      <c r="K72" s="31"/>
      <c r="L72" s="32"/>
      <c r="M72" s="9"/>
    </row>
    <row r="73" spans="1:13" ht="26.1" customHeight="1" x14ac:dyDescent="0.25">
      <c r="A73" s="23" t="s">
        <v>211</v>
      </c>
      <c r="B73" s="24" t="s">
        <v>212</v>
      </c>
      <c r="C73" s="25" t="s">
        <v>22</v>
      </c>
      <c r="D73" s="25" t="s">
        <v>213</v>
      </c>
      <c r="E73" s="26" t="s">
        <v>35</v>
      </c>
      <c r="F73" s="27">
        <v>9.3397125182563272</v>
      </c>
      <c r="G73" s="29">
        <v>48.84</v>
      </c>
      <c r="H73" s="29">
        <f t="shared" ref="H73:H136" si="6">TRUNC((G73*$G$2)+(G73),2)</f>
        <v>61.99</v>
      </c>
      <c r="I73" s="29">
        <f t="shared" si="4"/>
        <v>578.96</v>
      </c>
      <c r="J73" s="30">
        <f t="shared" si="5"/>
        <v>1.3974455488996241E-3</v>
      </c>
      <c r="K73" s="31"/>
      <c r="L73" s="32"/>
      <c r="M73" s="9"/>
    </row>
    <row r="74" spans="1:13" ht="39" customHeight="1" x14ac:dyDescent="0.25">
      <c r="A74" s="23" t="s">
        <v>214</v>
      </c>
      <c r="B74" s="24" t="s">
        <v>215</v>
      </c>
      <c r="C74" s="25" t="s">
        <v>22</v>
      </c>
      <c r="D74" s="25" t="s">
        <v>216</v>
      </c>
      <c r="E74" s="26" t="s">
        <v>35</v>
      </c>
      <c r="F74" s="27">
        <v>6.3577561118250889</v>
      </c>
      <c r="G74" s="29">
        <v>145.4</v>
      </c>
      <c r="H74" s="29">
        <f t="shared" si="6"/>
        <v>184.55</v>
      </c>
      <c r="I74" s="29">
        <f t="shared" si="4"/>
        <v>1173.32</v>
      </c>
      <c r="J74" s="30">
        <f t="shared" si="5"/>
        <v>2.8320623383910923E-3</v>
      </c>
      <c r="K74" s="31"/>
      <c r="L74" s="32"/>
      <c r="M74" s="9"/>
    </row>
    <row r="75" spans="1:13" ht="39" customHeight="1" x14ac:dyDescent="0.25">
      <c r="A75" s="23" t="s">
        <v>217</v>
      </c>
      <c r="B75" s="24" t="s">
        <v>218</v>
      </c>
      <c r="C75" s="25" t="s">
        <v>22</v>
      </c>
      <c r="D75" s="25" t="s">
        <v>219</v>
      </c>
      <c r="E75" s="26" t="s">
        <v>35</v>
      </c>
      <c r="F75" s="27">
        <v>3.1507463917009297</v>
      </c>
      <c r="G75" s="29">
        <v>339.95</v>
      </c>
      <c r="H75" s="29">
        <f t="shared" si="6"/>
        <v>431.49</v>
      </c>
      <c r="I75" s="29">
        <f t="shared" si="4"/>
        <v>1359.51</v>
      </c>
      <c r="J75" s="30">
        <f t="shared" si="5"/>
        <v>3.2814722920141768E-3</v>
      </c>
      <c r="K75" s="31"/>
      <c r="L75" s="32"/>
      <c r="M75" s="9"/>
    </row>
    <row r="76" spans="1:13" ht="39" customHeight="1" x14ac:dyDescent="0.25">
      <c r="A76" s="23" t="s">
        <v>220</v>
      </c>
      <c r="B76" s="24" t="s">
        <v>221</v>
      </c>
      <c r="C76" s="25" t="s">
        <v>22</v>
      </c>
      <c r="D76" s="25" t="s">
        <v>222</v>
      </c>
      <c r="E76" s="26" t="s">
        <v>35</v>
      </c>
      <c r="F76" s="27">
        <v>9.3397125182563272</v>
      </c>
      <c r="G76" s="29">
        <v>76.39</v>
      </c>
      <c r="H76" s="29">
        <f t="shared" si="6"/>
        <v>96.96</v>
      </c>
      <c r="I76" s="29">
        <f t="shared" si="4"/>
        <v>905.57</v>
      </c>
      <c r="J76" s="30">
        <f t="shared" si="5"/>
        <v>2.1857896326465255E-3</v>
      </c>
      <c r="K76" s="31"/>
      <c r="L76" s="32"/>
      <c r="M76" s="9"/>
    </row>
    <row r="77" spans="1:13" ht="26.1" customHeight="1" x14ac:dyDescent="0.25">
      <c r="A77" s="23" t="s">
        <v>223</v>
      </c>
      <c r="B77" s="24" t="s">
        <v>224</v>
      </c>
      <c r="C77" s="25" t="s">
        <v>22</v>
      </c>
      <c r="D77" s="25" t="s">
        <v>225</v>
      </c>
      <c r="E77" s="26" t="s">
        <v>35</v>
      </c>
      <c r="F77" s="27">
        <v>9.3397125182563272</v>
      </c>
      <c r="G77" s="29">
        <v>163.49</v>
      </c>
      <c r="H77" s="29">
        <f t="shared" si="6"/>
        <v>207.51</v>
      </c>
      <c r="I77" s="29">
        <f t="shared" si="4"/>
        <v>1938.08</v>
      </c>
      <c r="J77" s="30">
        <f t="shared" si="5"/>
        <v>4.6779764913143966E-3</v>
      </c>
      <c r="K77" s="31"/>
      <c r="L77" s="32"/>
      <c r="M77" s="9"/>
    </row>
    <row r="78" spans="1:13" ht="26.1" customHeight="1" x14ac:dyDescent="0.25">
      <c r="A78" s="23" t="s">
        <v>226</v>
      </c>
      <c r="B78" s="24" t="s">
        <v>227</v>
      </c>
      <c r="C78" s="25" t="s">
        <v>22</v>
      </c>
      <c r="D78" s="25" t="s">
        <v>228</v>
      </c>
      <c r="E78" s="26" t="s">
        <v>35</v>
      </c>
      <c r="F78" s="27">
        <v>3.1507463917009297</v>
      </c>
      <c r="G78" s="29">
        <v>812.2</v>
      </c>
      <c r="H78" s="29">
        <f t="shared" si="6"/>
        <v>1030.92</v>
      </c>
      <c r="I78" s="29">
        <f t="shared" si="4"/>
        <v>3248.16</v>
      </c>
      <c r="J78" s="30">
        <f t="shared" si="5"/>
        <v>7.8401387558964392E-3</v>
      </c>
      <c r="K78" s="31"/>
      <c r="L78" s="32"/>
      <c r="M78" s="9"/>
    </row>
    <row r="79" spans="1:13" ht="65.099999999999994" customHeight="1" x14ac:dyDescent="0.25">
      <c r="A79" s="23" t="s">
        <v>229</v>
      </c>
      <c r="B79" s="24" t="s">
        <v>230</v>
      </c>
      <c r="C79" s="25" t="s">
        <v>22</v>
      </c>
      <c r="D79" s="25" t="s">
        <v>231</v>
      </c>
      <c r="E79" s="26" t="s">
        <v>35</v>
      </c>
      <c r="F79" s="27">
        <v>3.1507463917009297</v>
      </c>
      <c r="G79" s="29">
        <v>279.7</v>
      </c>
      <c r="H79" s="29">
        <f t="shared" si="6"/>
        <v>355.02</v>
      </c>
      <c r="I79" s="29">
        <f t="shared" si="4"/>
        <v>1118.57</v>
      </c>
      <c r="J79" s="30">
        <f t="shared" si="5"/>
        <v>2.6999113369363206E-3</v>
      </c>
      <c r="K79" s="31"/>
      <c r="L79" s="32"/>
      <c r="M79" s="9"/>
    </row>
    <row r="80" spans="1:13" ht="51.95" customHeight="1" x14ac:dyDescent="0.25">
      <c r="A80" s="23" t="s">
        <v>232</v>
      </c>
      <c r="B80" s="24" t="s">
        <v>233</v>
      </c>
      <c r="C80" s="25" t="s">
        <v>22</v>
      </c>
      <c r="D80" s="25" t="s">
        <v>234</v>
      </c>
      <c r="E80" s="26" t="s">
        <v>35</v>
      </c>
      <c r="F80" s="27">
        <v>3.6571163475100072</v>
      </c>
      <c r="G80" s="29">
        <v>894.28</v>
      </c>
      <c r="H80" s="29">
        <f t="shared" si="6"/>
        <v>1135.0999999999999</v>
      </c>
      <c r="I80" s="29">
        <f t="shared" si="4"/>
        <v>4151.1899999999996</v>
      </c>
      <c r="J80" s="30">
        <f t="shared" si="5"/>
        <v>1.001979754756223E-2</v>
      </c>
      <c r="K80" s="31"/>
      <c r="L80" s="32"/>
      <c r="M80" s="9"/>
    </row>
    <row r="81" spans="1:13" ht="26.1" customHeight="1" x14ac:dyDescent="0.25">
      <c r="A81" s="23" t="s">
        <v>235</v>
      </c>
      <c r="B81" s="24" t="s">
        <v>236</v>
      </c>
      <c r="C81" s="25" t="s">
        <v>22</v>
      </c>
      <c r="D81" s="25" t="s">
        <v>237</v>
      </c>
      <c r="E81" s="26" t="s">
        <v>35</v>
      </c>
      <c r="F81" s="27">
        <v>3.1507463917009297</v>
      </c>
      <c r="G81" s="29">
        <v>100.96</v>
      </c>
      <c r="H81" s="29">
        <f t="shared" si="6"/>
        <v>128.13999999999999</v>
      </c>
      <c r="I81" s="29">
        <f t="shared" si="4"/>
        <v>403.73</v>
      </c>
      <c r="J81" s="30">
        <f t="shared" si="5"/>
        <v>9.7448993273670931E-4</v>
      </c>
      <c r="K81" s="31"/>
      <c r="L81" s="32"/>
      <c r="M81" s="9"/>
    </row>
    <row r="82" spans="1:13" ht="39" customHeight="1" x14ac:dyDescent="0.25">
      <c r="A82" s="23" t="s">
        <v>238</v>
      </c>
      <c r="B82" s="24" t="s">
        <v>239</v>
      </c>
      <c r="C82" s="25" t="s">
        <v>22</v>
      </c>
      <c r="D82" s="25" t="s">
        <v>240</v>
      </c>
      <c r="E82" s="26" t="s">
        <v>35</v>
      </c>
      <c r="F82" s="27">
        <v>3.6571163475100072</v>
      </c>
      <c r="G82" s="29">
        <v>138.41999999999999</v>
      </c>
      <c r="H82" s="29">
        <f t="shared" si="6"/>
        <v>175.69</v>
      </c>
      <c r="I82" s="29">
        <f t="shared" si="4"/>
        <v>642.51</v>
      </c>
      <c r="J82" s="30">
        <f t="shared" si="5"/>
        <v>1.5508372592640206E-3</v>
      </c>
      <c r="K82" s="31"/>
      <c r="L82" s="32"/>
      <c r="M82" s="9"/>
    </row>
    <row r="83" spans="1:13" ht="26.1" customHeight="1" x14ac:dyDescent="0.25">
      <c r="A83" s="23" t="s">
        <v>241</v>
      </c>
      <c r="B83" s="24" t="s">
        <v>242</v>
      </c>
      <c r="C83" s="25" t="s">
        <v>22</v>
      </c>
      <c r="D83" s="25" t="s">
        <v>243</v>
      </c>
      <c r="E83" s="26" t="s">
        <v>35</v>
      </c>
      <c r="F83" s="27">
        <v>9.0021325477169398</v>
      </c>
      <c r="G83" s="29">
        <v>129.25</v>
      </c>
      <c r="H83" s="29">
        <f t="shared" si="6"/>
        <v>164.05</v>
      </c>
      <c r="I83" s="29">
        <f t="shared" si="4"/>
        <v>1476.79</v>
      </c>
      <c r="J83" s="30">
        <f t="shared" si="5"/>
        <v>3.5645530125733653E-3</v>
      </c>
      <c r="K83" s="31"/>
      <c r="L83" s="32"/>
      <c r="M83" s="9"/>
    </row>
    <row r="84" spans="1:13" ht="39" customHeight="1" x14ac:dyDescent="0.25">
      <c r="A84" s="23" t="s">
        <v>244</v>
      </c>
      <c r="B84" s="24" t="s">
        <v>245</v>
      </c>
      <c r="C84" s="25" t="s">
        <v>22</v>
      </c>
      <c r="D84" s="25" t="s">
        <v>246</v>
      </c>
      <c r="E84" s="26" t="s">
        <v>35</v>
      </c>
      <c r="F84" s="27">
        <v>3.6571163475100072</v>
      </c>
      <c r="G84" s="29">
        <v>146</v>
      </c>
      <c r="H84" s="29">
        <f t="shared" si="6"/>
        <v>185.31</v>
      </c>
      <c r="I84" s="29">
        <f t="shared" si="4"/>
        <v>677.7</v>
      </c>
      <c r="J84" s="30">
        <f t="shared" si="5"/>
        <v>1.6357759577333066E-3</v>
      </c>
      <c r="K84" s="31"/>
      <c r="L84" s="32"/>
      <c r="M84" s="9"/>
    </row>
    <row r="85" spans="1:13" ht="39" customHeight="1" x14ac:dyDescent="0.25">
      <c r="A85" s="23" t="s">
        <v>247</v>
      </c>
      <c r="B85" s="24" t="s">
        <v>248</v>
      </c>
      <c r="C85" s="25" t="s">
        <v>22</v>
      </c>
      <c r="D85" s="25" t="s">
        <v>249</v>
      </c>
      <c r="E85" s="26" t="s">
        <v>35</v>
      </c>
      <c r="F85" s="27">
        <v>6.3577561118250889</v>
      </c>
      <c r="G85" s="29">
        <v>628.79</v>
      </c>
      <c r="H85" s="29">
        <f t="shared" si="6"/>
        <v>798.12</v>
      </c>
      <c r="I85" s="29">
        <f t="shared" si="4"/>
        <v>5074.25</v>
      </c>
      <c r="J85" s="30">
        <f t="shared" si="5"/>
        <v>1.2247803089166637E-2</v>
      </c>
      <c r="K85" s="31"/>
      <c r="L85" s="32"/>
      <c r="M85" s="9"/>
    </row>
    <row r="86" spans="1:13" ht="39" customHeight="1" x14ac:dyDescent="0.25">
      <c r="A86" s="23" t="s">
        <v>250</v>
      </c>
      <c r="B86" s="24" t="s">
        <v>251</v>
      </c>
      <c r="C86" s="25" t="s">
        <v>22</v>
      </c>
      <c r="D86" s="25" t="s">
        <v>252</v>
      </c>
      <c r="E86" s="26" t="s">
        <v>40</v>
      </c>
      <c r="F86" s="27">
        <v>20.367324889209584</v>
      </c>
      <c r="G86" s="29">
        <v>22.96</v>
      </c>
      <c r="H86" s="29">
        <f t="shared" si="6"/>
        <v>29.14</v>
      </c>
      <c r="I86" s="29">
        <f t="shared" si="4"/>
        <v>593.5</v>
      </c>
      <c r="J86" s="30">
        <f t="shared" si="5"/>
        <v>1.4325409929389367E-3</v>
      </c>
      <c r="K86" s="31"/>
      <c r="L86" s="32"/>
      <c r="M86" s="9"/>
    </row>
    <row r="87" spans="1:13" ht="39" customHeight="1" x14ac:dyDescent="0.25">
      <c r="A87" s="23" t="s">
        <v>253</v>
      </c>
      <c r="B87" s="24" t="s">
        <v>254</v>
      </c>
      <c r="C87" s="25" t="s">
        <v>22</v>
      </c>
      <c r="D87" s="25" t="s">
        <v>255</v>
      </c>
      <c r="E87" s="26" t="s">
        <v>40</v>
      </c>
      <c r="F87" s="27">
        <v>25.318497790453893</v>
      </c>
      <c r="G87" s="29">
        <v>26.49</v>
      </c>
      <c r="H87" s="29">
        <f t="shared" si="6"/>
        <v>33.619999999999997</v>
      </c>
      <c r="I87" s="29">
        <f t="shared" si="4"/>
        <v>851.2</v>
      </c>
      <c r="J87" s="30">
        <f t="shared" si="5"/>
        <v>2.0545558436219427E-3</v>
      </c>
      <c r="K87" s="31"/>
      <c r="L87" s="32"/>
      <c r="M87" s="9"/>
    </row>
    <row r="88" spans="1:13" ht="39" customHeight="1" x14ac:dyDescent="0.25">
      <c r="A88" s="23" t="s">
        <v>256</v>
      </c>
      <c r="B88" s="24" t="s">
        <v>257</v>
      </c>
      <c r="C88" s="25" t="s">
        <v>22</v>
      </c>
      <c r="D88" s="25" t="s">
        <v>258</v>
      </c>
      <c r="E88" s="26" t="s">
        <v>40</v>
      </c>
      <c r="F88" s="27">
        <v>16.203838585890495</v>
      </c>
      <c r="G88" s="29">
        <v>36.18</v>
      </c>
      <c r="H88" s="29">
        <f t="shared" si="6"/>
        <v>45.92</v>
      </c>
      <c r="I88" s="29">
        <f t="shared" si="4"/>
        <v>744.08</v>
      </c>
      <c r="J88" s="30">
        <f t="shared" si="5"/>
        <v>1.7959984869856851E-3</v>
      </c>
      <c r="K88" s="31"/>
      <c r="L88" s="32"/>
      <c r="M88" s="9"/>
    </row>
    <row r="89" spans="1:13" ht="39" customHeight="1" x14ac:dyDescent="0.25">
      <c r="A89" s="23" t="s">
        <v>259</v>
      </c>
      <c r="B89" s="24" t="s">
        <v>260</v>
      </c>
      <c r="C89" s="25" t="s">
        <v>22</v>
      </c>
      <c r="D89" s="25" t="s">
        <v>261</v>
      </c>
      <c r="E89" s="26" t="s">
        <v>40</v>
      </c>
      <c r="F89" s="27">
        <v>6.4702827686715505</v>
      </c>
      <c r="G89" s="29">
        <v>32.89</v>
      </c>
      <c r="H89" s="29">
        <f t="shared" si="6"/>
        <v>41.74</v>
      </c>
      <c r="I89" s="29">
        <f t="shared" si="4"/>
        <v>270.06</v>
      </c>
      <c r="J89" s="30">
        <f t="shared" si="5"/>
        <v>6.5184839183334334E-4</v>
      </c>
      <c r="K89" s="31"/>
      <c r="L89" s="32"/>
      <c r="M89" s="9"/>
    </row>
    <row r="90" spans="1:13" ht="26.1" customHeight="1" x14ac:dyDescent="0.25">
      <c r="A90" s="23" t="s">
        <v>262</v>
      </c>
      <c r="B90" s="24" t="s">
        <v>263</v>
      </c>
      <c r="C90" s="25" t="s">
        <v>22</v>
      </c>
      <c r="D90" s="25" t="s">
        <v>264</v>
      </c>
      <c r="E90" s="26" t="s">
        <v>40</v>
      </c>
      <c r="F90" s="27">
        <v>4.7823829159746243</v>
      </c>
      <c r="G90" s="29">
        <v>31.34</v>
      </c>
      <c r="H90" s="29">
        <f t="shared" si="6"/>
        <v>39.770000000000003</v>
      </c>
      <c r="I90" s="29">
        <f t="shared" si="4"/>
        <v>190.19</v>
      </c>
      <c r="J90" s="30">
        <f t="shared" si="5"/>
        <v>4.5906482130927777E-4</v>
      </c>
      <c r="K90" s="31"/>
      <c r="L90" s="32"/>
      <c r="M90" s="9"/>
    </row>
    <row r="91" spans="1:13" ht="39" customHeight="1" x14ac:dyDescent="0.25">
      <c r="A91" s="23" t="s">
        <v>265</v>
      </c>
      <c r="B91" s="24" t="s">
        <v>266</v>
      </c>
      <c r="C91" s="25" t="s">
        <v>22</v>
      </c>
      <c r="D91" s="25" t="s">
        <v>267</v>
      </c>
      <c r="E91" s="26" t="s">
        <v>40</v>
      </c>
      <c r="F91" s="27">
        <v>15.191098674272338</v>
      </c>
      <c r="G91" s="29">
        <v>23.63</v>
      </c>
      <c r="H91" s="29">
        <f t="shared" si="6"/>
        <v>29.99</v>
      </c>
      <c r="I91" s="29">
        <f t="shared" si="4"/>
        <v>455.58</v>
      </c>
      <c r="J91" s="30">
        <f t="shared" si="5"/>
        <v>1.0996411551189903E-3</v>
      </c>
      <c r="K91" s="31"/>
      <c r="L91" s="32"/>
      <c r="M91" s="9"/>
    </row>
    <row r="92" spans="1:13" ht="26.1" customHeight="1" x14ac:dyDescent="0.25">
      <c r="A92" s="16" t="s">
        <v>268</v>
      </c>
      <c r="B92" s="17"/>
      <c r="C92" s="17"/>
      <c r="D92" s="17" t="s">
        <v>269</v>
      </c>
      <c r="E92" s="17"/>
      <c r="F92" s="17"/>
      <c r="G92" s="17"/>
      <c r="H92" s="17"/>
      <c r="I92" s="20">
        <f>SUM(I93:I133)</f>
        <v>43776.55</v>
      </c>
      <c r="J92" s="21">
        <f t="shared" si="5"/>
        <v>0.10566419950200677</v>
      </c>
      <c r="K92" s="9"/>
      <c r="L92" s="9"/>
      <c r="M92" s="9"/>
    </row>
    <row r="93" spans="1:13" ht="39" customHeight="1" x14ac:dyDescent="0.25">
      <c r="A93" s="23" t="s">
        <v>270</v>
      </c>
      <c r="B93" s="24" t="s">
        <v>271</v>
      </c>
      <c r="C93" s="25" t="s">
        <v>22</v>
      </c>
      <c r="D93" s="25" t="s">
        <v>272</v>
      </c>
      <c r="E93" s="26" t="s">
        <v>40</v>
      </c>
      <c r="F93" s="27">
        <v>206.65520529852699</v>
      </c>
      <c r="G93" s="29">
        <v>10.62</v>
      </c>
      <c r="H93" s="29">
        <f t="shared" si="6"/>
        <v>13.47</v>
      </c>
      <c r="I93" s="29">
        <f t="shared" ref="I93:I133" si="7">TRUNC(H93*F93,2)</f>
        <v>2783.64</v>
      </c>
      <c r="J93" s="30">
        <f t="shared" si="5"/>
        <v>6.7189189714988067E-3</v>
      </c>
      <c r="K93" s="31"/>
      <c r="L93" s="32"/>
      <c r="M93" s="9"/>
    </row>
    <row r="94" spans="1:13" ht="39" customHeight="1" x14ac:dyDescent="0.25">
      <c r="A94" s="23" t="s">
        <v>273</v>
      </c>
      <c r="B94" s="24" t="s">
        <v>274</v>
      </c>
      <c r="C94" s="25" t="s">
        <v>22</v>
      </c>
      <c r="D94" s="25" t="s">
        <v>275</v>
      </c>
      <c r="E94" s="26" t="s">
        <v>40</v>
      </c>
      <c r="F94" s="27">
        <v>133.51287834832684</v>
      </c>
      <c r="G94" s="29">
        <v>16.86</v>
      </c>
      <c r="H94" s="29">
        <f t="shared" si="6"/>
        <v>21.4</v>
      </c>
      <c r="I94" s="29">
        <f t="shared" si="7"/>
        <v>2857.17</v>
      </c>
      <c r="J94" s="30">
        <f t="shared" si="5"/>
        <v>6.8963995767402564E-3</v>
      </c>
      <c r="K94" s="31"/>
      <c r="L94" s="32"/>
      <c r="M94" s="9"/>
    </row>
    <row r="95" spans="1:13" ht="39" customHeight="1" x14ac:dyDescent="0.25">
      <c r="A95" s="23" t="s">
        <v>276</v>
      </c>
      <c r="B95" s="24" t="s">
        <v>277</v>
      </c>
      <c r="C95" s="25" t="s">
        <v>22</v>
      </c>
      <c r="D95" s="25" t="s">
        <v>278</v>
      </c>
      <c r="E95" s="26" t="s">
        <v>40</v>
      </c>
      <c r="F95" s="27">
        <v>552.4496217877039</v>
      </c>
      <c r="G95" s="29">
        <v>4.97</v>
      </c>
      <c r="H95" s="29">
        <f t="shared" si="6"/>
        <v>6.3</v>
      </c>
      <c r="I95" s="29">
        <f t="shared" si="7"/>
        <v>3480.43</v>
      </c>
      <c r="J95" s="30">
        <f t="shared" si="5"/>
        <v>8.4007727852644706E-3</v>
      </c>
      <c r="K95" s="31"/>
      <c r="L95" s="32"/>
      <c r="M95" s="9"/>
    </row>
    <row r="96" spans="1:13" ht="39" customHeight="1" x14ac:dyDescent="0.25">
      <c r="A96" s="23" t="s">
        <v>279</v>
      </c>
      <c r="B96" s="24" t="s">
        <v>280</v>
      </c>
      <c r="C96" s="25" t="s">
        <v>22</v>
      </c>
      <c r="D96" s="25" t="s">
        <v>281</v>
      </c>
      <c r="E96" s="26" t="s">
        <v>40</v>
      </c>
      <c r="F96" s="27">
        <v>276.81557584229591</v>
      </c>
      <c r="G96" s="29">
        <v>10.72</v>
      </c>
      <c r="H96" s="29">
        <f t="shared" si="6"/>
        <v>13.6</v>
      </c>
      <c r="I96" s="29">
        <f t="shared" si="7"/>
        <v>3764.69</v>
      </c>
      <c r="J96" s="30">
        <f t="shared" si="5"/>
        <v>9.0868959573838001E-3</v>
      </c>
      <c r="K96" s="31"/>
      <c r="L96" s="32"/>
      <c r="M96" s="9"/>
    </row>
    <row r="97" spans="1:13" ht="39" customHeight="1" x14ac:dyDescent="0.25">
      <c r="A97" s="23" t="s">
        <v>282</v>
      </c>
      <c r="B97" s="24" t="s">
        <v>283</v>
      </c>
      <c r="C97" s="25" t="s">
        <v>22</v>
      </c>
      <c r="D97" s="25" t="s">
        <v>284</v>
      </c>
      <c r="E97" s="26" t="s">
        <v>40</v>
      </c>
      <c r="F97" s="27">
        <v>419.16179675307006</v>
      </c>
      <c r="G97" s="29">
        <v>3.42</v>
      </c>
      <c r="H97" s="29">
        <f t="shared" si="6"/>
        <v>4.34</v>
      </c>
      <c r="I97" s="29">
        <f t="shared" si="7"/>
        <v>1819.16</v>
      </c>
      <c r="J97" s="30">
        <f t="shared" si="5"/>
        <v>4.3909372750038688E-3</v>
      </c>
      <c r="K97" s="31"/>
      <c r="L97" s="32"/>
      <c r="M97" s="9"/>
    </row>
    <row r="98" spans="1:13" ht="39" customHeight="1" x14ac:dyDescent="0.25">
      <c r="A98" s="23" t="s">
        <v>285</v>
      </c>
      <c r="B98" s="24" t="s">
        <v>286</v>
      </c>
      <c r="C98" s="25" t="s">
        <v>22</v>
      </c>
      <c r="D98" s="25" t="s">
        <v>287</v>
      </c>
      <c r="E98" s="26" t="s">
        <v>40</v>
      </c>
      <c r="F98" s="27">
        <v>74.267593518664768</v>
      </c>
      <c r="G98" s="29">
        <v>18.510000000000002</v>
      </c>
      <c r="H98" s="29">
        <f t="shared" si="6"/>
        <v>23.49</v>
      </c>
      <c r="I98" s="29">
        <f t="shared" si="7"/>
        <v>1744.54</v>
      </c>
      <c r="J98" s="30">
        <f t="shared" si="5"/>
        <v>4.2108257183179317E-3</v>
      </c>
      <c r="K98" s="31"/>
      <c r="L98" s="32"/>
      <c r="M98" s="9"/>
    </row>
    <row r="99" spans="1:13" ht="39" customHeight="1" x14ac:dyDescent="0.25">
      <c r="A99" s="23" t="s">
        <v>288</v>
      </c>
      <c r="B99" s="24" t="s">
        <v>289</v>
      </c>
      <c r="C99" s="25" t="s">
        <v>22</v>
      </c>
      <c r="D99" s="25" t="s">
        <v>290</v>
      </c>
      <c r="E99" s="26" t="s">
        <v>35</v>
      </c>
      <c r="F99" s="27">
        <v>46.417245949165491</v>
      </c>
      <c r="G99" s="29">
        <v>35.82</v>
      </c>
      <c r="H99" s="29">
        <f t="shared" si="6"/>
        <v>45.46</v>
      </c>
      <c r="I99" s="29">
        <f t="shared" si="7"/>
        <v>2110.12</v>
      </c>
      <c r="J99" s="30">
        <f t="shared" si="5"/>
        <v>5.0932323504975724E-3</v>
      </c>
      <c r="K99" s="31"/>
      <c r="L99" s="32"/>
      <c r="M99" s="9"/>
    </row>
    <row r="100" spans="1:13" ht="39" customHeight="1" x14ac:dyDescent="0.25">
      <c r="A100" s="23" t="s">
        <v>291</v>
      </c>
      <c r="B100" s="24" t="s">
        <v>292</v>
      </c>
      <c r="C100" s="25" t="s">
        <v>22</v>
      </c>
      <c r="D100" s="25" t="s">
        <v>293</v>
      </c>
      <c r="E100" s="26" t="s">
        <v>35</v>
      </c>
      <c r="F100" s="27">
        <v>27.850347569499284</v>
      </c>
      <c r="G100" s="29">
        <v>20.62</v>
      </c>
      <c r="H100" s="29">
        <f t="shared" si="6"/>
        <v>26.17</v>
      </c>
      <c r="I100" s="29">
        <f t="shared" si="7"/>
        <v>728.84</v>
      </c>
      <c r="J100" s="30">
        <f t="shared" si="5"/>
        <v>1.7592134411012884E-3</v>
      </c>
      <c r="K100" s="31"/>
      <c r="L100" s="32"/>
      <c r="M100" s="9"/>
    </row>
    <row r="101" spans="1:13" ht="39" customHeight="1" x14ac:dyDescent="0.25">
      <c r="A101" s="23" t="s">
        <v>294</v>
      </c>
      <c r="B101" s="24" t="s">
        <v>295</v>
      </c>
      <c r="C101" s="25" t="s">
        <v>22</v>
      </c>
      <c r="D101" s="25" t="s">
        <v>296</v>
      </c>
      <c r="E101" s="26" t="s">
        <v>35</v>
      </c>
      <c r="F101" s="27">
        <v>58.738914873853034</v>
      </c>
      <c r="G101" s="29">
        <v>13.17</v>
      </c>
      <c r="H101" s="29">
        <f t="shared" si="6"/>
        <v>16.71</v>
      </c>
      <c r="I101" s="29">
        <f t="shared" si="7"/>
        <v>981.52</v>
      </c>
      <c r="J101" s="30">
        <f t="shared" si="5"/>
        <v>2.3691114328381214E-3</v>
      </c>
      <c r="K101" s="31"/>
      <c r="L101" s="32"/>
      <c r="M101" s="9"/>
    </row>
    <row r="102" spans="1:13" ht="39" customHeight="1" x14ac:dyDescent="0.25">
      <c r="A102" s="23" t="s">
        <v>297</v>
      </c>
      <c r="B102" s="24" t="s">
        <v>298</v>
      </c>
      <c r="C102" s="25" t="s">
        <v>22</v>
      </c>
      <c r="D102" s="25" t="s">
        <v>299</v>
      </c>
      <c r="E102" s="26" t="s">
        <v>35</v>
      </c>
      <c r="F102" s="27">
        <v>9.3397125182563272</v>
      </c>
      <c r="G102" s="29">
        <v>40.01</v>
      </c>
      <c r="H102" s="29">
        <f t="shared" si="6"/>
        <v>50.78</v>
      </c>
      <c r="I102" s="29">
        <f t="shared" si="7"/>
        <v>474.27</v>
      </c>
      <c r="J102" s="30">
        <f t="shared" si="5"/>
        <v>1.1447535243827287E-3</v>
      </c>
      <c r="K102" s="31"/>
      <c r="L102" s="32"/>
      <c r="M102" s="9"/>
    </row>
    <row r="103" spans="1:13" ht="26.1" customHeight="1" x14ac:dyDescent="0.25">
      <c r="A103" s="23" t="s">
        <v>300</v>
      </c>
      <c r="B103" s="24" t="s">
        <v>301</v>
      </c>
      <c r="C103" s="25" t="s">
        <v>22</v>
      </c>
      <c r="D103" s="25" t="s">
        <v>302</v>
      </c>
      <c r="E103" s="26" t="s">
        <v>35</v>
      </c>
      <c r="F103" s="27">
        <v>46.417245949165491</v>
      </c>
      <c r="G103" s="29">
        <v>18.190000000000001</v>
      </c>
      <c r="H103" s="29">
        <f t="shared" si="6"/>
        <v>23.08</v>
      </c>
      <c r="I103" s="29">
        <f t="shared" si="7"/>
        <v>1071.31</v>
      </c>
      <c r="J103" s="30">
        <f t="shared" si="5"/>
        <v>2.5858390752239464E-3</v>
      </c>
      <c r="K103" s="31"/>
      <c r="L103" s="32"/>
      <c r="M103" s="9"/>
    </row>
    <row r="104" spans="1:13" ht="39" customHeight="1" x14ac:dyDescent="0.25">
      <c r="A104" s="23" t="s">
        <v>303</v>
      </c>
      <c r="B104" s="24" t="s">
        <v>289</v>
      </c>
      <c r="C104" s="25" t="s">
        <v>22</v>
      </c>
      <c r="D104" s="25" t="s">
        <v>290</v>
      </c>
      <c r="E104" s="26" t="s">
        <v>35</v>
      </c>
      <c r="F104" s="27">
        <v>21.717644771367123</v>
      </c>
      <c r="G104" s="29">
        <v>35.82</v>
      </c>
      <c r="H104" s="29">
        <f t="shared" si="6"/>
        <v>45.46</v>
      </c>
      <c r="I104" s="29">
        <f t="shared" si="7"/>
        <v>987.28</v>
      </c>
      <c r="J104" s="30">
        <f t="shared" si="5"/>
        <v>2.38301444230624E-3</v>
      </c>
      <c r="K104" s="31"/>
      <c r="L104" s="32"/>
      <c r="M104" s="9"/>
    </row>
    <row r="105" spans="1:13" ht="39" customHeight="1" x14ac:dyDescent="0.25">
      <c r="A105" s="23" t="s">
        <v>304</v>
      </c>
      <c r="B105" s="24" t="s">
        <v>305</v>
      </c>
      <c r="C105" s="25" t="s">
        <v>22</v>
      </c>
      <c r="D105" s="25" t="s">
        <v>306</v>
      </c>
      <c r="E105" s="26" t="s">
        <v>35</v>
      </c>
      <c r="F105" s="27">
        <v>9.3397125182563272</v>
      </c>
      <c r="G105" s="29">
        <v>24.29</v>
      </c>
      <c r="H105" s="29">
        <f t="shared" si="6"/>
        <v>30.83</v>
      </c>
      <c r="I105" s="29">
        <f t="shared" si="7"/>
        <v>287.94</v>
      </c>
      <c r="J105" s="30">
        <f t="shared" si="5"/>
        <v>6.9500565039062748E-4</v>
      </c>
      <c r="K105" s="31"/>
      <c r="L105" s="32"/>
      <c r="M105" s="9"/>
    </row>
    <row r="106" spans="1:13" ht="39" customHeight="1" x14ac:dyDescent="0.25">
      <c r="A106" s="23" t="s">
        <v>307</v>
      </c>
      <c r="B106" s="24" t="s">
        <v>308</v>
      </c>
      <c r="C106" s="25" t="s">
        <v>22</v>
      </c>
      <c r="D106" s="25" t="s">
        <v>309</v>
      </c>
      <c r="E106" s="26" t="s">
        <v>35</v>
      </c>
      <c r="F106" s="27">
        <v>36.571163475100064</v>
      </c>
      <c r="G106" s="29">
        <v>32.299999999999997</v>
      </c>
      <c r="H106" s="29">
        <f t="shared" si="6"/>
        <v>40.99</v>
      </c>
      <c r="I106" s="29">
        <f t="shared" si="7"/>
        <v>1499.05</v>
      </c>
      <c r="J106" s="30">
        <f t="shared" si="5"/>
        <v>3.618282351247031E-3</v>
      </c>
      <c r="K106" s="31"/>
      <c r="L106" s="32"/>
      <c r="M106" s="9"/>
    </row>
    <row r="107" spans="1:13" ht="39" customHeight="1" x14ac:dyDescent="0.25">
      <c r="A107" s="23" t="s">
        <v>310</v>
      </c>
      <c r="B107" s="24" t="s">
        <v>311</v>
      </c>
      <c r="C107" s="25" t="s">
        <v>22</v>
      </c>
      <c r="D107" s="25" t="s">
        <v>312</v>
      </c>
      <c r="E107" s="26" t="s">
        <v>35</v>
      </c>
      <c r="F107" s="27">
        <v>3.1507463917009297</v>
      </c>
      <c r="G107" s="29">
        <v>39.340000000000003</v>
      </c>
      <c r="H107" s="29">
        <f t="shared" si="6"/>
        <v>49.93</v>
      </c>
      <c r="I107" s="29">
        <f t="shared" si="7"/>
        <v>157.31</v>
      </c>
      <c r="J107" s="30">
        <f t="shared" si="5"/>
        <v>3.7970180892876856E-4</v>
      </c>
      <c r="K107" s="31"/>
      <c r="L107" s="32"/>
      <c r="M107" s="9"/>
    </row>
    <row r="108" spans="1:13" ht="39" customHeight="1" x14ac:dyDescent="0.25">
      <c r="A108" s="23" t="s">
        <v>313</v>
      </c>
      <c r="B108" s="24" t="s">
        <v>314</v>
      </c>
      <c r="C108" s="25" t="s">
        <v>22</v>
      </c>
      <c r="D108" s="25" t="s">
        <v>315</v>
      </c>
      <c r="E108" s="26" t="s">
        <v>35</v>
      </c>
      <c r="F108" s="27">
        <v>9.3397125182563272</v>
      </c>
      <c r="G108" s="29">
        <v>54.94</v>
      </c>
      <c r="H108" s="29">
        <f t="shared" si="6"/>
        <v>69.73</v>
      </c>
      <c r="I108" s="29">
        <f t="shared" si="7"/>
        <v>651.25</v>
      </c>
      <c r="J108" s="30">
        <f t="shared" si="5"/>
        <v>1.571933145158353E-3</v>
      </c>
      <c r="K108" s="31"/>
      <c r="L108" s="32"/>
      <c r="M108" s="9"/>
    </row>
    <row r="109" spans="1:13" ht="39" customHeight="1" x14ac:dyDescent="0.25">
      <c r="A109" s="23" t="s">
        <v>316</v>
      </c>
      <c r="B109" s="24" t="s">
        <v>317</v>
      </c>
      <c r="C109" s="25" t="s">
        <v>22</v>
      </c>
      <c r="D109" s="25" t="s">
        <v>318</v>
      </c>
      <c r="E109" s="26" t="s">
        <v>35</v>
      </c>
      <c r="F109" s="27">
        <v>6.3577561118250889</v>
      </c>
      <c r="G109" s="29">
        <v>35.21</v>
      </c>
      <c r="H109" s="29">
        <f t="shared" si="6"/>
        <v>44.69</v>
      </c>
      <c r="I109" s="29">
        <f t="shared" si="7"/>
        <v>284.12</v>
      </c>
      <c r="J109" s="30">
        <f t="shared" si="5"/>
        <v>6.8578525175031293E-4</v>
      </c>
      <c r="K109" s="31"/>
      <c r="L109" s="32"/>
      <c r="M109" s="9"/>
    </row>
    <row r="110" spans="1:13" ht="39" customHeight="1" x14ac:dyDescent="0.25">
      <c r="A110" s="23" t="s">
        <v>319</v>
      </c>
      <c r="B110" s="24" t="s">
        <v>320</v>
      </c>
      <c r="C110" s="25" t="s">
        <v>22</v>
      </c>
      <c r="D110" s="25" t="s">
        <v>321</v>
      </c>
      <c r="E110" s="26" t="s">
        <v>35</v>
      </c>
      <c r="F110" s="27">
        <v>31.057357289623447</v>
      </c>
      <c r="G110" s="29">
        <v>62.04</v>
      </c>
      <c r="H110" s="29">
        <f t="shared" si="6"/>
        <v>78.739999999999995</v>
      </c>
      <c r="I110" s="29">
        <f t="shared" si="7"/>
        <v>2445.4499999999998</v>
      </c>
      <c r="J110" s="30">
        <f t="shared" si="5"/>
        <v>5.9026240458003752E-3</v>
      </c>
      <c r="K110" s="31"/>
      <c r="L110" s="32"/>
      <c r="M110" s="9"/>
    </row>
    <row r="111" spans="1:13" ht="39" customHeight="1" x14ac:dyDescent="0.25">
      <c r="A111" s="23" t="s">
        <v>322</v>
      </c>
      <c r="B111" s="24" t="s">
        <v>323</v>
      </c>
      <c r="C111" s="25" t="s">
        <v>22</v>
      </c>
      <c r="D111" s="25" t="s">
        <v>324</v>
      </c>
      <c r="E111" s="26" t="s">
        <v>35</v>
      </c>
      <c r="F111" s="27">
        <v>3.1507463917009297</v>
      </c>
      <c r="G111" s="29">
        <v>85.8</v>
      </c>
      <c r="H111" s="29">
        <f t="shared" si="6"/>
        <v>108.9</v>
      </c>
      <c r="I111" s="29">
        <f t="shared" si="7"/>
        <v>343.11</v>
      </c>
      <c r="J111" s="30">
        <f t="shared" si="5"/>
        <v>8.2817041295244918E-4</v>
      </c>
      <c r="K111" s="31"/>
      <c r="L111" s="32"/>
      <c r="M111" s="9"/>
    </row>
    <row r="112" spans="1:13" ht="39" customHeight="1" x14ac:dyDescent="0.25">
      <c r="A112" s="23" t="s">
        <v>325</v>
      </c>
      <c r="B112" s="24" t="s">
        <v>326</v>
      </c>
      <c r="C112" s="25" t="s">
        <v>22</v>
      </c>
      <c r="D112" s="25" t="s">
        <v>327</v>
      </c>
      <c r="E112" s="26" t="s">
        <v>35</v>
      </c>
      <c r="F112" s="27">
        <v>44.166712812236234</v>
      </c>
      <c r="G112" s="29">
        <v>33.82</v>
      </c>
      <c r="H112" s="29">
        <f t="shared" si="6"/>
        <v>42.92</v>
      </c>
      <c r="I112" s="29">
        <f t="shared" si="7"/>
        <v>1895.63</v>
      </c>
      <c r="J112" s="30">
        <f t="shared" si="5"/>
        <v>4.5755142079946702E-3</v>
      </c>
      <c r="K112" s="31"/>
      <c r="L112" s="32"/>
      <c r="M112" s="9"/>
    </row>
    <row r="113" spans="1:13" ht="26.1" customHeight="1" x14ac:dyDescent="0.25">
      <c r="A113" s="23" t="s">
        <v>328</v>
      </c>
      <c r="B113" s="24" t="s">
        <v>329</v>
      </c>
      <c r="C113" s="25" t="s">
        <v>22</v>
      </c>
      <c r="D113" s="25" t="s">
        <v>330</v>
      </c>
      <c r="E113" s="26" t="s">
        <v>35</v>
      </c>
      <c r="F113" s="27">
        <v>3.6571163475100072</v>
      </c>
      <c r="G113" s="29">
        <v>42.53</v>
      </c>
      <c r="H113" s="29">
        <f t="shared" si="6"/>
        <v>53.98</v>
      </c>
      <c r="I113" s="29">
        <f t="shared" si="7"/>
        <v>197.41</v>
      </c>
      <c r="J113" s="30">
        <f t="shared" si="5"/>
        <v>4.7649185748285675E-4</v>
      </c>
      <c r="K113" s="31"/>
      <c r="L113" s="32"/>
      <c r="M113" s="9"/>
    </row>
    <row r="114" spans="1:13" ht="26.1" customHeight="1" x14ac:dyDescent="0.25">
      <c r="A114" s="23" t="s">
        <v>331</v>
      </c>
      <c r="B114" s="24" t="s">
        <v>332</v>
      </c>
      <c r="C114" s="25" t="s">
        <v>22</v>
      </c>
      <c r="D114" s="25" t="s">
        <v>333</v>
      </c>
      <c r="E114" s="26" t="s">
        <v>35</v>
      </c>
      <c r="F114" s="27">
        <v>5.9076494844392409</v>
      </c>
      <c r="G114" s="29">
        <v>57.88</v>
      </c>
      <c r="H114" s="29">
        <f t="shared" si="6"/>
        <v>73.459999999999994</v>
      </c>
      <c r="I114" s="29">
        <f t="shared" si="7"/>
        <v>433.97</v>
      </c>
      <c r="J114" s="30">
        <f t="shared" si="5"/>
        <v>1.047480732444331E-3</v>
      </c>
      <c r="K114" s="31"/>
      <c r="L114" s="32"/>
      <c r="M114" s="9"/>
    </row>
    <row r="115" spans="1:13" ht="39" customHeight="1" x14ac:dyDescent="0.25">
      <c r="A115" s="23" t="s">
        <v>334</v>
      </c>
      <c r="B115" s="24" t="s">
        <v>335</v>
      </c>
      <c r="C115" s="25" t="s">
        <v>22</v>
      </c>
      <c r="D115" s="25" t="s">
        <v>336</v>
      </c>
      <c r="E115" s="26" t="s">
        <v>35</v>
      </c>
      <c r="F115" s="27">
        <v>3.1507463917009297</v>
      </c>
      <c r="G115" s="29">
        <v>38.22</v>
      </c>
      <c r="H115" s="29">
        <f t="shared" si="6"/>
        <v>48.51</v>
      </c>
      <c r="I115" s="29">
        <f t="shared" si="7"/>
        <v>152.84</v>
      </c>
      <c r="J115" s="30">
        <f t="shared" si="5"/>
        <v>3.6891249428944753E-4</v>
      </c>
      <c r="K115" s="31"/>
      <c r="L115" s="32"/>
      <c r="M115" s="9"/>
    </row>
    <row r="116" spans="1:13" ht="39" customHeight="1" x14ac:dyDescent="0.25">
      <c r="A116" s="23" t="s">
        <v>337</v>
      </c>
      <c r="B116" s="24" t="s">
        <v>338</v>
      </c>
      <c r="C116" s="25" t="s">
        <v>22</v>
      </c>
      <c r="D116" s="25" t="s">
        <v>339</v>
      </c>
      <c r="E116" s="26" t="s">
        <v>35</v>
      </c>
      <c r="F116" s="27">
        <v>7.4267593518664752</v>
      </c>
      <c r="G116" s="29">
        <v>49.59</v>
      </c>
      <c r="H116" s="29">
        <f t="shared" si="6"/>
        <v>62.94</v>
      </c>
      <c r="I116" s="29">
        <f t="shared" si="7"/>
        <v>467.44</v>
      </c>
      <c r="J116" s="30">
        <f t="shared" si="5"/>
        <v>1.1282678378085537E-3</v>
      </c>
      <c r="K116" s="31"/>
      <c r="L116" s="32"/>
      <c r="M116" s="9"/>
    </row>
    <row r="117" spans="1:13" ht="39" customHeight="1" x14ac:dyDescent="0.25">
      <c r="A117" s="23" t="s">
        <v>340</v>
      </c>
      <c r="B117" s="24" t="s">
        <v>341</v>
      </c>
      <c r="C117" s="25" t="s">
        <v>22</v>
      </c>
      <c r="D117" s="25" t="s">
        <v>342</v>
      </c>
      <c r="E117" s="26" t="s">
        <v>35</v>
      </c>
      <c r="F117" s="27">
        <v>13.50319882157541</v>
      </c>
      <c r="G117" s="29">
        <v>60.92</v>
      </c>
      <c r="H117" s="29">
        <f t="shared" si="6"/>
        <v>77.319999999999993</v>
      </c>
      <c r="I117" s="29">
        <f t="shared" si="7"/>
        <v>1044.06</v>
      </c>
      <c r="J117" s="30">
        <f t="shared" si="5"/>
        <v>2.5200652891117542E-3</v>
      </c>
      <c r="K117" s="31"/>
      <c r="L117" s="32"/>
      <c r="M117" s="9"/>
    </row>
    <row r="118" spans="1:13" ht="39" customHeight="1" x14ac:dyDescent="0.25">
      <c r="A118" s="23" t="s">
        <v>343</v>
      </c>
      <c r="B118" s="24" t="s">
        <v>344</v>
      </c>
      <c r="C118" s="25" t="s">
        <v>22</v>
      </c>
      <c r="D118" s="25" t="s">
        <v>345</v>
      </c>
      <c r="E118" s="26" t="s">
        <v>35</v>
      </c>
      <c r="F118" s="27">
        <v>3.1507463917009297</v>
      </c>
      <c r="G118" s="29">
        <v>51.3</v>
      </c>
      <c r="H118" s="29">
        <f t="shared" si="6"/>
        <v>65.11</v>
      </c>
      <c r="I118" s="29">
        <f t="shared" si="7"/>
        <v>205.14</v>
      </c>
      <c r="J118" s="30">
        <f t="shared" si="5"/>
        <v>4.9514988928642538E-4</v>
      </c>
      <c r="K118" s="31"/>
      <c r="L118" s="32"/>
      <c r="M118" s="9"/>
    </row>
    <row r="119" spans="1:13" ht="39" customHeight="1" x14ac:dyDescent="0.25">
      <c r="A119" s="23" t="s">
        <v>346</v>
      </c>
      <c r="B119" s="24" t="s">
        <v>347</v>
      </c>
      <c r="C119" s="25" t="s">
        <v>22</v>
      </c>
      <c r="D119" s="25" t="s">
        <v>348</v>
      </c>
      <c r="E119" s="26" t="s">
        <v>35</v>
      </c>
      <c r="F119" s="27">
        <v>9.3397125182563272</v>
      </c>
      <c r="G119" s="29">
        <v>72.84</v>
      </c>
      <c r="H119" s="29">
        <f t="shared" si="6"/>
        <v>92.45</v>
      </c>
      <c r="I119" s="29">
        <f t="shared" si="7"/>
        <v>863.45</v>
      </c>
      <c r="J119" s="30">
        <f t="shared" si="5"/>
        <v>2.08412387591091E-3</v>
      </c>
      <c r="K119" s="31"/>
      <c r="L119" s="32"/>
      <c r="M119" s="9"/>
    </row>
    <row r="120" spans="1:13" ht="39" customHeight="1" x14ac:dyDescent="0.25">
      <c r="A120" s="23" t="s">
        <v>349</v>
      </c>
      <c r="B120" s="24" t="s">
        <v>350</v>
      </c>
      <c r="C120" s="25" t="s">
        <v>22</v>
      </c>
      <c r="D120" s="25" t="s">
        <v>351</v>
      </c>
      <c r="E120" s="26" t="s">
        <v>35</v>
      </c>
      <c r="F120" s="27">
        <v>9.3397125182563272</v>
      </c>
      <c r="G120" s="29">
        <v>94.96</v>
      </c>
      <c r="H120" s="29">
        <f t="shared" si="6"/>
        <v>120.53</v>
      </c>
      <c r="I120" s="29">
        <f t="shared" si="7"/>
        <v>1125.71</v>
      </c>
      <c r="J120" s="30">
        <f t="shared" si="5"/>
        <v>2.7171452757561759E-3</v>
      </c>
      <c r="K120" s="31"/>
      <c r="L120" s="32"/>
      <c r="M120" s="9"/>
    </row>
    <row r="121" spans="1:13" ht="39" customHeight="1" x14ac:dyDescent="0.25">
      <c r="A121" s="23" t="s">
        <v>352</v>
      </c>
      <c r="B121" s="24" t="s">
        <v>353</v>
      </c>
      <c r="C121" s="25" t="s">
        <v>22</v>
      </c>
      <c r="D121" s="25" t="s">
        <v>354</v>
      </c>
      <c r="E121" s="26" t="s">
        <v>35</v>
      </c>
      <c r="F121" s="27">
        <v>36.571163475100064</v>
      </c>
      <c r="G121" s="29">
        <v>30.88</v>
      </c>
      <c r="H121" s="29">
        <f t="shared" si="6"/>
        <v>39.19</v>
      </c>
      <c r="I121" s="29">
        <f t="shared" si="7"/>
        <v>1433.22</v>
      </c>
      <c r="J121" s="30">
        <f t="shared" si="5"/>
        <v>3.4593873663015047E-3</v>
      </c>
      <c r="K121" s="31"/>
      <c r="L121" s="32"/>
      <c r="M121" s="9"/>
    </row>
    <row r="122" spans="1:13" ht="26.1" customHeight="1" x14ac:dyDescent="0.25">
      <c r="A122" s="23" t="s">
        <v>355</v>
      </c>
      <c r="B122" s="24" t="s">
        <v>356</v>
      </c>
      <c r="C122" s="25" t="s">
        <v>22</v>
      </c>
      <c r="D122" s="25" t="s">
        <v>357</v>
      </c>
      <c r="E122" s="26" t="s">
        <v>35</v>
      </c>
      <c r="F122" s="27">
        <v>25.318497790453893</v>
      </c>
      <c r="G122" s="29">
        <v>14.1</v>
      </c>
      <c r="H122" s="29">
        <f t="shared" si="6"/>
        <v>17.89</v>
      </c>
      <c r="I122" s="29">
        <f t="shared" si="7"/>
        <v>452.94</v>
      </c>
      <c r="J122" s="30">
        <f t="shared" si="5"/>
        <v>1.0932689424461028E-3</v>
      </c>
      <c r="K122" s="31"/>
      <c r="L122" s="32"/>
      <c r="M122" s="9"/>
    </row>
    <row r="123" spans="1:13" ht="26.1" customHeight="1" x14ac:dyDescent="0.25">
      <c r="A123" s="23" t="s">
        <v>358</v>
      </c>
      <c r="B123" s="24" t="s">
        <v>359</v>
      </c>
      <c r="C123" s="25" t="s">
        <v>22</v>
      </c>
      <c r="D123" s="25" t="s">
        <v>360</v>
      </c>
      <c r="E123" s="26" t="s">
        <v>35</v>
      </c>
      <c r="F123" s="27">
        <v>19.523374962861116</v>
      </c>
      <c r="G123" s="29">
        <v>17.96</v>
      </c>
      <c r="H123" s="29">
        <f t="shared" si="6"/>
        <v>22.79</v>
      </c>
      <c r="I123" s="29">
        <f t="shared" si="7"/>
        <v>444.93</v>
      </c>
      <c r="J123" s="30">
        <f t="shared" si="5"/>
        <v>1.0739350699045006E-3</v>
      </c>
      <c r="K123" s="31"/>
      <c r="L123" s="32"/>
      <c r="M123" s="9"/>
    </row>
    <row r="124" spans="1:13" ht="26.1" customHeight="1" x14ac:dyDescent="0.25">
      <c r="A124" s="23" t="s">
        <v>361</v>
      </c>
      <c r="B124" s="24" t="s">
        <v>362</v>
      </c>
      <c r="C124" s="25" t="s">
        <v>22</v>
      </c>
      <c r="D124" s="25" t="s">
        <v>363</v>
      </c>
      <c r="E124" s="26" t="s">
        <v>35</v>
      </c>
      <c r="F124" s="27">
        <v>3.1507463917009297</v>
      </c>
      <c r="G124" s="29">
        <v>104.09</v>
      </c>
      <c r="H124" s="29">
        <f t="shared" si="6"/>
        <v>132.12</v>
      </c>
      <c r="I124" s="29">
        <f t="shared" si="7"/>
        <v>416.27</v>
      </c>
      <c r="J124" s="30">
        <f t="shared" si="5"/>
        <v>1.0047579429329253E-3</v>
      </c>
      <c r="K124" s="31"/>
      <c r="L124" s="32"/>
      <c r="M124" s="9"/>
    </row>
    <row r="125" spans="1:13" ht="26.1" customHeight="1" x14ac:dyDescent="0.25">
      <c r="A125" s="23" t="s">
        <v>364</v>
      </c>
      <c r="B125" s="24" t="s">
        <v>365</v>
      </c>
      <c r="C125" s="25" t="s">
        <v>22</v>
      </c>
      <c r="D125" s="25" t="s">
        <v>366</v>
      </c>
      <c r="E125" s="26" t="s">
        <v>35</v>
      </c>
      <c r="F125" s="27">
        <v>6.3577561118250889</v>
      </c>
      <c r="G125" s="29">
        <v>14.1</v>
      </c>
      <c r="H125" s="29">
        <f t="shared" si="6"/>
        <v>17.89</v>
      </c>
      <c r="I125" s="29">
        <f t="shared" si="7"/>
        <v>113.74</v>
      </c>
      <c r="J125" s="30">
        <f t="shared" si="5"/>
        <v>2.7453616265690761E-4</v>
      </c>
      <c r="K125" s="31"/>
      <c r="L125" s="32"/>
      <c r="M125" s="9"/>
    </row>
    <row r="126" spans="1:13" ht="51.95" customHeight="1" x14ac:dyDescent="0.25">
      <c r="A126" s="23" t="s">
        <v>367</v>
      </c>
      <c r="B126" s="24" t="s">
        <v>368</v>
      </c>
      <c r="C126" s="25" t="s">
        <v>22</v>
      </c>
      <c r="D126" s="25" t="s">
        <v>369</v>
      </c>
      <c r="E126" s="26" t="s">
        <v>35</v>
      </c>
      <c r="F126" s="27">
        <v>1.9692164948130806</v>
      </c>
      <c r="G126" s="29">
        <v>441.58</v>
      </c>
      <c r="H126" s="29">
        <f t="shared" si="6"/>
        <v>560.49</v>
      </c>
      <c r="I126" s="29">
        <f t="shared" si="7"/>
        <v>1103.72</v>
      </c>
      <c r="J126" s="30">
        <f t="shared" si="5"/>
        <v>2.664067640651328E-3</v>
      </c>
      <c r="K126" s="31"/>
      <c r="L126" s="32"/>
      <c r="M126" s="9"/>
    </row>
    <row r="127" spans="1:13" ht="51.95" customHeight="1" x14ac:dyDescent="0.25">
      <c r="A127" s="23" t="s">
        <v>370</v>
      </c>
      <c r="B127" s="24" t="s">
        <v>371</v>
      </c>
      <c r="C127" s="25" t="s">
        <v>22</v>
      </c>
      <c r="D127" s="25" t="s">
        <v>372</v>
      </c>
      <c r="E127" s="26" t="s">
        <v>35</v>
      </c>
      <c r="F127" s="27">
        <v>1.6878998526969262</v>
      </c>
      <c r="G127" s="29">
        <v>594.04</v>
      </c>
      <c r="H127" s="29">
        <f t="shared" si="6"/>
        <v>754.01</v>
      </c>
      <c r="I127" s="29">
        <f t="shared" si="7"/>
        <v>1272.69</v>
      </c>
      <c r="J127" s="30">
        <f t="shared" si="5"/>
        <v>3.0719133888853505E-3</v>
      </c>
      <c r="K127" s="31"/>
      <c r="L127" s="32"/>
      <c r="M127" s="9"/>
    </row>
    <row r="128" spans="1:13" ht="51.95" customHeight="1" x14ac:dyDescent="0.25">
      <c r="A128" s="23" t="s">
        <v>373</v>
      </c>
      <c r="B128" s="24" t="s">
        <v>374</v>
      </c>
      <c r="C128" s="25" t="s">
        <v>22</v>
      </c>
      <c r="D128" s="25" t="s">
        <v>375</v>
      </c>
      <c r="E128" s="26" t="s">
        <v>35</v>
      </c>
      <c r="F128" s="27">
        <v>2.5318497790453902</v>
      </c>
      <c r="G128" s="29">
        <v>619.82000000000005</v>
      </c>
      <c r="H128" s="29">
        <f t="shared" si="6"/>
        <v>786.73</v>
      </c>
      <c r="I128" s="29">
        <f t="shared" si="7"/>
        <v>1991.88</v>
      </c>
      <c r="J128" s="30">
        <f t="shared" si="5"/>
        <v>4.8078344616936976E-3</v>
      </c>
      <c r="K128" s="31"/>
      <c r="L128" s="32"/>
      <c r="M128" s="9"/>
    </row>
    <row r="129" spans="1:13" ht="26.1" customHeight="1" x14ac:dyDescent="0.25">
      <c r="A129" s="23" t="s">
        <v>376</v>
      </c>
      <c r="B129" s="24" t="s">
        <v>377</v>
      </c>
      <c r="C129" s="25" t="s">
        <v>22</v>
      </c>
      <c r="D129" s="25" t="s">
        <v>378</v>
      </c>
      <c r="E129" s="26" t="s">
        <v>35</v>
      </c>
      <c r="F129" s="27">
        <v>3.1507463917009297</v>
      </c>
      <c r="G129" s="29">
        <v>114.14</v>
      </c>
      <c r="H129" s="29">
        <f t="shared" si="6"/>
        <v>144.87</v>
      </c>
      <c r="I129" s="29">
        <f t="shared" si="7"/>
        <v>456.44</v>
      </c>
      <c r="J129" s="30">
        <f t="shared" si="5"/>
        <v>1.1017169516715219E-3</v>
      </c>
      <c r="K129" s="31"/>
      <c r="L129" s="32"/>
      <c r="M129" s="9"/>
    </row>
    <row r="130" spans="1:13" ht="26.1" customHeight="1" x14ac:dyDescent="0.25">
      <c r="A130" s="23" t="s">
        <v>379</v>
      </c>
      <c r="B130" s="24" t="s">
        <v>380</v>
      </c>
      <c r="C130" s="25" t="s">
        <v>22</v>
      </c>
      <c r="D130" s="25" t="s">
        <v>381</v>
      </c>
      <c r="E130" s="26" t="s">
        <v>35</v>
      </c>
      <c r="F130" s="27">
        <v>3.1507463917009297</v>
      </c>
      <c r="G130" s="29">
        <v>86.3</v>
      </c>
      <c r="H130" s="29">
        <f t="shared" si="6"/>
        <v>109.54</v>
      </c>
      <c r="I130" s="29">
        <f t="shared" si="7"/>
        <v>345.13</v>
      </c>
      <c r="J130" s="30">
        <f t="shared" si="5"/>
        <v>8.3304612113397681E-4</v>
      </c>
      <c r="K130" s="31"/>
      <c r="L130" s="32"/>
      <c r="M130" s="9"/>
    </row>
    <row r="131" spans="1:13" ht="26.1" customHeight="1" x14ac:dyDescent="0.25">
      <c r="A131" s="23" t="s">
        <v>382</v>
      </c>
      <c r="B131" s="24" t="s">
        <v>383</v>
      </c>
      <c r="C131" s="25" t="s">
        <v>22</v>
      </c>
      <c r="D131" s="25" t="s">
        <v>384</v>
      </c>
      <c r="E131" s="26" t="s">
        <v>35</v>
      </c>
      <c r="F131" s="27">
        <v>1.9692164948130806</v>
      </c>
      <c r="G131" s="29">
        <v>57.98</v>
      </c>
      <c r="H131" s="29">
        <f t="shared" si="6"/>
        <v>73.59</v>
      </c>
      <c r="I131" s="29">
        <f t="shared" si="7"/>
        <v>144.91</v>
      </c>
      <c r="J131" s="30">
        <f t="shared" si="5"/>
        <v>3.4977171910156917E-4</v>
      </c>
      <c r="K131" s="31"/>
      <c r="L131" s="32"/>
      <c r="M131" s="9"/>
    </row>
    <row r="132" spans="1:13" ht="26.1" customHeight="1" x14ac:dyDescent="0.25">
      <c r="A132" s="23" t="s">
        <v>385</v>
      </c>
      <c r="B132" s="24" t="s">
        <v>386</v>
      </c>
      <c r="C132" s="25" t="s">
        <v>22</v>
      </c>
      <c r="D132" s="25" t="s">
        <v>387</v>
      </c>
      <c r="E132" s="26" t="s">
        <v>35</v>
      </c>
      <c r="F132" s="27">
        <v>1.9692164948130806</v>
      </c>
      <c r="G132" s="29">
        <v>96.77</v>
      </c>
      <c r="H132" s="29">
        <f t="shared" si="6"/>
        <v>122.83</v>
      </c>
      <c r="I132" s="29">
        <f t="shared" si="7"/>
        <v>241.87</v>
      </c>
      <c r="J132" s="30">
        <f t="shared" si="5"/>
        <v>5.8380571181489572E-4</v>
      </c>
      <c r="K132" s="31"/>
      <c r="L132" s="32"/>
      <c r="M132" s="9"/>
    </row>
    <row r="133" spans="1:13" ht="26.1" customHeight="1" x14ac:dyDescent="0.25">
      <c r="A133" s="23" t="s">
        <v>388</v>
      </c>
      <c r="B133" s="24" t="s">
        <v>389</v>
      </c>
      <c r="C133" s="25" t="s">
        <v>22</v>
      </c>
      <c r="D133" s="25" t="s">
        <v>390</v>
      </c>
      <c r="E133" s="26" t="s">
        <v>40</v>
      </c>
      <c r="F133" s="27">
        <v>5.0636995580907804</v>
      </c>
      <c r="G133" s="29">
        <v>78.099999999999994</v>
      </c>
      <c r="H133" s="29">
        <f t="shared" si="6"/>
        <v>99.13</v>
      </c>
      <c r="I133" s="29">
        <f t="shared" si="7"/>
        <v>501.96</v>
      </c>
      <c r="J133" s="30">
        <f t="shared" ref="J133:J196" si="8">I133/$I$251</f>
        <v>1.2115893459404021E-3</v>
      </c>
      <c r="K133" s="31"/>
      <c r="L133" s="32"/>
      <c r="M133" s="9"/>
    </row>
    <row r="134" spans="1:13" ht="24" customHeight="1" x14ac:dyDescent="0.25">
      <c r="A134" s="16" t="s">
        <v>391</v>
      </c>
      <c r="B134" s="17"/>
      <c r="C134" s="17"/>
      <c r="D134" s="17" t="s">
        <v>392</v>
      </c>
      <c r="E134" s="17"/>
      <c r="F134" s="17"/>
      <c r="G134" s="17"/>
      <c r="H134" s="17"/>
      <c r="I134" s="20">
        <f>SUM(I135:I141)</f>
        <v>29505.170000000002</v>
      </c>
      <c r="J134" s="21">
        <f t="shared" si="8"/>
        <v>7.1217128102160285E-2</v>
      </c>
      <c r="K134" s="9"/>
      <c r="L134" s="9"/>
      <c r="M134" s="9"/>
    </row>
    <row r="135" spans="1:13" ht="65.099999999999994" customHeight="1" x14ac:dyDescent="0.25">
      <c r="A135" s="23" t="s">
        <v>393</v>
      </c>
      <c r="B135" s="24" t="s">
        <v>394</v>
      </c>
      <c r="C135" s="25" t="s">
        <v>22</v>
      </c>
      <c r="D135" s="25" t="s">
        <v>395</v>
      </c>
      <c r="E135" s="26" t="s">
        <v>31</v>
      </c>
      <c r="F135" s="27">
        <v>37.133796759332384</v>
      </c>
      <c r="G135" s="29">
        <v>108.09</v>
      </c>
      <c r="H135" s="29">
        <f t="shared" si="6"/>
        <v>137.19</v>
      </c>
      <c r="I135" s="29">
        <f t="shared" ref="I135:I141" si="9">TRUNC(H135*F135,2)</f>
        <v>5094.38</v>
      </c>
      <c r="J135" s="30">
        <f t="shared" si="8"/>
        <v>1.2296391210797406E-2</v>
      </c>
      <c r="K135" s="31"/>
      <c r="L135" s="32"/>
      <c r="M135" s="9"/>
    </row>
    <row r="136" spans="1:13" ht="51.95" customHeight="1" x14ac:dyDescent="0.25">
      <c r="A136" s="23" t="s">
        <v>396</v>
      </c>
      <c r="B136" s="24" t="s">
        <v>397</v>
      </c>
      <c r="C136" s="25" t="s">
        <v>22</v>
      </c>
      <c r="D136" s="25" t="s">
        <v>398</v>
      </c>
      <c r="E136" s="26" t="s">
        <v>31</v>
      </c>
      <c r="F136" s="27">
        <v>74.267593518664768</v>
      </c>
      <c r="G136" s="29">
        <v>5.04</v>
      </c>
      <c r="H136" s="29">
        <f t="shared" si="6"/>
        <v>6.39</v>
      </c>
      <c r="I136" s="29">
        <f t="shared" si="9"/>
        <v>474.56</v>
      </c>
      <c r="J136" s="30">
        <f t="shared" si="8"/>
        <v>1.1454535022899779E-3</v>
      </c>
      <c r="K136" s="31"/>
      <c r="L136" s="32"/>
      <c r="M136" s="9"/>
    </row>
    <row r="137" spans="1:13" ht="51.95" customHeight="1" x14ac:dyDescent="0.25">
      <c r="A137" s="23" t="s">
        <v>399</v>
      </c>
      <c r="B137" s="24" t="s">
        <v>400</v>
      </c>
      <c r="C137" s="25" t="s">
        <v>22</v>
      </c>
      <c r="D137" s="25" t="s">
        <v>401</v>
      </c>
      <c r="E137" s="26" t="s">
        <v>31</v>
      </c>
      <c r="F137" s="27">
        <v>63.4191</v>
      </c>
      <c r="G137" s="29">
        <v>63.87</v>
      </c>
      <c r="H137" s="29">
        <f t="shared" ref="H137:H200" si="10">TRUNC((G137*$G$2)+(G137),2)</f>
        <v>81.069999999999993</v>
      </c>
      <c r="I137" s="29">
        <f t="shared" si="9"/>
        <v>5141.38</v>
      </c>
      <c r="J137" s="30">
        <f t="shared" si="8"/>
        <v>1.2409835906110177E-2</v>
      </c>
      <c r="K137" s="31"/>
      <c r="L137" s="32"/>
      <c r="M137" s="9"/>
    </row>
    <row r="138" spans="1:13" ht="39" customHeight="1" x14ac:dyDescent="0.25">
      <c r="A138" s="23" t="s">
        <v>402</v>
      </c>
      <c r="B138" s="24" t="s">
        <v>403</v>
      </c>
      <c r="C138" s="25" t="s">
        <v>22</v>
      </c>
      <c r="D138" s="25" t="s">
        <v>404</v>
      </c>
      <c r="E138" s="26" t="s">
        <v>31</v>
      </c>
      <c r="F138" s="27">
        <v>18.144923416491963</v>
      </c>
      <c r="G138" s="29">
        <v>94.27</v>
      </c>
      <c r="H138" s="29">
        <f t="shared" si="10"/>
        <v>119.65</v>
      </c>
      <c r="I138" s="29">
        <f t="shared" si="9"/>
        <v>2171.04</v>
      </c>
      <c r="J138" s="30">
        <f t="shared" si="8"/>
        <v>5.2402759853582967E-3</v>
      </c>
      <c r="K138" s="31"/>
      <c r="L138" s="32"/>
      <c r="M138" s="9"/>
    </row>
    <row r="139" spans="1:13" ht="51.95" customHeight="1" x14ac:dyDescent="0.25">
      <c r="A139" s="23" t="s">
        <v>405</v>
      </c>
      <c r="B139" s="24" t="s">
        <v>406</v>
      </c>
      <c r="C139" s="25" t="s">
        <v>22</v>
      </c>
      <c r="D139" s="25" t="s">
        <v>407</v>
      </c>
      <c r="E139" s="26" t="s">
        <v>31</v>
      </c>
      <c r="F139" s="27">
        <v>18.083500000000001</v>
      </c>
      <c r="G139" s="29">
        <v>360.86</v>
      </c>
      <c r="H139" s="29">
        <f t="shared" si="10"/>
        <v>458.03</v>
      </c>
      <c r="I139" s="29">
        <f t="shared" si="9"/>
        <v>8282.7800000000007</v>
      </c>
      <c r="J139" s="30">
        <f t="shared" si="8"/>
        <v>1.999228624346212E-2</v>
      </c>
      <c r="K139" s="31"/>
      <c r="L139" s="32"/>
      <c r="M139" s="9"/>
    </row>
    <row r="140" spans="1:13" ht="51.95" customHeight="1" x14ac:dyDescent="0.25">
      <c r="A140" s="23" t="s">
        <v>408</v>
      </c>
      <c r="B140" s="24" t="s">
        <v>409</v>
      </c>
      <c r="C140" s="25" t="s">
        <v>22</v>
      </c>
      <c r="D140" s="25" t="s">
        <v>410</v>
      </c>
      <c r="E140" s="26" t="s">
        <v>31</v>
      </c>
      <c r="F140" s="27">
        <v>30.241539027486599</v>
      </c>
      <c r="G140" s="29">
        <v>140.96</v>
      </c>
      <c r="H140" s="29">
        <f t="shared" si="10"/>
        <v>178.92</v>
      </c>
      <c r="I140" s="29">
        <f t="shared" si="9"/>
        <v>5410.81</v>
      </c>
      <c r="J140" s="30">
        <f t="shared" si="8"/>
        <v>1.3060163656282946E-2</v>
      </c>
      <c r="K140" s="31"/>
      <c r="L140" s="32"/>
      <c r="M140" s="9"/>
    </row>
    <row r="141" spans="1:13" ht="39" customHeight="1" x14ac:dyDescent="0.25">
      <c r="A141" s="23" t="s">
        <v>411</v>
      </c>
      <c r="B141" s="24" t="s">
        <v>412</v>
      </c>
      <c r="C141" s="25" t="s">
        <v>22</v>
      </c>
      <c r="D141" s="25" t="s">
        <v>413</v>
      </c>
      <c r="E141" s="26" t="s">
        <v>31</v>
      </c>
      <c r="F141" s="27">
        <v>3.1507463917009297</v>
      </c>
      <c r="G141" s="29">
        <v>732.7</v>
      </c>
      <c r="H141" s="29">
        <f t="shared" si="10"/>
        <v>930.01</v>
      </c>
      <c r="I141" s="29">
        <f t="shared" si="9"/>
        <v>2930.22</v>
      </c>
      <c r="J141" s="30">
        <f t="shared" si="8"/>
        <v>7.0727215978593615E-3</v>
      </c>
      <c r="K141" s="31"/>
      <c r="L141" s="32"/>
      <c r="M141" s="9"/>
    </row>
    <row r="142" spans="1:13" ht="26.1" customHeight="1" x14ac:dyDescent="0.25">
      <c r="A142" s="16" t="s">
        <v>414</v>
      </c>
      <c r="B142" s="17"/>
      <c r="C142" s="17"/>
      <c r="D142" s="17" t="s">
        <v>415</v>
      </c>
      <c r="E142" s="17"/>
      <c r="F142" s="17"/>
      <c r="G142" s="17"/>
      <c r="H142" s="17"/>
      <c r="I142" s="20">
        <f>SUM(I143:I146)</f>
        <v>12756.12</v>
      </c>
      <c r="J142" s="21">
        <f t="shared" si="8"/>
        <v>3.0789662697301146E-2</v>
      </c>
      <c r="K142" s="9"/>
      <c r="L142" s="9"/>
      <c r="M142" s="9"/>
    </row>
    <row r="143" spans="1:13" ht="26.1" customHeight="1" x14ac:dyDescent="0.25">
      <c r="A143" s="23" t="s">
        <v>416</v>
      </c>
      <c r="B143" s="24" t="s">
        <v>417</v>
      </c>
      <c r="C143" s="25" t="s">
        <v>22</v>
      </c>
      <c r="D143" s="25" t="s">
        <v>418</v>
      </c>
      <c r="E143" s="26" t="s">
        <v>31</v>
      </c>
      <c r="F143" s="27">
        <v>53.731478644185486</v>
      </c>
      <c r="G143" s="29">
        <v>33.07</v>
      </c>
      <c r="H143" s="29">
        <f t="shared" si="10"/>
        <v>41.97</v>
      </c>
      <c r="I143" s="29">
        <f t="shared" ref="I143:I146" si="11">TRUNC(H143*F143,2)</f>
        <v>2255.11</v>
      </c>
      <c r="J143" s="30">
        <f t="shared" si="8"/>
        <v>5.4431971669528659E-3</v>
      </c>
      <c r="K143" s="31"/>
      <c r="L143" s="32"/>
      <c r="M143" s="9"/>
    </row>
    <row r="144" spans="1:13" ht="39" customHeight="1" x14ac:dyDescent="0.25">
      <c r="A144" s="23" t="s">
        <v>419</v>
      </c>
      <c r="B144" s="24" t="s">
        <v>420</v>
      </c>
      <c r="C144" s="25" t="s">
        <v>22</v>
      </c>
      <c r="D144" s="25" t="s">
        <v>421</v>
      </c>
      <c r="E144" s="26" t="s">
        <v>31</v>
      </c>
      <c r="F144" s="27">
        <v>21.122</v>
      </c>
      <c r="G144" s="29">
        <v>194</v>
      </c>
      <c r="H144" s="29">
        <f t="shared" si="10"/>
        <v>246.24</v>
      </c>
      <c r="I144" s="29">
        <f t="shared" si="11"/>
        <v>5201.08</v>
      </c>
      <c r="J144" s="30">
        <f t="shared" si="8"/>
        <v>1.2553934806326612E-2</v>
      </c>
      <c r="K144" s="31"/>
      <c r="L144" s="32"/>
      <c r="M144" s="9"/>
    </row>
    <row r="145" spans="1:13" ht="39" customHeight="1" x14ac:dyDescent="0.25">
      <c r="A145" s="23" t="s">
        <v>422</v>
      </c>
      <c r="B145" s="24" t="s">
        <v>423</v>
      </c>
      <c r="C145" s="25" t="s">
        <v>22</v>
      </c>
      <c r="D145" s="25" t="s">
        <v>424</v>
      </c>
      <c r="E145" s="26" t="s">
        <v>40</v>
      </c>
      <c r="F145" s="27">
        <v>25.881131074686202</v>
      </c>
      <c r="G145" s="29">
        <v>72.28</v>
      </c>
      <c r="H145" s="29">
        <f t="shared" si="10"/>
        <v>91.74</v>
      </c>
      <c r="I145" s="29">
        <f t="shared" si="11"/>
        <v>2374.33</v>
      </c>
      <c r="J145" s="30">
        <f t="shared" si="8"/>
        <v>5.7309604983398574E-3</v>
      </c>
      <c r="K145" s="31"/>
      <c r="L145" s="32"/>
      <c r="M145" s="9"/>
    </row>
    <row r="146" spans="1:13" ht="39" customHeight="1" x14ac:dyDescent="0.25">
      <c r="A146" s="23" t="s">
        <v>425</v>
      </c>
      <c r="B146" s="24" t="s">
        <v>426</v>
      </c>
      <c r="C146" s="25" t="s">
        <v>22</v>
      </c>
      <c r="D146" s="25" t="s">
        <v>427</v>
      </c>
      <c r="E146" s="26" t="s">
        <v>31</v>
      </c>
      <c r="F146" s="27">
        <v>38.540379969913154</v>
      </c>
      <c r="G146" s="29">
        <v>59.81</v>
      </c>
      <c r="H146" s="29">
        <f t="shared" si="10"/>
        <v>75.91</v>
      </c>
      <c r="I146" s="29">
        <f t="shared" si="11"/>
        <v>2925.6</v>
      </c>
      <c r="J146" s="30">
        <f t="shared" si="8"/>
        <v>7.061570225681808E-3</v>
      </c>
      <c r="K146" s="31"/>
      <c r="L146" s="32"/>
      <c r="M146" s="9"/>
    </row>
    <row r="147" spans="1:13" ht="24" customHeight="1" x14ac:dyDescent="0.25">
      <c r="A147" s="16" t="s">
        <v>428</v>
      </c>
      <c r="B147" s="17"/>
      <c r="C147" s="17"/>
      <c r="D147" s="17" t="s">
        <v>429</v>
      </c>
      <c r="E147" s="17"/>
      <c r="F147" s="17"/>
      <c r="G147" s="17"/>
      <c r="H147" s="17"/>
      <c r="I147" s="20">
        <f>SUM(I148:I167)</f>
        <v>54185.280000000006</v>
      </c>
      <c r="J147" s="21">
        <f t="shared" si="8"/>
        <v>0.13078792723483457</v>
      </c>
      <c r="K147" s="9"/>
      <c r="L147" s="9"/>
      <c r="M147" s="9"/>
    </row>
    <row r="148" spans="1:13" ht="65.099999999999994" customHeight="1" x14ac:dyDescent="0.25">
      <c r="A148" s="23" t="s">
        <v>430</v>
      </c>
      <c r="B148" s="24" t="s">
        <v>431</v>
      </c>
      <c r="C148" s="25" t="s">
        <v>22</v>
      </c>
      <c r="D148" s="25" t="s">
        <v>432</v>
      </c>
      <c r="E148" s="26" t="s">
        <v>35</v>
      </c>
      <c r="F148" s="27">
        <v>3.6571163475100072</v>
      </c>
      <c r="G148" s="29">
        <v>1111.7</v>
      </c>
      <c r="H148" s="29">
        <f t="shared" si="10"/>
        <v>1411.08</v>
      </c>
      <c r="I148" s="29">
        <f t="shared" ref="I148:I167" si="12">TRUNC(H148*F148,2)</f>
        <v>5160.4799999999996</v>
      </c>
      <c r="J148" s="30">
        <f t="shared" si="8"/>
        <v>1.245593789931175E-2</v>
      </c>
      <c r="K148" s="31"/>
      <c r="L148" s="32"/>
      <c r="M148" s="9"/>
    </row>
    <row r="149" spans="1:13" ht="65.099999999999994" customHeight="1" x14ac:dyDescent="0.25">
      <c r="A149" s="23" t="s">
        <v>733</v>
      </c>
      <c r="B149" s="24" t="s">
        <v>434</v>
      </c>
      <c r="C149" s="25" t="s">
        <v>22</v>
      </c>
      <c r="D149" s="25" t="s">
        <v>435</v>
      </c>
      <c r="E149" s="26" t="s">
        <v>35</v>
      </c>
      <c r="F149" s="27">
        <v>3.6571163475100072</v>
      </c>
      <c r="G149" s="29">
        <v>1123.71</v>
      </c>
      <c r="H149" s="29">
        <f t="shared" si="10"/>
        <v>1426.32</v>
      </c>
      <c r="I149" s="29">
        <f t="shared" si="12"/>
        <v>5216.21</v>
      </c>
      <c r="J149" s="30">
        <f t="shared" si="8"/>
        <v>1.259045434334964E-2</v>
      </c>
      <c r="K149" s="31"/>
      <c r="L149" s="32"/>
      <c r="M149" s="9"/>
    </row>
    <row r="150" spans="1:13" ht="65.099999999999994" customHeight="1" x14ac:dyDescent="0.25">
      <c r="A150" s="23" t="s">
        <v>734</v>
      </c>
      <c r="B150" s="24" t="s">
        <v>437</v>
      </c>
      <c r="C150" s="25" t="s">
        <v>22</v>
      </c>
      <c r="D150" s="25" t="s">
        <v>438</v>
      </c>
      <c r="E150" s="26" t="s">
        <v>35</v>
      </c>
      <c r="F150" s="27">
        <v>3.6571163475100072</v>
      </c>
      <c r="G150" s="29">
        <v>1177.8599999999999</v>
      </c>
      <c r="H150" s="29">
        <f t="shared" si="10"/>
        <v>1495.05</v>
      </c>
      <c r="I150" s="29">
        <f t="shared" si="12"/>
        <v>5467.57</v>
      </c>
      <c r="J150" s="30">
        <f t="shared" si="8"/>
        <v>1.3197166228750029E-2</v>
      </c>
      <c r="K150" s="31"/>
      <c r="L150" s="32"/>
      <c r="M150" s="9"/>
    </row>
    <row r="151" spans="1:13" ht="65.099999999999994" customHeight="1" x14ac:dyDescent="0.25">
      <c r="A151" s="23" t="s">
        <v>735</v>
      </c>
      <c r="B151" s="24" t="s">
        <v>440</v>
      </c>
      <c r="C151" s="25" t="s">
        <v>22</v>
      </c>
      <c r="D151" s="25" t="s">
        <v>441</v>
      </c>
      <c r="E151" s="26" t="s">
        <v>35</v>
      </c>
      <c r="F151" s="27">
        <v>3.6571163475100072</v>
      </c>
      <c r="G151" s="29">
        <v>1256.25</v>
      </c>
      <c r="H151" s="29">
        <f t="shared" si="10"/>
        <v>1594.55</v>
      </c>
      <c r="I151" s="29">
        <f t="shared" si="12"/>
        <v>5831.45</v>
      </c>
      <c r="J151" s="30">
        <f t="shared" si="8"/>
        <v>1.4075469542163037E-2</v>
      </c>
      <c r="K151" s="31"/>
      <c r="L151" s="32"/>
      <c r="M151" s="9"/>
    </row>
    <row r="152" spans="1:13" ht="51.95" customHeight="1" x14ac:dyDescent="0.25">
      <c r="A152" s="23" t="s">
        <v>736</v>
      </c>
      <c r="B152" s="24" t="s">
        <v>443</v>
      </c>
      <c r="C152" s="25" t="s">
        <v>22</v>
      </c>
      <c r="D152" s="25" t="s">
        <v>444</v>
      </c>
      <c r="E152" s="26" t="s">
        <v>35</v>
      </c>
      <c r="F152" s="27">
        <v>3.994696318049392</v>
      </c>
      <c r="G152" s="29">
        <v>167.16</v>
      </c>
      <c r="H152" s="29">
        <f t="shared" si="10"/>
        <v>212.17</v>
      </c>
      <c r="I152" s="29">
        <f t="shared" si="12"/>
        <v>847.55</v>
      </c>
      <c r="J152" s="30">
        <f t="shared" si="8"/>
        <v>2.0457457768582911E-3</v>
      </c>
      <c r="K152" s="31"/>
      <c r="L152" s="32"/>
      <c r="M152" s="9"/>
    </row>
    <row r="153" spans="1:13" ht="51.95" customHeight="1" x14ac:dyDescent="0.25">
      <c r="A153" s="23" t="s">
        <v>737</v>
      </c>
      <c r="B153" s="24" t="s">
        <v>446</v>
      </c>
      <c r="C153" s="25" t="s">
        <v>22</v>
      </c>
      <c r="D153" s="25" t="s">
        <v>447</v>
      </c>
      <c r="E153" s="26" t="s">
        <v>35</v>
      </c>
      <c r="F153" s="27">
        <v>4.9511729012443189</v>
      </c>
      <c r="G153" s="29">
        <v>106.44</v>
      </c>
      <c r="H153" s="29">
        <f t="shared" si="10"/>
        <v>135.1</v>
      </c>
      <c r="I153" s="29">
        <f t="shared" si="12"/>
        <v>668.9</v>
      </c>
      <c r="J153" s="30">
        <f t="shared" si="8"/>
        <v>1.6145352488236811E-3</v>
      </c>
      <c r="K153" s="31"/>
      <c r="L153" s="32"/>
      <c r="M153" s="9"/>
    </row>
    <row r="154" spans="1:13" ht="39" customHeight="1" x14ac:dyDescent="0.25">
      <c r="A154" s="23" t="s">
        <v>738</v>
      </c>
      <c r="B154" s="24" t="s">
        <v>449</v>
      </c>
      <c r="C154" s="25" t="s">
        <v>22</v>
      </c>
      <c r="D154" s="25" t="s">
        <v>450</v>
      </c>
      <c r="E154" s="26" t="s">
        <v>35</v>
      </c>
      <c r="F154" s="27">
        <v>2.7006397643150826</v>
      </c>
      <c r="G154" s="29">
        <v>193.83</v>
      </c>
      <c r="H154" s="29">
        <f t="shared" si="10"/>
        <v>246.02</v>
      </c>
      <c r="I154" s="29">
        <f t="shared" si="12"/>
        <v>664.41</v>
      </c>
      <c r="J154" s="30">
        <f t="shared" si="8"/>
        <v>1.603697659845929E-3</v>
      </c>
      <c r="K154" s="31"/>
      <c r="L154" s="32"/>
      <c r="M154" s="9"/>
    </row>
    <row r="155" spans="1:13" ht="26.1" customHeight="1" x14ac:dyDescent="0.25">
      <c r="A155" s="23" t="s">
        <v>739</v>
      </c>
      <c r="B155" s="24" t="s">
        <v>452</v>
      </c>
      <c r="C155" s="25" t="s">
        <v>22</v>
      </c>
      <c r="D155" s="25" t="s">
        <v>453</v>
      </c>
      <c r="E155" s="26" t="s">
        <v>31</v>
      </c>
      <c r="F155" s="27">
        <v>4.9511729012443189</v>
      </c>
      <c r="G155" s="29">
        <v>571.26</v>
      </c>
      <c r="H155" s="29">
        <f t="shared" si="10"/>
        <v>725.1</v>
      </c>
      <c r="I155" s="29">
        <f t="shared" si="12"/>
        <v>3590.09</v>
      </c>
      <c r="J155" s="30">
        <f t="shared" si="8"/>
        <v>8.6654609828814618E-3</v>
      </c>
      <c r="K155" s="31"/>
      <c r="L155" s="32"/>
      <c r="M155" s="9"/>
    </row>
    <row r="156" spans="1:13" ht="65.099999999999994" customHeight="1" x14ac:dyDescent="0.25">
      <c r="A156" s="23" t="s">
        <v>740</v>
      </c>
      <c r="B156" s="24" t="s">
        <v>455</v>
      </c>
      <c r="C156" s="25" t="s">
        <v>22</v>
      </c>
      <c r="D156" s="25" t="s">
        <v>456</v>
      </c>
      <c r="E156" s="26" t="s">
        <v>31</v>
      </c>
      <c r="F156" s="27">
        <v>2.5318497790453902</v>
      </c>
      <c r="G156" s="29">
        <v>932.69</v>
      </c>
      <c r="H156" s="29">
        <f t="shared" si="10"/>
        <v>1183.8599999999999</v>
      </c>
      <c r="I156" s="29">
        <f t="shared" si="12"/>
        <v>2997.35</v>
      </c>
      <c r="J156" s="30">
        <f t="shared" si="8"/>
        <v>7.2347544148029016E-3</v>
      </c>
      <c r="K156" s="31"/>
      <c r="L156" s="32"/>
      <c r="M156" s="9"/>
    </row>
    <row r="157" spans="1:13" ht="78" customHeight="1" x14ac:dyDescent="0.25">
      <c r="A157" s="23" t="s">
        <v>741</v>
      </c>
      <c r="B157" s="24" t="s">
        <v>458</v>
      </c>
      <c r="C157" s="25" t="s">
        <v>22</v>
      </c>
      <c r="D157" s="25" t="s">
        <v>459</v>
      </c>
      <c r="E157" s="26" t="s">
        <v>31</v>
      </c>
      <c r="F157" s="27">
        <v>3.4883263622403158</v>
      </c>
      <c r="G157" s="29">
        <v>664.41</v>
      </c>
      <c r="H157" s="29">
        <f t="shared" si="10"/>
        <v>843.33</v>
      </c>
      <c r="I157" s="29">
        <f t="shared" si="12"/>
        <v>2941.81</v>
      </c>
      <c r="J157" s="30">
        <f t="shared" si="8"/>
        <v>7.100696576980107E-3</v>
      </c>
      <c r="K157" s="31"/>
      <c r="L157" s="32"/>
      <c r="M157" s="9"/>
    </row>
    <row r="158" spans="1:13" ht="39" customHeight="1" x14ac:dyDescent="0.25">
      <c r="A158" s="23" t="s">
        <v>742</v>
      </c>
      <c r="B158" s="24" t="s">
        <v>461</v>
      </c>
      <c r="C158" s="25" t="s">
        <v>22</v>
      </c>
      <c r="D158" s="25" t="s">
        <v>462</v>
      </c>
      <c r="E158" s="26" t="s">
        <v>35</v>
      </c>
      <c r="F158" s="27">
        <v>3.4883263622403158</v>
      </c>
      <c r="G158" s="29">
        <v>902.84</v>
      </c>
      <c r="H158" s="29">
        <f t="shared" si="10"/>
        <v>1145.97</v>
      </c>
      <c r="I158" s="29">
        <f t="shared" si="12"/>
        <v>3997.51</v>
      </c>
      <c r="J158" s="30">
        <f t="shared" si="8"/>
        <v>9.6488575310586851E-3</v>
      </c>
      <c r="K158" s="31"/>
      <c r="L158" s="32"/>
      <c r="M158" s="9"/>
    </row>
    <row r="159" spans="1:13" ht="39" customHeight="1" x14ac:dyDescent="0.25">
      <c r="A159" s="23" t="s">
        <v>743</v>
      </c>
      <c r="B159" s="24" t="s">
        <v>464</v>
      </c>
      <c r="C159" s="25" t="s">
        <v>22</v>
      </c>
      <c r="D159" s="25" t="s">
        <v>465</v>
      </c>
      <c r="E159" s="26" t="s">
        <v>31</v>
      </c>
      <c r="F159" s="27">
        <v>2.5318497790453902</v>
      </c>
      <c r="G159" s="29">
        <v>874.09</v>
      </c>
      <c r="H159" s="29">
        <f t="shared" si="10"/>
        <v>1109.48</v>
      </c>
      <c r="I159" s="29">
        <f t="shared" si="12"/>
        <v>2809.03</v>
      </c>
      <c r="J159" s="30">
        <f t="shared" si="8"/>
        <v>6.7802032441369193E-3</v>
      </c>
      <c r="K159" s="31"/>
      <c r="L159" s="32"/>
      <c r="M159" s="9"/>
    </row>
    <row r="160" spans="1:13" ht="78" customHeight="1" x14ac:dyDescent="0.25">
      <c r="A160" s="23" t="s">
        <v>744</v>
      </c>
      <c r="B160" s="24" t="s">
        <v>467</v>
      </c>
      <c r="C160" s="25" t="s">
        <v>22</v>
      </c>
      <c r="D160" s="25" t="s">
        <v>468</v>
      </c>
      <c r="E160" s="26" t="s">
        <v>31</v>
      </c>
      <c r="F160" s="27">
        <v>3.6571163475100072</v>
      </c>
      <c r="G160" s="29">
        <v>446.91</v>
      </c>
      <c r="H160" s="29">
        <f t="shared" si="10"/>
        <v>567.26</v>
      </c>
      <c r="I160" s="29">
        <f t="shared" si="12"/>
        <v>2074.5300000000002</v>
      </c>
      <c r="J160" s="30">
        <f t="shared" si="8"/>
        <v>5.0073281652596672E-3</v>
      </c>
      <c r="K160" s="31"/>
      <c r="L160" s="32"/>
      <c r="M160" s="9"/>
    </row>
    <row r="161" spans="1:13" ht="78" customHeight="1" x14ac:dyDescent="0.25">
      <c r="A161" s="23" t="s">
        <v>745</v>
      </c>
      <c r="B161" s="24" t="s">
        <v>467</v>
      </c>
      <c r="C161" s="25" t="s">
        <v>22</v>
      </c>
      <c r="D161" s="25" t="s">
        <v>468</v>
      </c>
      <c r="E161" s="26" t="s">
        <v>31</v>
      </c>
      <c r="F161" s="27">
        <v>3.6571163475100072</v>
      </c>
      <c r="G161" s="29">
        <v>446.91</v>
      </c>
      <c r="H161" s="29">
        <f t="shared" si="10"/>
        <v>567.26</v>
      </c>
      <c r="I161" s="29">
        <f t="shared" si="12"/>
        <v>2074.5300000000002</v>
      </c>
      <c r="J161" s="30">
        <f t="shared" si="8"/>
        <v>5.0073281652596672E-3</v>
      </c>
      <c r="K161" s="31"/>
      <c r="L161" s="32"/>
      <c r="M161" s="9"/>
    </row>
    <row r="162" spans="1:13" ht="39" customHeight="1" x14ac:dyDescent="0.25">
      <c r="A162" s="23" t="s">
        <v>746</v>
      </c>
      <c r="B162" s="24" t="s">
        <v>471</v>
      </c>
      <c r="C162" s="25" t="s">
        <v>22</v>
      </c>
      <c r="D162" s="25" t="s">
        <v>472</v>
      </c>
      <c r="E162" s="26" t="s">
        <v>31</v>
      </c>
      <c r="F162" s="27">
        <v>3.0944830632776976</v>
      </c>
      <c r="G162" s="29">
        <v>104.25</v>
      </c>
      <c r="H162" s="29">
        <f t="shared" si="10"/>
        <v>132.32</v>
      </c>
      <c r="I162" s="29">
        <f t="shared" si="12"/>
        <v>409.46</v>
      </c>
      <c r="J162" s="30">
        <f t="shared" si="8"/>
        <v>9.8832053069718108E-4</v>
      </c>
      <c r="K162" s="31"/>
      <c r="L162" s="32"/>
      <c r="M162" s="9"/>
    </row>
    <row r="163" spans="1:13" ht="26.1" customHeight="1" x14ac:dyDescent="0.25">
      <c r="A163" s="23" t="s">
        <v>747</v>
      </c>
      <c r="B163" s="24" t="s">
        <v>474</v>
      </c>
      <c r="C163" s="25" t="s">
        <v>22</v>
      </c>
      <c r="D163" s="25" t="s">
        <v>475</v>
      </c>
      <c r="E163" s="26" t="s">
        <v>31</v>
      </c>
      <c r="F163" s="27">
        <v>1.4065832105807716</v>
      </c>
      <c r="G163" s="29">
        <v>314.14999999999998</v>
      </c>
      <c r="H163" s="29">
        <f t="shared" si="10"/>
        <v>398.75</v>
      </c>
      <c r="I163" s="29">
        <f t="shared" si="12"/>
        <v>560.87</v>
      </c>
      <c r="J163" s="30">
        <f t="shared" si="8"/>
        <v>1.3537814097888145E-3</v>
      </c>
      <c r="K163" s="31"/>
      <c r="L163" s="32"/>
      <c r="M163" s="9"/>
    </row>
    <row r="164" spans="1:13" ht="26.1" customHeight="1" x14ac:dyDescent="0.25">
      <c r="A164" s="23" t="s">
        <v>748</v>
      </c>
      <c r="B164" s="24" t="s">
        <v>477</v>
      </c>
      <c r="C164" s="25" t="s">
        <v>22</v>
      </c>
      <c r="D164" s="25" t="s">
        <v>478</v>
      </c>
      <c r="E164" s="26" t="s">
        <v>31</v>
      </c>
      <c r="F164" s="27">
        <v>7.651812665559401</v>
      </c>
      <c r="G164" s="29">
        <v>301.94</v>
      </c>
      <c r="H164" s="29">
        <f t="shared" si="10"/>
        <v>383.25</v>
      </c>
      <c r="I164" s="29">
        <f t="shared" si="12"/>
        <v>2932.55</v>
      </c>
      <c r="J164" s="30">
        <f t="shared" si="8"/>
        <v>7.0783455582865695E-3</v>
      </c>
      <c r="K164" s="31"/>
      <c r="L164" s="32"/>
      <c r="M164" s="9"/>
    </row>
    <row r="165" spans="1:13" ht="26.1" customHeight="1" x14ac:dyDescent="0.25">
      <c r="A165" s="23" t="s">
        <v>750</v>
      </c>
      <c r="B165" s="24" t="s">
        <v>480</v>
      </c>
      <c r="C165" s="25" t="s">
        <v>22</v>
      </c>
      <c r="D165" s="25" t="s">
        <v>481</v>
      </c>
      <c r="E165" s="26" t="s">
        <v>31</v>
      </c>
      <c r="F165" s="27">
        <v>7.0329160529038584</v>
      </c>
      <c r="G165" s="29">
        <v>341.05</v>
      </c>
      <c r="H165" s="29">
        <f t="shared" si="10"/>
        <v>432.89</v>
      </c>
      <c r="I165" s="29">
        <f t="shared" si="12"/>
        <v>3044.47</v>
      </c>
      <c r="J165" s="30">
        <f t="shared" si="8"/>
        <v>7.3484887561462587E-3</v>
      </c>
      <c r="K165" s="31"/>
      <c r="L165" s="32"/>
      <c r="M165" s="9"/>
    </row>
    <row r="166" spans="1:13" ht="51.95" customHeight="1" x14ac:dyDescent="0.25">
      <c r="A166" s="23" t="s">
        <v>751</v>
      </c>
      <c r="B166" s="24" t="s">
        <v>483</v>
      </c>
      <c r="C166" s="25" t="s">
        <v>22</v>
      </c>
      <c r="D166" s="25" t="s">
        <v>484</v>
      </c>
      <c r="E166" s="26" t="s">
        <v>35</v>
      </c>
      <c r="F166" s="27">
        <v>1.9692164948130806</v>
      </c>
      <c r="G166" s="29">
        <v>239.55</v>
      </c>
      <c r="H166" s="29">
        <f t="shared" si="10"/>
        <v>304.06</v>
      </c>
      <c r="I166" s="29">
        <f t="shared" si="12"/>
        <v>598.75</v>
      </c>
      <c r="J166" s="30">
        <f t="shared" si="8"/>
        <v>1.4452130067770656E-3</v>
      </c>
      <c r="K166" s="31"/>
      <c r="L166" s="32"/>
      <c r="M166" s="9"/>
    </row>
    <row r="167" spans="1:13" ht="26.1" customHeight="1" x14ac:dyDescent="0.25">
      <c r="A167" s="23" t="s">
        <v>752</v>
      </c>
      <c r="B167" s="24" t="s">
        <v>486</v>
      </c>
      <c r="C167" s="25" t="s">
        <v>22</v>
      </c>
      <c r="D167" s="25" t="s">
        <v>487</v>
      </c>
      <c r="E167" s="26" t="s">
        <v>35</v>
      </c>
      <c r="F167" s="27">
        <v>1.9692164948130806</v>
      </c>
      <c r="G167" s="29">
        <v>919.28</v>
      </c>
      <c r="H167" s="29">
        <f t="shared" si="10"/>
        <v>1166.8399999999999</v>
      </c>
      <c r="I167" s="29">
        <f t="shared" si="12"/>
        <v>2297.7600000000002</v>
      </c>
      <c r="J167" s="30">
        <f t="shared" si="8"/>
        <v>5.5461421936569026E-3</v>
      </c>
      <c r="K167" s="31"/>
      <c r="L167" s="32"/>
      <c r="M167" s="9"/>
    </row>
    <row r="168" spans="1:13" ht="24" customHeight="1" x14ac:dyDescent="0.25">
      <c r="A168" s="16" t="s">
        <v>488</v>
      </c>
      <c r="B168" s="17"/>
      <c r="C168" s="17"/>
      <c r="D168" s="17" t="s">
        <v>489</v>
      </c>
      <c r="E168" s="17"/>
      <c r="F168" s="17"/>
      <c r="G168" s="17"/>
      <c r="H168" s="17"/>
      <c r="I168" s="20">
        <f>SUM(I169:I174)</f>
        <v>18704.62</v>
      </c>
      <c r="J168" s="21">
        <f t="shared" si="8"/>
        <v>4.5147657805131414E-2</v>
      </c>
      <c r="K168" s="9"/>
      <c r="L168" s="9"/>
      <c r="M168" s="9"/>
    </row>
    <row r="169" spans="1:13" ht="51.95" customHeight="1" x14ac:dyDescent="0.25">
      <c r="A169" s="23" t="s">
        <v>490</v>
      </c>
      <c r="B169" s="24" t="s">
        <v>491</v>
      </c>
      <c r="C169" s="25" t="s">
        <v>22</v>
      </c>
      <c r="D169" s="25" t="s">
        <v>492</v>
      </c>
      <c r="E169" s="26" t="s">
        <v>31</v>
      </c>
      <c r="F169" s="27">
        <v>61.949999999999996</v>
      </c>
      <c r="G169" s="29">
        <v>65.77</v>
      </c>
      <c r="H169" s="29">
        <f t="shared" si="10"/>
        <v>83.48</v>
      </c>
      <c r="I169" s="29">
        <f t="shared" ref="I169:I174" si="13">TRUNC(H169*F169,2)</f>
        <v>5171.58</v>
      </c>
      <c r="J169" s="30">
        <f t="shared" si="8"/>
        <v>1.2482730157140937E-2</v>
      </c>
      <c r="K169" s="31"/>
      <c r="L169" s="32"/>
      <c r="M169" s="9"/>
    </row>
    <row r="170" spans="1:13" ht="39" customHeight="1" x14ac:dyDescent="0.25">
      <c r="A170" s="23" t="s">
        <v>493</v>
      </c>
      <c r="B170" s="24" t="s">
        <v>494</v>
      </c>
      <c r="C170" s="25" t="s">
        <v>22</v>
      </c>
      <c r="D170" s="25" t="s">
        <v>495</v>
      </c>
      <c r="E170" s="26" t="s">
        <v>31</v>
      </c>
      <c r="F170" s="27">
        <v>32.984376288119108</v>
      </c>
      <c r="G170" s="29">
        <v>110.52</v>
      </c>
      <c r="H170" s="29">
        <f t="shared" si="10"/>
        <v>140.28</v>
      </c>
      <c r="I170" s="29">
        <f t="shared" si="13"/>
        <v>4627.04</v>
      </c>
      <c r="J170" s="30">
        <f t="shared" si="8"/>
        <v>1.1168364744681008E-2</v>
      </c>
      <c r="K170" s="31"/>
      <c r="L170" s="32"/>
      <c r="M170" s="9"/>
    </row>
    <row r="171" spans="1:13" ht="51.95" customHeight="1" x14ac:dyDescent="0.25">
      <c r="A171" s="23" t="s">
        <v>496</v>
      </c>
      <c r="B171" s="24" t="s">
        <v>497</v>
      </c>
      <c r="C171" s="25" t="s">
        <v>22</v>
      </c>
      <c r="D171" s="25" t="s">
        <v>498</v>
      </c>
      <c r="E171" s="26" t="s">
        <v>31</v>
      </c>
      <c r="F171" s="27">
        <v>50.144100000000002</v>
      </c>
      <c r="G171" s="29">
        <v>105.54</v>
      </c>
      <c r="H171" s="29">
        <f t="shared" si="10"/>
        <v>133.96</v>
      </c>
      <c r="I171" s="29">
        <f t="shared" si="13"/>
        <v>6717.3</v>
      </c>
      <c r="J171" s="30">
        <f t="shared" si="8"/>
        <v>1.6213660677116631E-2</v>
      </c>
      <c r="K171" s="31"/>
      <c r="L171" s="32"/>
      <c r="M171" s="9"/>
    </row>
    <row r="172" spans="1:13" ht="26.1" customHeight="1" x14ac:dyDescent="0.25">
      <c r="A172" s="23" t="s">
        <v>499</v>
      </c>
      <c r="B172" s="24" t="s">
        <v>500</v>
      </c>
      <c r="C172" s="25" t="s">
        <v>22</v>
      </c>
      <c r="D172" s="25" t="s">
        <v>501</v>
      </c>
      <c r="E172" s="26" t="s">
        <v>40</v>
      </c>
      <c r="F172" s="27">
        <v>45.854612664933164</v>
      </c>
      <c r="G172" s="29">
        <v>11.84</v>
      </c>
      <c r="H172" s="29">
        <f t="shared" si="10"/>
        <v>15.02</v>
      </c>
      <c r="I172" s="29">
        <f t="shared" si="13"/>
        <v>688.73</v>
      </c>
      <c r="J172" s="30">
        <f t="shared" si="8"/>
        <v>1.6623992553779848E-3</v>
      </c>
      <c r="K172" s="31"/>
      <c r="L172" s="32"/>
      <c r="M172" s="9"/>
    </row>
    <row r="173" spans="1:13" ht="26.1" customHeight="1" x14ac:dyDescent="0.25">
      <c r="A173" s="23" t="s">
        <v>502</v>
      </c>
      <c r="B173" s="24" t="s">
        <v>503</v>
      </c>
      <c r="C173" s="25" t="s">
        <v>22</v>
      </c>
      <c r="D173" s="25" t="s">
        <v>504</v>
      </c>
      <c r="E173" s="26" t="s">
        <v>40</v>
      </c>
      <c r="F173" s="27">
        <v>4.9511729012443189</v>
      </c>
      <c r="G173" s="29">
        <v>108.35</v>
      </c>
      <c r="H173" s="29">
        <f t="shared" si="10"/>
        <v>137.52000000000001</v>
      </c>
      <c r="I173" s="29">
        <f t="shared" si="13"/>
        <v>680.88</v>
      </c>
      <c r="J173" s="30">
        <f t="shared" si="8"/>
        <v>1.6434515775438302E-3</v>
      </c>
      <c r="K173" s="31"/>
      <c r="L173" s="32"/>
      <c r="M173" s="9"/>
    </row>
    <row r="174" spans="1:13" ht="39" customHeight="1" x14ac:dyDescent="0.25">
      <c r="A174" s="23" t="s">
        <v>505</v>
      </c>
      <c r="B174" s="24" t="s">
        <v>506</v>
      </c>
      <c r="C174" s="25" t="s">
        <v>22</v>
      </c>
      <c r="D174" s="25" t="s">
        <v>507</v>
      </c>
      <c r="E174" s="26" t="s">
        <v>40</v>
      </c>
      <c r="F174" s="27">
        <v>5.9076494844392409</v>
      </c>
      <c r="G174" s="29">
        <v>109.24</v>
      </c>
      <c r="H174" s="29">
        <f t="shared" si="10"/>
        <v>138.65</v>
      </c>
      <c r="I174" s="29">
        <f t="shared" si="13"/>
        <v>819.09</v>
      </c>
      <c r="J174" s="30">
        <f t="shared" si="8"/>
        <v>1.9770513932710256E-3</v>
      </c>
      <c r="K174" s="31"/>
      <c r="L174" s="32"/>
      <c r="M174" s="9"/>
    </row>
    <row r="175" spans="1:13" ht="24" customHeight="1" x14ac:dyDescent="0.25">
      <c r="A175" s="16" t="s">
        <v>508</v>
      </c>
      <c r="B175" s="17"/>
      <c r="C175" s="17"/>
      <c r="D175" s="17" t="s">
        <v>509</v>
      </c>
      <c r="E175" s="17"/>
      <c r="F175" s="17"/>
      <c r="G175" s="17"/>
      <c r="H175" s="17"/>
      <c r="I175" s="20">
        <f>SUM(I176:I189)</f>
        <v>40813.949999999997</v>
      </c>
      <c r="J175" s="21">
        <f t="shared" si="8"/>
        <v>9.8513321750227659E-2</v>
      </c>
      <c r="K175" s="9"/>
      <c r="L175" s="9"/>
      <c r="M175" s="9"/>
    </row>
    <row r="176" spans="1:13" ht="26.1" customHeight="1" x14ac:dyDescent="0.25">
      <c r="A176" s="23" t="s">
        <v>510</v>
      </c>
      <c r="B176" s="24" t="s">
        <v>511</v>
      </c>
      <c r="C176" s="25" t="s">
        <v>22</v>
      </c>
      <c r="D176" s="25" t="s">
        <v>512</v>
      </c>
      <c r="E176" s="26" t="s">
        <v>31</v>
      </c>
      <c r="F176" s="27">
        <v>209.5916</v>
      </c>
      <c r="G176" s="29">
        <v>13.06</v>
      </c>
      <c r="H176" s="29">
        <f t="shared" si="10"/>
        <v>16.57</v>
      </c>
      <c r="I176" s="29">
        <f t="shared" ref="I176:I189" si="14">TRUNC(H176*F176,2)</f>
        <v>3472.93</v>
      </c>
      <c r="J176" s="30">
        <f t="shared" si="8"/>
        <v>8.3826699083528588E-3</v>
      </c>
      <c r="K176" s="31"/>
      <c r="L176" s="32"/>
      <c r="M176" s="9"/>
    </row>
    <row r="177" spans="1:13" ht="26.1" customHeight="1" x14ac:dyDescent="0.25">
      <c r="A177" s="23" t="s">
        <v>513</v>
      </c>
      <c r="B177" s="24" t="s">
        <v>514</v>
      </c>
      <c r="C177" s="25" t="s">
        <v>22</v>
      </c>
      <c r="D177" s="25" t="s">
        <v>515</v>
      </c>
      <c r="E177" s="26" t="s">
        <v>31</v>
      </c>
      <c r="F177" s="27">
        <v>707.42769999999996</v>
      </c>
      <c r="G177" s="29">
        <v>14.38</v>
      </c>
      <c r="H177" s="29">
        <f t="shared" si="10"/>
        <v>18.25</v>
      </c>
      <c r="I177" s="29">
        <f t="shared" si="14"/>
        <v>12910.55</v>
      </c>
      <c r="J177" s="30">
        <f t="shared" si="8"/>
        <v>3.1162413001495852E-2</v>
      </c>
      <c r="K177" s="31"/>
      <c r="L177" s="32"/>
      <c r="M177" s="9"/>
    </row>
    <row r="178" spans="1:13" ht="26.1" customHeight="1" x14ac:dyDescent="0.25">
      <c r="A178" s="23" t="s">
        <v>516</v>
      </c>
      <c r="B178" s="24" t="s">
        <v>517</v>
      </c>
      <c r="C178" s="25" t="s">
        <v>22</v>
      </c>
      <c r="D178" s="25" t="s">
        <v>518</v>
      </c>
      <c r="E178" s="26" t="s">
        <v>31</v>
      </c>
      <c r="F178" s="27">
        <v>707.42769999999996</v>
      </c>
      <c r="G178" s="29">
        <v>4.87</v>
      </c>
      <c r="H178" s="29">
        <f t="shared" si="10"/>
        <v>6.18</v>
      </c>
      <c r="I178" s="29">
        <f t="shared" si="14"/>
        <v>4371.8999999999996</v>
      </c>
      <c r="J178" s="30">
        <f t="shared" si="8"/>
        <v>1.0552529009317165E-2</v>
      </c>
      <c r="K178" s="31"/>
      <c r="L178" s="32"/>
      <c r="M178" s="9"/>
    </row>
    <row r="179" spans="1:13" ht="26.1" customHeight="1" x14ac:dyDescent="0.25">
      <c r="A179" s="23" t="s">
        <v>519</v>
      </c>
      <c r="B179" s="24" t="s">
        <v>520</v>
      </c>
      <c r="C179" s="25" t="s">
        <v>22</v>
      </c>
      <c r="D179" s="25" t="s">
        <v>521</v>
      </c>
      <c r="E179" s="26" t="s">
        <v>31</v>
      </c>
      <c r="F179" s="27">
        <v>58.663699999999999</v>
      </c>
      <c r="G179" s="29">
        <v>35.99</v>
      </c>
      <c r="H179" s="29">
        <f t="shared" si="10"/>
        <v>45.68</v>
      </c>
      <c r="I179" s="29">
        <f t="shared" si="14"/>
        <v>2679.75</v>
      </c>
      <c r="J179" s="30">
        <f t="shared" si="8"/>
        <v>6.46815792051915E-3</v>
      </c>
      <c r="K179" s="31"/>
      <c r="L179" s="32"/>
      <c r="M179" s="9"/>
    </row>
    <row r="180" spans="1:13" ht="26.1" customHeight="1" x14ac:dyDescent="0.25">
      <c r="A180" s="23" t="s">
        <v>522</v>
      </c>
      <c r="B180" s="24" t="s">
        <v>523</v>
      </c>
      <c r="C180" s="25" t="s">
        <v>22</v>
      </c>
      <c r="D180" s="25" t="s">
        <v>524</v>
      </c>
      <c r="E180" s="26" t="s">
        <v>31</v>
      </c>
      <c r="F180" s="27">
        <v>185.3603</v>
      </c>
      <c r="G180" s="29">
        <v>17.010000000000002</v>
      </c>
      <c r="H180" s="29">
        <f t="shared" si="10"/>
        <v>21.59</v>
      </c>
      <c r="I180" s="29">
        <f t="shared" si="14"/>
        <v>4001.92</v>
      </c>
      <c r="J180" s="30">
        <f t="shared" si="8"/>
        <v>9.659502022682712E-3</v>
      </c>
      <c r="K180" s="31"/>
      <c r="L180" s="32"/>
      <c r="M180" s="9"/>
    </row>
    <row r="181" spans="1:13" ht="26.1" customHeight="1" x14ac:dyDescent="0.25">
      <c r="A181" s="23" t="s">
        <v>525</v>
      </c>
      <c r="B181" s="24" t="s">
        <v>526</v>
      </c>
      <c r="C181" s="25" t="s">
        <v>22</v>
      </c>
      <c r="D181" s="25" t="s">
        <v>527</v>
      </c>
      <c r="E181" s="26" t="s">
        <v>31</v>
      </c>
      <c r="F181" s="27">
        <v>185.3603</v>
      </c>
      <c r="G181" s="29">
        <v>5.94</v>
      </c>
      <c r="H181" s="29">
        <f t="shared" si="10"/>
        <v>7.53</v>
      </c>
      <c r="I181" s="29">
        <f t="shared" si="14"/>
        <v>1395.76</v>
      </c>
      <c r="J181" s="30">
        <f t="shared" si="8"/>
        <v>3.3689695304203039E-3</v>
      </c>
      <c r="K181" s="31"/>
      <c r="L181" s="32"/>
      <c r="M181" s="9"/>
    </row>
    <row r="182" spans="1:13" ht="26.1" customHeight="1" x14ac:dyDescent="0.25">
      <c r="A182" s="23" t="s">
        <v>528</v>
      </c>
      <c r="B182" s="24" t="s">
        <v>529</v>
      </c>
      <c r="C182" s="25" t="s">
        <v>22</v>
      </c>
      <c r="D182" s="25" t="s">
        <v>530</v>
      </c>
      <c r="E182" s="26" t="s">
        <v>31</v>
      </c>
      <c r="F182" s="27">
        <v>54.350375256841026</v>
      </c>
      <c r="G182" s="29">
        <v>2.33</v>
      </c>
      <c r="H182" s="29">
        <f t="shared" si="10"/>
        <v>2.95</v>
      </c>
      <c r="I182" s="29">
        <f t="shared" si="14"/>
        <v>160.33000000000001</v>
      </c>
      <c r="J182" s="30">
        <f t="shared" si="8"/>
        <v>3.8699123403184457E-4</v>
      </c>
      <c r="K182" s="31"/>
      <c r="L182" s="32"/>
      <c r="M182" s="9"/>
    </row>
    <row r="183" spans="1:13" ht="26.1" customHeight="1" x14ac:dyDescent="0.25">
      <c r="A183" s="23" t="s">
        <v>531</v>
      </c>
      <c r="B183" s="24" t="s">
        <v>532</v>
      </c>
      <c r="C183" s="25" t="s">
        <v>22</v>
      </c>
      <c r="D183" s="25" t="s">
        <v>533</v>
      </c>
      <c r="E183" s="26" t="s">
        <v>31</v>
      </c>
      <c r="F183" s="27">
        <v>54.350375256841026</v>
      </c>
      <c r="G183" s="29">
        <v>20.59</v>
      </c>
      <c r="H183" s="29">
        <f t="shared" si="10"/>
        <v>26.13</v>
      </c>
      <c r="I183" s="29">
        <f t="shared" si="14"/>
        <v>1420.17</v>
      </c>
      <c r="J183" s="30">
        <f t="shared" si="8"/>
        <v>3.4278883604752989E-3</v>
      </c>
      <c r="K183" s="31"/>
      <c r="L183" s="32"/>
      <c r="M183" s="9"/>
    </row>
    <row r="184" spans="1:13" ht="39" customHeight="1" x14ac:dyDescent="0.25">
      <c r="A184" s="23" t="s">
        <v>534</v>
      </c>
      <c r="B184" s="24" t="s">
        <v>535</v>
      </c>
      <c r="C184" s="25" t="s">
        <v>22</v>
      </c>
      <c r="D184" s="25" t="s">
        <v>536</v>
      </c>
      <c r="E184" s="26" t="s">
        <v>31</v>
      </c>
      <c r="F184" s="27">
        <v>54.350375256841026</v>
      </c>
      <c r="G184" s="29">
        <v>22.11</v>
      </c>
      <c r="H184" s="29">
        <f t="shared" si="10"/>
        <v>28.06</v>
      </c>
      <c r="I184" s="29">
        <f t="shared" si="14"/>
        <v>1525.07</v>
      </c>
      <c r="J184" s="30">
        <f t="shared" si="8"/>
        <v>3.6810872655457186E-3</v>
      </c>
      <c r="K184" s="31"/>
      <c r="L184" s="32"/>
      <c r="M184" s="9"/>
    </row>
    <row r="185" spans="1:13" ht="26.1" customHeight="1" x14ac:dyDescent="0.25">
      <c r="A185" s="23" t="s">
        <v>537</v>
      </c>
      <c r="B185" s="24" t="s">
        <v>538</v>
      </c>
      <c r="C185" s="25" t="s">
        <v>22</v>
      </c>
      <c r="D185" s="25" t="s">
        <v>539</v>
      </c>
      <c r="E185" s="26" t="s">
        <v>31</v>
      </c>
      <c r="F185" s="27">
        <v>87.178399999999996</v>
      </c>
      <c r="G185" s="29">
        <v>23.33</v>
      </c>
      <c r="H185" s="29">
        <f t="shared" si="10"/>
        <v>29.61</v>
      </c>
      <c r="I185" s="29">
        <f t="shared" si="14"/>
        <v>2581.35</v>
      </c>
      <c r="J185" s="30">
        <f t="shared" si="8"/>
        <v>6.2306481754387938E-3</v>
      </c>
      <c r="K185" s="31"/>
      <c r="L185" s="32"/>
      <c r="M185" s="9"/>
    </row>
    <row r="186" spans="1:13" ht="26.1" customHeight="1" x14ac:dyDescent="0.25">
      <c r="A186" s="23" t="s">
        <v>540</v>
      </c>
      <c r="B186" s="24" t="s">
        <v>541</v>
      </c>
      <c r="C186" s="25" t="s">
        <v>22</v>
      </c>
      <c r="D186" s="25" t="s">
        <v>542</v>
      </c>
      <c r="E186" s="26" t="s">
        <v>31</v>
      </c>
      <c r="F186" s="27">
        <v>70.329160529038603</v>
      </c>
      <c r="G186" s="29">
        <v>11.16</v>
      </c>
      <c r="H186" s="29">
        <f t="shared" si="10"/>
        <v>14.16</v>
      </c>
      <c r="I186" s="29">
        <f t="shared" si="14"/>
        <v>995.86</v>
      </c>
      <c r="J186" s="30">
        <f t="shared" si="8"/>
        <v>2.4037241334931249E-3</v>
      </c>
      <c r="K186" s="31"/>
      <c r="L186" s="32"/>
      <c r="M186" s="9"/>
    </row>
    <row r="187" spans="1:13" ht="39" customHeight="1" x14ac:dyDescent="0.25">
      <c r="A187" s="23" t="s">
        <v>543</v>
      </c>
      <c r="B187" s="24" t="s">
        <v>544</v>
      </c>
      <c r="C187" s="25" t="s">
        <v>22</v>
      </c>
      <c r="D187" s="25" t="s">
        <v>545</v>
      </c>
      <c r="E187" s="26" t="s">
        <v>31</v>
      </c>
      <c r="F187" s="27">
        <v>70.329160529038603</v>
      </c>
      <c r="G187" s="29">
        <v>13.08</v>
      </c>
      <c r="H187" s="29">
        <f t="shared" si="10"/>
        <v>16.600000000000001</v>
      </c>
      <c r="I187" s="29">
        <f t="shared" si="14"/>
        <v>1167.46</v>
      </c>
      <c r="J187" s="30">
        <f t="shared" si="8"/>
        <v>2.817917957230819E-3</v>
      </c>
      <c r="K187" s="31"/>
      <c r="L187" s="32"/>
      <c r="M187" s="9"/>
    </row>
    <row r="188" spans="1:13" ht="51.95" customHeight="1" x14ac:dyDescent="0.25">
      <c r="A188" s="23" t="s">
        <v>546</v>
      </c>
      <c r="B188" s="24" t="s">
        <v>547</v>
      </c>
      <c r="C188" s="25" t="s">
        <v>22</v>
      </c>
      <c r="D188" s="25" t="s">
        <v>548</v>
      </c>
      <c r="E188" s="26" t="s">
        <v>31</v>
      </c>
      <c r="F188" s="27">
        <v>70.329160529038603</v>
      </c>
      <c r="G188" s="29">
        <v>29.6</v>
      </c>
      <c r="H188" s="29">
        <f t="shared" si="10"/>
        <v>37.57</v>
      </c>
      <c r="I188" s="29">
        <f t="shared" si="14"/>
        <v>2642.26</v>
      </c>
      <c r="J188" s="30">
        <f t="shared" si="8"/>
        <v>6.3776676731303042E-3</v>
      </c>
      <c r="K188" s="31"/>
      <c r="L188" s="32"/>
      <c r="M188" s="9"/>
    </row>
    <row r="189" spans="1:13" ht="39" customHeight="1" x14ac:dyDescent="0.25">
      <c r="A189" s="23" t="s">
        <v>549</v>
      </c>
      <c r="B189" s="24" t="s">
        <v>550</v>
      </c>
      <c r="C189" s="25" t="s">
        <v>22</v>
      </c>
      <c r="D189" s="25" t="s">
        <v>551</v>
      </c>
      <c r="E189" s="26" t="s">
        <v>31</v>
      </c>
      <c r="F189" s="27">
        <v>62.026699999999998</v>
      </c>
      <c r="G189" s="29">
        <v>18.91</v>
      </c>
      <c r="H189" s="29">
        <f t="shared" si="10"/>
        <v>24</v>
      </c>
      <c r="I189" s="29">
        <f t="shared" si="14"/>
        <v>1488.64</v>
      </c>
      <c r="J189" s="30">
        <f t="shared" si="8"/>
        <v>3.5931555580937134E-3</v>
      </c>
      <c r="K189" s="31"/>
      <c r="L189" s="32"/>
      <c r="M189" s="9"/>
    </row>
    <row r="190" spans="1:13" ht="24" customHeight="1" x14ac:dyDescent="0.25">
      <c r="A190" s="16" t="s">
        <v>552</v>
      </c>
      <c r="B190" s="17"/>
      <c r="C190" s="17"/>
      <c r="D190" s="17" t="s">
        <v>553</v>
      </c>
      <c r="E190" s="17"/>
      <c r="F190" s="17"/>
      <c r="G190" s="17"/>
      <c r="H190" s="17"/>
      <c r="I190" s="20">
        <f>SUM(I191:I205)</f>
        <v>41827.01999999999</v>
      </c>
      <c r="J190" s="21">
        <f t="shared" si="8"/>
        <v>0.10095858595194061</v>
      </c>
      <c r="K190" s="9"/>
      <c r="L190" s="9"/>
      <c r="M190" s="9"/>
    </row>
    <row r="191" spans="1:13" ht="51.95" customHeight="1" x14ac:dyDescent="0.25">
      <c r="A191" s="23" t="s">
        <v>554</v>
      </c>
      <c r="B191" s="24" t="s">
        <v>555</v>
      </c>
      <c r="C191" s="25" t="s">
        <v>22</v>
      </c>
      <c r="D191" s="25" t="s">
        <v>556</v>
      </c>
      <c r="E191" s="26" t="s">
        <v>31</v>
      </c>
      <c r="F191" s="27">
        <v>81.42</v>
      </c>
      <c r="G191" s="29">
        <v>49.71</v>
      </c>
      <c r="H191" s="29">
        <f t="shared" si="10"/>
        <v>63.09</v>
      </c>
      <c r="I191" s="29">
        <f t="shared" ref="I191:I205" si="15">TRUNC(H191*F191,2)</f>
        <v>5136.78</v>
      </c>
      <c r="J191" s="30">
        <f t="shared" si="8"/>
        <v>1.2398732808271055E-2</v>
      </c>
      <c r="K191" s="31"/>
      <c r="L191" s="32"/>
      <c r="M191" s="9"/>
    </row>
    <row r="192" spans="1:13" ht="51.95" customHeight="1" x14ac:dyDescent="0.25">
      <c r="A192" s="23" t="s">
        <v>557</v>
      </c>
      <c r="B192" s="24" t="s">
        <v>558</v>
      </c>
      <c r="C192" s="25" t="s">
        <v>22</v>
      </c>
      <c r="D192" s="25" t="s">
        <v>559</v>
      </c>
      <c r="E192" s="26" t="s">
        <v>31</v>
      </c>
      <c r="F192" s="27">
        <v>98.771900000000002</v>
      </c>
      <c r="G192" s="29">
        <v>34.96</v>
      </c>
      <c r="H192" s="29">
        <f t="shared" si="10"/>
        <v>44.37</v>
      </c>
      <c r="I192" s="29">
        <f t="shared" si="15"/>
        <v>4382.5</v>
      </c>
      <c r="J192" s="30">
        <f t="shared" si="8"/>
        <v>1.0578114408685578E-2</v>
      </c>
      <c r="K192" s="31"/>
      <c r="L192" s="32"/>
      <c r="M192" s="9"/>
    </row>
    <row r="193" spans="1:13" ht="51.95" customHeight="1" x14ac:dyDescent="0.25">
      <c r="A193" s="23" t="s">
        <v>560</v>
      </c>
      <c r="B193" s="24" t="s">
        <v>561</v>
      </c>
      <c r="C193" s="25" t="s">
        <v>22</v>
      </c>
      <c r="D193" s="25" t="s">
        <v>562</v>
      </c>
      <c r="E193" s="26" t="s">
        <v>31</v>
      </c>
      <c r="F193" s="27">
        <v>67.230499999999992</v>
      </c>
      <c r="G193" s="29">
        <v>46.05</v>
      </c>
      <c r="H193" s="29">
        <f t="shared" si="10"/>
        <v>58.45</v>
      </c>
      <c r="I193" s="29">
        <f t="shared" si="15"/>
        <v>3929.62</v>
      </c>
      <c r="J193" s="30">
        <f t="shared" si="8"/>
        <v>9.4849902892547681E-3</v>
      </c>
      <c r="K193" s="31"/>
      <c r="L193" s="32"/>
      <c r="M193" s="9"/>
    </row>
    <row r="194" spans="1:13" ht="39" customHeight="1" x14ac:dyDescent="0.25">
      <c r="A194" s="23" t="s">
        <v>563</v>
      </c>
      <c r="B194" s="24" t="s">
        <v>564</v>
      </c>
      <c r="C194" s="25" t="s">
        <v>22</v>
      </c>
      <c r="D194" s="25" t="s">
        <v>565</v>
      </c>
      <c r="E194" s="26" t="s">
        <v>40</v>
      </c>
      <c r="F194" s="27">
        <v>50.503999999999998</v>
      </c>
      <c r="G194" s="29">
        <v>73.02</v>
      </c>
      <c r="H194" s="29">
        <f t="shared" si="10"/>
        <v>92.68</v>
      </c>
      <c r="I194" s="29">
        <f t="shared" si="15"/>
        <v>4680.71</v>
      </c>
      <c r="J194" s="30">
        <f t="shared" si="8"/>
        <v>1.1297908931860506E-2</v>
      </c>
      <c r="K194" s="31"/>
      <c r="L194" s="32"/>
      <c r="M194" s="9"/>
    </row>
    <row r="195" spans="1:13" ht="39" customHeight="1" x14ac:dyDescent="0.25">
      <c r="A195" s="23" t="s">
        <v>566</v>
      </c>
      <c r="B195" s="24" t="s">
        <v>567</v>
      </c>
      <c r="C195" s="25" t="s">
        <v>22</v>
      </c>
      <c r="D195" s="25" t="s">
        <v>568</v>
      </c>
      <c r="E195" s="26" t="s">
        <v>31</v>
      </c>
      <c r="F195" s="27">
        <v>68.658299999999997</v>
      </c>
      <c r="G195" s="29">
        <v>108.64</v>
      </c>
      <c r="H195" s="29">
        <f t="shared" si="10"/>
        <v>137.88999999999999</v>
      </c>
      <c r="I195" s="29">
        <f t="shared" si="15"/>
        <v>9467.2900000000009</v>
      </c>
      <c r="J195" s="30">
        <f t="shared" si="8"/>
        <v>2.2851358074205338E-2</v>
      </c>
      <c r="K195" s="31"/>
      <c r="L195" s="32"/>
      <c r="M195" s="9"/>
    </row>
    <row r="196" spans="1:13" ht="26.1" customHeight="1" x14ac:dyDescent="0.25">
      <c r="A196" s="23" t="s">
        <v>569</v>
      </c>
      <c r="B196" s="24" t="s">
        <v>570</v>
      </c>
      <c r="C196" s="25" t="s">
        <v>22</v>
      </c>
      <c r="D196" s="25" t="s">
        <v>571</v>
      </c>
      <c r="E196" s="26" t="s">
        <v>31</v>
      </c>
      <c r="F196" s="27">
        <v>23.511499999999998</v>
      </c>
      <c r="G196" s="29">
        <v>55.84</v>
      </c>
      <c r="H196" s="29">
        <f t="shared" si="10"/>
        <v>70.87</v>
      </c>
      <c r="I196" s="29">
        <f t="shared" si="15"/>
        <v>1666.26</v>
      </c>
      <c r="J196" s="30">
        <f t="shared" si="8"/>
        <v>4.0218799576991282E-3</v>
      </c>
      <c r="K196" s="31"/>
      <c r="L196" s="32"/>
      <c r="M196" s="9"/>
    </row>
    <row r="197" spans="1:13" ht="39" customHeight="1" x14ac:dyDescent="0.25">
      <c r="A197" s="23" t="s">
        <v>572</v>
      </c>
      <c r="B197" s="24" t="s">
        <v>573</v>
      </c>
      <c r="C197" s="25" t="s">
        <v>22</v>
      </c>
      <c r="D197" s="25" t="s">
        <v>574</v>
      </c>
      <c r="E197" s="26" t="s">
        <v>31</v>
      </c>
      <c r="F197" s="27">
        <v>23.511499999999998</v>
      </c>
      <c r="G197" s="29">
        <v>152.58000000000001</v>
      </c>
      <c r="H197" s="29">
        <f t="shared" si="10"/>
        <v>193.66</v>
      </c>
      <c r="I197" s="29">
        <f t="shared" si="15"/>
        <v>4553.2299999999996</v>
      </c>
      <c r="J197" s="30">
        <f t="shared" ref="J197:J247" si="16">I197/$I$251</f>
        <v>1.0990208298701523E-2</v>
      </c>
      <c r="K197" s="31"/>
      <c r="L197" s="32"/>
      <c r="M197" s="9"/>
    </row>
    <row r="198" spans="1:13" ht="39" customHeight="1" x14ac:dyDescent="0.25">
      <c r="A198" s="23" t="s">
        <v>575</v>
      </c>
      <c r="B198" s="24" t="s">
        <v>576</v>
      </c>
      <c r="C198" s="25" t="s">
        <v>22</v>
      </c>
      <c r="D198" s="25" t="s">
        <v>577</v>
      </c>
      <c r="E198" s="26" t="s">
        <v>31</v>
      </c>
      <c r="F198" s="27">
        <v>5.4161999999999999</v>
      </c>
      <c r="G198" s="29">
        <v>93.6</v>
      </c>
      <c r="H198" s="29">
        <f t="shared" si="10"/>
        <v>118.8</v>
      </c>
      <c r="I198" s="29">
        <f t="shared" si="15"/>
        <v>643.44000000000005</v>
      </c>
      <c r="J198" s="30">
        <f t="shared" si="16"/>
        <v>1.5530820160010606E-3</v>
      </c>
      <c r="K198" s="31"/>
      <c r="L198" s="32"/>
      <c r="M198" s="9"/>
    </row>
    <row r="199" spans="1:13" ht="39" customHeight="1" x14ac:dyDescent="0.25">
      <c r="A199" s="23" t="s">
        <v>578</v>
      </c>
      <c r="B199" s="24" t="s">
        <v>579</v>
      </c>
      <c r="C199" s="25" t="s">
        <v>22</v>
      </c>
      <c r="D199" s="25" t="s">
        <v>580</v>
      </c>
      <c r="E199" s="26" t="s">
        <v>31</v>
      </c>
      <c r="F199" s="27">
        <v>5.4161999999999999</v>
      </c>
      <c r="G199" s="29">
        <v>100.19</v>
      </c>
      <c r="H199" s="29">
        <f t="shared" si="10"/>
        <v>127.17</v>
      </c>
      <c r="I199" s="29">
        <f t="shared" si="15"/>
        <v>688.77</v>
      </c>
      <c r="J199" s="30">
        <f t="shared" si="16"/>
        <v>1.6624958040548465E-3</v>
      </c>
      <c r="K199" s="31"/>
      <c r="L199" s="32"/>
      <c r="M199" s="9"/>
    </row>
    <row r="200" spans="1:13" ht="39" customHeight="1" x14ac:dyDescent="0.25">
      <c r="A200" s="23" t="s">
        <v>581</v>
      </c>
      <c r="B200" s="24" t="s">
        <v>582</v>
      </c>
      <c r="C200" s="25" t="s">
        <v>22</v>
      </c>
      <c r="D200" s="25" t="s">
        <v>583</v>
      </c>
      <c r="E200" s="26" t="s">
        <v>31</v>
      </c>
      <c r="F200" s="27">
        <v>5.4161999999999999</v>
      </c>
      <c r="G200" s="29">
        <v>28.35</v>
      </c>
      <c r="H200" s="29">
        <f t="shared" si="10"/>
        <v>35.979999999999997</v>
      </c>
      <c r="I200" s="29">
        <f t="shared" si="15"/>
        <v>194.87</v>
      </c>
      <c r="J200" s="30">
        <f t="shared" si="16"/>
        <v>4.7036101650212403E-4</v>
      </c>
      <c r="K200" s="31"/>
      <c r="L200" s="32"/>
      <c r="M200" s="9"/>
    </row>
    <row r="201" spans="1:13" ht="51.95" customHeight="1" x14ac:dyDescent="0.25">
      <c r="A201" s="23" t="s">
        <v>584</v>
      </c>
      <c r="B201" s="24" t="s">
        <v>585</v>
      </c>
      <c r="C201" s="25" t="s">
        <v>22</v>
      </c>
      <c r="D201" s="25" t="s">
        <v>586</v>
      </c>
      <c r="E201" s="26" t="s">
        <v>31</v>
      </c>
      <c r="F201" s="27">
        <v>5.4161999999999999</v>
      </c>
      <c r="G201" s="29">
        <v>20.23</v>
      </c>
      <c r="H201" s="29">
        <f t="shared" ref="H201:H205" si="17">TRUNC((G201*$G$2)+(G201),2)</f>
        <v>25.67</v>
      </c>
      <c r="I201" s="29">
        <f t="shared" si="15"/>
        <v>139.03</v>
      </c>
      <c r="J201" s="30">
        <f t="shared" si="16"/>
        <v>3.3557906360286502E-4</v>
      </c>
      <c r="K201" s="31"/>
      <c r="L201" s="32"/>
      <c r="M201" s="9"/>
    </row>
    <row r="202" spans="1:13" ht="39" customHeight="1" x14ac:dyDescent="0.25">
      <c r="A202" s="23" t="s">
        <v>587</v>
      </c>
      <c r="B202" s="24" t="s">
        <v>588</v>
      </c>
      <c r="C202" s="25" t="s">
        <v>22</v>
      </c>
      <c r="D202" s="25" t="s">
        <v>589</v>
      </c>
      <c r="E202" s="26" t="s">
        <v>31</v>
      </c>
      <c r="F202" s="27">
        <v>5.4161999999999999</v>
      </c>
      <c r="G202" s="29">
        <v>20.2</v>
      </c>
      <c r="H202" s="29">
        <f t="shared" si="17"/>
        <v>25.63</v>
      </c>
      <c r="I202" s="29">
        <f t="shared" si="15"/>
        <v>138.81</v>
      </c>
      <c r="J202" s="30">
        <f t="shared" si="16"/>
        <v>3.3504804588012436E-4</v>
      </c>
      <c r="K202" s="31"/>
      <c r="L202" s="32"/>
      <c r="M202" s="9"/>
    </row>
    <row r="203" spans="1:13" ht="39" customHeight="1" x14ac:dyDescent="0.25">
      <c r="A203" s="23" t="s">
        <v>590</v>
      </c>
      <c r="B203" s="24" t="s">
        <v>591</v>
      </c>
      <c r="C203" s="25" t="s">
        <v>22</v>
      </c>
      <c r="D203" s="25" t="s">
        <v>592</v>
      </c>
      <c r="E203" s="26" t="s">
        <v>40</v>
      </c>
      <c r="F203" s="27">
        <v>25.074999999999999</v>
      </c>
      <c r="G203" s="29">
        <v>97.87</v>
      </c>
      <c r="H203" s="29">
        <f t="shared" si="17"/>
        <v>124.22</v>
      </c>
      <c r="I203" s="29">
        <f t="shared" si="15"/>
        <v>3114.81</v>
      </c>
      <c r="J203" s="30">
        <f t="shared" si="16"/>
        <v>7.5182696044079683E-3</v>
      </c>
      <c r="K203" s="31"/>
      <c r="L203" s="32"/>
      <c r="M203" s="9"/>
    </row>
    <row r="204" spans="1:13" ht="39" customHeight="1" x14ac:dyDescent="0.25">
      <c r="A204" s="23" t="s">
        <v>593</v>
      </c>
      <c r="B204" s="24" t="s">
        <v>594</v>
      </c>
      <c r="C204" s="25" t="s">
        <v>22</v>
      </c>
      <c r="D204" s="25" t="s">
        <v>595</v>
      </c>
      <c r="E204" s="26" t="s">
        <v>40</v>
      </c>
      <c r="F204" s="27">
        <v>22.832999999999998</v>
      </c>
      <c r="G204" s="29">
        <v>65.150000000000006</v>
      </c>
      <c r="H204" s="29">
        <f t="shared" si="17"/>
        <v>82.69</v>
      </c>
      <c r="I204" s="29">
        <f t="shared" si="15"/>
        <v>1888.06</v>
      </c>
      <c r="J204" s="30">
        <f t="shared" si="16"/>
        <v>4.5572423708985493E-3</v>
      </c>
      <c r="K204" s="31"/>
      <c r="L204" s="32"/>
      <c r="M204" s="9"/>
    </row>
    <row r="205" spans="1:13" ht="51.95" customHeight="1" x14ac:dyDescent="0.25">
      <c r="A205" s="23" t="s">
        <v>596</v>
      </c>
      <c r="B205" s="24" t="s">
        <v>597</v>
      </c>
      <c r="C205" s="25" t="s">
        <v>22</v>
      </c>
      <c r="D205" s="25" t="s">
        <v>598</v>
      </c>
      <c r="E205" s="26" t="s">
        <v>40</v>
      </c>
      <c r="F205" s="27">
        <v>23.511499999999998</v>
      </c>
      <c r="G205" s="29">
        <v>40.31</v>
      </c>
      <c r="H205" s="29">
        <f t="shared" si="17"/>
        <v>51.16</v>
      </c>
      <c r="I205" s="29">
        <f t="shared" si="15"/>
        <v>1202.8399999999999</v>
      </c>
      <c r="J205" s="30">
        <f t="shared" si="16"/>
        <v>2.9033152619151988E-3</v>
      </c>
      <c r="K205" s="31"/>
      <c r="L205" s="32"/>
      <c r="M205" s="9"/>
    </row>
    <row r="206" spans="1:13" ht="24" customHeight="1" x14ac:dyDescent="0.25">
      <c r="A206" s="16" t="s">
        <v>599</v>
      </c>
      <c r="B206" s="17"/>
      <c r="C206" s="17"/>
      <c r="D206" s="17" t="s">
        <v>600</v>
      </c>
      <c r="E206" s="17"/>
      <c r="F206" s="17"/>
      <c r="G206" s="17"/>
      <c r="H206" s="17"/>
      <c r="I206" s="20">
        <f>I207+I221+I234+I240</f>
        <v>32428.689999999995</v>
      </c>
      <c r="J206" s="21">
        <f t="shared" si="16"/>
        <v>7.8273677796645263E-2</v>
      </c>
      <c r="K206" s="9"/>
      <c r="L206" s="9"/>
      <c r="M206" s="9"/>
    </row>
    <row r="207" spans="1:13" ht="26.1" customHeight="1" x14ac:dyDescent="0.25">
      <c r="A207" s="16" t="s">
        <v>601</v>
      </c>
      <c r="B207" s="17"/>
      <c r="C207" s="17"/>
      <c r="D207" s="17" t="s">
        <v>602</v>
      </c>
      <c r="E207" s="17"/>
      <c r="F207" s="17"/>
      <c r="G207" s="17"/>
      <c r="H207" s="17"/>
      <c r="I207" s="20">
        <f>SUM(I208:I220)</f>
        <v>18895.339999999997</v>
      </c>
      <c r="J207" s="21">
        <f t="shared" si="16"/>
        <v>4.5608001896409102E-2</v>
      </c>
      <c r="K207" s="9"/>
      <c r="L207" s="9"/>
      <c r="M207" s="9"/>
    </row>
    <row r="208" spans="1:13" ht="26.1" customHeight="1" x14ac:dyDescent="0.25">
      <c r="A208" s="23" t="s">
        <v>603</v>
      </c>
      <c r="B208" s="24" t="s">
        <v>604</v>
      </c>
      <c r="C208" s="25" t="s">
        <v>22</v>
      </c>
      <c r="D208" s="25" t="s">
        <v>605</v>
      </c>
      <c r="E208" s="26" t="s">
        <v>35</v>
      </c>
      <c r="F208" s="27">
        <v>5.5138061854766267</v>
      </c>
      <c r="G208" s="29">
        <v>196.62</v>
      </c>
      <c r="H208" s="29">
        <f t="shared" ref="H208:H247" si="18">TRUNC((G208*$G$2)+(G208),2)</f>
        <v>249.56</v>
      </c>
      <c r="I208" s="29">
        <f t="shared" ref="I208:I220" si="19">TRUNC(H208*F208,2)</f>
        <v>1376.02</v>
      </c>
      <c r="J208" s="30">
        <f t="shared" si="16"/>
        <v>3.3213227583889396E-3</v>
      </c>
      <c r="K208" s="31"/>
      <c r="L208" s="32"/>
      <c r="M208" s="9"/>
    </row>
    <row r="209" spans="1:13" ht="24" customHeight="1" x14ac:dyDescent="0.25">
      <c r="A209" s="23" t="s">
        <v>606</v>
      </c>
      <c r="B209" s="24" t="s">
        <v>607</v>
      </c>
      <c r="C209" s="25" t="s">
        <v>22</v>
      </c>
      <c r="D209" s="25" t="s">
        <v>608</v>
      </c>
      <c r="E209" s="26" t="s">
        <v>35</v>
      </c>
      <c r="F209" s="27">
        <v>1.1252665684646175</v>
      </c>
      <c r="G209" s="29">
        <v>524.13</v>
      </c>
      <c r="H209" s="29">
        <f t="shared" si="18"/>
        <v>665.27</v>
      </c>
      <c r="I209" s="29">
        <f t="shared" si="19"/>
        <v>748.6</v>
      </c>
      <c r="J209" s="30">
        <f t="shared" si="16"/>
        <v>1.8069084874710835E-3</v>
      </c>
      <c r="K209" s="31"/>
      <c r="L209" s="32"/>
      <c r="M209" s="9"/>
    </row>
    <row r="210" spans="1:13" ht="51.95" customHeight="1" x14ac:dyDescent="0.25">
      <c r="A210" s="23" t="s">
        <v>609</v>
      </c>
      <c r="B210" s="24" t="s">
        <v>610</v>
      </c>
      <c r="C210" s="25" t="s">
        <v>22</v>
      </c>
      <c r="D210" s="25" t="s">
        <v>611</v>
      </c>
      <c r="E210" s="26" t="s">
        <v>40</v>
      </c>
      <c r="F210" s="27">
        <v>8.1581826213684767</v>
      </c>
      <c r="G210" s="29">
        <v>130.37</v>
      </c>
      <c r="H210" s="29">
        <f t="shared" si="18"/>
        <v>165.47</v>
      </c>
      <c r="I210" s="29">
        <f t="shared" si="19"/>
        <v>1349.93</v>
      </c>
      <c r="J210" s="30">
        <f t="shared" si="16"/>
        <v>3.2583488839057436E-3</v>
      </c>
      <c r="K210" s="31"/>
      <c r="L210" s="32"/>
      <c r="M210" s="9"/>
    </row>
    <row r="211" spans="1:13" ht="39" customHeight="1" x14ac:dyDescent="0.25">
      <c r="A211" s="23" t="s">
        <v>612</v>
      </c>
      <c r="B211" s="24" t="s">
        <v>613</v>
      </c>
      <c r="C211" s="25" t="s">
        <v>22</v>
      </c>
      <c r="D211" s="25" t="s">
        <v>614</v>
      </c>
      <c r="E211" s="26" t="s">
        <v>35</v>
      </c>
      <c r="F211" s="27">
        <v>3.6571163475100072</v>
      </c>
      <c r="G211" s="29">
        <v>208.2</v>
      </c>
      <c r="H211" s="29">
        <f t="shared" si="18"/>
        <v>264.26</v>
      </c>
      <c r="I211" s="29">
        <f t="shared" si="19"/>
        <v>966.42</v>
      </c>
      <c r="J211" s="30">
        <f t="shared" si="16"/>
        <v>2.3326643073227418E-3</v>
      </c>
      <c r="K211" s="31"/>
      <c r="L211" s="32"/>
      <c r="M211" s="9"/>
    </row>
    <row r="212" spans="1:13" ht="51.95" customHeight="1" x14ac:dyDescent="0.25">
      <c r="A212" s="23" t="s">
        <v>615</v>
      </c>
      <c r="B212" s="24" t="s">
        <v>616</v>
      </c>
      <c r="C212" s="25" t="s">
        <v>22</v>
      </c>
      <c r="D212" s="25" t="s">
        <v>617</v>
      </c>
      <c r="E212" s="26" t="s">
        <v>35</v>
      </c>
      <c r="F212" s="27">
        <v>3.6571163475100072</v>
      </c>
      <c r="G212" s="29">
        <v>152.37</v>
      </c>
      <c r="H212" s="29">
        <f t="shared" si="18"/>
        <v>193.4</v>
      </c>
      <c r="I212" s="29">
        <f t="shared" si="19"/>
        <v>707.28</v>
      </c>
      <c r="J212" s="30">
        <f t="shared" si="16"/>
        <v>1.7071737042727061E-3</v>
      </c>
      <c r="K212" s="31"/>
      <c r="L212" s="32"/>
      <c r="M212" s="9"/>
    </row>
    <row r="213" spans="1:13" ht="51.95" customHeight="1" x14ac:dyDescent="0.25">
      <c r="A213" s="23" t="s">
        <v>618</v>
      </c>
      <c r="B213" s="24" t="s">
        <v>619</v>
      </c>
      <c r="C213" s="25" t="s">
        <v>22</v>
      </c>
      <c r="D213" s="25" t="s">
        <v>620</v>
      </c>
      <c r="E213" s="26" t="s">
        <v>35</v>
      </c>
      <c r="F213" s="27">
        <v>1.4065832105807716</v>
      </c>
      <c r="G213" s="29">
        <v>95.13</v>
      </c>
      <c r="H213" s="29">
        <f t="shared" si="18"/>
        <v>120.74</v>
      </c>
      <c r="I213" s="29">
        <f t="shared" si="19"/>
        <v>169.83</v>
      </c>
      <c r="J213" s="30">
        <f t="shared" si="16"/>
        <v>4.0992154478655375E-4</v>
      </c>
      <c r="K213" s="31"/>
      <c r="L213" s="32"/>
      <c r="M213" s="9"/>
    </row>
    <row r="214" spans="1:13" ht="51.95" customHeight="1" x14ac:dyDescent="0.25">
      <c r="A214" s="23" t="s">
        <v>621</v>
      </c>
      <c r="B214" s="24" t="s">
        <v>622</v>
      </c>
      <c r="C214" s="25" t="s">
        <v>22</v>
      </c>
      <c r="D214" s="25" t="s">
        <v>623</v>
      </c>
      <c r="E214" s="26" t="s">
        <v>35</v>
      </c>
      <c r="F214" s="27">
        <v>1.4065832105807716</v>
      </c>
      <c r="G214" s="29">
        <v>209.78</v>
      </c>
      <c r="H214" s="29">
        <f t="shared" si="18"/>
        <v>266.27</v>
      </c>
      <c r="I214" s="29">
        <f t="shared" si="19"/>
        <v>374.53</v>
      </c>
      <c r="J214" s="30">
        <f t="shared" si="16"/>
        <v>9.0400939862749776E-4</v>
      </c>
      <c r="K214" s="31"/>
      <c r="L214" s="32"/>
      <c r="M214" s="9"/>
    </row>
    <row r="215" spans="1:13" ht="39" customHeight="1" x14ac:dyDescent="0.25">
      <c r="A215" s="23" t="s">
        <v>624</v>
      </c>
      <c r="B215" s="24" t="s">
        <v>625</v>
      </c>
      <c r="C215" s="25" t="s">
        <v>22</v>
      </c>
      <c r="D215" s="25" t="s">
        <v>626</v>
      </c>
      <c r="E215" s="26" t="s">
        <v>35</v>
      </c>
      <c r="F215" s="27">
        <v>1.1252665684646175</v>
      </c>
      <c r="G215" s="29">
        <v>251.47</v>
      </c>
      <c r="H215" s="29">
        <f t="shared" si="18"/>
        <v>319.19</v>
      </c>
      <c r="I215" s="29">
        <f t="shared" si="19"/>
        <v>359.17</v>
      </c>
      <c r="J215" s="30">
        <f t="shared" si="16"/>
        <v>8.6693470671251542E-4</v>
      </c>
      <c r="K215" s="31"/>
      <c r="L215" s="32"/>
      <c r="M215" s="9"/>
    </row>
    <row r="216" spans="1:13" ht="26.1" customHeight="1" x14ac:dyDescent="0.25">
      <c r="A216" s="23" t="s">
        <v>627</v>
      </c>
      <c r="B216" s="24" t="s">
        <v>628</v>
      </c>
      <c r="C216" s="25" t="s">
        <v>22</v>
      </c>
      <c r="D216" s="25" t="s">
        <v>629</v>
      </c>
      <c r="E216" s="26" t="s">
        <v>35</v>
      </c>
      <c r="F216" s="27">
        <v>0.84394992634846311</v>
      </c>
      <c r="G216" s="29">
        <v>454.96</v>
      </c>
      <c r="H216" s="29">
        <f t="shared" si="18"/>
        <v>577.48</v>
      </c>
      <c r="I216" s="29">
        <f t="shared" si="19"/>
        <v>487.36</v>
      </c>
      <c r="J216" s="30">
        <f t="shared" si="16"/>
        <v>1.1763490788857965E-3</v>
      </c>
      <c r="K216" s="31"/>
      <c r="L216" s="32"/>
      <c r="M216" s="9"/>
    </row>
    <row r="217" spans="1:13" ht="26.1" customHeight="1" x14ac:dyDescent="0.25">
      <c r="A217" s="23" t="s">
        <v>630</v>
      </c>
      <c r="B217" s="24" t="s">
        <v>631</v>
      </c>
      <c r="C217" s="25" t="s">
        <v>22</v>
      </c>
      <c r="D217" s="25" t="s">
        <v>632</v>
      </c>
      <c r="E217" s="26" t="s">
        <v>35</v>
      </c>
      <c r="F217" s="27">
        <v>0.84394992634846311</v>
      </c>
      <c r="G217" s="29">
        <v>681.53</v>
      </c>
      <c r="H217" s="29">
        <f t="shared" si="18"/>
        <v>865.06</v>
      </c>
      <c r="I217" s="29">
        <f t="shared" si="19"/>
        <v>730.06</v>
      </c>
      <c r="J217" s="30">
        <f t="shared" si="16"/>
        <v>1.7621581757455772E-3</v>
      </c>
      <c r="K217" s="31"/>
      <c r="L217" s="32"/>
      <c r="M217" s="9"/>
    </row>
    <row r="218" spans="1:13" ht="65.099999999999994" customHeight="1" x14ac:dyDescent="0.25">
      <c r="A218" s="23" t="s">
        <v>633</v>
      </c>
      <c r="B218" s="24" t="s">
        <v>634</v>
      </c>
      <c r="C218" s="25" t="s">
        <v>22</v>
      </c>
      <c r="D218" s="25" t="s">
        <v>635</v>
      </c>
      <c r="E218" s="26" t="s">
        <v>35</v>
      </c>
      <c r="F218" s="27">
        <v>2.5318497790453902</v>
      </c>
      <c r="G218" s="29">
        <v>1353.16</v>
      </c>
      <c r="H218" s="29">
        <f t="shared" si="18"/>
        <v>1717.56</v>
      </c>
      <c r="I218" s="29">
        <f t="shared" si="19"/>
        <v>4348.6000000000004</v>
      </c>
      <c r="J218" s="30">
        <f t="shared" si="16"/>
        <v>1.049628940504509E-2</v>
      </c>
      <c r="K218" s="31"/>
      <c r="L218" s="32"/>
      <c r="M218" s="9"/>
    </row>
    <row r="219" spans="1:13" ht="39" customHeight="1" x14ac:dyDescent="0.25">
      <c r="A219" s="23" t="s">
        <v>636</v>
      </c>
      <c r="B219" s="24" t="s">
        <v>637</v>
      </c>
      <c r="C219" s="25" t="s">
        <v>22</v>
      </c>
      <c r="D219" s="25" t="s">
        <v>638</v>
      </c>
      <c r="E219" s="26" t="s">
        <v>35</v>
      </c>
      <c r="F219" s="27">
        <v>1.4394074901599998</v>
      </c>
      <c r="G219" s="29">
        <v>3933.57</v>
      </c>
      <c r="H219" s="29">
        <f t="shared" si="18"/>
        <v>4992.88</v>
      </c>
      <c r="I219" s="29">
        <f t="shared" si="19"/>
        <v>7186.78</v>
      </c>
      <c r="J219" s="30">
        <f t="shared" si="16"/>
        <v>1.734685249744514E-2</v>
      </c>
      <c r="K219" s="31"/>
      <c r="L219" s="32"/>
      <c r="M219" s="9"/>
    </row>
    <row r="220" spans="1:13" ht="39" customHeight="1" x14ac:dyDescent="0.25">
      <c r="A220" s="23" t="s">
        <v>639</v>
      </c>
      <c r="B220" s="24" t="s">
        <v>640</v>
      </c>
      <c r="C220" s="25" t="s">
        <v>22</v>
      </c>
      <c r="D220" s="25" t="s">
        <v>641</v>
      </c>
      <c r="E220" s="26" t="s">
        <v>35</v>
      </c>
      <c r="F220" s="27">
        <v>3.6571163475100072</v>
      </c>
      <c r="G220" s="29">
        <v>19.559999999999999</v>
      </c>
      <c r="H220" s="29">
        <f t="shared" si="18"/>
        <v>24.82</v>
      </c>
      <c r="I220" s="29">
        <f t="shared" si="19"/>
        <v>90.76</v>
      </c>
      <c r="J220" s="30">
        <f t="shared" si="16"/>
        <v>2.1906894779972688E-4</v>
      </c>
      <c r="K220" s="31"/>
      <c r="L220" s="32"/>
      <c r="M220" s="9"/>
    </row>
    <row r="221" spans="1:13" ht="26.1" customHeight="1" x14ac:dyDescent="0.25">
      <c r="A221" s="16" t="s">
        <v>642</v>
      </c>
      <c r="B221" s="17"/>
      <c r="C221" s="17"/>
      <c r="D221" s="17" t="s">
        <v>643</v>
      </c>
      <c r="E221" s="17"/>
      <c r="F221" s="17"/>
      <c r="G221" s="17"/>
      <c r="H221" s="17"/>
      <c r="I221" s="20">
        <f>SUM(I222:I233)</f>
        <v>10428.67</v>
      </c>
      <c r="J221" s="21">
        <f t="shared" si="16"/>
        <v>2.5171857248243473E-2</v>
      </c>
      <c r="K221" s="9"/>
      <c r="L221" s="9"/>
      <c r="M221" s="9"/>
    </row>
    <row r="222" spans="1:13"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6.042740313096256E-4</v>
      </c>
      <c r="K222" s="31"/>
      <c r="L222" s="32"/>
      <c r="M222" s="9"/>
    </row>
    <row r="223" spans="1:13" ht="26.1" customHeight="1" x14ac:dyDescent="0.25">
      <c r="A223" s="23" t="s">
        <v>647</v>
      </c>
      <c r="B223" s="24" t="s">
        <v>648</v>
      </c>
      <c r="C223" s="25" t="s">
        <v>22</v>
      </c>
      <c r="D223" s="25" t="s">
        <v>649</v>
      </c>
      <c r="E223" s="26" t="s">
        <v>35</v>
      </c>
      <c r="F223" s="27">
        <v>3.4883263622403158</v>
      </c>
      <c r="G223" s="29">
        <v>27.91</v>
      </c>
      <c r="H223" s="29">
        <f t="shared" si="18"/>
        <v>35.42</v>
      </c>
      <c r="I223" s="29">
        <f t="shared" si="20"/>
        <v>123.55</v>
      </c>
      <c r="J223" s="30">
        <f t="shared" si="16"/>
        <v>2.9821472565729677E-4</v>
      </c>
      <c r="K223" s="31"/>
      <c r="L223" s="32"/>
      <c r="M223" s="9"/>
    </row>
    <row r="224" spans="1:13" ht="26.1" customHeight="1" x14ac:dyDescent="0.25">
      <c r="A224" s="23" t="s">
        <v>650</v>
      </c>
      <c r="B224" s="24" t="s">
        <v>651</v>
      </c>
      <c r="C224" s="25" t="s">
        <v>22</v>
      </c>
      <c r="D224" s="25" t="s">
        <v>652</v>
      </c>
      <c r="E224" s="26" t="s">
        <v>35</v>
      </c>
      <c r="F224" s="27">
        <v>3.3757997053938524</v>
      </c>
      <c r="G224" s="29">
        <v>25.44</v>
      </c>
      <c r="H224" s="29">
        <f t="shared" si="18"/>
        <v>32.29</v>
      </c>
      <c r="I224" s="29">
        <f t="shared" si="20"/>
        <v>109</v>
      </c>
      <c r="J224" s="30">
        <f t="shared" si="16"/>
        <v>2.6309514444876851E-4</v>
      </c>
      <c r="K224" s="31"/>
      <c r="L224" s="32"/>
      <c r="M224" s="9"/>
    </row>
    <row r="225" spans="1:13" ht="26.1" customHeight="1" x14ac:dyDescent="0.25">
      <c r="A225" s="23" t="s">
        <v>653</v>
      </c>
      <c r="B225" s="24" t="s">
        <v>654</v>
      </c>
      <c r="C225" s="25" t="s">
        <v>22</v>
      </c>
      <c r="D225" s="25" t="s">
        <v>655</v>
      </c>
      <c r="E225" s="26" t="s">
        <v>35</v>
      </c>
      <c r="F225" s="27">
        <v>3.3757997053938524</v>
      </c>
      <c r="G225" s="29">
        <v>31.29</v>
      </c>
      <c r="H225" s="29">
        <f t="shared" si="18"/>
        <v>39.71</v>
      </c>
      <c r="I225" s="29">
        <f t="shared" si="20"/>
        <v>134.05000000000001</v>
      </c>
      <c r="J225" s="30">
        <f t="shared" si="16"/>
        <v>3.2355875333355433E-4</v>
      </c>
      <c r="K225" s="31"/>
      <c r="L225" s="32"/>
      <c r="M225" s="9"/>
    </row>
    <row r="226" spans="1:13"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7.2208755425039986E-4</v>
      </c>
      <c r="K226" s="31"/>
      <c r="L226" s="32"/>
      <c r="M226" s="9"/>
    </row>
    <row r="227" spans="1:13"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5.7079577760775024E-4</v>
      </c>
      <c r="K227" s="31"/>
      <c r="L227" s="32"/>
      <c r="M227" s="9"/>
    </row>
    <row r="228" spans="1:13" ht="39" customHeight="1" x14ac:dyDescent="0.25">
      <c r="A228" s="23" t="s">
        <v>662</v>
      </c>
      <c r="B228" s="24" t="s">
        <v>663</v>
      </c>
      <c r="C228" s="25" t="s">
        <v>22</v>
      </c>
      <c r="D228" s="25" t="s">
        <v>664</v>
      </c>
      <c r="E228" s="26" t="s">
        <v>35</v>
      </c>
      <c r="F228" s="27">
        <v>0.84394992634846311</v>
      </c>
      <c r="G228" s="29">
        <v>63.25</v>
      </c>
      <c r="H228" s="29">
        <f t="shared" si="18"/>
        <v>80.28</v>
      </c>
      <c r="I228" s="29">
        <f t="shared" si="20"/>
        <v>67.75</v>
      </c>
      <c r="J228" s="30">
        <f t="shared" si="16"/>
        <v>1.6352932143489968E-4</v>
      </c>
      <c r="K228" s="31"/>
      <c r="L228" s="32"/>
      <c r="M228" s="9"/>
    </row>
    <row r="229" spans="1:13"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1.6528650735378686E-3</v>
      </c>
      <c r="K229" s="31"/>
      <c r="L229" s="32"/>
      <c r="M229" s="9"/>
    </row>
    <row r="230" spans="1:13" ht="39" customHeight="1" x14ac:dyDescent="0.25">
      <c r="A230" s="23" t="s">
        <v>668</v>
      </c>
      <c r="B230" s="24" t="s">
        <v>669</v>
      </c>
      <c r="C230" s="25" t="s">
        <v>22</v>
      </c>
      <c r="D230" s="25" t="s">
        <v>670</v>
      </c>
      <c r="E230" s="26" t="s">
        <v>35</v>
      </c>
      <c r="F230" s="27">
        <v>2.8131664211615433</v>
      </c>
      <c r="G230" s="29">
        <v>26.45</v>
      </c>
      <c r="H230" s="29">
        <f t="shared" si="18"/>
        <v>33.57</v>
      </c>
      <c r="I230" s="29">
        <f t="shared" si="20"/>
        <v>94.43</v>
      </c>
      <c r="J230" s="30">
        <f t="shared" si="16"/>
        <v>2.2792728890180927E-4</v>
      </c>
      <c r="K230" s="31"/>
      <c r="L230" s="32"/>
      <c r="M230" s="9"/>
    </row>
    <row r="231" spans="1:13" ht="26.1" customHeight="1" x14ac:dyDescent="0.25">
      <c r="A231" s="23" t="s">
        <v>671</v>
      </c>
      <c r="B231" s="24" t="s">
        <v>672</v>
      </c>
      <c r="C231" s="25" t="s">
        <v>22</v>
      </c>
      <c r="D231" s="25" t="s">
        <v>673</v>
      </c>
      <c r="E231" s="26" t="s">
        <v>35</v>
      </c>
      <c r="F231" s="27">
        <v>18.00426509543388</v>
      </c>
      <c r="G231" s="29">
        <v>98.51</v>
      </c>
      <c r="H231" s="29">
        <f t="shared" si="18"/>
        <v>125.03</v>
      </c>
      <c r="I231" s="29">
        <f t="shared" si="20"/>
        <v>2251.0700000000002</v>
      </c>
      <c r="J231" s="30">
        <f t="shared" si="16"/>
        <v>5.4334457505898102E-3</v>
      </c>
      <c r="K231" s="31"/>
      <c r="L231" s="32"/>
      <c r="M231" s="9"/>
    </row>
    <row r="232" spans="1:13" ht="26.1" customHeight="1" x14ac:dyDescent="0.25">
      <c r="A232" s="23" t="s">
        <v>674</v>
      </c>
      <c r="B232" s="24" t="s">
        <v>675</v>
      </c>
      <c r="C232" s="25" t="s">
        <v>22</v>
      </c>
      <c r="D232" s="25" t="s">
        <v>676</v>
      </c>
      <c r="E232" s="26" t="s">
        <v>40</v>
      </c>
      <c r="F232" s="27">
        <v>33.757997053938524</v>
      </c>
      <c r="G232" s="29">
        <v>66.09</v>
      </c>
      <c r="H232" s="29">
        <f t="shared" si="18"/>
        <v>83.88</v>
      </c>
      <c r="I232" s="29">
        <f t="shared" si="20"/>
        <v>2831.62</v>
      </c>
      <c r="J232" s="30">
        <f t="shared" si="16"/>
        <v>6.8347291093946959E-3</v>
      </c>
      <c r="K232" s="31"/>
      <c r="L232" s="32"/>
      <c r="M232" s="9"/>
    </row>
    <row r="233" spans="1:13" ht="26.1" customHeight="1" x14ac:dyDescent="0.25">
      <c r="A233" s="23" t="s">
        <v>677</v>
      </c>
      <c r="B233" s="24" t="s">
        <v>389</v>
      </c>
      <c r="C233" s="25" t="s">
        <v>22</v>
      </c>
      <c r="D233" s="25" t="s">
        <v>390</v>
      </c>
      <c r="E233" s="26" t="s">
        <v>40</v>
      </c>
      <c r="F233" s="27">
        <v>33.757997053938524</v>
      </c>
      <c r="G233" s="29">
        <v>78.099999999999994</v>
      </c>
      <c r="H233" s="29">
        <f t="shared" si="18"/>
        <v>99.13</v>
      </c>
      <c r="I233" s="29">
        <f t="shared" si="20"/>
        <v>3346.43</v>
      </c>
      <c r="J233" s="30">
        <f t="shared" si="16"/>
        <v>8.0773347177769943E-3</v>
      </c>
      <c r="K233" s="31"/>
      <c r="L233" s="32"/>
      <c r="M233" s="9"/>
    </row>
    <row r="234" spans="1:13" ht="24" customHeight="1" x14ac:dyDescent="0.25">
      <c r="A234" s="16" t="s">
        <v>678</v>
      </c>
      <c r="B234" s="17"/>
      <c r="C234" s="17"/>
      <c r="D234" s="17" t="s">
        <v>679</v>
      </c>
      <c r="E234" s="17"/>
      <c r="F234" s="17"/>
      <c r="G234" s="17"/>
      <c r="H234" s="17"/>
      <c r="I234" s="20">
        <f>SUM(I235:I239)</f>
        <v>1420.32</v>
      </c>
      <c r="J234" s="21">
        <f t="shared" si="16"/>
        <v>3.4282504180135308E-3</v>
      </c>
      <c r="K234" s="9"/>
      <c r="L234" s="9"/>
      <c r="M234" s="9"/>
    </row>
    <row r="235" spans="1:13" ht="39" customHeight="1" x14ac:dyDescent="0.25">
      <c r="A235" s="23" t="s">
        <v>680</v>
      </c>
      <c r="B235" s="24" t="s">
        <v>681</v>
      </c>
      <c r="C235" s="25" t="s">
        <v>22</v>
      </c>
      <c r="D235" s="25" t="s">
        <v>682</v>
      </c>
      <c r="E235" s="26" t="s">
        <v>40</v>
      </c>
      <c r="F235" s="27">
        <v>9.0021325477169398</v>
      </c>
      <c r="G235" s="29">
        <v>67.099999999999994</v>
      </c>
      <c r="H235" s="29">
        <f t="shared" si="18"/>
        <v>85.17</v>
      </c>
      <c r="I235" s="29">
        <f t="shared" ref="I235:I239" si="21">TRUNC(H235*F235,2)</f>
        <v>766.71</v>
      </c>
      <c r="J235" s="30">
        <f t="shared" si="16"/>
        <v>1.8506209009203239E-3</v>
      </c>
      <c r="K235" s="31"/>
      <c r="L235" s="32"/>
      <c r="M235" s="9"/>
    </row>
    <row r="236" spans="1:13" ht="39" customHeight="1" x14ac:dyDescent="0.25">
      <c r="A236" s="23" t="s">
        <v>683</v>
      </c>
      <c r="B236" s="24" t="s">
        <v>684</v>
      </c>
      <c r="C236" s="25" t="s">
        <v>22</v>
      </c>
      <c r="D236" s="25" t="s">
        <v>685</v>
      </c>
      <c r="E236" s="26" t="s">
        <v>40</v>
      </c>
      <c r="F236" s="27">
        <v>9.0021325477169398</v>
      </c>
      <c r="G236" s="29">
        <v>33.729999999999997</v>
      </c>
      <c r="H236" s="29">
        <f t="shared" si="18"/>
        <v>42.81</v>
      </c>
      <c r="I236" s="29">
        <f t="shared" si="21"/>
        <v>385.38</v>
      </c>
      <c r="J236" s="30">
        <f t="shared" si="16"/>
        <v>9.3019822722629727E-4</v>
      </c>
      <c r="K236" s="31"/>
      <c r="L236" s="32"/>
      <c r="M236" s="9"/>
    </row>
    <row r="237" spans="1:13" ht="39" customHeight="1" x14ac:dyDescent="0.25">
      <c r="A237" s="23" t="s">
        <v>686</v>
      </c>
      <c r="B237" s="24" t="s">
        <v>687</v>
      </c>
      <c r="C237" s="25" t="s">
        <v>22</v>
      </c>
      <c r="D237" s="25" t="s">
        <v>688</v>
      </c>
      <c r="E237" s="26" t="s">
        <v>40</v>
      </c>
      <c r="F237" s="27">
        <v>8.4394992634846311</v>
      </c>
      <c r="G237" s="29">
        <v>19.239999999999998</v>
      </c>
      <c r="H237" s="29">
        <f t="shared" si="18"/>
        <v>24.42</v>
      </c>
      <c r="I237" s="29">
        <f t="shared" si="21"/>
        <v>206.09</v>
      </c>
      <c r="J237" s="30">
        <f t="shared" si="16"/>
        <v>4.9744292036189635E-4</v>
      </c>
      <c r="K237" s="31"/>
      <c r="L237" s="32"/>
      <c r="M237" s="9"/>
    </row>
    <row r="238" spans="1:13" ht="39" customHeight="1" x14ac:dyDescent="0.25">
      <c r="A238" s="23" t="s">
        <v>689</v>
      </c>
      <c r="B238" s="24" t="s">
        <v>690</v>
      </c>
      <c r="C238" s="25" t="s">
        <v>22</v>
      </c>
      <c r="D238" s="25" t="s">
        <v>691</v>
      </c>
      <c r="E238" s="26" t="s">
        <v>35</v>
      </c>
      <c r="F238" s="27">
        <v>3.3757997053938524</v>
      </c>
      <c r="G238" s="29">
        <v>8.25</v>
      </c>
      <c r="H238" s="29">
        <f t="shared" si="18"/>
        <v>10.47</v>
      </c>
      <c r="I238" s="29">
        <f t="shared" si="21"/>
        <v>35.340000000000003</v>
      </c>
      <c r="J238" s="30">
        <f t="shared" si="16"/>
        <v>8.5300756007518157E-5</v>
      </c>
      <c r="K238" s="31"/>
      <c r="L238" s="32"/>
      <c r="M238" s="9"/>
    </row>
    <row r="239" spans="1:13" ht="39" customHeight="1" x14ac:dyDescent="0.25">
      <c r="A239" s="23" t="s">
        <v>692</v>
      </c>
      <c r="B239" s="24" t="s">
        <v>693</v>
      </c>
      <c r="C239" s="25" t="s">
        <v>22</v>
      </c>
      <c r="D239" s="25" t="s">
        <v>694</v>
      </c>
      <c r="E239" s="26" t="s">
        <v>35</v>
      </c>
      <c r="F239" s="27">
        <v>3.3757997053938524</v>
      </c>
      <c r="G239" s="29">
        <v>6.26</v>
      </c>
      <c r="H239" s="29">
        <f t="shared" si="18"/>
        <v>7.94</v>
      </c>
      <c r="I239" s="29">
        <f t="shared" si="21"/>
        <v>26.8</v>
      </c>
      <c r="J239" s="30">
        <f t="shared" si="16"/>
        <v>6.4687613497495372E-5</v>
      </c>
      <c r="K239" s="31"/>
      <c r="L239" s="32"/>
      <c r="M239" s="9"/>
    </row>
    <row r="240" spans="1:13" ht="24" customHeight="1" x14ac:dyDescent="0.25">
      <c r="A240" s="16" t="s">
        <v>695</v>
      </c>
      <c r="B240" s="17"/>
      <c r="C240" s="17"/>
      <c r="D240" s="17" t="s">
        <v>696</v>
      </c>
      <c r="E240" s="17"/>
      <c r="F240" s="17"/>
      <c r="G240" s="17"/>
      <c r="H240" s="17"/>
      <c r="I240" s="20">
        <f>SUM(I241:I245)</f>
        <v>1684.36</v>
      </c>
      <c r="J240" s="21">
        <f t="shared" si="16"/>
        <v>4.0655682339791532E-3</v>
      </c>
      <c r="K240" s="9"/>
      <c r="L240" s="9"/>
      <c r="M240" s="9"/>
    </row>
    <row r="241" spans="1:13" ht="51.95" customHeight="1" x14ac:dyDescent="0.25">
      <c r="A241" s="23" t="s">
        <v>697</v>
      </c>
      <c r="B241" s="24" t="s">
        <v>698</v>
      </c>
      <c r="C241" s="25" t="s">
        <v>22</v>
      </c>
      <c r="D241" s="25" t="s">
        <v>699</v>
      </c>
      <c r="E241" s="26" t="s">
        <v>40</v>
      </c>
      <c r="F241" s="27">
        <v>9.0021325477169398</v>
      </c>
      <c r="G241" s="29">
        <v>69.819999999999993</v>
      </c>
      <c r="H241" s="29">
        <f t="shared" si="18"/>
        <v>88.62</v>
      </c>
      <c r="I241" s="29">
        <f t="shared" ref="I241:I245" si="22">TRUNC(H241*F241,2)</f>
        <v>797.76</v>
      </c>
      <c r="J241" s="30">
        <f t="shared" si="16"/>
        <v>1.9255668113343995E-3</v>
      </c>
      <c r="K241" s="31"/>
      <c r="L241" s="32"/>
      <c r="M241" s="9"/>
    </row>
    <row r="242" spans="1:13" ht="39" customHeight="1" x14ac:dyDescent="0.25">
      <c r="A242" s="23" t="s">
        <v>700</v>
      </c>
      <c r="B242" s="24" t="s">
        <v>701</v>
      </c>
      <c r="C242" s="25" t="s">
        <v>22</v>
      </c>
      <c r="D242" s="25" t="s">
        <v>702</v>
      </c>
      <c r="E242" s="26" t="s">
        <v>35</v>
      </c>
      <c r="F242" s="27">
        <v>3.3757997053938524</v>
      </c>
      <c r="G242" s="29">
        <v>54.54</v>
      </c>
      <c r="H242" s="29">
        <f t="shared" si="18"/>
        <v>69.22</v>
      </c>
      <c r="I242" s="29">
        <f t="shared" si="22"/>
        <v>233.67</v>
      </c>
      <c r="J242" s="30">
        <f t="shared" si="16"/>
        <v>5.640132330581994E-4</v>
      </c>
      <c r="K242" s="31"/>
      <c r="L242" s="32"/>
      <c r="M242" s="9"/>
    </row>
    <row r="243" spans="1:13" ht="39" customHeight="1" x14ac:dyDescent="0.25">
      <c r="A243" s="23" t="s">
        <v>703</v>
      </c>
      <c r="B243" s="24" t="s">
        <v>704</v>
      </c>
      <c r="C243" s="25" t="s">
        <v>22</v>
      </c>
      <c r="D243" s="25" t="s">
        <v>705</v>
      </c>
      <c r="E243" s="26" t="s">
        <v>35</v>
      </c>
      <c r="F243" s="27">
        <v>3.3757997053938524</v>
      </c>
      <c r="G243" s="29">
        <v>56.39</v>
      </c>
      <c r="H243" s="29">
        <f t="shared" si="18"/>
        <v>71.569999999999993</v>
      </c>
      <c r="I243" s="29">
        <f t="shared" si="22"/>
        <v>241.6</v>
      </c>
      <c r="J243" s="30">
        <f t="shared" si="16"/>
        <v>5.8315400824607766E-4</v>
      </c>
      <c r="K243" s="31"/>
      <c r="L243" s="32"/>
      <c r="M243" s="9"/>
    </row>
    <row r="244" spans="1:13" ht="26.1" customHeight="1" x14ac:dyDescent="0.25">
      <c r="A244" s="23" t="s">
        <v>706</v>
      </c>
      <c r="B244" s="24" t="s">
        <v>707</v>
      </c>
      <c r="C244" s="25" t="s">
        <v>22</v>
      </c>
      <c r="D244" s="25" t="s">
        <v>708</v>
      </c>
      <c r="E244" s="26" t="s">
        <v>35</v>
      </c>
      <c r="F244" s="27">
        <v>3.3757997053938524</v>
      </c>
      <c r="G244" s="29">
        <v>54.35</v>
      </c>
      <c r="H244" s="29">
        <f t="shared" si="18"/>
        <v>68.98</v>
      </c>
      <c r="I244" s="29">
        <f t="shared" si="22"/>
        <v>232.86</v>
      </c>
      <c r="J244" s="30">
        <f t="shared" si="16"/>
        <v>5.6205812235174532E-4</v>
      </c>
      <c r="K244" s="31"/>
      <c r="L244" s="32"/>
      <c r="M244" s="9"/>
    </row>
    <row r="245" spans="1:13" ht="26.1" customHeight="1" x14ac:dyDescent="0.25">
      <c r="A245" s="23" t="s">
        <v>709</v>
      </c>
      <c r="B245" s="24" t="s">
        <v>710</v>
      </c>
      <c r="C245" s="25" t="s">
        <v>22</v>
      </c>
      <c r="D245" s="25" t="s">
        <v>711</v>
      </c>
      <c r="E245" s="26" t="s">
        <v>35</v>
      </c>
      <c r="F245" s="27">
        <v>3.3757997053938524</v>
      </c>
      <c r="G245" s="29">
        <v>41.66</v>
      </c>
      <c r="H245" s="29">
        <f t="shared" si="18"/>
        <v>52.87</v>
      </c>
      <c r="I245" s="29">
        <f t="shared" si="22"/>
        <v>178.47</v>
      </c>
      <c r="J245" s="30">
        <f t="shared" si="16"/>
        <v>4.3077605898873134E-4</v>
      </c>
      <c r="K245" s="31"/>
      <c r="L245" s="32"/>
      <c r="M245" s="9"/>
    </row>
    <row r="246" spans="1:13" ht="24" customHeight="1" x14ac:dyDescent="0.25">
      <c r="A246" s="16" t="s">
        <v>712</v>
      </c>
      <c r="B246" s="17"/>
      <c r="C246" s="17"/>
      <c r="D246" s="17" t="s">
        <v>713</v>
      </c>
      <c r="E246" s="17"/>
      <c r="F246" s="17"/>
      <c r="G246" s="17"/>
      <c r="H246" s="17"/>
      <c r="I246" s="20">
        <f>SUM(I247:I247)</f>
        <v>771.65</v>
      </c>
      <c r="J246" s="21">
        <f t="shared" si="16"/>
        <v>1.8625446625127726E-3</v>
      </c>
      <c r="K246" s="9"/>
      <c r="L246" s="9"/>
      <c r="M246" s="9"/>
    </row>
    <row r="247" spans="1:13" ht="26.1" customHeight="1" x14ac:dyDescent="0.25">
      <c r="A247" s="23" t="s">
        <v>714</v>
      </c>
      <c r="B247" s="24" t="s">
        <v>715</v>
      </c>
      <c r="C247" s="25" t="s">
        <v>22</v>
      </c>
      <c r="D247" s="25" t="s">
        <v>716</v>
      </c>
      <c r="E247" s="26" t="s">
        <v>31</v>
      </c>
      <c r="F247" s="27">
        <v>365.7116347510007</v>
      </c>
      <c r="G247" s="29">
        <v>1.67</v>
      </c>
      <c r="H247" s="29">
        <f t="shared" si="18"/>
        <v>2.11</v>
      </c>
      <c r="I247" s="29">
        <f t="shared" ref="I247" si="23">TRUNC(H247*F247,2)</f>
        <v>771.65</v>
      </c>
      <c r="J247" s="30">
        <f t="shared" si="16"/>
        <v>1.8625446625127726E-3</v>
      </c>
      <c r="K247" s="31"/>
      <c r="L247" s="32"/>
      <c r="M247" s="9"/>
    </row>
    <row r="248" spans="1:13" x14ac:dyDescent="0.25">
      <c r="A248" s="35"/>
      <c r="B248" s="36"/>
      <c r="C248" s="36"/>
      <c r="D248" s="36"/>
      <c r="E248" s="36"/>
      <c r="F248" s="36"/>
      <c r="G248" s="36"/>
      <c r="H248" s="36"/>
      <c r="I248" s="36"/>
      <c r="J248" s="38"/>
      <c r="K248" s="9"/>
      <c r="L248" s="9"/>
      <c r="M248" s="9"/>
    </row>
    <row r="249" spans="1:13" x14ac:dyDescent="0.25">
      <c r="A249" s="74"/>
      <c r="B249" s="75"/>
      <c r="C249" s="75"/>
      <c r="D249" s="39"/>
      <c r="E249" s="40"/>
      <c r="F249" s="76" t="s">
        <v>717</v>
      </c>
      <c r="G249" s="75"/>
      <c r="H249" s="41"/>
      <c r="I249" s="41">
        <v>326452.7</v>
      </c>
      <c r="J249" s="42"/>
      <c r="K249" s="9"/>
      <c r="L249" s="43"/>
      <c r="M249" s="9"/>
    </row>
    <row r="250" spans="1:13" x14ac:dyDescent="0.25">
      <c r="A250" s="74"/>
      <c r="B250" s="75"/>
      <c r="C250" s="75"/>
      <c r="D250" s="39"/>
      <c r="E250" s="40"/>
      <c r="F250" s="76" t="s">
        <v>718</v>
      </c>
      <c r="G250" s="75"/>
      <c r="H250" s="41"/>
      <c r="I250" s="41">
        <f>I251-I249</f>
        <v>87846.089999999967</v>
      </c>
      <c r="J250" s="42"/>
      <c r="K250" s="9"/>
      <c r="L250" s="9"/>
      <c r="M250" s="9"/>
    </row>
    <row r="251" spans="1:13" x14ac:dyDescent="0.25">
      <c r="A251" s="74"/>
      <c r="B251" s="75"/>
      <c r="C251" s="75"/>
      <c r="D251" s="39"/>
      <c r="E251" s="40"/>
      <c r="F251" s="76" t="s">
        <v>719</v>
      </c>
      <c r="G251" s="75"/>
      <c r="H251" s="41"/>
      <c r="I251" s="41">
        <f>I5+I8+I29+I34+I92+I134+I142+I147+I168+I175+I190+I206+I246</f>
        <v>414298.79</v>
      </c>
      <c r="J251" s="42"/>
      <c r="K251" s="9"/>
      <c r="L251" s="9"/>
      <c r="M251" s="9"/>
    </row>
    <row r="252" spans="1:13" ht="15.75" thickBot="1" x14ac:dyDescent="0.3">
      <c r="A252" s="44"/>
      <c r="B252" s="45"/>
      <c r="C252" s="45"/>
      <c r="D252" s="45"/>
      <c r="E252" s="45"/>
      <c r="F252" s="45"/>
      <c r="G252" s="45"/>
      <c r="H252" s="45"/>
      <c r="I252" s="45"/>
      <c r="J252" s="47"/>
      <c r="K252" s="9"/>
      <c r="L252" s="9"/>
      <c r="M252" s="9"/>
    </row>
    <row r="253" spans="1:13" x14ac:dyDescent="0.25">
      <c r="A253" s="9"/>
      <c r="B253" s="9"/>
      <c r="C253" s="9"/>
      <c r="D253" s="9"/>
      <c r="E253" s="9"/>
      <c r="F253" s="9"/>
      <c r="G253" s="9"/>
      <c r="H253" s="9"/>
      <c r="I253" s="9"/>
      <c r="J253" s="9"/>
      <c r="K253" s="9"/>
      <c r="L253" s="9"/>
      <c r="M253" s="9"/>
    </row>
    <row r="254" spans="1:13" x14ac:dyDescent="0.25">
      <c r="A254" s="9"/>
      <c r="B254" s="9"/>
      <c r="C254" s="9"/>
      <c r="D254" s="9"/>
      <c r="E254" s="9"/>
      <c r="F254" s="9"/>
      <c r="G254" s="9"/>
      <c r="H254" s="9"/>
      <c r="I254" s="9"/>
      <c r="J254" s="9"/>
      <c r="K254" s="9"/>
      <c r="L254" s="9"/>
      <c r="M254" s="9"/>
    </row>
    <row r="255" spans="1:13" x14ac:dyDescent="0.25">
      <c r="A255" s="9"/>
      <c r="B255" s="9"/>
      <c r="C255" s="9"/>
      <c r="D255" s="9"/>
      <c r="E255" s="9"/>
      <c r="F255" s="9"/>
      <c r="G255" s="9"/>
      <c r="H255" s="9"/>
      <c r="I255" s="9"/>
      <c r="J255" s="9"/>
      <c r="K255" s="9"/>
      <c r="L255" s="9"/>
      <c r="M255" s="9"/>
    </row>
    <row r="256" spans="1:13" x14ac:dyDescent="0.25">
      <c r="A256" s="9"/>
      <c r="B256" s="9"/>
      <c r="C256" s="9"/>
      <c r="D256" s="9"/>
      <c r="E256" s="9"/>
      <c r="F256" s="9"/>
      <c r="G256" s="9"/>
      <c r="H256" s="9"/>
      <c r="I256" s="9"/>
      <c r="J256" s="9"/>
      <c r="K256" s="9"/>
      <c r="L256" s="9"/>
      <c r="M256" s="9"/>
    </row>
    <row r="257" spans="1:13" x14ac:dyDescent="0.25">
      <c r="A257" s="9"/>
      <c r="B257" s="9"/>
      <c r="C257" s="9"/>
      <c r="D257" s="9"/>
      <c r="E257" s="9"/>
      <c r="F257" s="9"/>
      <c r="G257" s="9"/>
      <c r="H257" s="9"/>
      <c r="I257" s="9"/>
      <c r="J257" s="9"/>
      <c r="K257" s="9"/>
      <c r="L257" s="9"/>
      <c r="M257" s="9"/>
    </row>
    <row r="258" spans="1:13" x14ac:dyDescent="0.25">
      <c r="A258" s="9"/>
      <c r="B258" s="9"/>
      <c r="C258" s="9"/>
      <c r="D258" s="9"/>
      <c r="E258" s="9"/>
      <c r="F258" s="9"/>
      <c r="G258" s="9"/>
      <c r="H258" s="9"/>
      <c r="I258" s="9"/>
      <c r="J258" s="9"/>
      <c r="K258" s="9"/>
      <c r="L258" s="9"/>
      <c r="M258" s="9"/>
    </row>
    <row r="259" spans="1:13" x14ac:dyDescent="0.25">
      <c r="A259" s="9"/>
      <c r="B259" s="9"/>
      <c r="C259" s="9"/>
      <c r="D259" s="9"/>
      <c r="E259" s="9"/>
      <c r="F259" s="49" t="s">
        <v>720</v>
      </c>
      <c r="G259" s="9"/>
      <c r="H259" s="9"/>
      <c r="I259" s="9"/>
      <c r="J259" s="9"/>
      <c r="K259" s="9"/>
      <c r="L259" s="9"/>
      <c r="M259" s="9"/>
    </row>
    <row r="260" spans="1:13" x14ac:dyDescent="0.25">
      <c r="A260" s="9"/>
      <c r="B260" s="9"/>
      <c r="C260" s="9"/>
      <c r="D260" s="9"/>
      <c r="E260" s="9"/>
      <c r="F260" s="9"/>
      <c r="G260" s="9"/>
      <c r="H260" s="9"/>
      <c r="I260" s="9"/>
      <c r="J260" s="9"/>
      <c r="K260" s="9"/>
      <c r="L260" s="9"/>
      <c r="M260" s="9"/>
    </row>
    <row r="261" spans="1:13" x14ac:dyDescent="0.25">
      <c r="A261" s="9"/>
      <c r="B261" s="9"/>
      <c r="C261" s="9"/>
      <c r="D261" s="9"/>
      <c r="E261" s="9"/>
      <c r="F261" s="9"/>
      <c r="G261" s="9"/>
      <c r="H261" s="9"/>
      <c r="I261" s="9"/>
      <c r="J261" s="9"/>
      <c r="K261" s="9"/>
      <c r="L261" s="9"/>
      <c r="M261" s="9"/>
    </row>
    <row r="262" spans="1:13" x14ac:dyDescent="0.25">
      <c r="A262" s="9"/>
      <c r="B262" s="9"/>
      <c r="C262" s="9"/>
      <c r="D262" s="9"/>
      <c r="E262" s="9"/>
      <c r="F262" s="9"/>
      <c r="G262" s="9"/>
      <c r="H262" s="9"/>
      <c r="I262" s="9"/>
      <c r="J262" s="9"/>
      <c r="K262" s="9"/>
      <c r="L262" s="9"/>
      <c r="M262" s="9"/>
    </row>
    <row r="263" spans="1:13" x14ac:dyDescent="0.25">
      <c r="A263" s="9"/>
      <c r="B263" s="9"/>
      <c r="C263" s="9"/>
      <c r="D263" s="9"/>
      <c r="E263" s="9"/>
      <c r="F263" s="9"/>
      <c r="G263" s="9"/>
      <c r="H263" s="9"/>
      <c r="I263" s="9"/>
      <c r="J263" s="9"/>
      <c r="K263" s="9"/>
      <c r="L263" s="9"/>
      <c r="M263" s="9"/>
    </row>
    <row r="264" spans="1:13" x14ac:dyDescent="0.25">
      <c r="A264" s="9"/>
      <c r="B264" s="9"/>
      <c r="C264" s="9"/>
      <c r="D264" s="9"/>
      <c r="E264" s="9"/>
      <c r="F264" s="9"/>
      <c r="G264" s="9"/>
      <c r="H264" s="9"/>
      <c r="I264" s="9"/>
      <c r="J264" s="9"/>
      <c r="K264" s="9"/>
      <c r="L264" s="9"/>
      <c r="M264" s="9"/>
    </row>
    <row r="265" spans="1:13" x14ac:dyDescent="0.25">
      <c r="A265" s="9"/>
      <c r="B265" s="9"/>
      <c r="C265" s="9"/>
      <c r="D265" s="9"/>
      <c r="E265" s="9"/>
      <c r="F265" s="9"/>
      <c r="G265" s="9"/>
      <c r="H265" s="9"/>
      <c r="I265" s="9"/>
      <c r="J265" s="9"/>
      <c r="K265" s="9"/>
      <c r="L265" s="9"/>
      <c r="M265" s="9"/>
    </row>
    <row r="266" spans="1:13" x14ac:dyDescent="0.25">
      <c r="A266" s="9"/>
      <c r="B266" s="9"/>
      <c r="C266" s="9"/>
      <c r="D266" s="9"/>
      <c r="E266" s="9"/>
      <c r="F266" s="9"/>
      <c r="G266" s="9"/>
      <c r="H266" s="9"/>
      <c r="I266" s="9"/>
      <c r="J266" s="9"/>
      <c r="K266" s="9"/>
      <c r="L266" s="9"/>
      <c r="M266" s="9"/>
    </row>
    <row r="267" spans="1:13" x14ac:dyDescent="0.25">
      <c r="A267" s="9"/>
      <c r="B267" s="9"/>
      <c r="C267" s="9"/>
      <c r="D267" s="9"/>
      <c r="E267" s="9"/>
      <c r="F267" s="9"/>
      <c r="G267" s="9"/>
      <c r="H267" s="9"/>
      <c r="I267" s="9"/>
      <c r="J267" s="9"/>
      <c r="K267" s="9"/>
      <c r="L267" s="9"/>
      <c r="M267" s="9"/>
    </row>
    <row r="268" spans="1:13" x14ac:dyDescent="0.25">
      <c r="A268" s="9"/>
      <c r="B268" s="9"/>
      <c r="C268" s="9"/>
      <c r="D268" s="9"/>
      <c r="E268" s="9"/>
      <c r="F268" s="9"/>
      <c r="G268" s="9"/>
      <c r="H268" s="9"/>
      <c r="I268" s="9"/>
      <c r="J268" s="9"/>
      <c r="K268" s="9"/>
      <c r="L268" s="9"/>
      <c r="M268" s="9"/>
    </row>
    <row r="269" spans="1:13" x14ac:dyDescent="0.25">
      <c r="A269" s="9"/>
      <c r="B269" s="9"/>
      <c r="C269" s="9"/>
      <c r="D269" s="9"/>
      <c r="E269" s="9"/>
      <c r="F269" s="9"/>
      <c r="G269" s="9"/>
      <c r="H269" s="9"/>
      <c r="I269" s="9"/>
      <c r="J269" s="9"/>
      <c r="K269" s="9"/>
      <c r="L269" s="9"/>
      <c r="M269" s="9"/>
    </row>
    <row r="270" spans="1:13" x14ac:dyDescent="0.25">
      <c r="A270" s="9"/>
      <c r="B270" s="9"/>
      <c r="C270" s="9"/>
      <c r="D270" s="9"/>
      <c r="E270" s="9"/>
      <c r="F270" s="9"/>
      <c r="G270" s="9"/>
      <c r="H270" s="9"/>
      <c r="I270" s="9"/>
      <c r="J270" s="9"/>
      <c r="K270" s="9"/>
      <c r="L270" s="9"/>
      <c r="M270" s="9"/>
    </row>
    <row r="271" spans="1:13" x14ac:dyDescent="0.25">
      <c r="A271" s="9"/>
      <c r="B271" s="9"/>
      <c r="C271" s="9"/>
      <c r="D271" s="9"/>
      <c r="E271" s="9"/>
      <c r="F271" s="9"/>
      <c r="G271" s="9"/>
      <c r="H271" s="9"/>
      <c r="I271" s="9"/>
      <c r="J271" s="9"/>
      <c r="K271" s="9"/>
      <c r="L271" s="9"/>
      <c r="M271" s="9"/>
    </row>
    <row r="272" spans="1:13" x14ac:dyDescent="0.25">
      <c r="A272" s="9"/>
      <c r="B272" s="9"/>
      <c r="C272" s="9"/>
      <c r="D272" s="9"/>
      <c r="E272" s="9"/>
      <c r="F272" s="9"/>
      <c r="G272" s="9"/>
      <c r="H272" s="9"/>
      <c r="I272" s="9"/>
      <c r="J272" s="9"/>
      <c r="K272" s="9"/>
      <c r="L272" s="9"/>
      <c r="M272" s="9"/>
    </row>
    <row r="273" spans="1:13" x14ac:dyDescent="0.25">
      <c r="A273" s="9"/>
      <c r="B273" s="9"/>
      <c r="C273" s="9"/>
      <c r="D273" s="9"/>
      <c r="E273" s="9"/>
      <c r="F273" s="9"/>
      <c r="G273" s="9"/>
      <c r="H273" s="9"/>
      <c r="I273" s="9"/>
      <c r="J273" s="9"/>
      <c r="K273" s="9"/>
      <c r="L273" s="9"/>
      <c r="M273" s="9"/>
    </row>
    <row r="274" spans="1:13" x14ac:dyDescent="0.25">
      <c r="A274" s="9"/>
      <c r="B274" s="9"/>
      <c r="C274" s="9"/>
      <c r="D274" s="9"/>
      <c r="E274" s="9"/>
      <c r="F274" s="9"/>
      <c r="G274" s="9"/>
      <c r="H274" s="9"/>
      <c r="I274" s="9"/>
      <c r="J274" s="9"/>
      <c r="K274" s="9"/>
      <c r="L274" s="9"/>
      <c r="M274" s="9"/>
    </row>
    <row r="275" spans="1:13" x14ac:dyDescent="0.25">
      <c r="A275" s="9"/>
      <c r="B275" s="9"/>
      <c r="C275" s="9"/>
      <c r="D275" s="9"/>
      <c r="E275" s="9"/>
      <c r="F275" s="9"/>
      <c r="G275" s="9"/>
      <c r="H275" s="9"/>
      <c r="I275" s="9"/>
      <c r="J275" s="9"/>
      <c r="K275" s="9"/>
      <c r="L275" s="9"/>
      <c r="M275" s="9"/>
    </row>
    <row r="276" spans="1:13" x14ac:dyDescent="0.25">
      <c r="A276" s="9"/>
      <c r="B276" s="9"/>
      <c r="C276" s="9"/>
      <c r="D276" s="9"/>
      <c r="E276" s="9"/>
      <c r="F276" s="9"/>
      <c r="G276" s="9"/>
      <c r="H276" s="9"/>
      <c r="I276" s="9"/>
      <c r="J276" s="9"/>
      <c r="K276" s="9"/>
      <c r="L276" s="9"/>
      <c r="M276" s="9"/>
    </row>
    <row r="277" spans="1:13" x14ac:dyDescent="0.25">
      <c r="A277" s="9"/>
      <c r="B277" s="9"/>
      <c r="C277" s="9"/>
      <c r="D277" s="9"/>
      <c r="E277" s="9"/>
      <c r="F277" s="9"/>
      <c r="G277" s="9"/>
      <c r="H277" s="9"/>
      <c r="I277" s="9"/>
      <c r="J277" s="9"/>
      <c r="K277" s="9"/>
      <c r="L277" s="9"/>
      <c r="M277" s="9"/>
    </row>
    <row r="278" spans="1:13" x14ac:dyDescent="0.25">
      <c r="A278" s="9"/>
      <c r="B278" s="9"/>
      <c r="C278" s="9"/>
      <c r="D278" s="9"/>
      <c r="E278" s="9"/>
      <c r="F278" s="9"/>
      <c r="G278" s="9"/>
      <c r="H278" s="9"/>
      <c r="I278" s="9"/>
      <c r="J278" s="9"/>
      <c r="K278" s="9"/>
      <c r="L278" s="9"/>
      <c r="M278" s="9"/>
    </row>
    <row r="279" spans="1:13" x14ac:dyDescent="0.25">
      <c r="A279" s="9"/>
      <c r="B279" s="9"/>
      <c r="C279" s="9"/>
      <c r="D279" s="9"/>
      <c r="E279" s="9"/>
      <c r="F279" s="9"/>
      <c r="G279" s="9"/>
      <c r="H279" s="9"/>
      <c r="I279" s="9"/>
      <c r="J279" s="9"/>
      <c r="K279" s="9"/>
      <c r="L279" s="9"/>
      <c r="M279" s="9"/>
    </row>
    <row r="280" spans="1:13" x14ac:dyDescent="0.25">
      <c r="A280" s="9"/>
      <c r="B280" s="9"/>
      <c r="C280" s="9"/>
      <c r="D280" s="9"/>
      <c r="E280" s="9"/>
      <c r="F280" s="9"/>
      <c r="G280" s="9"/>
      <c r="H280" s="9"/>
      <c r="I280" s="9"/>
      <c r="J280" s="9"/>
      <c r="K280" s="9"/>
      <c r="L280" s="9"/>
      <c r="M280" s="9"/>
    </row>
    <row r="281" spans="1:13" x14ac:dyDescent="0.25">
      <c r="A281" s="9"/>
      <c r="B281" s="9"/>
      <c r="C281" s="9"/>
      <c r="D281" s="9"/>
      <c r="E281" s="9"/>
      <c r="F281" s="9"/>
      <c r="G281" s="9"/>
      <c r="H281" s="9"/>
      <c r="I281" s="9"/>
      <c r="J281" s="9"/>
      <c r="K281" s="9"/>
      <c r="L281" s="9"/>
      <c r="M281" s="9"/>
    </row>
    <row r="282" spans="1:13" x14ac:dyDescent="0.25">
      <c r="A282" s="9"/>
      <c r="B282" s="9"/>
      <c r="C282" s="9"/>
      <c r="D282" s="9"/>
      <c r="E282" s="9"/>
      <c r="F282" s="9"/>
      <c r="G282" s="9"/>
      <c r="H282" s="9"/>
      <c r="I282" s="9"/>
      <c r="J282" s="9"/>
      <c r="K282" s="9"/>
      <c r="L282" s="9"/>
      <c r="M282" s="9"/>
    </row>
    <row r="283" spans="1:13" x14ac:dyDescent="0.25">
      <c r="A283" s="9"/>
      <c r="B283" s="9"/>
      <c r="C283" s="9"/>
      <c r="D283" s="9"/>
      <c r="E283" s="9"/>
      <c r="F283" s="9"/>
      <c r="G283" s="9"/>
      <c r="H283" s="9"/>
      <c r="I283" s="9"/>
      <c r="J283" s="9"/>
      <c r="K283" s="9"/>
      <c r="L283" s="9"/>
      <c r="M283" s="9"/>
    </row>
    <row r="284" spans="1:13" x14ac:dyDescent="0.25">
      <c r="A284" s="9"/>
      <c r="B284" s="9"/>
      <c r="C284" s="9"/>
      <c r="D284" s="9"/>
      <c r="E284" s="9"/>
      <c r="F284" s="9"/>
      <c r="G284" s="9"/>
      <c r="H284" s="9"/>
      <c r="I284" s="9"/>
      <c r="J284" s="9"/>
      <c r="K284" s="9"/>
      <c r="L284" s="9"/>
      <c r="M284" s="9"/>
    </row>
    <row r="285" spans="1:13" x14ac:dyDescent="0.25">
      <c r="A285" s="9"/>
      <c r="B285" s="9"/>
      <c r="C285" s="9"/>
      <c r="D285" s="9"/>
      <c r="E285" s="9"/>
      <c r="F285" s="9"/>
      <c r="G285" s="9"/>
      <c r="H285" s="9"/>
      <c r="I285" s="9"/>
      <c r="J285" s="9"/>
      <c r="K285" s="9"/>
      <c r="L285" s="9"/>
      <c r="M285" s="9"/>
    </row>
    <row r="286" spans="1:13" x14ac:dyDescent="0.25">
      <c r="A286" s="9"/>
      <c r="B286" s="9"/>
      <c r="C286" s="9"/>
      <c r="D286" s="9"/>
      <c r="E286" s="9"/>
      <c r="F286" s="9"/>
      <c r="G286" s="9"/>
      <c r="H286" s="9"/>
      <c r="I286" s="9"/>
      <c r="J286" s="9"/>
      <c r="K286" s="9"/>
      <c r="L286" s="9"/>
      <c r="M286" s="9"/>
    </row>
    <row r="287" spans="1:13" x14ac:dyDescent="0.25">
      <c r="A287" s="9"/>
      <c r="B287" s="9"/>
      <c r="C287" s="9"/>
      <c r="D287" s="9"/>
      <c r="E287" s="9"/>
      <c r="F287" s="9"/>
      <c r="G287" s="9"/>
      <c r="H287" s="9"/>
      <c r="I287" s="9"/>
      <c r="J287" s="9"/>
      <c r="K287" s="9"/>
      <c r="L287" s="9"/>
      <c r="M287" s="9"/>
    </row>
    <row r="288" spans="1:13" x14ac:dyDescent="0.25">
      <c r="A288" s="9"/>
      <c r="B288" s="9"/>
      <c r="C288" s="9"/>
      <c r="D288" s="9"/>
      <c r="E288" s="9"/>
      <c r="F288" s="9"/>
      <c r="G288" s="9"/>
      <c r="H288" s="9"/>
      <c r="I288" s="9"/>
      <c r="J288" s="9"/>
      <c r="K288" s="9"/>
      <c r="L288" s="9"/>
      <c r="M288" s="9"/>
    </row>
    <row r="289" spans="1:13" x14ac:dyDescent="0.25">
      <c r="A289" s="9"/>
      <c r="B289" s="9"/>
      <c r="C289" s="9"/>
      <c r="D289" s="9"/>
      <c r="E289" s="9"/>
      <c r="F289" s="9"/>
      <c r="G289" s="9"/>
      <c r="H289" s="9"/>
      <c r="I289" s="9"/>
      <c r="J289" s="9"/>
      <c r="K289" s="9"/>
      <c r="L289" s="9"/>
      <c r="M289" s="9"/>
    </row>
    <row r="290" spans="1:13" x14ac:dyDescent="0.25">
      <c r="A290" s="9"/>
      <c r="B290" s="9"/>
      <c r="C290" s="9"/>
      <c r="D290" s="9"/>
      <c r="E290" s="9"/>
      <c r="F290" s="9"/>
      <c r="G290" s="9"/>
      <c r="H290" s="9"/>
      <c r="I290" s="9"/>
      <c r="J290" s="9"/>
      <c r="K290" s="9"/>
      <c r="L290" s="9"/>
      <c r="M290" s="9"/>
    </row>
    <row r="291" spans="1:13" x14ac:dyDescent="0.25">
      <c r="A291" s="9"/>
      <c r="B291" s="9"/>
      <c r="C291" s="9"/>
      <c r="D291" s="9"/>
      <c r="E291" s="9"/>
      <c r="F291" s="9"/>
      <c r="G291" s="9"/>
      <c r="H291" s="9"/>
      <c r="I291" s="9"/>
      <c r="J291" s="9"/>
      <c r="K291" s="9"/>
      <c r="L291" s="9"/>
      <c r="M291" s="9"/>
    </row>
    <row r="292" spans="1:13" x14ac:dyDescent="0.25">
      <c r="A292" s="9"/>
      <c r="B292" s="9"/>
      <c r="C292" s="9"/>
      <c r="D292" s="9"/>
      <c r="E292" s="9"/>
      <c r="F292" s="9"/>
      <c r="G292" s="9"/>
      <c r="H292" s="9"/>
      <c r="I292" s="9"/>
      <c r="J292" s="9"/>
      <c r="K292" s="9"/>
      <c r="L292" s="9"/>
      <c r="M292" s="9"/>
    </row>
    <row r="293" spans="1:13" x14ac:dyDescent="0.25">
      <c r="A293" s="9"/>
      <c r="B293" s="9"/>
      <c r="C293" s="9"/>
      <c r="D293" s="9"/>
      <c r="E293" s="9"/>
      <c r="F293" s="9"/>
      <c r="G293" s="9"/>
      <c r="H293" s="9"/>
      <c r="I293" s="9"/>
      <c r="J293" s="9"/>
      <c r="K293" s="9"/>
      <c r="L293" s="9"/>
      <c r="M293" s="9"/>
    </row>
    <row r="294" spans="1:13" x14ac:dyDescent="0.25">
      <c r="A294" s="9"/>
      <c r="B294" s="9"/>
      <c r="C294" s="9"/>
      <c r="D294" s="9"/>
      <c r="E294" s="9"/>
      <c r="F294" s="9"/>
      <c r="G294" s="9"/>
      <c r="H294" s="9"/>
      <c r="I294" s="9"/>
      <c r="J294" s="9"/>
      <c r="K294" s="9"/>
      <c r="L294" s="9"/>
      <c r="M294" s="9"/>
    </row>
    <row r="295" spans="1:13" x14ac:dyDescent="0.25">
      <c r="A295" s="9"/>
      <c r="B295" s="9"/>
      <c r="C295" s="9"/>
      <c r="D295" s="9"/>
      <c r="E295" s="9"/>
      <c r="F295" s="9"/>
      <c r="G295" s="9"/>
      <c r="H295" s="9"/>
      <c r="I295" s="9"/>
      <c r="J295" s="9"/>
      <c r="K295" s="9"/>
      <c r="L295" s="9"/>
      <c r="M295" s="9"/>
    </row>
    <row r="296" spans="1:13" x14ac:dyDescent="0.25">
      <c r="A296" s="9"/>
      <c r="B296" s="9"/>
      <c r="C296" s="9"/>
      <c r="D296" s="9"/>
      <c r="E296" s="9"/>
      <c r="F296" s="9"/>
      <c r="G296" s="9"/>
      <c r="H296" s="9"/>
      <c r="I296" s="9"/>
      <c r="J296" s="9"/>
      <c r="K296" s="9"/>
      <c r="L296" s="9"/>
      <c r="M296" s="9"/>
    </row>
    <row r="297" spans="1:13" x14ac:dyDescent="0.25">
      <c r="A297" s="9"/>
      <c r="B297" s="9"/>
      <c r="C297" s="9"/>
      <c r="D297" s="9"/>
      <c r="E297" s="9"/>
      <c r="F297" s="9"/>
      <c r="G297" s="9"/>
      <c r="H297" s="9"/>
      <c r="I297" s="9"/>
      <c r="J297" s="9"/>
      <c r="K297" s="9"/>
      <c r="L297" s="9"/>
      <c r="M297" s="9"/>
    </row>
    <row r="298" spans="1:13" x14ac:dyDescent="0.25">
      <c r="A298" s="9"/>
      <c r="B298" s="9"/>
      <c r="C298" s="9"/>
      <c r="D298" s="9"/>
      <c r="E298" s="9"/>
      <c r="F298" s="9"/>
      <c r="G298" s="9"/>
      <c r="H298" s="9"/>
      <c r="I298" s="9"/>
      <c r="J298" s="9"/>
      <c r="K298" s="9"/>
      <c r="L298" s="9"/>
      <c r="M298" s="9"/>
    </row>
    <row r="299" spans="1:13" x14ac:dyDescent="0.25">
      <c r="A299" s="9"/>
      <c r="B299" s="9"/>
      <c r="C299" s="9"/>
      <c r="D299" s="9"/>
      <c r="E299" s="9"/>
      <c r="F299" s="9"/>
      <c r="G299" s="9"/>
      <c r="H299" s="9"/>
      <c r="I299" s="9"/>
      <c r="J299" s="9"/>
      <c r="K299" s="9"/>
      <c r="L299" s="9"/>
      <c r="M299" s="9"/>
    </row>
    <row r="300" spans="1:13" x14ac:dyDescent="0.25">
      <c r="A300" s="9"/>
      <c r="B300" s="9"/>
      <c r="C300" s="9"/>
      <c r="D300" s="9"/>
      <c r="E300" s="9"/>
      <c r="F300" s="9"/>
      <c r="G300" s="9"/>
      <c r="H300" s="9"/>
      <c r="I300" s="9"/>
      <c r="J300" s="9"/>
      <c r="K300" s="9"/>
      <c r="L300" s="9"/>
      <c r="M300" s="9"/>
    </row>
    <row r="301" spans="1:13" x14ac:dyDescent="0.25">
      <c r="A301" s="9"/>
      <c r="B301" s="9"/>
      <c r="C301" s="9"/>
      <c r="D301" s="9"/>
      <c r="E301" s="9"/>
      <c r="F301" s="9"/>
      <c r="G301" s="9"/>
      <c r="H301" s="9"/>
      <c r="I301" s="9"/>
      <c r="J301" s="9"/>
      <c r="K301" s="9"/>
      <c r="L301" s="9"/>
      <c r="M301" s="9"/>
    </row>
    <row r="302" spans="1:13" x14ac:dyDescent="0.25">
      <c r="A302" s="9"/>
      <c r="B302" s="9"/>
      <c r="C302" s="9"/>
      <c r="D302" s="9"/>
      <c r="E302" s="9"/>
      <c r="F302" s="9"/>
      <c r="G302" s="9"/>
      <c r="H302" s="9"/>
      <c r="I302" s="9"/>
      <c r="J302" s="9"/>
      <c r="K302" s="9"/>
      <c r="L302" s="9"/>
      <c r="M302" s="9"/>
    </row>
    <row r="303" spans="1:13" x14ac:dyDescent="0.25">
      <c r="A303" s="9"/>
      <c r="B303" s="9"/>
      <c r="C303" s="9"/>
      <c r="D303" s="9"/>
      <c r="E303" s="9"/>
      <c r="F303" s="9"/>
      <c r="G303" s="9"/>
      <c r="H303" s="9"/>
      <c r="I303" s="9"/>
      <c r="J303" s="9"/>
      <c r="K303" s="9"/>
      <c r="L303" s="9"/>
      <c r="M303" s="9"/>
    </row>
    <row r="304" spans="1:13" x14ac:dyDescent="0.25">
      <c r="A304" s="9"/>
      <c r="B304" s="9"/>
      <c r="C304" s="9"/>
      <c r="D304" s="9"/>
      <c r="E304" s="9"/>
      <c r="F304" s="9"/>
      <c r="G304" s="9"/>
      <c r="H304" s="9"/>
      <c r="I304" s="9"/>
      <c r="J304" s="9"/>
      <c r="K304" s="9"/>
      <c r="L304" s="9"/>
      <c r="M304" s="9"/>
    </row>
    <row r="305" spans="1:13" x14ac:dyDescent="0.25">
      <c r="A305" s="9"/>
      <c r="B305" s="9"/>
      <c r="C305" s="9"/>
      <c r="D305" s="9"/>
      <c r="E305" s="9"/>
      <c r="F305" s="9"/>
      <c r="G305" s="9"/>
      <c r="H305" s="9"/>
      <c r="I305" s="9"/>
      <c r="J305" s="9"/>
      <c r="K305" s="9"/>
      <c r="L305" s="9"/>
      <c r="M305" s="9"/>
    </row>
    <row r="306" spans="1:13" x14ac:dyDescent="0.25">
      <c r="A306" s="9"/>
      <c r="B306" s="9"/>
      <c r="C306" s="9"/>
      <c r="D306" s="9"/>
      <c r="E306" s="9"/>
      <c r="F306" s="9"/>
      <c r="G306" s="9"/>
      <c r="H306" s="9"/>
      <c r="I306" s="9"/>
      <c r="J306" s="9"/>
      <c r="K306" s="9"/>
      <c r="L306" s="9"/>
      <c r="M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32064-A04F-4957-AA33-B00A7047BE2C}">
  <dimension ref="A1:M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3" x14ac:dyDescent="0.25">
      <c r="A1" s="1"/>
      <c r="B1" s="3"/>
      <c r="C1" s="3"/>
      <c r="D1" s="3" t="s">
        <v>0</v>
      </c>
      <c r="E1" s="77" t="s">
        <v>1</v>
      </c>
      <c r="F1" s="77"/>
      <c r="G1" s="77" t="s">
        <v>2</v>
      </c>
      <c r="H1" s="77"/>
      <c r="I1" s="77" t="s">
        <v>3</v>
      </c>
      <c r="J1" s="78"/>
      <c r="K1" s="9"/>
      <c r="L1" s="9"/>
      <c r="M1" s="9"/>
    </row>
    <row r="2" spans="1:13" ht="80.099999999999994" customHeight="1" x14ac:dyDescent="0.25">
      <c r="A2" s="5"/>
      <c r="B2" s="7"/>
      <c r="C2" s="7"/>
      <c r="D2" s="7" t="s">
        <v>773</v>
      </c>
      <c r="E2" s="76" t="s">
        <v>5</v>
      </c>
      <c r="F2" s="76"/>
      <c r="G2" s="76" t="s">
        <v>6</v>
      </c>
      <c r="H2" s="76"/>
      <c r="I2" s="76" t="s">
        <v>7</v>
      </c>
      <c r="J2" s="79"/>
      <c r="K2" s="9"/>
      <c r="L2" s="8"/>
      <c r="M2" s="9"/>
    </row>
    <row r="3" spans="1:13" x14ac:dyDescent="0.25">
      <c r="A3" s="80" t="s">
        <v>8</v>
      </c>
      <c r="B3" s="81"/>
      <c r="C3" s="81"/>
      <c r="D3" s="81"/>
      <c r="E3" s="81"/>
      <c r="F3" s="81"/>
      <c r="G3" s="81"/>
      <c r="H3" s="81"/>
      <c r="I3" s="81"/>
      <c r="J3" s="82"/>
      <c r="K3" s="9"/>
      <c r="L3" s="9"/>
      <c r="M3" s="9"/>
    </row>
    <row r="4" spans="1:13" ht="30" customHeight="1" x14ac:dyDescent="0.25">
      <c r="A4" s="10" t="s">
        <v>9</v>
      </c>
      <c r="B4" s="11" t="s">
        <v>10</v>
      </c>
      <c r="C4" s="12" t="s">
        <v>11</v>
      </c>
      <c r="D4" s="12" t="s">
        <v>12</v>
      </c>
      <c r="E4" s="13" t="s">
        <v>13</v>
      </c>
      <c r="F4" s="11" t="s">
        <v>14</v>
      </c>
      <c r="G4" s="11" t="s">
        <v>15</v>
      </c>
      <c r="H4" s="11" t="s">
        <v>16</v>
      </c>
      <c r="I4" s="11" t="s">
        <v>17</v>
      </c>
      <c r="J4" s="15" t="s">
        <v>18</v>
      </c>
      <c r="K4" s="9"/>
      <c r="L4" s="9"/>
      <c r="M4" s="9"/>
    </row>
    <row r="5" spans="1:13" ht="24" customHeight="1" x14ac:dyDescent="0.25">
      <c r="A5" s="16" t="s">
        <v>19</v>
      </c>
      <c r="B5" s="17"/>
      <c r="C5" s="17"/>
      <c r="D5" s="17" t="s">
        <v>20</v>
      </c>
      <c r="E5" s="17"/>
      <c r="F5" s="18"/>
      <c r="G5" s="17"/>
      <c r="H5" s="17"/>
      <c r="I5" s="20">
        <f>SUM(I6:I7)</f>
        <v>103957.61</v>
      </c>
      <c r="J5" s="21">
        <f t="shared" ref="J5:J68" si="0">I5/$I$251</f>
        <v>8.0721513174615206E-2</v>
      </c>
      <c r="K5" s="9"/>
      <c r="L5" s="9"/>
      <c r="M5" s="9"/>
    </row>
    <row r="6" spans="1:13" ht="26.1" customHeight="1" x14ac:dyDescent="0.25">
      <c r="A6" s="23" t="s">
        <v>21</v>
      </c>
      <c r="B6" s="24" t="s">
        <v>722</v>
      </c>
      <c r="C6" s="25" t="s">
        <v>22</v>
      </c>
      <c r="D6" s="25" t="s">
        <v>23</v>
      </c>
      <c r="E6" s="26" t="s">
        <v>24</v>
      </c>
      <c r="F6" s="27">
        <v>303.67360000000002</v>
      </c>
      <c r="G6" s="29">
        <v>136.69</v>
      </c>
      <c r="H6" s="29">
        <f>TRUNC((G6*$G$2)+(G6),2)</f>
        <v>173.5</v>
      </c>
      <c r="I6" s="29">
        <f>TRUNC(H6*F6,2)</f>
        <v>52687.360000000001</v>
      </c>
      <c r="J6" s="30">
        <f t="shared" si="0"/>
        <v>4.0910938837240438E-2</v>
      </c>
      <c r="K6" s="31"/>
      <c r="L6" s="32"/>
      <c r="M6" s="9"/>
    </row>
    <row r="7" spans="1:13" ht="24" customHeight="1" x14ac:dyDescent="0.25">
      <c r="A7" s="23" t="s">
        <v>25</v>
      </c>
      <c r="B7" s="24" t="s">
        <v>723</v>
      </c>
      <c r="C7" s="25" t="s">
        <v>22</v>
      </c>
      <c r="D7" s="25" t="s">
        <v>26</v>
      </c>
      <c r="E7" s="26" t="s">
        <v>24</v>
      </c>
      <c r="F7" s="27">
        <v>648.41599999999994</v>
      </c>
      <c r="G7" s="29">
        <v>62.3</v>
      </c>
      <c r="H7" s="29">
        <f>TRUNC((G7*$G$2)+(G7),2)</f>
        <v>79.069999999999993</v>
      </c>
      <c r="I7" s="29">
        <f>TRUNC(H7*F7,2)</f>
        <v>51270.25</v>
      </c>
      <c r="J7" s="30">
        <f t="shared" si="0"/>
        <v>3.9810574337374775E-2</v>
      </c>
      <c r="K7" s="31"/>
      <c r="L7" s="32"/>
      <c r="M7" s="9"/>
    </row>
    <row r="8" spans="1:13" ht="24" customHeight="1" x14ac:dyDescent="0.25">
      <c r="A8" s="16" t="s">
        <v>27</v>
      </c>
      <c r="B8" s="17"/>
      <c r="C8" s="17"/>
      <c r="D8" s="17" t="s">
        <v>28</v>
      </c>
      <c r="E8" s="17"/>
      <c r="F8" s="17"/>
      <c r="G8" s="17"/>
      <c r="H8" s="17"/>
      <c r="I8" s="20">
        <f>SUM(I9:I28)</f>
        <v>106388.71</v>
      </c>
      <c r="J8" s="21">
        <f t="shared" si="0"/>
        <v>8.2609225586229976E-2</v>
      </c>
      <c r="K8" s="9"/>
      <c r="L8" s="9"/>
      <c r="M8" s="9"/>
    </row>
    <row r="9" spans="1:13" ht="26.1" customHeight="1" x14ac:dyDescent="0.25">
      <c r="A9" s="23" t="s">
        <v>29</v>
      </c>
      <c r="B9" s="24" t="s">
        <v>724</v>
      </c>
      <c r="C9" s="25" t="s">
        <v>22</v>
      </c>
      <c r="D9" s="25" t="s">
        <v>30</v>
      </c>
      <c r="E9" s="26" t="s">
        <v>31</v>
      </c>
      <c r="F9" s="27">
        <v>314.23117639426971</v>
      </c>
      <c r="G9" s="29">
        <v>25.97</v>
      </c>
      <c r="H9" s="29">
        <f t="shared" ref="H9:H72" si="1">TRUNC((G9*$G$2)+(G9),2)</f>
        <v>32.96</v>
      </c>
      <c r="I9" s="29">
        <f t="shared" ref="I9:I28" si="2">TRUNC(H9*F9,2)</f>
        <v>10357.049999999999</v>
      </c>
      <c r="J9" s="30">
        <f t="shared" si="0"/>
        <v>8.0420928109558153E-3</v>
      </c>
      <c r="K9" s="31"/>
      <c r="L9" s="32"/>
      <c r="M9" s="9"/>
    </row>
    <row r="10" spans="1:13" ht="26.1" customHeight="1" x14ac:dyDescent="0.25">
      <c r="A10" s="23" t="s">
        <v>32</v>
      </c>
      <c r="B10" s="24" t="s">
        <v>33</v>
      </c>
      <c r="C10" s="25" t="s">
        <v>22</v>
      </c>
      <c r="D10" s="25" t="s">
        <v>34</v>
      </c>
      <c r="E10" s="26" t="s">
        <v>35</v>
      </c>
      <c r="F10" s="27">
        <v>98.778820825533515</v>
      </c>
      <c r="G10" s="29">
        <v>14.14</v>
      </c>
      <c r="H10" s="29">
        <f t="shared" si="1"/>
        <v>17.940000000000001</v>
      </c>
      <c r="I10" s="29">
        <f t="shared" si="2"/>
        <v>1772.09</v>
      </c>
      <c r="J10" s="30">
        <f t="shared" si="0"/>
        <v>1.3760011054660055E-3</v>
      </c>
      <c r="K10" s="31"/>
      <c r="L10" s="32"/>
      <c r="M10" s="9"/>
    </row>
    <row r="11" spans="1:13" ht="26.1" customHeight="1" x14ac:dyDescent="0.25">
      <c r="A11" s="23" t="s">
        <v>36</v>
      </c>
      <c r="B11" s="24" t="s">
        <v>725</v>
      </c>
      <c r="C11" s="25" t="s">
        <v>22</v>
      </c>
      <c r="D11" s="25" t="s">
        <v>37</v>
      </c>
      <c r="E11" s="26" t="s">
        <v>35</v>
      </c>
      <c r="F11" s="27">
        <v>118.28405899579288</v>
      </c>
      <c r="G11" s="29">
        <v>1.76</v>
      </c>
      <c r="H11" s="29">
        <f t="shared" si="1"/>
        <v>2.23</v>
      </c>
      <c r="I11" s="29">
        <f t="shared" si="2"/>
        <v>263.77</v>
      </c>
      <c r="J11" s="30">
        <f t="shared" si="0"/>
        <v>2.0481341895093829E-4</v>
      </c>
      <c r="K11" s="31"/>
      <c r="L11" s="32"/>
      <c r="M11" s="9"/>
    </row>
    <row r="12" spans="1:13" ht="26.1" customHeight="1" x14ac:dyDescent="0.25">
      <c r="A12" s="23" t="s">
        <v>38</v>
      </c>
      <c r="B12" s="24" t="s">
        <v>726</v>
      </c>
      <c r="C12" s="25" t="s">
        <v>22</v>
      </c>
      <c r="D12" s="25" t="s">
        <v>39</v>
      </c>
      <c r="E12" s="26" t="s">
        <v>40</v>
      </c>
      <c r="F12" s="27">
        <v>253.03125479584133</v>
      </c>
      <c r="G12" s="29">
        <v>9.2799999999999994</v>
      </c>
      <c r="H12" s="29">
        <f t="shared" si="1"/>
        <v>11.77</v>
      </c>
      <c r="I12" s="29">
        <f t="shared" si="2"/>
        <v>2978.17</v>
      </c>
      <c r="J12" s="30">
        <f t="shared" si="0"/>
        <v>2.312503999382477E-3</v>
      </c>
      <c r="K12" s="31"/>
      <c r="L12" s="32"/>
      <c r="M12" s="9"/>
    </row>
    <row r="13" spans="1:13" ht="26.1" customHeight="1" x14ac:dyDescent="0.25">
      <c r="A13" s="23" t="s">
        <v>41</v>
      </c>
      <c r="B13" s="24" t="s">
        <v>727</v>
      </c>
      <c r="C13" s="25" t="s">
        <v>22</v>
      </c>
      <c r="D13" s="25" t="s">
        <v>42</v>
      </c>
      <c r="E13" s="26" t="s">
        <v>35</v>
      </c>
      <c r="F13" s="27">
        <v>745.67272894927214</v>
      </c>
      <c r="G13" s="29">
        <v>0.74</v>
      </c>
      <c r="H13" s="29">
        <f t="shared" si="1"/>
        <v>0.93</v>
      </c>
      <c r="I13" s="29">
        <f t="shared" si="2"/>
        <v>693.47</v>
      </c>
      <c r="J13" s="30">
        <f t="shared" si="0"/>
        <v>5.3846897539487886E-4</v>
      </c>
      <c r="K13" s="31"/>
      <c r="L13" s="32"/>
      <c r="M13" s="9"/>
    </row>
    <row r="14" spans="1:13" ht="26.1" customHeight="1" x14ac:dyDescent="0.25">
      <c r="A14" s="23" t="s">
        <v>43</v>
      </c>
      <c r="B14" s="24" t="s">
        <v>728</v>
      </c>
      <c r="C14" s="25" t="s">
        <v>22</v>
      </c>
      <c r="D14" s="25" t="s">
        <v>44</v>
      </c>
      <c r="E14" s="26" t="s">
        <v>40</v>
      </c>
      <c r="F14" s="27">
        <v>11242.711913053976</v>
      </c>
      <c r="G14" s="29">
        <v>0.8</v>
      </c>
      <c r="H14" s="29">
        <f t="shared" si="1"/>
        <v>1.01</v>
      </c>
      <c r="I14" s="29">
        <f t="shared" si="2"/>
        <v>11355.13</v>
      </c>
      <c r="J14" s="30">
        <f t="shared" si="0"/>
        <v>8.8170868481342382E-3</v>
      </c>
      <c r="K14" s="31"/>
      <c r="L14" s="32"/>
      <c r="M14" s="9"/>
    </row>
    <row r="15" spans="1:13" ht="26.1" customHeight="1" x14ac:dyDescent="0.25">
      <c r="A15" s="23" t="s">
        <v>45</v>
      </c>
      <c r="B15" s="24" t="s">
        <v>729</v>
      </c>
      <c r="C15" s="25" t="s">
        <v>22</v>
      </c>
      <c r="D15" s="25" t="s">
        <v>46</v>
      </c>
      <c r="E15" s="26" t="s">
        <v>35</v>
      </c>
      <c r="F15" s="27">
        <v>147.63138982077021</v>
      </c>
      <c r="G15" s="29">
        <v>2.0099999999999998</v>
      </c>
      <c r="H15" s="29">
        <f t="shared" si="1"/>
        <v>2.5499999999999998</v>
      </c>
      <c r="I15" s="29">
        <f t="shared" si="2"/>
        <v>376.46</v>
      </c>
      <c r="J15" s="30">
        <f t="shared" si="0"/>
        <v>2.9231550099810527E-4</v>
      </c>
      <c r="K15" s="31"/>
      <c r="L15" s="32"/>
      <c r="M15" s="9"/>
    </row>
    <row r="16" spans="1:13" ht="26.1" customHeight="1" x14ac:dyDescent="0.25">
      <c r="A16" s="23" t="s">
        <v>47</v>
      </c>
      <c r="B16" s="24" t="s">
        <v>730</v>
      </c>
      <c r="C16" s="25" t="s">
        <v>22</v>
      </c>
      <c r="D16" s="25" t="s">
        <v>48</v>
      </c>
      <c r="E16" s="26" t="s">
        <v>31</v>
      </c>
      <c r="F16" s="27">
        <v>146.55770698571007</v>
      </c>
      <c r="G16" s="29">
        <v>10.69</v>
      </c>
      <c r="H16" s="29">
        <f t="shared" si="1"/>
        <v>13.56</v>
      </c>
      <c r="I16" s="29">
        <f t="shared" si="2"/>
        <v>1987.32</v>
      </c>
      <c r="J16" s="30">
        <f t="shared" si="0"/>
        <v>1.543123947945478E-3</v>
      </c>
      <c r="K16" s="31"/>
      <c r="L16" s="32"/>
      <c r="M16" s="9"/>
    </row>
    <row r="17" spans="1:13" ht="26.1" customHeight="1" x14ac:dyDescent="0.25">
      <c r="A17" s="23" t="s">
        <v>49</v>
      </c>
      <c r="B17" s="24" t="s">
        <v>731</v>
      </c>
      <c r="C17" s="25" t="s">
        <v>22</v>
      </c>
      <c r="D17" s="25" t="s">
        <v>50</v>
      </c>
      <c r="E17" s="26" t="s">
        <v>31</v>
      </c>
      <c r="F17" s="27">
        <v>321.03116768298401</v>
      </c>
      <c r="G17" s="29">
        <v>27.59</v>
      </c>
      <c r="H17" s="29">
        <f t="shared" si="1"/>
        <v>35.01</v>
      </c>
      <c r="I17" s="29">
        <f t="shared" si="2"/>
        <v>11239.3</v>
      </c>
      <c r="J17" s="30">
        <f t="shared" si="0"/>
        <v>8.7271466035382366E-3</v>
      </c>
      <c r="K17" s="31"/>
      <c r="L17" s="32"/>
      <c r="M17" s="9"/>
    </row>
    <row r="18" spans="1:13" ht="51.95" customHeight="1" x14ac:dyDescent="0.25">
      <c r="A18" s="23" t="s">
        <v>51</v>
      </c>
      <c r="B18" s="24" t="s">
        <v>732</v>
      </c>
      <c r="C18" s="25" t="s">
        <v>22</v>
      </c>
      <c r="D18" s="25" t="s">
        <v>52</v>
      </c>
      <c r="E18" s="26" t="s">
        <v>35</v>
      </c>
      <c r="F18" s="27">
        <v>79.094635516097497</v>
      </c>
      <c r="G18" s="29">
        <v>10.130000000000001</v>
      </c>
      <c r="H18" s="29">
        <f t="shared" si="1"/>
        <v>12.85</v>
      </c>
      <c r="I18" s="29">
        <f t="shared" si="2"/>
        <v>1016.36</v>
      </c>
      <c r="J18" s="30">
        <f t="shared" si="0"/>
        <v>7.8918818093405487E-4</v>
      </c>
      <c r="K18" s="31"/>
      <c r="L18" s="32"/>
      <c r="M18" s="9"/>
    </row>
    <row r="19" spans="1:13" ht="26.1" customHeight="1" x14ac:dyDescent="0.25">
      <c r="A19" s="23" t="s">
        <v>53</v>
      </c>
      <c r="B19" s="24" t="s">
        <v>54</v>
      </c>
      <c r="C19" s="25" t="s">
        <v>22</v>
      </c>
      <c r="D19" s="25" t="s">
        <v>55</v>
      </c>
      <c r="E19" s="26" t="s">
        <v>31</v>
      </c>
      <c r="F19" s="27">
        <v>159.7997952847852</v>
      </c>
      <c r="G19" s="29">
        <v>12.77</v>
      </c>
      <c r="H19" s="29">
        <f t="shared" si="1"/>
        <v>16.2</v>
      </c>
      <c r="I19" s="29">
        <f t="shared" si="2"/>
        <v>2588.75</v>
      </c>
      <c r="J19" s="30">
        <f t="shared" si="0"/>
        <v>2.0101252542337701E-3</v>
      </c>
      <c r="K19" s="31"/>
      <c r="L19" s="32"/>
      <c r="M19" s="9"/>
    </row>
    <row r="20" spans="1:13" ht="26.1" customHeight="1" x14ac:dyDescent="0.25">
      <c r="A20" s="23" t="s">
        <v>56</v>
      </c>
      <c r="B20" s="24" t="s">
        <v>57</v>
      </c>
      <c r="C20" s="25" t="s">
        <v>22</v>
      </c>
      <c r="D20" s="25" t="s">
        <v>58</v>
      </c>
      <c r="E20" s="26" t="s">
        <v>31</v>
      </c>
      <c r="F20" s="27">
        <v>74.263062758326825</v>
      </c>
      <c r="G20" s="29">
        <v>28.2</v>
      </c>
      <c r="H20" s="29">
        <f t="shared" si="1"/>
        <v>35.79</v>
      </c>
      <c r="I20" s="29">
        <f t="shared" si="2"/>
        <v>2657.87</v>
      </c>
      <c r="J20" s="30">
        <f t="shared" si="0"/>
        <v>2.0637958897036447E-3</v>
      </c>
      <c r="K20" s="31"/>
      <c r="L20" s="32"/>
      <c r="M20" s="9"/>
    </row>
    <row r="21" spans="1:13" ht="26.1" customHeight="1" x14ac:dyDescent="0.25">
      <c r="A21" s="23" t="s">
        <v>59</v>
      </c>
      <c r="B21" s="24" t="s">
        <v>60</v>
      </c>
      <c r="C21" s="25" t="s">
        <v>22</v>
      </c>
      <c r="D21" s="25" t="s">
        <v>61</v>
      </c>
      <c r="E21" s="26" t="s">
        <v>62</v>
      </c>
      <c r="F21" s="27">
        <v>102.35776360906732</v>
      </c>
      <c r="G21" s="29">
        <v>62.98</v>
      </c>
      <c r="H21" s="29">
        <f t="shared" si="1"/>
        <v>79.94</v>
      </c>
      <c r="I21" s="29">
        <f t="shared" si="2"/>
        <v>8182.47</v>
      </c>
      <c r="J21" s="30">
        <f t="shared" si="0"/>
        <v>6.3535643028528044E-3</v>
      </c>
      <c r="K21" s="31"/>
      <c r="L21" s="32"/>
      <c r="M21" s="9"/>
    </row>
    <row r="22" spans="1:13" ht="26.1" customHeight="1" x14ac:dyDescent="0.25">
      <c r="A22" s="23" t="s">
        <v>63</v>
      </c>
      <c r="B22" s="24" t="s">
        <v>64</v>
      </c>
      <c r="C22" s="25" t="s">
        <v>22</v>
      </c>
      <c r="D22" s="25" t="s">
        <v>65</v>
      </c>
      <c r="E22" s="26" t="s">
        <v>31</v>
      </c>
      <c r="F22" s="27">
        <v>341.43114154912678</v>
      </c>
      <c r="G22" s="29">
        <v>35.369999999999997</v>
      </c>
      <c r="H22" s="29">
        <f t="shared" si="1"/>
        <v>44.89</v>
      </c>
      <c r="I22" s="29">
        <f t="shared" si="2"/>
        <v>15326.84</v>
      </c>
      <c r="J22" s="30">
        <f t="shared" si="0"/>
        <v>1.1901059643302875E-2</v>
      </c>
      <c r="K22" s="31"/>
      <c r="L22" s="32"/>
      <c r="M22" s="9"/>
    </row>
    <row r="23" spans="1:13" ht="26.1" customHeight="1" x14ac:dyDescent="0.25">
      <c r="A23" s="23" t="s">
        <v>66</v>
      </c>
      <c r="B23" s="24" t="s">
        <v>67</v>
      </c>
      <c r="C23" s="25" t="s">
        <v>22</v>
      </c>
      <c r="D23" s="25" t="s">
        <v>68</v>
      </c>
      <c r="E23" s="26" t="s">
        <v>62</v>
      </c>
      <c r="F23" s="27">
        <v>11.631564046484927</v>
      </c>
      <c r="G23" s="29">
        <v>294.77999999999997</v>
      </c>
      <c r="H23" s="29">
        <f t="shared" si="1"/>
        <v>374.16</v>
      </c>
      <c r="I23" s="29">
        <f t="shared" si="2"/>
        <v>4352.0600000000004</v>
      </c>
      <c r="J23" s="30">
        <f t="shared" si="0"/>
        <v>3.3793088223816989E-3</v>
      </c>
      <c r="K23" s="31"/>
      <c r="L23" s="32"/>
      <c r="M23" s="9"/>
    </row>
    <row r="24" spans="1:13" ht="39" customHeight="1" x14ac:dyDescent="0.25">
      <c r="A24" s="23" t="s">
        <v>69</v>
      </c>
      <c r="B24" s="24" t="s">
        <v>70</v>
      </c>
      <c r="C24" s="25" t="s">
        <v>22</v>
      </c>
      <c r="D24" s="25" t="s">
        <v>71</v>
      </c>
      <c r="E24" s="26" t="s">
        <v>31</v>
      </c>
      <c r="F24" s="27">
        <v>564.39927696328402</v>
      </c>
      <c r="G24" s="29">
        <v>4.99</v>
      </c>
      <c r="H24" s="29">
        <f t="shared" si="1"/>
        <v>6.33</v>
      </c>
      <c r="I24" s="29">
        <f t="shared" si="2"/>
        <v>3572.64</v>
      </c>
      <c r="J24" s="30">
        <f t="shared" si="0"/>
        <v>2.7741009708491496E-3</v>
      </c>
      <c r="K24" s="31"/>
      <c r="L24" s="32"/>
      <c r="M24" s="9"/>
    </row>
    <row r="25" spans="1:13" ht="26.1" customHeight="1" x14ac:dyDescent="0.25">
      <c r="A25" s="23" t="s">
        <v>72</v>
      </c>
      <c r="B25" s="24" t="s">
        <v>73</v>
      </c>
      <c r="C25" s="25" t="s">
        <v>22</v>
      </c>
      <c r="D25" s="25" t="s">
        <v>74</v>
      </c>
      <c r="E25" s="26" t="s">
        <v>31</v>
      </c>
      <c r="F25" s="27">
        <v>564.39927696328402</v>
      </c>
      <c r="G25" s="29">
        <v>8.5500000000000007</v>
      </c>
      <c r="H25" s="29">
        <f t="shared" si="1"/>
        <v>10.85</v>
      </c>
      <c r="I25" s="29">
        <f t="shared" si="2"/>
        <v>6123.73</v>
      </c>
      <c r="J25" s="30">
        <f t="shared" si="0"/>
        <v>4.7549838041946752E-3</v>
      </c>
      <c r="K25" s="31"/>
      <c r="L25" s="32"/>
      <c r="M25" s="9"/>
    </row>
    <row r="26" spans="1:13" ht="26.1" customHeight="1" x14ac:dyDescent="0.25">
      <c r="A26" s="23" t="s">
        <v>75</v>
      </c>
      <c r="B26" s="24" t="s">
        <v>76</v>
      </c>
      <c r="C26" s="25" t="s">
        <v>22</v>
      </c>
      <c r="D26" s="25" t="s">
        <v>77</v>
      </c>
      <c r="E26" s="26" t="s">
        <v>31</v>
      </c>
      <c r="F26" s="27">
        <v>736.18853057290744</v>
      </c>
      <c r="G26" s="29">
        <v>8.98</v>
      </c>
      <c r="H26" s="29">
        <f t="shared" si="1"/>
        <v>11.39</v>
      </c>
      <c r="I26" s="29">
        <f t="shared" si="2"/>
        <v>8385.18</v>
      </c>
      <c r="J26" s="30">
        <f t="shared" si="0"/>
        <v>6.5109655545324673E-3</v>
      </c>
      <c r="K26" s="31"/>
      <c r="L26" s="32"/>
      <c r="M26" s="9"/>
    </row>
    <row r="27" spans="1:13" ht="51.95" customHeight="1" x14ac:dyDescent="0.25">
      <c r="A27" s="23" t="s">
        <v>78</v>
      </c>
      <c r="B27" s="24" t="s">
        <v>79</v>
      </c>
      <c r="C27" s="25" t="s">
        <v>22</v>
      </c>
      <c r="D27" s="25" t="s">
        <v>80</v>
      </c>
      <c r="E27" s="26" t="s">
        <v>31</v>
      </c>
      <c r="F27" s="27">
        <v>392.2521290753071</v>
      </c>
      <c r="G27" s="29">
        <v>20.04</v>
      </c>
      <c r="H27" s="29">
        <f t="shared" si="1"/>
        <v>25.43</v>
      </c>
      <c r="I27" s="29">
        <f t="shared" si="2"/>
        <v>9974.9699999999993</v>
      </c>
      <c r="J27" s="30">
        <f t="shared" si="0"/>
        <v>7.7454134648862307E-3</v>
      </c>
      <c r="K27" s="31"/>
      <c r="L27" s="32"/>
      <c r="M27" s="9"/>
    </row>
    <row r="28" spans="1:13" ht="26.1" customHeight="1" x14ac:dyDescent="0.25">
      <c r="A28" s="23" t="s">
        <v>81</v>
      </c>
      <c r="B28" s="24" t="s">
        <v>82</v>
      </c>
      <c r="C28" s="25" t="s">
        <v>22</v>
      </c>
      <c r="D28" s="25" t="s">
        <v>83</v>
      </c>
      <c r="E28" s="26" t="s">
        <v>31</v>
      </c>
      <c r="F28" s="27">
        <v>392.2521290753071</v>
      </c>
      <c r="G28" s="29">
        <v>6.4</v>
      </c>
      <c r="H28" s="29">
        <f t="shared" si="1"/>
        <v>8.1199999999999992</v>
      </c>
      <c r="I28" s="29">
        <f t="shared" si="2"/>
        <v>3185.08</v>
      </c>
      <c r="J28" s="30">
        <f t="shared" si="0"/>
        <v>2.4731664875924275E-3</v>
      </c>
      <c r="K28" s="31"/>
      <c r="L28" s="32"/>
      <c r="M28" s="9"/>
    </row>
    <row r="29" spans="1:13" ht="26.1" customHeight="1" x14ac:dyDescent="0.25">
      <c r="A29" s="16" t="s">
        <v>84</v>
      </c>
      <c r="B29" s="17"/>
      <c r="C29" s="17"/>
      <c r="D29" s="17" t="s">
        <v>85</v>
      </c>
      <c r="E29" s="17"/>
      <c r="F29" s="17"/>
      <c r="G29" s="17"/>
      <c r="H29" s="17"/>
      <c r="I29" s="20">
        <f>SUM(I30:I33)</f>
        <v>20628.650000000001</v>
      </c>
      <c r="J29" s="21">
        <f t="shared" si="0"/>
        <v>1.6017834988218047E-2</v>
      </c>
      <c r="K29" s="9"/>
      <c r="L29" s="9"/>
      <c r="M29" s="9"/>
    </row>
    <row r="30" spans="1:13" ht="51.95" customHeight="1" x14ac:dyDescent="0.25">
      <c r="A30" s="23" t="s">
        <v>86</v>
      </c>
      <c r="B30" s="24" t="s">
        <v>87</v>
      </c>
      <c r="C30" s="25" t="s">
        <v>22</v>
      </c>
      <c r="D30" s="25" t="s">
        <v>88</v>
      </c>
      <c r="E30" s="26" t="s">
        <v>62</v>
      </c>
      <c r="F30" s="27">
        <v>419.27314709098744</v>
      </c>
      <c r="G30" s="29">
        <v>9.0299999999999994</v>
      </c>
      <c r="H30" s="29">
        <f t="shared" si="1"/>
        <v>11.46</v>
      </c>
      <c r="I30" s="29">
        <f t="shared" ref="I30:I33" si="3">TRUNC(H30*F30,2)</f>
        <v>4804.87</v>
      </c>
      <c r="J30" s="30">
        <f t="shared" si="0"/>
        <v>3.7309089445911017E-3</v>
      </c>
      <c r="K30" s="31"/>
      <c r="L30" s="32"/>
      <c r="M30" s="9"/>
    </row>
    <row r="31" spans="1:13" ht="39" customHeight="1" x14ac:dyDescent="0.25">
      <c r="A31" s="23" t="s">
        <v>89</v>
      </c>
      <c r="B31" s="24" t="s">
        <v>90</v>
      </c>
      <c r="C31" s="25" t="s">
        <v>22</v>
      </c>
      <c r="D31" s="25" t="s">
        <v>91</v>
      </c>
      <c r="E31" s="26" t="s">
        <v>92</v>
      </c>
      <c r="F31" s="27">
        <v>996.84293349767586</v>
      </c>
      <c r="G31" s="29">
        <v>2.61</v>
      </c>
      <c r="H31" s="29">
        <f t="shared" si="1"/>
        <v>3.31</v>
      </c>
      <c r="I31" s="29">
        <f t="shared" si="3"/>
        <v>3299.55</v>
      </c>
      <c r="J31" s="30">
        <f t="shared" si="0"/>
        <v>2.5620507127405261E-3</v>
      </c>
      <c r="K31" s="31"/>
      <c r="L31" s="32"/>
      <c r="M31" s="9"/>
    </row>
    <row r="32" spans="1:13" ht="24" customHeight="1" x14ac:dyDescent="0.25">
      <c r="A32" s="23" t="s">
        <v>93</v>
      </c>
      <c r="B32" s="24" t="s">
        <v>94</v>
      </c>
      <c r="C32" s="25" t="s">
        <v>22</v>
      </c>
      <c r="D32" s="25" t="s">
        <v>95</v>
      </c>
      <c r="E32" s="26" t="s">
        <v>62</v>
      </c>
      <c r="F32" s="27">
        <v>80.526212629511022</v>
      </c>
      <c r="G32" s="29">
        <v>93.27</v>
      </c>
      <c r="H32" s="29">
        <f t="shared" si="1"/>
        <v>118.38</v>
      </c>
      <c r="I32" s="29">
        <f t="shared" si="3"/>
        <v>9532.69</v>
      </c>
      <c r="J32" s="30">
        <f t="shared" si="0"/>
        <v>7.4019897285491918E-3</v>
      </c>
      <c r="K32" s="31"/>
      <c r="L32" s="32"/>
      <c r="M32" s="9"/>
    </row>
    <row r="33" spans="1:13" ht="26.1" customHeight="1" x14ac:dyDescent="0.25">
      <c r="A33" s="23" t="s">
        <v>96</v>
      </c>
      <c r="B33" s="24" t="s">
        <v>97</v>
      </c>
      <c r="C33" s="25" t="s">
        <v>22</v>
      </c>
      <c r="D33" s="25" t="s">
        <v>98</v>
      </c>
      <c r="E33" s="26" t="s">
        <v>62</v>
      </c>
      <c r="F33" s="27">
        <v>80.526212629511022</v>
      </c>
      <c r="G33" s="29">
        <v>29.27</v>
      </c>
      <c r="H33" s="29">
        <f t="shared" si="1"/>
        <v>37.15</v>
      </c>
      <c r="I33" s="29">
        <f t="shared" si="3"/>
        <v>2991.54</v>
      </c>
      <c r="J33" s="30">
        <f t="shared" si="0"/>
        <v>2.3228856023372255E-3</v>
      </c>
      <c r="K33" s="31"/>
      <c r="L33" s="32"/>
      <c r="M33" s="9"/>
    </row>
    <row r="34" spans="1:13" ht="24" customHeight="1" x14ac:dyDescent="0.25">
      <c r="A34" s="16" t="s">
        <v>99</v>
      </c>
      <c r="B34" s="17"/>
      <c r="C34" s="17"/>
      <c r="D34" s="17" t="s">
        <v>100</v>
      </c>
      <c r="E34" s="17"/>
      <c r="F34" s="17"/>
      <c r="G34" s="17"/>
      <c r="H34" s="17"/>
      <c r="I34" s="20">
        <f>SUM(I35:I91)</f>
        <v>210741.44000000003</v>
      </c>
      <c r="J34" s="21">
        <f t="shared" si="0"/>
        <v>0.16363754346985646</v>
      </c>
      <c r="K34" s="9"/>
      <c r="L34" s="9"/>
      <c r="M34" s="9"/>
    </row>
    <row r="35" spans="1:13" ht="39" customHeight="1" x14ac:dyDescent="0.25">
      <c r="A35" s="23" t="s">
        <v>101</v>
      </c>
      <c r="B35" s="24" t="s">
        <v>102</v>
      </c>
      <c r="C35" s="25" t="s">
        <v>22</v>
      </c>
      <c r="D35" s="25" t="s">
        <v>103</v>
      </c>
      <c r="E35" s="26" t="s">
        <v>40</v>
      </c>
      <c r="F35" s="27">
        <v>102.89460502659743</v>
      </c>
      <c r="G35" s="29">
        <v>41.27</v>
      </c>
      <c r="H35" s="29">
        <f t="shared" si="1"/>
        <v>52.38</v>
      </c>
      <c r="I35" s="29">
        <f t="shared" ref="I35:I91" si="4">TRUNC(H35*F35,2)</f>
        <v>5389.61</v>
      </c>
      <c r="J35" s="30">
        <f t="shared" si="0"/>
        <v>4.1849507180959419E-3</v>
      </c>
      <c r="K35" s="31"/>
      <c r="L35" s="32"/>
      <c r="M35" s="9"/>
    </row>
    <row r="36" spans="1:13" ht="39" customHeight="1" x14ac:dyDescent="0.25">
      <c r="A36" s="23" t="s">
        <v>104</v>
      </c>
      <c r="B36" s="24" t="s">
        <v>105</v>
      </c>
      <c r="C36" s="25" t="s">
        <v>22</v>
      </c>
      <c r="D36" s="25" t="s">
        <v>106</v>
      </c>
      <c r="E36" s="26" t="s">
        <v>40</v>
      </c>
      <c r="F36" s="27">
        <v>239.96811363594287</v>
      </c>
      <c r="G36" s="29">
        <v>36.840000000000003</v>
      </c>
      <c r="H36" s="29">
        <f t="shared" si="1"/>
        <v>46.76</v>
      </c>
      <c r="I36" s="29">
        <f t="shared" si="4"/>
        <v>11220.9</v>
      </c>
      <c r="J36" s="30">
        <f t="shared" si="0"/>
        <v>8.7128592815960259E-3</v>
      </c>
      <c r="K36" s="31"/>
      <c r="L36" s="32"/>
      <c r="M36" s="9"/>
    </row>
    <row r="37" spans="1:13" ht="39" customHeight="1" x14ac:dyDescent="0.25">
      <c r="A37" s="23" t="s">
        <v>107</v>
      </c>
      <c r="B37" s="24" t="s">
        <v>108</v>
      </c>
      <c r="C37" s="25" t="s">
        <v>22</v>
      </c>
      <c r="D37" s="25" t="s">
        <v>109</v>
      </c>
      <c r="E37" s="26" t="s">
        <v>40</v>
      </c>
      <c r="F37" s="27">
        <v>239.96811363594287</v>
      </c>
      <c r="G37" s="29">
        <v>29.64</v>
      </c>
      <c r="H37" s="29">
        <f t="shared" si="1"/>
        <v>37.619999999999997</v>
      </c>
      <c r="I37" s="29">
        <f t="shared" si="4"/>
        <v>9027.6</v>
      </c>
      <c r="J37" s="30">
        <f t="shared" si="0"/>
        <v>7.0097949763865894E-3</v>
      </c>
      <c r="K37" s="31"/>
      <c r="L37" s="32"/>
      <c r="M37" s="9"/>
    </row>
    <row r="38" spans="1:13" ht="51.95" customHeight="1" x14ac:dyDescent="0.25">
      <c r="A38" s="23" t="s">
        <v>110</v>
      </c>
      <c r="B38" s="24" t="s">
        <v>111</v>
      </c>
      <c r="C38" s="25" t="s">
        <v>22</v>
      </c>
      <c r="D38" s="25" t="s">
        <v>112</v>
      </c>
      <c r="E38" s="26" t="s">
        <v>35</v>
      </c>
      <c r="F38" s="27">
        <v>177.33661492410096</v>
      </c>
      <c r="G38" s="29">
        <v>28.94</v>
      </c>
      <c r="H38" s="29">
        <f t="shared" si="1"/>
        <v>36.729999999999997</v>
      </c>
      <c r="I38" s="29">
        <f t="shared" si="4"/>
        <v>6513.57</v>
      </c>
      <c r="J38" s="30">
        <f t="shared" si="0"/>
        <v>5.0576886729964106E-3</v>
      </c>
      <c r="K38" s="31"/>
      <c r="L38" s="32"/>
      <c r="M38" s="9"/>
    </row>
    <row r="39" spans="1:13" ht="51.95" customHeight="1" x14ac:dyDescent="0.25">
      <c r="A39" s="23" t="s">
        <v>113</v>
      </c>
      <c r="B39" s="24" t="s">
        <v>114</v>
      </c>
      <c r="C39" s="25" t="s">
        <v>22</v>
      </c>
      <c r="D39" s="25" t="s">
        <v>115</v>
      </c>
      <c r="E39" s="26" t="s">
        <v>35</v>
      </c>
      <c r="F39" s="27">
        <v>49.389410412766757</v>
      </c>
      <c r="G39" s="29">
        <v>15.85</v>
      </c>
      <c r="H39" s="29">
        <f t="shared" si="1"/>
        <v>20.11</v>
      </c>
      <c r="I39" s="29">
        <f t="shared" si="4"/>
        <v>993.22</v>
      </c>
      <c r="J39" s="30">
        <f t="shared" si="0"/>
        <v>7.7122032062194694E-4</v>
      </c>
      <c r="K39" s="31"/>
      <c r="L39" s="32"/>
      <c r="M39" s="9"/>
    </row>
    <row r="40" spans="1:13" ht="51.95" customHeight="1" x14ac:dyDescent="0.25">
      <c r="A40" s="23" t="s">
        <v>116</v>
      </c>
      <c r="B40" s="24" t="s">
        <v>117</v>
      </c>
      <c r="C40" s="25" t="s">
        <v>22</v>
      </c>
      <c r="D40" s="25" t="s">
        <v>118</v>
      </c>
      <c r="E40" s="26" t="s">
        <v>35</v>
      </c>
      <c r="F40" s="27">
        <v>29.705225103330736</v>
      </c>
      <c r="G40" s="29">
        <v>29.79</v>
      </c>
      <c r="H40" s="29">
        <f t="shared" si="1"/>
        <v>37.81</v>
      </c>
      <c r="I40" s="29">
        <f t="shared" si="4"/>
        <v>1123.1500000000001</v>
      </c>
      <c r="J40" s="30">
        <f t="shared" si="0"/>
        <v>8.7210900214105614E-4</v>
      </c>
      <c r="K40" s="31"/>
      <c r="L40" s="32"/>
      <c r="M40" s="9"/>
    </row>
    <row r="41" spans="1:13" ht="51.95" customHeight="1" x14ac:dyDescent="0.25">
      <c r="A41" s="23" t="s">
        <v>119</v>
      </c>
      <c r="B41" s="24" t="s">
        <v>120</v>
      </c>
      <c r="C41" s="25" t="s">
        <v>22</v>
      </c>
      <c r="D41" s="25" t="s">
        <v>121</v>
      </c>
      <c r="E41" s="26" t="s">
        <v>35</v>
      </c>
      <c r="F41" s="27">
        <v>49.389410412766757</v>
      </c>
      <c r="G41" s="29">
        <v>42.5</v>
      </c>
      <c r="H41" s="29">
        <f t="shared" si="1"/>
        <v>53.94</v>
      </c>
      <c r="I41" s="29">
        <f t="shared" si="4"/>
        <v>2664.06</v>
      </c>
      <c r="J41" s="30">
        <f t="shared" si="0"/>
        <v>2.0686023311613779E-3</v>
      </c>
      <c r="K41" s="31"/>
      <c r="L41" s="32"/>
      <c r="M41" s="9"/>
    </row>
    <row r="42" spans="1:13" ht="51.95" customHeight="1" x14ac:dyDescent="0.25">
      <c r="A42" s="23" t="s">
        <v>122</v>
      </c>
      <c r="B42" s="24" t="s">
        <v>123</v>
      </c>
      <c r="C42" s="25" t="s">
        <v>22</v>
      </c>
      <c r="D42" s="25" t="s">
        <v>124</v>
      </c>
      <c r="E42" s="26" t="s">
        <v>35</v>
      </c>
      <c r="F42" s="27">
        <v>29.705225103330736</v>
      </c>
      <c r="G42" s="29">
        <v>55.27</v>
      </c>
      <c r="H42" s="29">
        <f t="shared" si="1"/>
        <v>70.150000000000006</v>
      </c>
      <c r="I42" s="29">
        <f t="shared" si="4"/>
        <v>2083.8200000000002</v>
      </c>
      <c r="J42" s="30">
        <f t="shared" si="0"/>
        <v>1.6180547396532749E-3</v>
      </c>
      <c r="K42" s="31"/>
      <c r="L42" s="32"/>
      <c r="M42" s="9"/>
    </row>
    <row r="43" spans="1:13" ht="51.95" customHeight="1" x14ac:dyDescent="0.25">
      <c r="A43" s="23" t="s">
        <v>125</v>
      </c>
      <c r="B43" s="24" t="s">
        <v>126</v>
      </c>
      <c r="C43" s="25" t="s">
        <v>22</v>
      </c>
      <c r="D43" s="25" t="s">
        <v>127</v>
      </c>
      <c r="E43" s="26" t="s">
        <v>35</v>
      </c>
      <c r="F43" s="27">
        <v>49.389410412766757</v>
      </c>
      <c r="G43" s="29">
        <v>59.93</v>
      </c>
      <c r="H43" s="29">
        <f t="shared" si="1"/>
        <v>76.06</v>
      </c>
      <c r="I43" s="29">
        <f t="shared" si="4"/>
        <v>3756.55</v>
      </c>
      <c r="J43" s="30">
        <f t="shared" si="0"/>
        <v>2.9169043066313355E-3</v>
      </c>
      <c r="K43" s="31"/>
      <c r="L43" s="32"/>
      <c r="M43" s="9"/>
    </row>
    <row r="44" spans="1:13" ht="51.95" customHeight="1" x14ac:dyDescent="0.25">
      <c r="A44" s="23" t="s">
        <v>128</v>
      </c>
      <c r="B44" s="24" t="s">
        <v>129</v>
      </c>
      <c r="C44" s="25" t="s">
        <v>22</v>
      </c>
      <c r="D44" s="25" t="s">
        <v>130</v>
      </c>
      <c r="E44" s="26" t="s">
        <v>35</v>
      </c>
      <c r="F44" s="27">
        <v>49.389410412766757</v>
      </c>
      <c r="G44" s="29">
        <v>22.5</v>
      </c>
      <c r="H44" s="29">
        <f t="shared" si="1"/>
        <v>28.55</v>
      </c>
      <c r="I44" s="29">
        <f t="shared" si="4"/>
        <v>1410.06</v>
      </c>
      <c r="J44" s="30">
        <f t="shared" si="0"/>
        <v>1.0948902814041023E-3</v>
      </c>
      <c r="K44" s="31"/>
      <c r="L44" s="32"/>
      <c r="M44" s="9"/>
    </row>
    <row r="45" spans="1:13" ht="65.099999999999994" customHeight="1" x14ac:dyDescent="0.25">
      <c r="A45" s="23" t="s">
        <v>131</v>
      </c>
      <c r="B45" s="24" t="s">
        <v>132</v>
      </c>
      <c r="C45" s="25" t="s">
        <v>22</v>
      </c>
      <c r="D45" s="25" t="s">
        <v>133</v>
      </c>
      <c r="E45" s="26" t="s">
        <v>40</v>
      </c>
      <c r="F45" s="27">
        <v>136.89456147016875</v>
      </c>
      <c r="G45" s="29">
        <v>50.34</v>
      </c>
      <c r="H45" s="29">
        <f t="shared" si="1"/>
        <v>63.89</v>
      </c>
      <c r="I45" s="29">
        <f t="shared" si="4"/>
        <v>8746.19</v>
      </c>
      <c r="J45" s="30">
        <f t="shared" si="0"/>
        <v>6.7912843640084439E-3</v>
      </c>
      <c r="K45" s="31"/>
      <c r="L45" s="32"/>
      <c r="M45" s="9"/>
    </row>
    <row r="46" spans="1:13" ht="65.099999999999994" customHeight="1" x14ac:dyDescent="0.25">
      <c r="A46" s="23" t="s">
        <v>134</v>
      </c>
      <c r="B46" s="24" t="s">
        <v>135</v>
      </c>
      <c r="C46" s="25" t="s">
        <v>22</v>
      </c>
      <c r="D46" s="25" t="s">
        <v>136</v>
      </c>
      <c r="E46" s="26" t="s">
        <v>40</v>
      </c>
      <c r="F46" s="27">
        <v>75.336745593386979</v>
      </c>
      <c r="G46" s="29">
        <v>88.12</v>
      </c>
      <c r="H46" s="29">
        <f t="shared" si="1"/>
        <v>111.85</v>
      </c>
      <c r="I46" s="29">
        <f t="shared" si="4"/>
        <v>8426.41</v>
      </c>
      <c r="J46" s="30">
        <f t="shared" si="0"/>
        <v>6.5429800264714564E-3</v>
      </c>
      <c r="K46" s="31"/>
      <c r="L46" s="32"/>
      <c r="M46" s="9"/>
    </row>
    <row r="47" spans="1:13" ht="51.95" customHeight="1" x14ac:dyDescent="0.25">
      <c r="A47" s="23" t="s">
        <v>137</v>
      </c>
      <c r="B47" s="24" t="s">
        <v>138</v>
      </c>
      <c r="C47" s="25" t="s">
        <v>22</v>
      </c>
      <c r="D47" s="25" t="s">
        <v>139</v>
      </c>
      <c r="E47" s="26" t="s">
        <v>35</v>
      </c>
      <c r="F47" s="27">
        <v>49.389410412766757</v>
      </c>
      <c r="G47" s="29">
        <v>24.8</v>
      </c>
      <c r="H47" s="29">
        <f t="shared" si="1"/>
        <v>31.47</v>
      </c>
      <c r="I47" s="29">
        <f t="shared" si="4"/>
        <v>1554.28</v>
      </c>
      <c r="J47" s="30">
        <f t="shared" si="0"/>
        <v>1.2068749319750706E-3</v>
      </c>
      <c r="K47" s="31"/>
      <c r="L47" s="32"/>
      <c r="M47" s="9"/>
    </row>
    <row r="48" spans="1:13" ht="51.95" customHeight="1" x14ac:dyDescent="0.25">
      <c r="A48" s="23" t="s">
        <v>140</v>
      </c>
      <c r="B48" s="24" t="s">
        <v>141</v>
      </c>
      <c r="C48" s="25" t="s">
        <v>22</v>
      </c>
      <c r="D48" s="25" t="s">
        <v>142</v>
      </c>
      <c r="E48" s="26" t="s">
        <v>35</v>
      </c>
      <c r="F48" s="27">
        <v>29.705225103330736</v>
      </c>
      <c r="G48" s="29">
        <v>45.21</v>
      </c>
      <c r="H48" s="29">
        <f t="shared" si="1"/>
        <v>57.38</v>
      </c>
      <c r="I48" s="29">
        <f t="shared" si="4"/>
        <v>1704.48</v>
      </c>
      <c r="J48" s="30">
        <f t="shared" si="0"/>
        <v>1.3235029621772581E-3</v>
      </c>
      <c r="K48" s="31"/>
      <c r="L48" s="32"/>
      <c r="M48" s="9"/>
    </row>
    <row r="49" spans="1:13" ht="51.95" customHeight="1" x14ac:dyDescent="0.25">
      <c r="A49" s="23" t="s">
        <v>143</v>
      </c>
      <c r="B49" s="24" t="s">
        <v>144</v>
      </c>
      <c r="C49" s="25" t="s">
        <v>22</v>
      </c>
      <c r="D49" s="25" t="s">
        <v>145</v>
      </c>
      <c r="E49" s="26" t="s">
        <v>35</v>
      </c>
      <c r="F49" s="27">
        <v>29.705225103330736</v>
      </c>
      <c r="G49" s="29">
        <v>80.040000000000006</v>
      </c>
      <c r="H49" s="29">
        <f t="shared" si="1"/>
        <v>101.59</v>
      </c>
      <c r="I49" s="29">
        <f t="shared" si="4"/>
        <v>3017.75</v>
      </c>
      <c r="J49" s="30">
        <f t="shared" si="0"/>
        <v>2.3432372712559961E-3</v>
      </c>
      <c r="K49" s="31"/>
      <c r="L49" s="32"/>
      <c r="M49" s="9"/>
    </row>
    <row r="50" spans="1:13" ht="39" customHeight="1" x14ac:dyDescent="0.25">
      <c r="A50" s="23" t="s">
        <v>146</v>
      </c>
      <c r="B50" s="24" t="s">
        <v>147</v>
      </c>
      <c r="C50" s="25" t="s">
        <v>22</v>
      </c>
      <c r="D50" s="25" t="s">
        <v>148</v>
      </c>
      <c r="E50" s="26" t="s">
        <v>35</v>
      </c>
      <c r="F50" s="27">
        <v>49.389410412766757</v>
      </c>
      <c r="G50" s="29">
        <v>65.260000000000005</v>
      </c>
      <c r="H50" s="29">
        <f t="shared" si="1"/>
        <v>82.83</v>
      </c>
      <c r="I50" s="29">
        <f t="shared" si="4"/>
        <v>4090.92</v>
      </c>
      <c r="J50" s="30">
        <f t="shared" si="0"/>
        <v>3.1765375586866305E-3</v>
      </c>
      <c r="K50" s="31"/>
      <c r="L50" s="32"/>
      <c r="M50" s="9"/>
    </row>
    <row r="51" spans="1:13" ht="39" customHeight="1" x14ac:dyDescent="0.25">
      <c r="A51" s="23" t="s">
        <v>149</v>
      </c>
      <c r="B51" s="24" t="s">
        <v>150</v>
      </c>
      <c r="C51" s="25" t="s">
        <v>22</v>
      </c>
      <c r="D51" s="25" t="s">
        <v>151</v>
      </c>
      <c r="E51" s="26" t="s">
        <v>35</v>
      </c>
      <c r="F51" s="27">
        <v>49.389410412766757</v>
      </c>
      <c r="G51" s="29">
        <v>11.47</v>
      </c>
      <c r="H51" s="29">
        <f t="shared" si="1"/>
        <v>14.55</v>
      </c>
      <c r="I51" s="29">
        <f t="shared" si="4"/>
        <v>718.61</v>
      </c>
      <c r="J51" s="30">
        <f t="shared" si="0"/>
        <v>5.5798980548331422E-4</v>
      </c>
      <c r="K51" s="31"/>
      <c r="L51" s="32"/>
      <c r="M51" s="9"/>
    </row>
    <row r="52" spans="1:13" ht="51.95" customHeight="1" x14ac:dyDescent="0.25">
      <c r="A52" s="23" t="s">
        <v>152</v>
      </c>
      <c r="B52" s="24" t="s">
        <v>153</v>
      </c>
      <c r="C52" s="25" t="s">
        <v>22</v>
      </c>
      <c r="D52" s="25" t="s">
        <v>154</v>
      </c>
      <c r="E52" s="26" t="s">
        <v>35</v>
      </c>
      <c r="F52" s="27">
        <v>90.726199562582437</v>
      </c>
      <c r="G52" s="29">
        <v>10.72</v>
      </c>
      <c r="H52" s="29">
        <f t="shared" si="1"/>
        <v>13.6</v>
      </c>
      <c r="I52" s="29">
        <f t="shared" si="4"/>
        <v>1233.8699999999999</v>
      </c>
      <c r="J52" s="30">
        <f t="shared" si="0"/>
        <v>9.5808140895854048E-4</v>
      </c>
      <c r="K52" s="31"/>
      <c r="L52" s="32"/>
      <c r="M52" s="9"/>
    </row>
    <row r="53" spans="1:13" ht="51.95" customHeight="1" x14ac:dyDescent="0.25">
      <c r="A53" s="23" t="s">
        <v>155</v>
      </c>
      <c r="B53" s="24" t="s">
        <v>156</v>
      </c>
      <c r="C53" s="25" t="s">
        <v>22</v>
      </c>
      <c r="D53" s="25" t="s">
        <v>157</v>
      </c>
      <c r="E53" s="26" t="s">
        <v>35</v>
      </c>
      <c r="F53" s="27">
        <v>39.726264897225448</v>
      </c>
      <c r="G53" s="29">
        <v>16.670000000000002</v>
      </c>
      <c r="H53" s="29">
        <f t="shared" si="1"/>
        <v>21.15</v>
      </c>
      <c r="I53" s="29">
        <f t="shared" si="4"/>
        <v>840.21</v>
      </c>
      <c r="J53" s="30">
        <f t="shared" si="0"/>
        <v>6.5241036788401977E-4</v>
      </c>
      <c r="K53" s="31"/>
      <c r="L53" s="32"/>
      <c r="M53" s="9"/>
    </row>
    <row r="54" spans="1:13" ht="51.95" customHeight="1" x14ac:dyDescent="0.25">
      <c r="A54" s="23" t="s">
        <v>158</v>
      </c>
      <c r="B54" s="24" t="s">
        <v>120</v>
      </c>
      <c r="C54" s="25" t="s">
        <v>22</v>
      </c>
      <c r="D54" s="25" t="s">
        <v>121</v>
      </c>
      <c r="E54" s="26" t="s">
        <v>35</v>
      </c>
      <c r="F54" s="27">
        <v>20.221026726966102</v>
      </c>
      <c r="G54" s="29">
        <v>42.5</v>
      </c>
      <c r="H54" s="29">
        <f t="shared" si="1"/>
        <v>53.94</v>
      </c>
      <c r="I54" s="29">
        <f t="shared" si="4"/>
        <v>1090.72</v>
      </c>
      <c r="J54" s="30">
        <f t="shared" si="0"/>
        <v>8.4692759721790743E-4</v>
      </c>
      <c r="K54" s="31"/>
      <c r="L54" s="32"/>
      <c r="M54" s="9"/>
    </row>
    <row r="55" spans="1:13" ht="39" customHeight="1" x14ac:dyDescent="0.25">
      <c r="A55" s="23" t="s">
        <v>159</v>
      </c>
      <c r="B55" s="24" t="s">
        <v>147</v>
      </c>
      <c r="C55" s="25" t="s">
        <v>22</v>
      </c>
      <c r="D55" s="25" t="s">
        <v>148</v>
      </c>
      <c r="E55" s="26" t="s">
        <v>35</v>
      </c>
      <c r="F55" s="27">
        <v>20.221026726966102</v>
      </c>
      <c r="G55" s="29">
        <v>65.260000000000005</v>
      </c>
      <c r="H55" s="29">
        <f t="shared" si="1"/>
        <v>82.83</v>
      </c>
      <c r="I55" s="29">
        <f t="shared" si="4"/>
        <v>1674.9</v>
      </c>
      <c r="J55" s="30">
        <f t="shared" si="0"/>
        <v>1.3005345391853759E-3</v>
      </c>
      <c r="K55" s="31"/>
      <c r="L55" s="32"/>
      <c r="M55" s="9"/>
    </row>
    <row r="56" spans="1:13" ht="51.95" customHeight="1" x14ac:dyDescent="0.25">
      <c r="A56" s="23" t="s">
        <v>160</v>
      </c>
      <c r="B56" s="24" t="s">
        <v>161</v>
      </c>
      <c r="C56" s="25" t="s">
        <v>22</v>
      </c>
      <c r="D56" s="25" t="s">
        <v>162</v>
      </c>
      <c r="E56" s="26" t="s">
        <v>35</v>
      </c>
      <c r="F56" s="27">
        <v>10.021039793894706</v>
      </c>
      <c r="G56" s="29">
        <v>25.46</v>
      </c>
      <c r="H56" s="29">
        <f t="shared" si="1"/>
        <v>32.31</v>
      </c>
      <c r="I56" s="29">
        <f t="shared" si="4"/>
        <v>323.77</v>
      </c>
      <c r="J56" s="30">
        <f t="shared" si="0"/>
        <v>2.5140251224076013E-4</v>
      </c>
      <c r="K56" s="31"/>
      <c r="L56" s="32"/>
      <c r="M56" s="9"/>
    </row>
    <row r="57" spans="1:13" ht="39" customHeight="1" x14ac:dyDescent="0.25">
      <c r="A57" s="23" t="s">
        <v>163</v>
      </c>
      <c r="B57" s="24" t="s">
        <v>164</v>
      </c>
      <c r="C57" s="25" t="s">
        <v>22</v>
      </c>
      <c r="D57" s="25" t="s">
        <v>165</v>
      </c>
      <c r="E57" s="26" t="s">
        <v>35</v>
      </c>
      <c r="F57" s="27">
        <v>49.389410412766757</v>
      </c>
      <c r="G57" s="29">
        <v>32.409999999999997</v>
      </c>
      <c r="H57" s="29">
        <f t="shared" si="1"/>
        <v>41.13</v>
      </c>
      <c r="I57" s="29">
        <f t="shared" si="4"/>
        <v>2031.38</v>
      </c>
      <c r="J57" s="30">
        <f t="shared" si="0"/>
        <v>1.5773358721179705E-3</v>
      </c>
      <c r="K57" s="31"/>
      <c r="L57" s="32"/>
      <c r="M57" s="9"/>
    </row>
    <row r="58" spans="1:13" ht="39" customHeight="1" x14ac:dyDescent="0.25">
      <c r="A58" s="23" t="s">
        <v>166</v>
      </c>
      <c r="B58" s="24" t="s">
        <v>167</v>
      </c>
      <c r="C58" s="25" t="s">
        <v>22</v>
      </c>
      <c r="D58" s="25" t="s">
        <v>168</v>
      </c>
      <c r="E58" s="26" t="s">
        <v>35</v>
      </c>
      <c r="F58" s="27">
        <v>20.221026726966102</v>
      </c>
      <c r="G58" s="29">
        <v>54.04</v>
      </c>
      <c r="H58" s="29">
        <f t="shared" si="1"/>
        <v>68.59</v>
      </c>
      <c r="I58" s="29">
        <f t="shared" si="4"/>
        <v>1386.96</v>
      </c>
      <c r="J58" s="30">
        <f t="shared" si="0"/>
        <v>1.0769534804875209E-3</v>
      </c>
      <c r="K58" s="31"/>
      <c r="L58" s="32"/>
      <c r="M58" s="9"/>
    </row>
    <row r="59" spans="1:13" ht="39" customHeight="1" x14ac:dyDescent="0.25">
      <c r="A59" s="23" t="s">
        <v>169</v>
      </c>
      <c r="B59" s="24" t="s">
        <v>170</v>
      </c>
      <c r="C59" s="25" t="s">
        <v>22</v>
      </c>
      <c r="D59" s="25" t="s">
        <v>171</v>
      </c>
      <c r="E59" s="26" t="s">
        <v>35</v>
      </c>
      <c r="F59" s="27">
        <v>49.389410412766757</v>
      </c>
      <c r="G59" s="29">
        <v>114.11</v>
      </c>
      <c r="H59" s="29">
        <f t="shared" si="1"/>
        <v>144.83000000000001</v>
      </c>
      <c r="I59" s="29">
        <f t="shared" si="4"/>
        <v>7153.06</v>
      </c>
      <c r="J59" s="30">
        <f t="shared" si="0"/>
        <v>5.5542429941282138E-3</v>
      </c>
      <c r="K59" s="31"/>
      <c r="L59" s="32"/>
      <c r="M59" s="9"/>
    </row>
    <row r="60" spans="1:13" ht="26.1" customHeight="1" x14ac:dyDescent="0.25">
      <c r="A60" s="23" t="s">
        <v>172</v>
      </c>
      <c r="B60" s="24" t="s">
        <v>173</v>
      </c>
      <c r="C60" s="25" t="s">
        <v>22</v>
      </c>
      <c r="D60" s="25" t="s">
        <v>174</v>
      </c>
      <c r="E60" s="26" t="s">
        <v>35</v>
      </c>
      <c r="F60" s="27">
        <v>10.021039793894706</v>
      </c>
      <c r="G60" s="29">
        <v>422.43</v>
      </c>
      <c r="H60" s="29">
        <f t="shared" si="1"/>
        <v>536.19000000000005</v>
      </c>
      <c r="I60" s="29">
        <f t="shared" si="4"/>
        <v>5373.18</v>
      </c>
      <c r="J60" s="30">
        <f t="shared" si="0"/>
        <v>4.1721930713834125E-3</v>
      </c>
      <c r="K60" s="31"/>
      <c r="L60" s="32"/>
      <c r="M60" s="9"/>
    </row>
    <row r="61" spans="1:13" ht="51.95" customHeight="1" x14ac:dyDescent="0.25">
      <c r="A61" s="23" t="s">
        <v>175</v>
      </c>
      <c r="B61" s="24" t="s">
        <v>176</v>
      </c>
      <c r="C61" s="25" t="s">
        <v>22</v>
      </c>
      <c r="D61" s="25" t="s">
        <v>177</v>
      </c>
      <c r="E61" s="26" t="s">
        <v>35</v>
      </c>
      <c r="F61" s="27">
        <v>2.1473656701202941</v>
      </c>
      <c r="G61" s="29">
        <v>699.82</v>
      </c>
      <c r="H61" s="29">
        <f t="shared" si="1"/>
        <v>888.28</v>
      </c>
      <c r="I61" s="29">
        <f t="shared" si="4"/>
        <v>1907.46</v>
      </c>
      <c r="J61" s="30">
        <f t="shared" si="0"/>
        <v>1.4811138647767251E-3</v>
      </c>
      <c r="K61" s="31"/>
      <c r="L61" s="32"/>
      <c r="M61" s="9"/>
    </row>
    <row r="62" spans="1:13" ht="39" customHeight="1" x14ac:dyDescent="0.25">
      <c r="A62" s="23" t="s">
        <v>178</v>
      </c>
      <c r="B62" s="24" t="s">
        <v>179</v>
      </c>
      <c r="C62" s="25" t="s">
        <v>22</v>
      </c>
      <c r="D62" s="25" t="s">
        <v>180</v>
      </c>
      <c r="E62" s="26" t="s">
        <v>35</v>
      </c>
      <c r="F62" s="27">
        <v>3.7578899227105151</v>
      </c>
      <c r="G62" s="29">
        <v>1019.1</v>
      </c>
      <c r="H62" s="29">
        <f t="shared" si="1"/>
        <v>1293.54</v>
      </c>
      <c r="I62" s="29">
        <f t="shared" si="4"/>
        <v>4860.9799999999996</v>
      </c>
      <c r="J62" s="30">
        <f t="shared" si="0"/>
        <v>3.7744775116659666E-3</v>
      </c>
      <c r="K62" s="31"/>
      <c r="L62" s="32"/>
      <c r="M62" s="9"/>
    </row>
    <row r="63" spans="1:13" ht="26.1" customHeight="1" x14ac:dyDescent="0.25">
      <c r="A63" s="23" t="s">
        <v>181</v>
      </c>
      <c r="B63" s="24" t="s">
        <v>182</v>
      </c>
      <c r="C63" s="25" t="s">
        <v>22</v>
      </c>
      <c r="D63" s="25" t="s">
        <v>183</v>
      </c>
      <c r="E63" s="26" t="s">
        <v>40</v>
      </c>
      <c r="F63" s="27">
        <v>65.315705799492278</v>
      </c>
      <c r="G63" s="29">
        <v>17.690000000000001</v>
      </c>
      <c r="H63" s="29">
        <f t="shared" si="1"/>
        <v>22.45</v>
      </c>
      <c r="I63" s="29">
        <f t="shared" si="4"/>
        <v>1466.33</v>
      </c>
      <c r="J63" s="30">
        <f t="shared" si="0"/>
        <v>1.1385830860610735E-3</v>
      </c>
      <c r="K63" s="31"/>
      <c r="L63" s="32"/>
      <c r="M63" s="9"/>
    </row>
    <row r="64" spans="1:13" ht="51.95" customHeight="1" x14ac:dyDescent="0.25">
      <c r="A64" s="23" t="s">
        <v>184</v>
      </c>
      <c r="B64" s="24" t="s">
        <v>185</v>
      </c>
      <c r="C64" s="25" t="s">
        <v>22</v>
      </c>
      <c r="D64" s="25" t="s">
        <v>186</v>
      </c>
      <c r="E64" s="26" t="s">
        <v>35</v>
      </c>
      <c r="F64" s="27">
        <v>7.3368327062443361</v>
      </c>
      <c r="G64" s="29">
        <v>156.47999999999999</v>
      </c>
      <c r="H64" s="29">
        <f t="shared" si="1"/>
        <v>198.62</v>
      </c>
      <c r="I64" s="29">
        <f t="shared" si="4"/>
        <v>1457.24</v>
      </c>
      <c r="J64" s="30">
        <f t="shared" si="0"/>
        <v>1.1315248384276655E-3</v>
      </c>
      <c r="K64" s="31"/>
      <c r="L64" s="32"/>
      <c r="M64" s="9"/>
    </row>
    <row r="65" spans="1:13" ht="26.1" customHeight="1" x14ac:dyDescent="0.25">
      <c r="A65" s="23" t="s">
        <v>187</v>
      </c>
      <c r="B65" s="24" t="s">
        <v>188</v>
      </c>
      <c r="C65" s="25" t="s">
        <v>22</v>
      </c>
      <c r="D65" s="25" t="s">
        <v>189</v>
      </c>
      <c r="E65" s="26" t="s">
        <v>35</v>
      </c>
      <c r="F65" s="27">
        <v>11.631564046484927</v>
      </c>
      <c r="G65" s="29">
        <v>144.9</v>
      </c>
      <c r="H65" s="29">
        <f t="shared" si="1"/>
        <v>183.92</v>
      </c>
      <c r="I65" s="29">
        <f t="shared" si="4"/>
        <v>2139.27</v>
      </c>
      <c r="J65" s="30">
        <f t="shared" si="0"/>
        <v>1.6611108267019516E-3</v>
      </c>
      <c r="K65" s="31"/>
      <c r="L65" s="32"/>
      <c r="M65" s="9"/>
    </row>
    <row r="66" spans="1:13" ht="39" customHeight="1" x14ac:dyDescent="0.25">
      <c r="A66" s="23" t="s">
        <v>190</v>
      </c>
      <c r="B66" s="24" t="s">
        <v>191</v>
      </c>
      <c r="C66" s="25" t="s">
        <v>22</v>
      </c>
      <c r="D66" s="25" t="s">
        <v>192</v>
      </c>
      <c r="E66" s="26" t="s">
        <v>35</v>
      </c>
      <c r="F66" s="27">
        <v>10.021039793894706</v>
      </c>
      <c r="G66" s="29">
        <v>530.09</v>
      </c>
      <c r="H66" s="29">
        <f t="shared" si="1"/>
        <v>672.84</v>
      </c>
      <c r="I66" s="29">
        <f t="shared" si="4"/>
        <v>6742.55</v>
      </c>
      <c r="J66" s="30">
        <f t="shared" si="0"/>
        <v>5.2354881826881345E-3</v>
      </c>
      <c r="K66" s="31"/>
      <c r="L66" s="32"/>
      <c r="M66" s="9"/>
    </row>
    <row r="67" spans="1:13" ht="26.1" customHeight="1" x14ac:dyDescent="0.25">
      <c r="A67" s="23" t="s">
        <v>193</v>
      </c>
      <c r="B67" s="24" t="s">
        <v>194</v>
      </c>
      <c r="C67" s="25" t="s">
        <v>22</v>
      </c>
      <c r="D67" s="25" t="s">
        <v>195</v>
      </c>
      <c r="E67" s="26" t="s">
        <v>35</v>
      </c>
      <c r="F67" s="27">
        <v>11.631564046484927</v>
      </c>
      <c r="G67" s="29">
        <v>412.27</v>
      </c>
      <c r="H67" s="29">
        <f t="shared" si="1"/>
        <v>523.29</v>
      </c>
      <c r="I67" s="29">
        <f t="shared" si="4"/>
        <v>6086.68</v>
      </c>
      <c r="J67" s="30">
        <f t="shared" si="0"/>
        <v>4.7262150390882107E-3</v>
      </c>
      <c r="K67" s="31"/>
      <c r="L67" s="32"/>
      <c r="M67" s="9"/>
    </row>
    <row r="68" spans="1:13" ht="51.95" customHeight="1" x14ac:dyDescent="0.25">
      <c r="A68" s="23" t="s">
        <v>196</v>
      </c>
      <c r="B68" s="24" t="s">
        <v>197</v>
      </c>
      <c r="C68" s="25" t="s">
        <v>22</v>
      </c>
      <c r="D68" s="25" t="s">
        <v>198</v>
      </c>
      <c r="E68" s="26" t="s">
        <v>35</v>
      </c>
      <c r="F68" s="27">
        <v>10.021039793894706</v>
      </c>
      <c r="G68" s="29">
        <v>468.36</v>
      </c>
      <c r="H68" s="29">
        <f t="shared" si="1"/>
        <v>594.48</v>
      </c>
      <c r="I68" s="29">
        <f t="shared" si="4"/>
        <v>5957.3</v>
      </c>
      <c r="J68" s="30">
        <f t="shared" si="0"/>
        <v>4.6257534242575915E-3</v>
      </c>
      <c r="K68" s="31"/>
      <c r="L68" s="32"/>
      <c r="M68" s="9"/>
    </row>
    <row r="69" spans="1:13" ht="26.1" customHeight="1" x14ac:dyDescent="0.25">
      <c r="A69" s="23" t="s">
        <v>199</v>
      </c>
      <c r="B69" s="24" t="s">
        <v>200</v>
      </c>
      <c r="C69" s="25" t="s">
        <v>22</v>
      </c>
      <c r="D69" s="25" t="s">
        <v>201</v>
      </c>
      <c r="E69" s="26" t="s">
        <v>35</v>
      </c>
      <c r="F69" s="27">
        <v>29.705225103330736</v>
      </c>
      <c r="G69" s="29">
        <v>61.32</v>
      </c>
      <c r="H69" s="29">
        <f t="shared" si="1"/>
        <v>77.83</v>
      </c>
      <c r="I69" s="29">
        <f t="shared" si="4"/>
        <v>2311.9499999999998</v>
      </c>
      <c r="J69" s="30">
        <f t="shared" ref="J69:J132" si="5">I69/$I$251</f>
        <v>1.7951942371900588E-3</v>
      </c>
      <c r="K69" s="31"/>
      <c r="L69" s="32"/>
      <c r="M69" s="9"/>
    </row>
    <row r="70" spans="1:13" ht="26.1" customHeight="1" x14ac:dyDescent="0.25">
      <c r="A70" s="23" t="s">
        <v>202</v>
      </c>
      <c r="B70" s="24" t="s">
        <v>203</v>
      </c>
      <c r="C70" s="25" t="s">
        <v>22</v>
      </c>
      <c r="D70" s="25" t="s">
        <v>204</v>
      </c>
      <c r="E70" s="26" t="s">
        <v>35</v>
      </c>
      <c r="F70" s="27">
        <v>10.021039793894706</v>
      </c>
      <c r="G70" s="29">
        <v>12.75</v>
      </c>
      <c r="H70" s="29">
        <f t="shared" si="1"/>
        <v>16.18</v>
      </c>
      <c r="I70" s="29">
        <f t="shared" si="4"/>
        <v>162.13999999999999</v>
      </c>
      <c r="J70" s="30">
        <f t="shared" si="5"/>
        <v>1.2589925976686178E-4</v>
      </c>
      <c r="K70" s="31"/>
      <c r="L70" s="32"/>
      <c r="M70" s="9"/>
    </row>
    <row r="71" spans="1:13" ht="26.1" customHeight="1" x14ac:dyDescent="0.25">
      <c r="A71" s="23" t="s">
        <v>205</v>
      </c>
      <c r="B71" s="24" t="s">
        <v>206</v>
      </c>
      <c r="C71" s="25" t="s">
        <v>22</v>
      </c>
      <c r="D71" s="25" t="s">
        <v>207</v>
      </c>
      <c r="E71" s="26" t="s">
        <v>35</v>
      </c>
      <c r="F71" s="27">
        <v>10.021039793894706</v>
      </c>
      <c r="G71" s="29">
        <v>14.35</v>
      </c>
      <c r="H71" s="29">
        <f t="shared" si="1"/>
        <v>18.21</v>
      </c>
      <c r="I71" s="29">
        <f t="shared" si="4"/>
        <v>182.48</v>
      </c>
      <c r="J71" s="30">
        <f t="shared" si="5"/>
        <v>1.4169296239211138E-4</v>
      </c>
      <c r="K71" s="31"/>
      <c r="L71" s="32"/>
      <c r="M71" s="9"/>
    </row>
    <row r="72" spans="1:13" ht="39" customHeight="1" x14ac:dyDescent="0.25">
      <c r="A72" s="23" t="s">
        <v>208</v>
      </c>
      <c r="B72" s="24" t="s">
        <v>209</v>
      </c>
      <c r="C72" s="25" t="s">
        <v>22</v>
      </c>
      <c r="D72" s="25" t="s">
        <v>210</v>
      </c>
      <c r="E72" s="26" t="s">
        <v>35</v>
      </c>
      <c r="F72" s="27">
        <v>10.021039793894706</v>
      </c>
      <c r="G72" s="29">
        <v>132.99</v>
      </c>
      <c r="H72" s="29">
        <f t="shared" si="1"/>
        <v>168.8</v>
      </c>
      <c r="I72" s="29">
        <f t="shared" si="4"/>
        <v>1691.55</v>
      </c>
      <c r="J72" s="30">
        <f t="shared" si="5"/>
        <v>1.3134630125733013E-3</v>
      </c>
      <c r="K72" s="31"/>
      <c r="L72" s="32"/>
      <c r="M72" s="9"/>
    </row>
    <row r="73" spans="1:13" ht="26.1" customHeight="1" x14ac:dyDescent="0.25">
      <c r="A73" s="23" t="s">
        <v>211</v>
      </c>
      <c r="B73" s="24" t="s">
        <v>212</v>
      </c>
      <c r="C73" s="25" t="s">
        <v>22</v>
      </c>
      <c r="D73" s="25" t="s">
        <v>213</v>
      </c>
      <c r="E73" s="26" t="s">
        <v>35</v>
      </c>
      <c r="F73" s="27">
        <v>29.705225103330736</v>
      </c>
      <c r="G73" s="29">
        <v>48.84</v>
      </c>
      <c r="H73" s="29">
        <f t="shared" ref="H73:H136" si="6">TRUNC((G73*$G$2)+(G73),2)</f>
        <v>61.99</v>
      </c>
      <c r="I73" s="29">
        <f t="shared" si="4"/>
        <v>1841.42</v>
      </c>
      <c r="J73" s="30">
        <f t="shared" si="5"/>
        <v>1.4298348027623946E-3</v>
      </c>
      <c r="K73" s="31"/>
      <c r="L73" s="32"/>
      <c r="M73" s="9"/>
    </row>
    <row r="74" spans="1:13" ht="39" customHeight="1" x14ac:dyDescent="0.25">
      <c r="A74" s="23" t="s">
        <v>214</v>
      </c>
      <c r="B74" s="24" t="s">
        <v>215</v>
      </c>
      <c r="C74" s="25" t="s">
        <v>22</v>
      </c>
      <c r="D74" s="25" t="s">
        <v>216</v>
      </c>
      <c r="E74" s="26" t="s">
        <v>35</v>
      </c>
      <c r="F74" s="27">
        <v>20.221026726966102</v>
      </c>
      <c r="G74" s="29">
        <v>145.4</v>
      </c>
      <c r="H74" s="29">
        <f t="shared" si="6"/>
        <v>184.55</v>
      </c>
      <c r="I74" s="29">
        <f t="shared" si="4"/>
        <v>3731.79</v>
      </c>
      <c r="J74" s="30">
        <f t="shared" si="5"/>
        <v>2.8976785408004022E-3</v>
      </c>
      <c r="K74" s="31"/>
      <c r="L74" s="32"/>
      <c r="M74" s="9"/>
    </row>
    <row r="75" spans="1:13" ht="39" customHeight="1" x14ac:dyDescent="0.25">
      <c r="A75" s="23" t="s">
        <v>217</v>
      </c>
      <c r="B75" s="24" t="s">
        <v>218</v>
      </c>
      <c r="C75" s="25" t="s">
        <v>22</v>
      </c>
      <c r="D75" s="25" t="s">
        <v>219</v>
      </c>
      <c r="E75" s="26" t="s">
        <v>35</v>
      </c>
      <c r="F75" s="27">
        <v>10.021039793894706</v>
      </c>
      <c r="G75" s="29">
        <v>339.95</v>
      </c>
      <c r="H75" s="29">
        <f t="shared" si="6"/>
        <v>431.49</v>
      </c>
      <c r="I75" s="29">
        <f t="shared" si="4"/>
        <v>4323.97</v>
      </c>
      <c r="J75" s="30">
        <f t="shared" si="5"/>
        <v>3.3574973618731804E-3</v>
      </c>
      <c r="K75" s="31"/>
      <c r="L75" s="32"/>
      <c r="M75" s="9"/>
    </row>
    <row r="76" spans="1:13" ht="39" customHeight="1" x14ac:dyDescent="0.25">
      <c r="A76" s="23" t="s">
        <v>220</v>
      </c>
      <c r="B76" s="24" t="s">
        <v>221</v>
      </c>
      <c r="C76" s="25" t="s">
        <v>22</v>
      </c>
      <c r="D76" s="25" t="s">
        <v>222</v>
      </c>
      <c r="E76" s="26" t="s">
        <v>35</v>
      </c>
      <c r="F76" s="27">
        <v>29.705225103330736</v>
      </c>
      <c r="G76" s="29">
        <v>76.39</v>
      </c>
      <c r="H76" s="29">
        <f t="shared" si="6"/>
        <v>96.96</v>
      </c>
      <c r="I76" s="29">
        <f t="shared" si="4"/>
        <v>2880.21</v>
      </c>
      <c r="J76" s="30">
        <f t="shared" si="5"/>
        <v>2.2364395397379611E-3</v>
      </c>
      <c r="K76" s="31"/>
      <c r="L76" s="32"/>
      <c r="M76" s="9"/>
    </row>
    <row r="77" spans="1:13" ht="26.1" customHeight="1" x14ac:dyDescent="0.25">
      <c r="A77" s="23" t="s">
        <v>223</v>
      </c>
      <c r="B77" s="24" t="s">
        <v>224</v>
      </c>
      <c r="C77" s="25" t="s">
        <v>22</v>
      </c>
      <c r="D77" s="25" t="s">
        <v>225</v>
      </c>
      <c r="E77" s="26" t="s">
        <v>35</v>
      </c>
      <c r="F77" s="27">
        <v>29.705225103330736</v>
      </c>
      <c r="G77" s="29">
        <v>163.49</v>
      </c>
      <c r="H77" s="29">
        <f t="shared" si="6"/>
        <v>207.51</v>
      </c>
      <c r="I77" s="29">
        <f t="shared" si="4"/>
        <v>6164.13</v>
      </c>
      <c r="J77" s="30">
        <f t="shared" si="5"/>
        <v>4.7863537936764884E-3</v>
      </c>
      <c r="K77" s="31"/>
      <c r="L77" s="32"/>
      <c r="M77" s="9"/>
    </row>
    <row r="78" spans="1:13" ht="26.1" customHeight="1" x14ac:dyDescent="0.25">
      <c r="A78" s="23" t="s">
        <v>226</v>
      </c>
      <c r="B78" s="24" t="s">
        <v>227</v>
      </c>
      <c r="C78" s="25" t="s">
        <v>22</v>
      </c>
      <c r="D78" s="25" t="s">
        <v>228</v>
      </c>
      <c r="E78" s="26" t="s">
        <v>35</v>
      </c>
      <c r="F78" s="27">
        <v>10.021039793894706</v>
      </c>
      <c r="G78" s="29">
        <v>812.2</v>
      </c>
      <c r="H78" s="29">
        <f t="shared" si="6"/>
        <v>1030.92</v>
      </c>
      <c r="I78" s="29">
        <f t="shared" si="4"/>
        <v>10330.89</v>
      </c>
      <c r="J78" s="30">
        <f t="shared" si="5"/>
        <v>8.0217799662814539E-3</v>
      </c>
      <c r="K78" s="31"/>
      <c r="L78" s="32"/>
      <c r="M78" s="9"/>
    </row>
    <row r="79" spans="1:13" ht="65.099999999999994" customHeight="1" x14ac:dyDescent="0.25">
      <c r="A79" s="23" t="s">
        <v>229</v>
      </c>
      <c r="B79" s="24" t="s">
        <v>230</v>
      </c>
      <c r="C79" s="25" t="s">
        <v>22</v>
      </c>
      <c r="D79" s="25" t="s">
        <v>231</v>
      </c>
      <c r="E79" s="26" t="s">
        <v>35</v>
      </c>
      <c r="F79" s="27">
        <v>10.021039793894706</v>
      </c>
      <c r="G79" s="29">
        <v>279.7</v>
      </c>
      <c r="H79" s="29">
        <f t="shared" si="6"/>
        <v>355.02</v>
      </c>
      <c r="I79" s="29">
        <f t="shared" si="4"/>
        <v>3557.66</v>
      </c>
      <c r="J79" s="30">
        <f t="shared" si="5"/>
        <v>2.7624692272244576E-3</v>
      </c>
      <c r="K79" s="31"/>
      <c r="L79" s="32"/>
      <c r="M79" s="9"/>
    </row>
    <row r="80" spans="1:13" ht="51.95" customHeight="1" x14ac:dyDescent="0.25">
      <c r="A80" s="23" t="s">
        <v>232</v>
      </c>
      <c r="B80" s="24" t="s">
        <v>233</v>
      </c>
      <c r="C80" s="25" t="s">
        <v>22</v>
      </c>
      <c r="D80" s="25" t="s">
        <v>234</v>
      </c>
      <c r="E80" s="26" t="s">
        <v>35</v>
      </c>
      <c r="F80" s="27">
        <v>11.631564046484927</v>
      </c>
      <c r="G80" s="29">
        <v>894.28</v>
      </c>
      <c r="H80" s="29">
        <f t="shared" si="6"/>
        <v>1135.0999999999999</v>
      </c>
      <c r="I80" s="29">
        <f t="shared" si="4"/>
        <v>13202.98</v>
      </c>
      <c r="J80" s="30">
        <f t="shared" si="5"/>
        <v>1.0251914448727525E-2</v>
      </c>
      <c r="K80" s="31"/>
      <c r="L80" s="32"/>
      <c r="M80" s="9"/>
    </row>
    <row r="81" spans="1:13" ht="26.1" customHeight="1" x14ac:dyDescent="0.25">
      <c r="A81" s="23" t="s">
        <v>235</v>
      </c>
      <c r="B81" s="24" t="s">
        <v>236</v>
      </c>
      <c r="C81" s="25" t="s">
        <v>22</v>
      </c>
      <c r="D81" s="25" t="s">
        <v>237</v>
      </c>
      <c r="E81" s="26" t="s">
        <v>35</v>
      </c>
      <c r="F81" s="27">
        <v>10.021039793894706</v>
      </c>
      <c r="G81" s="29">
        <v>100.96</v>
      </c>
      <c r="H81" s="29">
        <f t="shared" si="6"/>
        <v>128.13999999999999</v>
      </c>
      <c r="I81" s="29">
        <f t="shared" si="4"/>
        <v>1284.0899999999999</v>
      </c>
      <c r="J81" s="30">
        <f t="shared" si="5"/>
        <v>9.9707648004212146E-4</v>
      </c>
      <c r="K81" s="31"/>
      <c r="L81" s="32"/>
      <c r="M81" s="9"/>
    </row>
    <row r="82" spans="1:13" ht="39" customHeight="1" x14ac:dyDescent="0.25">
      <c r="A82" s="23" t="s">
        <v>238</v>
      </c>
      <c r="B82" s="24" t="s">
        <v>239</v>
      </c>
      <c r="C82" s="25" t="s">
        <v>22</v>
      </c>
      <c r="D82" s="25" t="s">
        <v>240</v>
      </c>
      <c r="E82" s="26" t="s">
        <v>35</v>
      </c>
      <c r="F82" s="27">
        <v>11.631564046484927</v>
      </c>
      <c r="G82" s="29">
        <v>138.41999999999999</v>
      </c>
      <c r="H82" s="29">
        <f t="shared" si="6"/>
        <v>175.69</v>
      </c>
      <c r="I82" s="29">
        <f t="shared" si="4"/>
        <v>2043.54</v>
      </c>
      <c r="J82" s="30">
        <f t="shared" si="5"/>
        <v>1.586777928358041E-3</v>
      </c>
      <c r="K82" s="31"/>
      <c r="L82" s="32"/>
      <c r="M82" s="9"/>
    </row>
    <row r="83" spans="1:13" ht="26.1" customHeight="1" x14ac:dyDescent="0.25">
      <c r="A83" s="23" t="s">
        <v>241</v>
      </c>
      <c r="B83" s="24" t="s">
        <v>242</v>
      </c>
      <c r="C83" s="25" t="s">
        <v>22</v>
      </c>
      <c r="D83" s="25" t="s">
        <v>243</v>
      </c>
      <c r="E83" s="26" t="s">
        <v>35</v>
      </c>
      <c r="F83" s="27">
        <v>28.631542268270586</v>
      </c>
      <c r="G83" s="29">
        <v>129.25</v>
      </c>
      <c r="H83" s="29">
        <f t="shared" si="6"/>
        <v>164.05</v>
      </c>
      <c r="I83" s="29">
        <f t="shared" si="4"/>
        <v>4697</v>
      </c>
      <c r="J83" s="30">
        <f t="shared" si="5"/>
        <v>3.6471495197048839E-3</v>
      </c>
      <c r="K83" s="31"/>
      <c r="L83" s="32"/>
      <c r="M83" s="9"/>
    </row>
    <row r="84" spans="1:13" ht="39" customHeight="1" x14ac:dyDescent="0.25">
      <c r="A84" s="23" t="s">
        <v>244</v>
      </c>
      <c r="B84" s="24" t="s">
        <v>245</v>
      </c>
      <c r="C84" s="25" t="s">
        <v>22</v>
      </c>
      <c r="D84" s="25" t="s">
        <v>246</v>
      </c>
      <c r="E84" s="26" t="s">
        <v>35</v>
      </c>
      <c r="F84" s="27">
        <v>11.631564046484927</v>
      </c>
      <c r="G84" s="29">
        <v>146</v>
      </c>
      <c r="H84" s="29">
        <f t="shared" si="6"/>
        <v>185.31</v>
      </c>
      <c r="I84" s="29">
        <f t="shared" si="4"/>
        <v>2155.44</v>
      </c>
      <c r="J84" s="30">
        <f t="shared" si="5"/>
        <v>1.6736665873435586E-3</v>
      </c>
      <c r="K84" s="31"/>
      <c r="L84" s="32"/>
      <c r="M84" s="9"/>
    </row>
    <row r="85" spans="1:13" ht="39" customHeight="1" x14ac:dyDescent="0.25">
      <c r="A85" s="23" t="s">
        <v>247</v>
      </c>
      <c r="B85" s="24" t="s">
        <v>248</v>
      </c>
      <c r="C85" s="25" t="s">
        <v>22</v>
      </c>
      <c r="D85" s="25" t="s">
        <v>249</v>
      </c>
      <c r="E85" s="26" t="s">
        <v>35</v>
      </c>
      <c r="F85" s="27">
        <v>20.221026726966102</v>
      </c>
      <c r="G85" s="29">
        <v>628.79</v>
      </c>
      <c r="H85" s="29">
        <f t="shared" si="6"/>
        <v>798.12</v>
      </c>
      <c r="I85" s="29">
        <f t="shared" si="4"/>
        <v>16138.8</v>
      </c>
      <c r="J85" s="30">
        <f t="shared" si="5"/>
        <v>1.253153431309627E-2</v>
      </c>
      <c r="K85" s="31"/>
      <c r="L85" s="32"/>
      <c r="M85" s="9"/>
    </row>
    <row r="86" spans="1:13" ht="39" customHeight="1" x14ac:dyDescent="0.25">
      <c r="A86" s="23" t="s">
        <v>250</v>
      </c>
      <c r="B86" s="24" t="s">
        <v>251</v>
      </c>
      <c r="C86" s="25" t="s">
        <v>22</v>
      </c>
      <c r="D86" s="25" t="s">
        <v>252</v>
      </c>
      <c r="E86" s="26" t="s">
        <v>40</v>
      </c>
      <c r="F86" s="27">
        <v>64.778864381962208</v>
      </c>
      <c r="G86" s="29">
        <v>22.96</v>
      </c>
      <c r="H86" s="29">
        <f t="shared" si="6"/>
        <v>29.14</v>
      </c>
      <c r="I86" s="29">
        <f t="shared" si="4"/>
        <v>1887.65</v>
      </c>
      <c r="J86" s="30">
        <f t="shared" si="5"/>
        <v>1.4657316991422023E-3</v>
      </c>
      <c r="K86" s="31"/>
      <c r="L86" s="32"/>
      <c r="M86" s="9"/>
    </row>
    <row r="87" spans="1:13" ht="39" customHeight="1" x14ac:dyDescent="0.25">
      <c r="A87" s="23" t="s">
        <v>253</v>
      </c>
      <c r="B87" s="24" t="s">
        <v>254</v>
      </c>
      <c r="C87" s="25" t="s">
        <v>22</v>
      </c>
      <c r="D87" s="25" t="s">
        <v>255</v>
      </c>
      <c r="E87" s="26" t="s">
        <v>40</v>
      </c>
      <c r="F87" s="27">
        <v>80.526212629511022</v>
      </c>
      <c r="G87" s="29">
        <v>26.49</v>
      </c>
      <c r="H87" s="29">
        <f t="shared" si="6"/>
        <v>33.619999999999997</v>
      </c>
      <c r="I87" s="29">
        <f t="shared" si="4"/>
        <v>2707.29</v>
      </c>
      <c r="J87" s="30">
        <f t="shared" si="5"/>
        <v>2.1021697728766946E-3</v>
      </c>
      <c r="K87" s="31"/>
      <c r="L87" s="32"/>
      <c r="M87" s="9"/>
    </row>
    <row r="88" spans="1:13" ht="39" customHeight="1" x14ac:dyDescent="0.25">
      <c r="A88" s="23" t="s">
        <v>256</v>
      </c>
      <c r="B88" s="24" t="s">
        <v>257</v>
      </c>
      <c r="C88" s="25" t="s">
        <v>22</v>
      </c>
      <c r="D88" s="25" t="s">
        <v>258</v>
      </c>
      <c r="E88" s="26" t="s">
        <v>40</v>
      </c>
      <c r="F88" s="27">
        <v>51.536776082887052</v>
      </c>
      <c r="G88" s="29">
        <v>36.18</v>
      </c>
      <c r="H88" s="29">
        <f t="shared" si="6"/>
        <v>45.92</v>
      </c>
      <c r="I88" s="29">
        <f t="shared" si="4"/>
        <v>2366.56</v>
      </c>
      <c r="J88" s="30">
        <f t="shared" si="5"/>
        <v>1.8375980769326783E-3</v>
      </c>
      <c r="K88" s="31"/>
      <c r="L88" s="32"/>
      <c r="M88" s="9"/>
    </row>
    <row r="89" spans="1:13" ht="39" customHeight="1" x14ac:dyDescent="0.25">
      <c r="A89" s="23" t="s">
        <v>259</v>
      </c>
      <c r="B89" s="24" t="s">
        <v>260</v>
      </c>
      <c r="C89" s="25" t="s">
        <v>22</v>
      </c>
      <c r="D89" s="25" t="s">
        <v>261</v>
      </c>
      <c r="E89" s="26" t="s">
        <v>40</v>
      </c>
      <c r="F89" s="27">
        <v>20.578921005319486</v>
      </c>
      <c r="G89" s="29">
        <v>32.89</v>
      </c>
      <c r="H89" s="29">
        <f t="shared" si="6"/>
        <v>41.74</v>
      </c>
      <c r="I89" s="29">
        <f t="shared" si="4"/>
        <v>858.96</v>
      </c>
      <c r="J89" s="30">
        <f t="shared" si="5"/>
        <v>6.6696945953708905E-4</v>
      </c>
      <c r="K89" s="31"/>
      <c r="L89" s="32"/>
      <c r="M89" s="9"/>
    </row>
    <row r="90" spans="1:13" ht="26.1" customHeight="1" x14ac:dyDescent="0.25">
      <c r="A90" s="23" t="s">
        <v>262</v>
      </c>
      <c r="B90" s="24" t="s">
        <v>263</v>
      </c>
      <c r="C90" s="25" t="s">
        <v>22</v>
      </c>
      <c r="D90" s="25" t="s">
        <v>264</v>
      </c>
      <c r="E90" s="26" t="s">
        <v>40</v>
      </c>
      <c r="F90" s="27">
        <v>15.210506830018748</v>
      </c>
      <c r="G90" s="29">
        <v>31.34</v>
      </c>
      <c r="H90" s="29">
        <f t="shared" si="6"/>
        <v>39.770000000000003</v>
      </c>
      <c r="I90" s="29">
        <f t="shared" si="4"/>
        <v>604.91999999999996</v>
      </c>
      <c r="J90" s="30">
        <f t="shared" si="5"/>
        <v>4.6971123854798344E-4</v>
      </c>
      <c r="K90" s="31"/>
      <c r="L90" s="32"/>
      <c r="M90" s="9"/>
    </row>
    <row r="91" spans="1:13" ht="39" customHeight="1" x14ac:dyDescent="0.25">
      <c r="A91" s="23" t="s">
        <v>265</v>
      </c>
      <c r="B91" s="24" t="s">
        <v>266</v>
      </c>
      <c r="C91" s="25" t="s">
        <v>22</v>
      </c>
      <c r="D91" s="25" t="s">
        <v>267</v>
      </c>
      <c r="E91" s="26" t="s">
        <v>40</v>
      </c>
      <c r="F91" s="27">
        <v>48.315727577706618</v>
      </c>
      <c r="G91" s="29">
        <v>23.63</v>
      </c>
      <c r="H91" s="29">
        <f t="shared" si="6"/>
        <v>29.99</v>
      </c>
      <c r="I91" s="29">
        <f t="shared" si="4"/>
        <v>1448.98</v>
      </c>
      <c r="J91" s="30">
        <f t="shared" si="5"/>
        <v>1.1251110732514334E-3</v>
      </c>
      <c r="K91" s="31"/>
      <c r="L91" s="32"/>
      <c r="M91" s="9"/>
    </row>
    <row r="92" spans="1:13" ht="26.1" customHeight="1" x14ac:dyDescent="0.25">
      <c r="A92" s="16" t="s">
        <v>268</v>
      </c>
      <c r="B92" s="17"/>
      <c r="C92" s="17"/>
      <c r="D92" s="17" t="s">
        <v>269</v>
      </c>
      <c r="E92" s="17"/>
      <c r="F92" s="17"/>
      <c r="G92" s="17"/>
      <c r="H92" s="17"/>
      <c r="I92" s="20">
        <f>SUM(I93:I133)</f>
        <v>139232.98999999996</v>
      </c>
      <c r="J92" s="21">
        <f t="shared" si="5"/>
        <v>0.10811231266884709</v>
      </c>
      <c r="K92" s="9"/>
      <c r="L92" s="9"/>
      <c r="M92" s="9"/>
    </row>
    <row r="93" spans="1:13" ht="39" customHeight="1" x14ac:dyDescent="0.25">
      <c r="A93" s="23" t="s">
        <v>270</v>
      </c>
      <c r="B93" s="24" t="s">
        <v>271</v>
      </c>
      <c r="C93" s="25" t="s">
        <v>22</v>
      </c>
      <c r="D93" s="25" t="s">
        <v>272</v>
      </c>
      <c r="E93" s="26" t="s">
        <v>40</v>
      </c>
      <c r="F93" s="27">
        <v>657.27284219598675</v>
      </c>
      <c r="G93" s="29">
        <v>10.62</v>
      </c>
      <c r="H93" s="29">
        <f t="shared" si="6"/>
        <v>13.47</v>
      </c>
      <c r="I93" s="29">
        <f t="shared" ref="I93:I133" si="7">TRUNC(H93*F93,2)</f>
        <v>8853.4599999999991</v>
      </c>
      <c r="J93" s="30">
        <f t="shared" si="5"/>
        <v>6.8745778979617629E-3</v>
      </c>
      <c r="K93" s="31"/>
      <c r="L93" s="32"/>
      <c r="M93" s="9"/>
    </row>
    <row r="94" spans="1:13" ht="39" customHeight="1" x14ac:dyDescent="0.25">
      <c r="A94" s="23" t="s">
        <v>273</v>
      </c>
      <c r="B94" s="24" t="s">
        <v>274</v>
      </c>
      <c r="C94" s="25" t="s">
        <v>22</v>
      </c>
      <c r="D94" s="25" t="s">
        <v>275</v>
      </c>
      <c r="E94" s="26" t="s">
        <v>40</v>
      </c>
      <c r="F94" s="27">
        <v>424.64156126628814</v>
      </c>
      <c r="G94" s="29">
        <v>16.86</v>
      </c>
      <c r="H94" s="29">
        <f t="shared" si="6"/>
        <v>21.4</v>
      </c>
      <c r="I94" s="29">
        <f t="shared" si="7"/>
        <v>9087.32</v>
      </c>
      <c r="J94" s="30">
        <f t="shared" si="5"/>
        <v>7.0561666539077248E-3</v>
      </c>
      <c r="K94" s="31"/>
      <c r="L94" s="32"/>
      <c r="M94" s="9"/>
    </row>
    <row r="95" spans="1:13" ht="39" customHeight="1" x14ac:dyDescent="0.25">
      <c r="A95" s="23" t="s">
        <v>276</v>
      </c>
      <c r="B95" s="24" t="s">
        <v>277</v>
      </c>
      <c r="C95" s="25" t="s">
        <v>22</v>
      </c>
      <c r="D95" s="25" t="s">
        <v>278</v>
      </c>
      <c r="E95" s="26" t="s">
        <v>40</v>
      </c>
      <c r="F95" s="27">
        <v>1757.0819595759303</v>
      </c>
      <c r="G95" s="29">
        <v>4.97</v>
      </c>
      <c r="H95" s="29">
        <f t="shared" si="6"/>
        <v>6.3</v>
      </c>
      <c r="I95" s="29">
        <f t="shared" si="7"/>
        <v>11069.61</v>
      </c>
      <c r="J95" s="30">
        <f t="shared" si="5"/>
        <v>8.5953848828657399E-3</v>
      </c>
      <c r="K95" s="31"/>
      <c r="L95" s="32"/>
      <c r="M95" s="9"/>
    </row>
    <row r="96" spans="1:13" ht="39" customHeight="1" x14ac:dyDescent="0.25">
      <c r="A96" s="23" t="s">
        <v>279</v>
      </c>
      <c r="B96" s="24" t="s">
        <v>280</v>
      </c>
      <c r="C96" s="25" t="s">
        <v>22</v>
      </c>
      <c r="D96" s="25" t="s">
        <v>281</v>
      </c>
      <c r="E96" s="26" t="s">
        <v>40</v>
      </c>
      <c r="F96" s="27">
        <v>880.41992474932056</v>
      </c>
      <c r="G96" s="29">
        <v>10.72</v>
      </c>
      <c r="H96" s="29">
        <f t="shared" si="6"/>
        <v>13.6</v>
      </c>
      <c r="I96" s="29">
        <f t="shared" si="7"/>
        <v>11973.71</v>
      </c>
      <c r="J96" s="30">
        <f t="shared" si="5"/>
        <v>9.2974048702545373E-3</v>
      </c>
      <c r="K96" s="31"/>
      <c r="L96" s="32"/>
      <c r="M96" s="9"/>
    </row>
    <row r="97" spans="1:13" ht="39" customHeight="1" x14ac:dyDescent="0.25">
      <c r="A97" s="23" t="s">
        <v>282</v>
      </c>
      <c r="B97" s="24" t="s">
        <v>283</v>
      </c>
      <c r="C97" s="25" t="s">
        <v>22</v>
      </c>
      <c r="D97" s="25" t="s">
        <v>284</v>
      </c>
      <c r="E97" s="26" t="s">
        <v>40</v>
      </c>
      <c r="F97" s="27">
        <v>1333.1561868663491</v>
      </c>
      <c r="G97" s="29">
        <v>3.42</v>
      </c>
      <c r="H97" s="29">
        <f t="shared" si="6"/>
        <v>4.34</v>
      </c>
      <c r="I97" s="29">
        <f t="shared" si="7"/>
        <v>5785.89</v>
      </c>
      <c r="J97" s="30">
        <f t="shared" si="5"/>
        <v>4.4926561495774522E-3</v>
      </c>
      <c r="K97" s="31"/>
      <c r="L97" s="32"/>
      <c r="M97" s="9"/>
    </row>
    <row r="98" spans="1:13" ht="39" customHeight="1" x14ac:dyDescent="0.25">
      <c r="A98" s="23" t="s">
        <v>285</v>
      </c>
      <c r="B98" s="24" t="s">
        <v>286</v>
      </c>
      <c r="C98" s="25" t="s">
        <v>22</v>
      </c>
      <c r="D98" s="25" t="s">
        <v>287</v>
      </c>
      <c r="E98" s="26" t="s">
        <v>40</v>
      </c>
      <c r="F98" s="27">
        <v>236.21022371323232</v>
      </c>
      <c r="G98" s="29">
        <v>18.510000000000002</v>
      </c>
      <c r="H98" s="29">
        <f t="shared" si="6"/>
        <v>23.49</v>
      </c>
      <c r="I98" s="29">
        <f t="shared" si="7"/>
        <v>5548.57</v>
      </c>
      <c r="J98" s="30">
        <f t="shared" si="5"/>
        <v>4.308380755918443E-3</v>
      </c>
      <c r="K98" s="31"/>
      <c r="L98" s="32"/>
      <c r="M98" s="9"/>
    </row>
    <row r="99" spans="1:13" ht="39" customHeight="1" x14ac:dyDescent="0.25">
      <c r="A99" s="23" t="s">
        <v>288</v>
      </c>
      <c r="B99" s="24" t="s">
        <v>289</v>
      </c>
      <c r="C99" s="25" t="s">
        <v>22</v>
      </c>
      <c r="D99" s="25" t="s">
        <v>290</v>
      </c>
      <c r="E99" s="26" t="s">
        <v>35</v>
      </c>
      <c r="F99" s="27">
        <v>147.63138982077021</v>
      </c>
      <c r="G99" s="29">
        <v>35.82</v>
      </c>
      <c r="H99" s="29">
        <f t="shared" si="6"/>
        <v>45.46</v>
      </c>
      <c r="I99" s="29">
        <f t="shared" si="7"/>
        <v>6711.32</v>
      </c>
      <c r="J99" s="30">
        <f t="shared" si="5"/>
        <v>5.2112385596307818E-3</v>
      </c>
      <c r="K99" s="31"/>
      <c r="L99" s="32"/>
      <c r="M99" s="9"/>
    </row>
    <row r="100" spans="1:13" ht="39" customHeight="1" x14ac:dyDescent="0.25">
      <c r="A100" s="23" t="s">
        <v>291</v>
      </c>
      <c r="B100" s="24" t="s">
        <v>292</v>
      </c>
      <c r="C100" s="25" t="s">
        <v>22</v>
      </c>
      <c r="D100" s="25" t="s">
        <v>293</v>
      </c>
      <c r="E100" s="26" t="s">
        <v>35</v>
      </c>
      <c r="F100" s="27">
        <v>88.578833892462129</v>
      </c>
      <c r="G100" s="29">
        <v>20.62</v>
      </c>
      <c r="H100" s="29">
        <f t="shared" si="6"/>
        <v>26.17</v>
      </c>
      <c r="I100" s="29">
        <f t="shared" si="7"/>
        <v>2318.1</v>
      </c>
      <c r="J100" s="30">
        <f t="shared" si="5"/>
        <v>1.7999696192522656E-3</v>
      </c>
      <c r="K100" s="31"/>
      <c r="L100" s="32"/>
      <c r="M100" s="9"/>
    </row>
    <row r="101" spans="1:13" ht="39" customHeight="1" x14ac:dyDescent="0.25">
      <c r="A101" s="23" t="s">
        <v>294</v>
      </c>
      <c r="B101" s="24" t="s">
        <v>295</v>
      </c>
      <c r="C101" s="25" t="s">
        <v>22</v>
      </c>
      <c r="D101" s="25" t="s">
        <v>296</v>
      </c>
      <c r="E101" s="26" t="s">
        <v>35</v>
      </c>
      <c r="F101" s="27">
        <v>186.82081330046555</v>
      </c>
      <c r="G101" s="29">
        <v>13.17</v>
      </c>
      <c r="H101" s="29">
        <f t="shared" si="6"/>
        <v>16.71</v>
      </c>
      <c r="I101" s="29">
        <f t="shared" si="7"/>
        <v>3121.77</v>
      </c>
      <c r="J101" s="30">
        <f t="shared" si="5"/>
        <v>2.424007229322784E-3</v>
      </c>
      <c r="K101" s="31"/>
      <c r="L101" s="32"/>
      <c r="M101" s="9"/>
    </row>
    <row r="102" spans="1:13" ht="39" customHeight="1" x14ac:dyDescent="0.25">
      <c r="A102" s="23" t="s">
        <v>297</v>
      </c>
      <c r="B102" s="24" t="s">
        <v>298</v>
      </c>
      <c r="C102" s="25" t="s">
        <v>22</v>
      </c>
      <c r="D102" s="25" t="s">
        <v>299</v>
      </c>
      <c r="E102" s="26" t="s">
        <v>35</v>
      </c>
      <c r="F102" s="27">
        <v>29.705225103330736</v>
      </c>
      <c r="G102" s="29">
        <v>40.01</v>
      </c>
      <c r="H102" s="29">
        <f t="shared" si="6"/>
        <v>50.78</v>
      </c>
      <c r="I102" s="29">
        <f t="shared" si="7"/>
        <v>1508.43</v>
      </c>
      <c r="J102" s="30">
        <f t="shared" si="5"/>
        <v>1.1712730998527652E-3</v>
      </c>
      <c r="K102" s="31"/>
      <c r="L102" s="32"/>
      <c r="M102" s="9"/>
    </row>
    <row r="103" spans="1:13" ht="26.1" customHeight="1" x14ac:dyDescent="0.25">
      <c r="A103" s="23" t="s">
        <v>300</v>
      </c>
      <c r="B103" s="24" t="s">
        <v>301</v>
      </c>
      <c r="C103" s="25" t="s">
        <v>22</v>
      </c>
      <c r="D103" s="25" t="s">
        <v>302</v>
      </c>
      <c r="E103" s="26" t="s">
        <v>35</v>
      </c>
      <c r="F103" s="27">
        <v>147.63138982077021</v>
      </c>
      <c r="G103" s="29">
        <v>18.190000000000001</v>
      </c>
      <c r="H103" s="29">
        <f t="shared" si="6"/>
        <v>23.08</v>
      </c>
      <c r="I103" s="29">
        <f t="shared" si="7"/>
        <v>3407.33</v>
      </c>
      <c r="J103" s="30">
        <f t="shared" si="5"/>
        <v>2.6457402539868092E-3</v>
      </c>
      <c r="K103" s="31"/>
      <c r="L103" s="32"/>
      <c r="M103" s="9"/>
    </row>
    <row r="104" spans="1:13" ht="39" customHeight="1" x14ac:dyDescent="0.25">
      <c r="A104" s="23" t="s">
        <v>303</v>
      </c>
      <c r="B104" s="24" t="s">
        <v>289</v>
      </c>
      <c r="C104" s="25" t="s">
        <v>22</v>
      </c>
      <c r="D104" s="25" t="s">
        <v>290</v>
      </c>
      <c r="E104" s="26" t="s">
        <v>35</v>
      </c>
      <c r="F104" s="27">
        <v>69.073595722202796</v>
      </c>
      <c r="G104" s="29">
        <v>35.82</v>
      </c>
      <c r="H104" s="29">
        <f t="shared" si="6"/>
        <v>45.46</v>
      </c>
      <c r="I104" s="29">
        <f t="shared" si="7"/>
        <v>3140.08</v>
      </c>
      <c r="J104" s="30">
        <f t="shared" si="5"/>
        <v>2.4382246676250613E-3</v>
      </c>
      <c r="K104" s="31"/>
      <c r="L104" s="32"/>
      <c r="M104" s="9"/>
    </row>
    <row r="105" spans="1:13" ht="39" customHeight="1" x14ac:dyDescent="0.25">
      <c r="A105" s="23" t="s">
        <v>304</v>
      </c>
      <c r="B105" s="24" t="s">
        <v>305</v>
      </c>
      <c r="C105" s="25" t="s">
        <v>22</v>
      </c>
      <c r="D105" s="25" t="s">
        <v>306</v>
      </c>
      <c r="E105" s="26" t="s">
        <v>35</v>
      </c>
      <c r="F105" s="27">
        <v>29.705225103330736</v>
      </c>
      <c r="G105" s="29">
        <v>24.29</v>
      </c>
      <c r="H105" s="29">
        <f t="shared" si="6"/>
        <v>30.83</v>
      </c>
      <c r="I105" s="29">
        <f t="shared" si="7"/>
        <v>915.81</v>
      </c>
      <c r="J105" s="30">
        <f t="shared" si="5"/>
        <v>7.1111262542919516E-4</v>
      </c>
      <c r="K105" s="31"/>
      <c r="L105" s="32"/>
      <c r="M105" s="9"/>
    </row>
    <row r="106" spans="1:13" ht="39" customHeight="1" x14ac:dyDescent="0.25">
      <c r="A106" s="23" t="s">
        <v>307</v>
      </c>
      <c r="B106" s="24" t="s">
        <v>308</v>
      </c>
      <c r="C106" s="25" t="s">
        <v>22</v>
      </c>
      <c r="D106" s="25" t="s">
        <v>309</v>
      </c>
      <c r="E106" s="26" t="s">
        <v>35</v>
      </c>
      <c r="F106" s="27">
        <v>116.31564046484924</v>
      </c>
      <c r="G106" s="29">
        <v>32.299999999999997</v>
      </c>
      <c r="H106" s="29">
        <f t="shared" si="6"/>
        <v>40.99</v>
      </c>
      <c r="I106" s="29">
        <f t="shared" si="7"/>
        <v>4767.7700000000004</v>
      </c>
      <c r="J106" s="30">
        <f t="shared" si="5"/>
        <v>3.7021013552402293E-3</v>
      </c>
      <c r="K106" s="31"/>
      <c r="L106" s="32"/>
      <c r="M106" s="9"/>
    </row>
    <row r="107" spans="1:13" ht="39" customHeight="1" x14ac:dyDescent="0.25">
      <c r="A107" s="23" t="s">
        <v>310</v>
      </c>
      <c r="B107" s="24" t="s">
        <v>311</v>
      </c>
      <c r="C107" s="25" t="s">
        <v>22</v>
      </c>
      <c r="D107" s="25" t="s">
        <v>312</v>
      </c>
      <c r="E107" s="26" t="s">
        <v>35</v>
      </c>
      <c r="F107" s="27">
        <v>10.021039793894706</v>
      </c>
      <c r="G107" s="29">
        <v>39.340000000000003</v>
      </c>
      <c r="H107" s="29">
        <f t="shared" si="6"/>
        <v>49.93</v>
      </c>
      <c r="I107" s="29">
        <f t="shared" si="7"/>
        <v>500.35</v>
      </c>
      <c r="J107" s="30">
        <f t="shared" si="5"/>
        <v>3.8851421379270572E-4</v>
      </c>
      <c r="K107" s="31"/>
      <c r="L107" s="32"/>
      <c r="M107" s="9"/>
    </row>
    <row r="108" spans="1:13" ht="39" customHeight="1" x14ac:dyDescent="0.25">
      <c r="A108" s="23" t="s">
        <v>313</v>
      </c>
      <c r="B108" s="24" t="s">
        <v>314</v>
      </c>
      <c r="C108" s="25" t="s">
        <v>22</v>
      </c>
      <c r="D108" s="25" t="s">
        <v>315</v>
      </c>
      <c r="E108" s="26" t="s">
        <v>35</v>
      </c>
      <c r="F108" s="27">
        <v>29.705225103330736</v>
      </c>
      <c r="G108" s="29">
        <v>54.94</v>
      </c>
      <c r="H108" s="29">
        <f t="shared" si="6"/>
        <v>69.73</v>
      </c>
      <c r="I108" s="29">
        <f t="shared" si="7"/>
        <v>2071.34</v>
      </c>
      <c r="J108" s="30">
        <f t="shared" si="5"/>
        <v>1.608364208248992E-3</v>
      </c>
      <c r="K108" s="31"/>
      <c r="L108" s="32"/>
      <c r="M108" s="9"/>
    </row>
    <row r="109" spans="1:13" ht="39" customHeight="1" x14ac:dyDescent="0.25">
      <c r="A109" s="23" t="s">
        <v>316</v>
      </c>
      <c r="B109" s="24" t="s">
        <v>317</v>
      </c>
      <c r="C109" s="25" t="s">
        <v>22</v>
      </c>
      <c r="D109" s="25" t="s">
        <v>318</v>
      </c>
      <c r="E109" s="26" t="s">
        <v>35</v>
      </c>
      <c r="F109" s="27">
        <v>20.221026726966102</v>
      </c>
      <c r="G109" s="29">
        <v>35.21</v>
      </c>
      <c r="H109" s="29">
        <f t="shared" si="6"/>
        <v>44.69</v>
      </c>
      <c r="I109" s="29">
        <f t="shared" si="7"/>
        <v>903.67</v>
      </c>
      <c r="J109" s="30">
        <f t="shared" si="5"/>
        <v>7.0168609888688791E-4</v>
      </c>
      <c r="K109" s="31"/>
      <c r="L109" s="32"/>
      <c r="M109" s="9"/>
    </row>
    <row r="110" spans="1:13" ht="39" customHeight="1" x14ac:dyDescent="0.25">
      <c r="A110" s="23" t="s">
        <v>319</v>
      </c>
      <c r="B110" s="24" t="s">
        <v>320</v>
      </c>
      <c r="C110" s="25" t="s">
        <v>22</v>
      </c>
      <c r="D110" s="25" t="s">
        <v>321</v>
      </c>
      <c r="E110" s="26" t="s">
        <v>35</v>
      </c>
      <c r="F110" s="27">
        <v>98.778820825533515</v>
      </c>
      <c r="G110" s="29">
        <v>62.04</v>
      </c>
      <c r="H110" s="29">
        <f t="shared" si="6"/>
        <v>78.739999999999995</v>
      </c>
      <c r="I110" s="29">
        <f t="shared" si="7"/>
        <v>7777.84</v>
      </c>
      <c r="J110" s="30">
        <f t="shared" si="5"/>
        <v>6.0393752225551276E-3</v>
      </c>
      <c r="K110" s="31"/>
      <c r="L110" s="32"/>
      <c r="M110" s="9"/>
    </row>
    <row r="111" spans="1:13" ht="39" customHeight="1" x14ac:dyDescent="0.25">
      <c r="A111" s="23" t="s">
        <v>322</v>
      </c>
      <c r="B111" s="24" t="s">
        <v>323</v>
      </c>
      <c r="C111" s="25" t="s">
        <v>22</v>
      </c>
      <c r="D111" s="25" t="s">
        <v>324</v>
      </c>
      <c r="E111" s="26" t="s">
        <v>35</v>
      </c>
      <c r="F111" s="27">
        <v>10.021039793894706</v>
      </c>
      <c r="G111" s="29">
        <v>85.8</v>
      </c>
      <c r="H111" s="29">
        <f t="shared" si="6"/>
        <v>108.9</v>
      </c>
      <c r="I111" s="29">
        <f t="shared" si="7"/>
        <v>1091.29</v>
      </c>
      <c r="J111" s="30">
        <f t="shared" si="5"/>
        <v>8.4737019360416066E-4</v>
      </c>
      <c r="K111" s="31"/>
      <c r="L111" s="32"/>
      <c r="M111" s="9"/>
    </row>
    <row r="112" spans="1:13" ht="39" customHeight="1" x14ac:dyDescent="0.25">
      <c r="A112" s="23" t="s">
        <v>325</v>
      </c>
      <c r="B112" s="24" t="s">
        <v>326</v>
      </c>
      <c r="C112" s="25" t="s">
        <v>22</v>
      </c>
      <c r="D112" s="25" t="s">
        <v>327</v>
      </c>
      <c r="E112" s="26" t="s">
        <v>35</v>
      </c>
      <c r="F112" s="27">
        <v>140.47350425370257</v>
      </c>
      <c r="G112" s="29">
        <v>33.82</v>
      </c>
      <c r="H112" s="29">
        <f t="shared" si="6"/>
        <v>42.92</v>
      </c>
      <c r="I112" s="29">
        <f t="shared" si="7"/>
        <v>6029.12</v>
      </c>
      <c r="J112" s="30">
        <f t="shared" si="5"/>
        <v>4.681520568925508E-3</v>
      </c>
      <c r="K112" s="31"/>
      <c r="L112" s="32"/>
      <c r="M112" s="9"/>
    </row>
    <row r="113" spans="1:13" ht="26.1" customHeight="1" x14ac:dyDescent="0.25">
      <c r="A113" s="23" t="s">
        <v>328</v>
      </c>
      <c r="B113" s="24" t="s">
        <v>329</v>
      </c>
      <c r="C113" s="25" t="s">
        <v>22</v>
      </c>
      <c r="D113" s="25" t="s">
        <v>330</v>
      </c>
      <c r="E113" s="26" t="s">
        <v>35</v>
      </c>
      <c r="F113" s="27">
        <v>11.631564046484927</v>
      </c>
      <c r="G113" s="29">
        <v>42.53</v>
      </c>
      <c r="H113" s="29">
        <f t="shared" si="6"/>
        <v>53.98</v>
      </c>
      <c r="I113" s="29">
        <f t="shared" si="7"/>
        <v>627.87</v>
      </c>
      <c r="J113" s="30">
        <f t="shared" si="5"/>
        <v>4.8753156673134033E-4</v>
      </c>
      <c r="K113" s="31"/>
      <c r="L113" s="32"/>
      <c r="M113" s="9"/>
    </row>
    <row r="114" spans="1:13" ht="26.1" customHeight="1" x14ac:dyDescent="0.25">
      <c r="A114" s="23" t="s">
        <v>331</v>
      </c>
      <c r="B114" s="24" t="s">
        <v>332</v>
      </c>
      <c r="C114" s="25" t="s">
        <v>22</v>
      </c>
      <c r="D114" s="25" t="s">
        <v>333</v>
      </c>
      <c r="E114" s="26" t="s">
        <v>35</v>
      </c>
      <c r="F114" s="27">
        <v>18.789449613552573</v>
      </c>
      <c r="G114" s="29">
        <v>57.88</v>
      </c>
      <c r="H114" s="29">
        <f t="shared" si="6"/>
        <v>73.459999999999994</v>
      </c>
      <c r="I114" s="29">
        <f t="shared" si="7"/>
        <v>1380.27</v>
      </c>
      <c r="J114" s="30">
        <f t="shared" si="5"/>
        <v>1.0717587965857057E-3</v>
      </c>
      <c r="K114" s="31"/>
      <c r="L114" s="32"/>
      <c r="M114" s="9"/>
    </row>
    <row r="115" spans="1:13" ht="39" customHeight="1" x14ac:dyDescent="0.25">
      <c r="A115" s="23" t="s">
        <v>334</v>
      </c>
      <c r="B115" s="24" t="s">
        <v>335</v>
      </c>
      <c r="C115" s="25" t="s">
        <v>22</v>
      </c>
      <c r="D115" s="25" t="s">
        <v>336</v>
      </c>
      <c r="E115" s="26" t="s">
        <v>35</v>
      </c>
      <c r="F115" s="27">
        <v>10.021039793894706</v>
      </c>
      <c r="G115" s="29">
        <v>38.22</v>
      </c>
      <c r="H115" s="29">
        <f t="shared" si="6"/>
        <v>48.51</v>
      </c>
      <c r="I115" s="29">
        <f t="shared" si="7"/>
        <v>486.12</v>
      </c>
      <c r="J115" s="30">
        <f t="shared" si="5"/>
        <v>3.7746483383413633E-4</v>
      </c>
      <c r="K115" s="31"/>
      <c r="L115" s="32"/>
      <c r="M115" s="9"/>
    </row>
    <row r="116" spans="1:13" ht="39" customHeight="1" x14ac:dyDescent="0.25">
      <c r="A116" s="23" t="s">
        <v>337</v>
      </c>
      <c r="B116" s="24" t="s">
        <v>338</v>
      </c>
      <c r="C116" s="25" t="s">
        <v>22</v>
      </c>
      <c r="D116" s="25" t="s">
        <v>339</v>
      </c>
      <c r="E116" s="26" t="s">
        <v>35</v>
      </c>
      <c r="F116" s="27">
        <v>23.621022371323239</v>
      </c>
      <c r="G116" s="29">
        <v>49.59</v>
      </c>
      <c r="H116" s="29">
        <f t="shared" si="6"/>
        <v>62.94</v>
      </c>
      <c r="I116" s="29">
        <f t="shared" si="7"/>
        <v>1486.7</v>
      </c>
      <c r="J116" s="30">
        <f t="shared" si="5"/>
        <v>1.1544000832329681E-3</v>
      </c>
      <c r="K116" s="31"/>
      <c r="L116" s="32"/>
      <c r="M116" s="9"/>
    </row>
    <row r="117" spans="1:13" ht="39" customHeight="1" x14ac:dyDescent="0.25">
      <c r="A117" s="23" t="s">
        <v>340</v>
      </c>
      <c r="B117" s="24" t="s">
        <v>341</v>
      </c>
      <c r="C117" s="25" t="s">
        <v>22</v>
      </c>
      <c r="D117" s="25" t="s">
        <v>342</v>
      </c>
      <c r="E117" s="26" t="s">
        <v>35</v>
      </c>
      <c r="F117" s="27">
        <v>42.947313402405882</v>
      </c>
      <c r="G117" s="29">
        <v>60.92</v>
      </c>
      <c r="H117" s="29">
        <f t="shared" si="6"/>
        <v>77.319999999999993</v>
      </c>
      <c r="I117" s="29">
        <f t="shared" si="7"/>
        <v>3320.68</v>
      </c>
      <c r="J117" s="30">
        <f t="shared" si="5"/>
        <v>2.5784578384274249E-3</v>
      </c>
      <c r="K117" s="31"/>
      <c r="L117" s="32"/>
      <c r="M117" s="9"/>
    </row>
    <row r="118" spans="1:13" ht="39" customHeight="1" x14ac:dyDescent="0.25">
      <c r="A118" s="23" t="s">
        <v>343</v>
      </c>
      <c r="B118" s="24" t="s">
        <v>344</v>
      </c>
      <c r="C118" s="25" t="s">
        <v>22</v>
      </c>
      <c r="D118" s="25" t="s">
        <v>345</v>
      </c>
      <c r="E118" s="26" t="s">
        <v>35</v>
      </c>
      <c r="F118" s="27">
        <v>10.021039793894706</v>
      </c>
      <c r="G118" s="29">
        <v>51.3</v>
      </c>
      <c r="H118" s="29">
        <f t="shared" si="6"/>
        <v>65.11</v>
      </c>
      <c r="I118" s="29">
        <f t="shared" si="7"/>
        <v>652.46</v>
      </c>
      <c r="J118" s="30">
        <f t="shared" si="5"/>
        <v>5.0662533013128561E-4</v>
      </c>
      <c r="K118" s="31"/>
      <c r="L118" s="32"/>
      <c r="M118" s="9"/>
    </row>
    <row r="119" spans="1:13" ht="39" customHeight="1" x14ac:dyDescent="0.25">
      <c r="A119" s="23" t="s">
        <v>346</v>
      </c>
      <c r="B119" s="24" t="s">
        <v>347</v>
      </c>
      <c r="C119" s="25" t="s">
        <v>22</v>
      </c>
      <c r="D119" s="25" t="s">
        <v>348</v>
      </c>
      <c r="E119" s="26" t="s">
        <v>35</v>
      </c>
      <c r="F119" s="27">
        <v>29.705225103330736</v>
      </c>
      <c r="G119" s="29">
        <v>72.84</v>
      </c>
      <c r="H119" s="29">
        <f t="shared" si="6"/>
        <v>92.45</v>
      </c>
      <c r="I119" s="29">
        <f t="shared" si="7"/>
        <v>2746.24</v>
      </c>
      <c r="J119" s="30">
        <f t="shared" si="5"/>
        <v>2.1324138592706708E-3</v>
      </c>
      <c r="K119" s="31"/>
      <c r="L119" s="32"/>
      <c r="M119" s="9"/>
    </row>
    <row r="120" spans="1:13" ht="39" customHeight="1" x14ac:dyDescent="0.25">
      <c r="A120" s="23" t="s">
        <v>349</v>
      </c>
      <c r="B120" s="24" t="s">
        <v>350</v>
      </c>
      <c r="C120" s="25" t="s">
        <v>22</v>
      </c>
      <c r="D120" s="25" t="s">
        <v>351</v>
      </c>
      <c r="E120" s="26" t="s">
        <v>35</v>
      </c>
      <c r="F120" s="27">
        <v>29.705225103330736</v>
      </c>
      <c r="G120" s="29">
        <v>94.96</v>
      </c>
      <c r="H120" s="29">
        <f t="shared" si="6"/>
        <v>120.53</v>
      </c>
      <c r="I120" s="29">
        <f t="shared" si="7"/>
        <v>3580.37</v>
      </c>
      <c r="J120" s="30">
        <f t="shared" si="5"/>
        <v>2.780103199034655E-3</v>
      </c>
      <c r="K120" s="31"/>
      <c r="L120" s="32"/>
      <c r="M120" s="9"/>
    </row>
    <row r="121" spans="1:13" ht="39" customHeight="1" x14ac:dyDescent="0.25">
      <c r="A121" s="23" t="s">
        <v>352</v>
      </c>
      <c r="B121" s="24" t="s">
        <v>353</v>
      </c>
      <c r="C121" s="25" t="s">
        <v>22</v>
      </c>
      <c r="D121" s="25" t="s">
        <v>354</v>
      </c>
      <c r="E121" s="26" t="s">
        <v>35</v>
      </c>
      <c r="F121" s="27">
        <v>116.31564046484924</v>
      </c>
      <c r="G121" s="29">
        <v>30.88</v>
      </c>
      <c r="H121" s="29">
        <f t="shared" si="6"/>
        <v>39.19</v>
      </c>
      <c r="I121" s="29">
        <f t="shared" si="7"/>
        <v>4558.3999999999996</v>
      </c>
      <c r="J121" s="30">
        <f t="shared" si="5"/>
        <v>3.5395287142053955E-3</v>
      </c>
      <c r="K121" s="31"/>
      <c r="L121" s="32"/>
      <c r="M121" s="9"/>
    </row>
    <row r="122" spans="1:13" ht="26.1" customHeight="1" x14ac:dyDescent="0.25">
      <c r="A122" s="23" t="s">
        <v>355</v>
      </c>
      <c r="B122" s="24" t="s">
        <v>356</v>
      </c>
      <c r="C122" s="25" t="s">
        <v>22</v>
      </c>
      <c r="D122" s="25" t="s">
        <v>357</v>
      </c>
      <c r="E122" s="26" t="s">
        <v>35</v>
      </c>
      <c r="F122" s="27">
        <v>80.526212629511022</v>
      </c>
      <c r="G122" s="29">
        <v>14.1</v>
      </c>
      <c r="H122" s="29">
        <f t="shared" si="6"/>
        <v>17.89</v>
      </c>
      <c r="I122" s="29">
        <f t="shared" si="7"/>
        <v>1440.61</v>
      </c>
      <c r="J122" s="30">
        <f t="shared" si="5"/>
        <v>1.1186118947375033E-3</v>
      </c>
      <c r="K122" s="31"/>
      <c r="L122" s="32"/>
      <c r="M122" s="9"/>
    </row>
    <row r="123" spans="1:13" ht="26.1" customHeight="1" x14ac:dyDescent="0.25">
      <c r="A123" s="23" t="s">
        <v>358</v>
      </c>
      <c r="B123" s="24" t="s">
        <v>359</v>
      </c>
      <c r="C123" s="25" t="s">
        <v>22</v>
      </c>
      <c r="D123" s="25" t="s">
        <v>360</v>
      </c>
      <c r="E123" s="26" t="s">
        <v>35</v>
      </c>
      <c r="F123" s="27">
        <v>62.094657294311837</v>
      </c>
      <c r="G123" s="29">
        <v>17.96</v>
      </c>
      <c r="H123" s="29">
        <f t="shared" si="6"/>
        <v>22.79</v>
      </c>
      <c r="I123" s="29">
        <f t="shared" si="7"/>
        <v>1415.13</v>
      </c>
      <c r="J123" s="30">
        <f t="shared" si="5"/>
        <v>1.0988270597870923E-3</v>
      </c>
      <c r="K123" s="31"/>
      <c r="L123" s="32"/>
      <c r="M123" s="9"/>
    </row>
    <row r="124" spans="1:13" ht="26.1" customHeight="1" x14ac:dyDescent="0.25">
      <c r="A124" s="23" t="s">
        <v>361</v>
      </c>
      <c r="B124" s="24" t="s">
        <v>362</v>
      </c>
      <c r="C124" s="25" t="s">
        <v>22</v>
      </c>
      <c r="D124" s="25" t="s">
        <v>363</v>
      </c>
      <c r="E124" s="26" t="s">
        <v>35</v>
      </c>
      <c r="F124" s="27">
        <v>10.021039793894706</v>
      </c>
      <c r="G124" s="29">
        <v>104.09</v>
      </c>
      <c r="H124" s="29">
        <f t="shared" si="6"/>
        <v>132.12</v>
      </c>
      <c r="I124" s="29">
        <f t="shared" si="7"/>
        <v>1323.97</v>
      </c>
      <c r="J124" s="30">
        <f t="shared" si="5"/>
        <v>1.0280426973820896E-3</v>
      </c>
      <c r="K124" s="31"/>
      <c r="L124" s="32"/>
      <c r="M124" s="9"/>
    </row>
    <row r="125" spans="1:13" ht="26.1" customHeight="1" x14ac:dyDescent="0.25">
      <c r="A125" s="23" t="s">
        <v>364</v>
      </c>
      <c r="B125" s="24" t="s">
        <v>365</v>
      </c>
      <c r="C125" s="25" t="s">
        <v>22</v>
      </c>
      <c r="D125" s="25" t="s">
        <v>366</v>
      </c>
      <c r="E125" s="26" t="s">
        <v>35</v>
      </c>
      <c r="F125" s="27">
        <v>20.221026726966102</v>
      </c>
      <c r="G125" s="29">
        <v>14.1</v>
      </c>
      <c r="H125" s="29">
        <f t="shared" si="6"/>
        <v>17.89</v>
      </c>
      <c r="I125" s="29">
        <f t="shared" si="7"/>
        <v>361.75</v>
      </c>
      <c r="J125" s="30">
        <f t="shared" si="5"/>
        <v>2.8089340829321732E-4</v>
      </c>
      <c r="K125" s="31"/>
      <c r="L125" s="32"/>
      <c r="M125" s="9"/>
    </row>
    <row r="126" spans="1:13" ht="51.95" customHeight="1" x14ac:dyDescent="0.25">
      <c r="A126" s="23" t="s">
        <v>367</v>
      </c>
      <c r="B126" s="24" t="s">
        <v>368</v>
      </c>
      <c r="C126" s="25" t="s">
        <v>22</v>
      </c>
      <c r="D126" s="25" t="s">
        <v>369</v>
      </c>
      <c r="E126" s="26" t="s">
        <v>35</v>
      </c>
      <c r="F126" s="27">
        <v>6.26314987118419</v>
      </c>
      <c r="G126" s="29">
        <v>441.58</v>
      </c>
      <c r="H126" s="29">
        <f t="shared" si="6"/>
        <v>560.49</v>
      </c>
      <c r="I126" s="29">
        <f t="shared" si="7"/>
        <v>3510.43</v>
      </c>
      <c r="J126" s="30">
        <f t="shared" si="5"/>
        <v>2.7257958459564863E-3</v>
      </c>
      <c r="K126" s="31"/>
      <c r="L126" s="32"/>
      <c r="M126" s="9"/>
    </row>
    <row r="127" spans="1:13" ht="51.95" customHeight="1" x14ac:dyDescent="0.25">
      <c r="A127" s="23" t="s">
        <v>370</v>
      </c>
      <c r="B127" s="24" t="s">
        <v>371</v>
      </c>
      <c r="C127" s="25" t="s">
        <v>22</v>
      </c>
      <c r="D127" s="25" t="s">
        <v>372</v>
      </c>
      <c r="E127" s="26" t="s">
        <v>35</v>
      </c>
      <c r="F127" s="27">
        <v>5.3684141753007353</v>
      </c>
      <c r="G127" s="29">
        <v>594.04</v>
      </c>
      <c r="H127" s="29">
        <f t="shared" si="6"/>
        <v>754.01</v>
      </c>
      <c r="I127" s="29">
        <f t="shared" si="7"/>
        <v>4047.83</v>
      </c>
      <c r="J127" s="30">
        <f t="shared" si="5"/>
        <v>3.143078824855657E-3</v>
      </c>
      <c r="K127" s="31"/>
      <c r="L127" s="32"/>
      <c r="M127" s="9"/>
    </row>
    <row r="128" spans="1:13" ht="51.95" customHeight="1" x14ac:dyDescent="0.25">
      <c r="A128" s="23" t="s">
        <v>373</v>
      </c>
      <c r="B128" s="24" t="s">
        <v>374</v>
      </c>
      <c r="C128" s="25" t="s">
        <v>22</v>
      </c>
      <c r="D128" s="25" t="s">
        <v>375</v>
      </c>
      <c r="E128" s="26" t="s">
        <v>35</v>
      </c>
      <c r="F128" s="27">
        <v>8.0526212629511029</v>
      </c>
      <c r="G128" s="29">
        <v>619.82000000000005</v>
      </c>
      <c r="H128" s="29">
        <f t="shared" si="6"/>
        <v>786.73</v>
      </c>
      <c r="I128" s="29">
        <f t="shared" si="7"/>
        <v>6335.23</v>
      </c>
      <c r="J128" s="30">
        <f t="shared" si="5"/>
        <v>4.9192103580412965E-3</v>
      </c>
      <c r="K128" s="31"/>
      <c r="L128" s="32"/>
      <c r="M128" s="9"/>
    </row>
    <row r="129" spans="1:13" ht="26.1" customHeight="1" x14ac:dyDescent="0.25">
      <c r="A129" s="23" t="s">
        <v>376</v>
      </c>
      <c r="B129" s="24" t="s">
        <v>377</v>
      </c>
      <c r="C129" s="25" t="s">
        <v>22</v>
      </c>
      <c r="D129" s="25" t="s">
        <v>378</v>
      </c>
      <c r="E129" s="26" t="s">
        <v>35</v>
      </c>
      <c r="F129" s="27">
        <v>10.021039793894706</v>
      </c>
      <c r="G129" s="29">
        <v>114.14</v>
      </c>
      <c r="H129" s="29">
        <f t="shared" si="6"/>
        <v>144.87</v>
      </c>
      <c r="I129" s="29">
        <f t="shared" si="7"/>
        <v>1451.74</v>
      </c>
      <c r="J129" s="30">
        <f t="shared" si="5"/>
        <v>1.1272541715427653E-3</v>
      </c>
      <c r="K129" s="31"/>
      <c r="L129" s="32"/>
      <c r="M129" s="9"/>
    </row>
    <row r="130" spans="1:13" ht="26.1" customHeight="1" x14ac:dyDescent="0.25">
      <c r="A130" s="23" t="s">
        <v>379</v>
      </c>
      <c r="B130" s="24" t="s">
        <v>380</v>
      </c>
      <c r="C130" s="25" t="s">
        <v>22</v>
      </c>
      <c r="D130" s="25" t="s">
        <v>381</v>
      </c>
      <c r="E130" s="26" t="s">
        <v>35</v>
      </c>
      <c r="F130" s="27">
        <v>10.021039793894706</v>
      </c>
      <c r="G130" s="29">
        <v>86.3</v>
      </c>
      <c r="H130" s="29">
        <f t="shared" si="6"/>
        <v>109.54</v>
      </c>
      <c r="I130" s="29">
        <f t="shared" si="7"/>
        <v>1097.7</v>
      </c>
      <c r="J130" s="30">
        <f t="shared" si="5"/>
        <v>8.5234746173729005E-4</v>
      </c>
      <c r="K130" s="31"/>
      <c r="L130" s="32"/>
      <c r="M130" s="9"/>
    </row>
    <row r="131" spans="1:13" ht="26.1" customHeight="1" x14ac:dyDescent="0.25">
      <c r="A131" s="23" t="s">
        <v>382</v>
      </c>
      <c r="B131" s="24" t="s">
        <v>383</v>
      </c>
      <c r="C131" s="25" t="s">
        <v>22</v>
      </c>
      <c r="D131" s="25" t="s">
        <v>384</v>
      </c>
      <c r="E131" s="26" t="s">
        <v>35</v>
      </c>
      <c r="F131" s="27">
        <v>6.26314987118419</v>
      </c>
      <c r="G131" s="29">
        <v>57.98</v>
      </c>
      <c r="H131" s="29">
        <f t="shared" si="6"/>
        <v>73.59</v>
      </c>
      <c r="I131" s="29">
        <f t="shared" si="7"/>
        <v>460.9</v>
      </c>
      <c r="J131" s="30">
        <f t="shared" si="5"/>
        <v>3.5788188495464786E-4</v>
      </c>
      <c r="K131" s="31"/>
      <c r="L131" s="32"/>
      <c r="M131" s="9"/>
    </row>
    <row r="132" spans="1:13" ht="26.1" customHeight="1" x14ac:dyDescent="0.25">
      <c r="A132" s="23" t="s">
        <v>385</v>
      </c>
      <c r="B132" s="24" t="s">
        <v>386</v>
      </c>
      <c r="C132" s="25" t="s">
        <v>22</v>
      </c>
      <c r="D132" s="25" t="s">
        <v>387</v>
      </c>
      <c r="E132" s="26" t="s">
        <v>35</v>
      </c>
      <c r="F132" s="27">
        <v>6.26314987118419</v>
      </c>
      <c r="G132" s="29">
        <v>96.77</v>
      </c>
      <c r="H132" s="29">
        <f t="shared" si="6"/>
        <v>122.83</v>
      </c>
      <c r="I132" s="29">
        <f t="shared" si="7"/>
        <v>769.3</v>
      </c>
      <c r="J132" s="30">
        <f t="shared" si="5"/>
        <v>5.9734982446433193E-4</v>
      </c>
      <c r="K132" s="31"/>
      <c r="L132" s="32"/>
      <c r="M132" s="9"/>
    </row>
    <row r="133" spans="1:13" ht="26.1" customHeight="1" x14ac:dyDescent="0.25">
      <c r="A133" s="23" t="s">
        <v>388</v>
      </c>
      <c r="B133" s="24" t="s">
        <v>389</v>
      </c>
      <c r="C133" s="25" t="s">
        <v>22</v>
      </c>
      <c r="D133" s="25" t="s">
        <v>390</v>
      </c>
      <c r="E133" s="26" t="s">
        <v>40</v>
      </c>
      <c r="F133" s="27">
        <v>16.105242525902206</v>
      </c>
      <c r="G133" s="29">
        <v>78.099999999999994</v>
      </c>
      <c r="H133" s="29">
        <f t="shared" si="6"/>
        <v>99.13</v>
      </c>
      <c r="I133" s="29">
        <f t="shared" si="7"/>
        <v>1596.51</v>
      </c>
      <c r="J133" s="30">
        <f t="shared" ref="J133:J196" si="8">I133/$I$251</f>
        <v>1.2396658888022237E-3</v>
      </c>
      <c r="K133" s="31"/>
      <c r="L133" s="32"/>
      <c r="M133" s="9"/>
    </row>
    <row r="134" spans="1:13" ht="24" customHeight="1" x14ac:dyDescent="0.25">
      <c r="A134" s="16" t="s">
        <v>391</v>
      </c>
      <c r="B134" s="17"/>
      <c r="C134" s="17"/>
      <c r="D134" s="17" t="s">
        <v>392</v>
      </c>
      <c r="E134" s="17"/>
      <c r="F134" s="17"/>
      <c r="G134" s="17"/>
      <c r="H134" s="17"/>
      <c r="I134" s="20">
        <f>SUM(I135:I141)</f>
        <v>93011.38</v>
      </c>
      <c r="J134" s="21">
        <f t="shared" si="8"/>
        <v>7.2221930997251105E-2</v>
      </c>
      <c r="K134" s="9"/>
      <c r="L134" s="9"/>
      <c r="M134" s="9"/>
    </row>
    <row r="135" spans="1:13" ht="65.099999999999994" customHeight="1" x14ac:dyDescent="0.25">
      <c r="A135" s="23" t="s">
        <v>393</v>
      </c>
      <c r="B135" s="24" t="s">
        <v>394</v>
      </c>
      <c r="C135" s="25" t="s">
        <v>22</v>
      </c>
      <c r="D135" s="25" t="s">
        <v>395</v>
      </c>
      <c r="E135" s="26" t="s">
        <v>31</v>
      </c>
      <c r="F135" s="27">
        <v>118.10511185661616</v>
      </c>
      <c r="G135" s="29">
        <v>108.09</v>
      </c>
      <c r="H135" s="29">
        <f t="shared" si="6"/>
        <v>137.19</v>
      </c>
      <c r="I135" s="29">
        <f t="shared" ref="I135:I141" si="9">TRUNC(H135*F135,2)</f>
        <v>16202.84</v>
      </c>
      <c r="J135" s="30">
        <f t="shared" si="8"/>
        <v>1.2581260405334273E-2</v>
      </c>
      <c r="K135" s="31"/>
      <c r="L135" s="32"/>
      <c r="M135" s="9"/>
    </row>
    <row r="136" spans="1:13" ht="51.95" customHeight="1" x14ac:dyDescent="0.25">
      <c r="A136" s="23" t="s">
        <v>396</v>
      </c>
      <c r="B136" s="24" t="s">
        <v>397</v>
      </c>
      <c r="C136" s="25" t="s">
        <v>22</v>
      </c>
      <c r="D136" s="25" t="s">
        <v>398</v>
      </c>
      <c r="E136" s="26" t="s">
        <v>31</v>
      </c>
      <c r="F136" s="27">
        <v>236.21022371323232</v>
      </c>
      <c r="G136" s="29">
        <v>5.04</v>
      </c>
      <c r="H136" s="29">
        <f t="shared" si="6"/>
        <v>6.39</v>
      </c>
      <c r="I136" s="29">
        <f t="shared" si="9"/>
        <v>1509.38</v>
      </c>
      <c r="J136" s="30">
        <f t="shared" si="8"/>
        <v>1.1720107604965208E-3</v>
      </c>
      <c r="K136" s="31"/>
      <c r="L136" s="32"/>
      <c r="M136" s="9"/>
    </row>
    <row r="137" spans="1:13" ht="51.95" customHeight="1" x14ac:dyDescent="0.25">
      <c r="A137" s="23" t="s">
        <v>399</v>
      </c>
      <c r="B137" s="24" t="s">
        <v>400</v>
      </c>
      <c r="C137" s="25" t="s">
        <v>22</v>
      </c>
      <c r="D137" s="25" t="s">
        <v>401</v>
      </c>
      <c r="E137" s="26" t="s">
        <v>31</v>
      </c>
      <c r="F137" s="27">
        <v>197.7816</v>
      </c>
      <c r="G137" s="29">
        <v>63.87</v>
      </c>
      <c r="H137" s="29">
        <f t="shared" ref="H137:H200" si="10">TRUNC((G137*$G$2)+(G137),2)</f>
        <v>81.069999999999993</v>
      </c>
      <c r="I137" s="29">
        <f t="shared" si="9"/>
        <v>16034.15</v>
      </c>
      <c r="J137" s="30">
        <f t="shared" si="8"/>
        <v>1.2450275169549939E-2</v>
      </c>
      <c r="K137" s="31"/>
      <c r="L137" s="32"/>
      <c r="M137" s="9"/>
    </row>
    <row r="138" spans="1:13" ht="39" customHeight="1" x14ac:dyDescent="0.25">
      <c r="A138" s="23" t="s">
        <v>402</v>
      </c>
      <c r="B138" s="24" t="s">
        <v>403</v>
      </c>
      <c r="C138" s="25" t="s">
        <v>22</v>
      </c>
      <c r="D138" s="25" t="s">
        <v>404</v>
      </c>
      <c r="E138" s="26" t="s">
        <v>31</v>
      </c>
      <c r="F138" s="27">
        <v>57.710452384482906</v>
      </c>
      <c r="G138" s="29">
        <v>94.27</v>
      </c>
      <c r="H138" s="29">
        <f t="shared" si="10"/>
        <v>119.65</v>
      </c>
      <c r="I138" s="29">
        <f t="shared" si="9"/>
        <v>6905.05</v>
      </c>
      <c r="J138" s="30">
        <f t="shared" si="8"/>
        <v>5.3616669770147349E-3</v>
      </c>
      <c r="K138" s="31"/>
      <c r="L138" s="32"/>
      <c r="M138" s="9"/>
    </row>
    <row r="139" spans="1:13" ht="51.95" customHeight="1" x14ac:dyDescent="0.25">
      <c r="A139" s="23" t="s">
        <v>405</v>
      </c>
      <c r="B139" s="24" t="s">
        <v>406</v>
      </c>
      <c r="C139" s="25" t="s">
        <v>22</v>
      </c>
      <c r="D139" s="25" t="s">
        <v>407</v>
      </c>
      <c r="E139" s="26" t="s">
        <v>31</v>
      </c>
      <c r="F139" s="27">
        <v>56.396000000000001</v>
      </c>
      <c r="G139" s="29">
        <v>360.86</v>
      </c>
      <c r="H139" s="29">
        <f t="shared" si="10"/>
        <v>458.03</v>
      </c>
      <c r="I139" s="29">
        <f t="shared" si="9"/>
        <v>25831.05</v>
      </c>
      <c r="J139" s="30">
        <f t="shared" si="8"/>
        <v>2.005741997040086E-2</v>
      </c>
      <c r="K139" s="31"/>
      <c r="L139" s="32"/>
      <c r="M139" s="9"/>
    </row>
    <row r="140" spans="1:13" ht="51.95" customHeight="1" x14ac:dyDescent="0.25">
      <c r="A140" s="23" t="s">
        <v>408</v>
      </c>
      <c r="B140" s="24" t="s">
        <v>409</v>
      </c>
      <c r="C140" s="25" t="s">
        <v>22</v>
      </c>
      <c r="D140" s="25" t="s">
        <v>410</v>
      </c>
      <c r="E140" s="26" t="s">
        <v>31</v>
      </c>
      <c r="F140" s="27">
        <v>96.184087307471501</v>
      </c>
      <c r="G140" s="29">
        <v>140.96</v>
      </c>
      <c r="H140" s="29">
        <f t="shared" si="10"/>
        <v>178.92</v>
      </c>
      <c r="I140" s="29">
        <f t="shared" si="9"/>
        <v>17209.25</v>
      </c>
      <c r="J140" s="30">
        <f t="shared" si="8"/>
        <v>1.33627225616311E-2</v>
      </c>
      <c r="K140" s="31"/>
      <c r="L140" s="32"/>
      <c r="M140" s="9"/>
    </row>
    <row r="141" spans="1:13" ht="39" customHeight="1" x14ac:dyDescent="0.25">
      <c r="A141" s="23" t="s">
        <v>411</v>
      </c>
      <c r="B141" s="24" t="s">
        <v>412</v>
      </c>
      <c r="C141" s="25" t="s">
        <v>22</v>
      </c>
      <c r="D141" s="25" t="s">
        <v>413</v>
      </c>
      <c r="E141" s="26" t="s">
        <v>31</v>
      </c>
      <c r="F141" s="27">
        <v>10.021039793894706</v>
      </c>
      <c r="G141" s="29">
        <v>732.7</v>
      </c>
      <c r="H141" s="29">
        <f t="shared" si="10"/>
        <v>930.01</v>
      </c>
      <c r="I141" s="29">
        <f t="shared" si="9"/>
        <v>9319.66</v>
      </c>
      <c r="J141" s="30">
        <f t="shared" si="8"/>
        <v>7.2365751528236785E-3</v>
      </c>
      <c r="K141" s="31"/>
      <c r="L141" s="32"/>
      <c r="M141" s="9"/>
    </row>
    <row r="142" spans="1:13" ht="26.1" customHeight="1" x14ac:dyDescent="0.25">
      <c r="A142" s="16" t="s">
        <v>414</v>
      </c>
      <c r="B142" s="17"/>
      <c r="C142" s="17"/>
      <c r="D142" s="17" t="s">
        <v>415</v>
      </c>
      <c r="E142" s="17"/>
      <c r="F142" s="17"/>
      <c r="G142" s="17"/>
      <c r="H142" s="17"/>
      <c r="I142" s="20">
        <f>SUM(I143:I146)</f>
        <v>40249.35</v>
      </c>
      <c r="J142" s="21">
        <f t="shared" si="8"/>
        <v>3.1253012033411492E-2</v>
      </c>
      <c r="K142" s="9"/>
      <c r="L142" s="9"/>
      <c r="M142" s="9"/>
    </row>
    <row r="143" spans="1:13" ht="26.1" customHeight="1" x14ac:dyDescent="0.25">
      <c r="A143" s="23" t="s">
        <v>416</v>
      </c>
      <c r="B143" s="24" t="s">
        <v>417</v>
      </c>
      <c r="C143" s="25" t="s">
        <v>22</v>
      </c>
      <c r="D143" s="25" t="s">
        <v>418</v>
      </c>
      <c r="E143" s="26" t="s">
        <v>31</v>
      </c>
      <c r="F143" s="27">
        <v>170.89451791374009</v>
      </c>
      <c r="G143" s="29">
        <v>33.07</v>
      </c>
      <c r="H143" s="29">
        <f t="shared" si="10"/>
        <v>41.97</v>
      </c>
      <c r="I143" s="29">
        <f t="shared" ref="I143:I146" si="11">TRUNC(H143*F143,2)</f>
        <v>7172.44</v>
      </c>
      <c r="J143" s="30">
        <f t="shared" si="8"/>
        <v>5.5692912712608251E-3</v>
      </c>
      <c r="K143" s="31"/>
      <c r="L143" s="32"/>
      <c r="M143" s="9"/>
    </row>
    <row r="144" spans="1:13" ht="39" customHeight="1" x14ac:dyDescent="0.25">
      <c r="A144" s="23" t="s">
        <v>419</v>
      </c>
      <c r="B144" s="24" t="s">
        <v>420</v>
      </c>
      <c r="C144" s="25" t="s">
        <v>22</v>
      </c>
      <c r="D144" s="25" t="s">
        <v>421</v>
      </c>
      <c r="E144" s="26" t="s">
        <v>31</v>
      </c>
      <c r="F144" s="27">
        <v>65.872</v>
      </c>
      <c r="G144" s="29">
        <v>194</v>
      </c>
      <c r="H144" s="29">
        <f t="shared" si="10"/>
        <v>246.24</v>
      </c>
      <c r="I144" s="29">
        <f t="shared" si="11"/>
        <v>16220.32</v>
      </c>
      <c r="J144" s="30">
        <f t="shared" si="8"/>
        <v>1.2594833361179374E-2</v>
      </c>
      <c r="K144" s="31"/>
      <c r="L144" s="32"/>
      <c r="M144" s="9"/>
    </row>
    <row r="145" spans="1:13" ht="39" customHeight="1" x14ac:dyDescent="0.25">
      <c r="A145" s="23" t="s">
        <v>422</v>
      </c>
      <c r="B145" s="24" t="s">
        <v>423</v>
      </c>
      <c r="C145" s="25" t="s">
        <v>22</v>
      </c>
      <c r="D145" s="25" t="s">
        <v>424</v>
      </c>
      <c r="E145" s="26" t="s">
        <v>40</v>
      </c>
      <c r="F145" s="27">
        <v>82.315684021277946</v>
      </c>
      <c r="G145" s="29">
        <v>72.28</v>
      </c>
      <c r="H145" s="29">
        <f t="shared" si="10"/>
        <v>91.74</v>
      </c>
      <c r="I145" s="29">
        <f t="shared" si="11"/>
        <v>7551.64</v>
      </c>
      <c r="J145" s="30">
        <f t="shared" si="8"/>
        <v>5.8637343408524997E-3</v>
      </c>
      <c r="K145" s="31"/>
      <c r="L145" s="32"/>
      <c r="M145" s="9"/>
    </row>
    <row r="146" spans="1:13" ht="39" customHeight="1" x14ac:dyDescent="0.25">
      <c r="A146" s="23" t="s">
        <v>425</v>
      </c>
      <c r="B146" s="24" t="s">
        <v>426</v>
      </c>
      <c r="C146" s="25" t="s">
        <v>22</v>
      </c>
      <c r="D146" s="25" t="s">
        <v>427</v>
      </c>
      <c r="E146" s="26" t="s">
        <v>31</v>
      </c>
      <c r="F146" s="27">
        <v>122.57879033603345</v>
      </c>
      <c r="G146" s="29">
        <v>59.81</v>
      </c>
      <c r="H146" s="29">
        <f t="shared" si="10"/>
        <v>75.91</v>
      </c>
      <c r="I146" s="29">
        <f t="shared" si="11"/>
        <v>9304.9500000000007</v>
      </c>
      <c r="J146" s="30">
        <f t="shared" si="8"/>
        <v>7.2251530601187917E-3</v>
      </c>
      <c r="K146" s="31"/>
      <c r="L146" s="32"/>
      <c r="M146" s="9"/>
    </row>
    <row r="147" spans="1:13" ht="24" customHeight="1" x14ac:dyDescent="0.25">
      <c r="A147" s="16" t="s">
        <v>428</v>
      </c>
      <c r="B147" s="17"/>
      <c r="C147" s="17"/>
      <c r="D147" s="17" t="s">
        <v>429</v>
      </c>
      <c r="E147" s="17"/>
      <c r="F147" s="17"/>
      <c r="G147" s="17"/>
      <c r="H147" s="17"/>
      <c r="I147" s="20">
        <f>SUM(I148:I167)</f>
        <v>172338.06999999992</v>
      </c>
      <c r="J147" s="21">
        <f t="shared" si="8"/>
        <v>0.1338179070102973</v>
      </c>
      <c r="K147" s="9"/>
      <c r="L147" s="9"/>
      <c r="M147" s="9"/>
    </row>
    <row r="148" spans="1:13" ht="65.099999999999994" customHeight="1" x14ac:dyDescent="0.25">
      <c r="A148" s="23" t="s">
        <v>430</v>
      </c>
      <c r="B148" s="24" t="s">
        <v>431</v>
      </c>
      <c r="C148" s="25" t="s">
        <v>22</v>
      </c>
      <c r="D148" s="25" t="s">
        <v>432</v>
      </c>
      <c r="E148" s="26" t="s">
        <v>35</v>
      </c>
      <c r="F148" s="27">
        <v>11.631564046484927</v>
      </c>
      <c r="G148" s="29">
        <v>1111.7</v>
      </c>
      <c r="H148" s="29">
        <f t="shared" si="10"/>
        <v>1411.08</v>
      </c>
      <c r="I148" s="29">
        <f t="shared" ref="I148:I167" si="12">TRUNC(H148*F148,2)</f>
        <v>16413.060000000001</v>
      </c>
      <c r="J148" s="30">
        <f t="shared" si="8"/>
        <v>1.2744493058524048E-2</v>
      </c>
      <c r="K148" s="31"/>
      <c r="L148" s="32"/>
      <c r="M148" s="9"/>
    </row>
    <row r="149" spans="1:13" ht="65.099999999999994" customHeight="1" x14ac:dyDescent="0.25">
      <c r="A149" s="23" t="s">
        <v>733</v>
      </c>
      <c r="B149" s="24" t="s">
        <v>434</v>
      </c>
      <c r="C149" s="25" t="s">
        <v>22</v>
      </c>
      <c r="D149" s="25" t="s">
        <v>435</v>
      </c>
      <c r="E149" s="26" t="s">
        <v>35</v>
      </c>
      <c r="F149" s="27">
        <v>11.631564046484927</v>
      </c>
      <c r="G149" s="29">
        <v>1123.71</v>
      </c>
      <c r="H149" s="29">
        <f t="shared" si="10"/>
        <v>1426.32</v>
      </c>
      <c r="I149" s="29">
        <f t="shared" si="12"/>
        <v>16590.330000000002</v>
      </c>
      <c r="J149" s="30">
        <f t="shared" si="8"/>
        <v>1.2882140534648825E-2</v>
      </c>
      <c r="K149" s="31"/>
      <c r="L149" s="32"/>
      <c r="M149" s="9"/>
    </row>
    <row r="150" spans="1:13" ht="65.099999999999994" customHeight="1" x14ac:dyDescent="0.25">
      <c r="A150" s="23" t="s">
        <v>734</v>
      </c>
      <c r="B150" s="24" t="s">
        <v>437</v>
      </c>
      <c r="C150" s="25" t="s">
        <v>22</v>
      </c>
      <c r="D150" s="25" t="s">
        <v>438</v>
      </c>
      <c r="E150" s="26" t="s">
        <v>35</v>
      </c>
      <c r="F150" s="27">
        <v>11.631564046484927</v>
      </c>
      <c r="G150" s="29">
        <v>1177.8599999999999</v>
      </c>
      <c r="H150" s="29">
        <f t="shared" si="10"/>
        <v>1495.05</v>
      </c>
      <c r="I150" s="29">
        <f t="shared" si="12"/>
        <v>17389.759999999998</v>
      </c>
      <c r="J150" s="30">
        <f t="shared" si="8"/>
        <v>1.3502885848793528E-2</v>
      </c>
      <c r="K150" s="31"/>
      <c r="L150" s="32"/>
      <c r="M150" s="9"/>
    </row>
    <row r="151" spans="1:13" ht="65.099999999999994" customHeight="1" x14ac:dyDescent="0.25">
      <c r="A151" s="23" t="s">
        <v>735</v>
      </c>
      <c r="B151" s="24" t="s">
        <v>440</v>
      </c>
      <c r="C151" s="25" t="s">
        <v>22</v>
      </c>
      <c r="D151" s="25" t="s">
        <v>441</v>
      </c>
      <c r="E151" s="26" t="s">
        <v>35</v>
      </c>
      <c r="F151" s="27">
        <v>11.631564046484927</v>
      </c>
      <c r="G151" s="29">
        <v>1256.25</v>
      </c>
      <c r="H151" s="29">
        <f t="shared" si="10"/>
        <v>1594.55</v>
      </c>
      <c r="I151" s="29">
        <f t="shared" si="12"/>
        <v>18547.11</v>
      </c>
      <c r="J151" s="30">
        <f t="shared" si="8"/>
        <v>1.4401550634109783E-2</v>
      </c>
      <c r="K151" s="31"/>
      <c r="L151" s="32"/>
      <c r="M151" s="9"/>
    </row>
    <row r="152" spans="1:13" ht="51.95" customHeight="1" x14ac:dyDescent="0.25">
      <c r="A152" s="23" t="s">
        <v>736</v>
      </c>
      <c r="B152" s="24" t="s">
        <v>443</v>
      </c>
      <c r="C152" s="25" t="s">
        <v>22</v>
      </c>
      <c r="D152" s="25" t="s">
        <v>444</v>
      </c>
      <c r="E152" s="26" t="s">
        <v>35</v>
      </c>
      <c r="F152" s="27">
        <v>12.705246881545074</v>
      </c>
      <c r="G152" s="29">
        <v>167.16</v>
      </c>
      <c r="H152" s="29">
        <f t="shared" si="10"/>
        <v>212.17</v>
      </c>
      <c r="I152" s="29">
        <f t="shared" si="12"/>
        <v>2695.67</v>
      </c>
      <c r="J152" s="30">
        <f t="shared" si="8"/>
        <v>2.0931470184762328E-3</v>
      </c>
      <c r="K152" s="31"/>
      <c r="L152" s="32"/>
      <c r="M152" s="9"/>
    </row>
    <row r="153" spans="1:13" ht="51.95" customHeight="1" x14ac:dyDescent="0.25">
      <c r="A153" s="23" t="s">
        <v>737</v>
      </c>
      <c r="B153" s="24" t="s">
        <v>446</v>
      </c>
      <c r="C153" s="25" t="s">
        <v>22</v>
      </c>
      <c r="D153" s="25" t="s">
        <v>447</v>
      </c>
      <c r="E153" s="26" t="s">
        <v>35</v>
      </c>
      <c r="F153" s="27">
        <v>15.747348247548823</v>
      </c>
      <c r="G153" s="29">
        <v>106.44</v>
      </c>
      <c r="H153" s="29">
        <f t="shared" si="10"/>
        <v>135.1</v>
      </c>
      <c r="I153" s="29">
        <f t="shared" si="12"/>
        <v>2127.46</v>
      </c>
      <c r="J153" s="30">
        <f t="shared" si="8"/>
        <v>1.6519405401727385E-3</v>
      </c>
      <c r="K153" s="31"/>
      <c r="L153" s="32"/>
      <c r="M153" s="9"/>
    </row>
    <row r="154" spans="1:13" ht="39" customHeight="1" x14ac:dyDescent="0.25">
      <c r="A154" s="23" t="s">
        <v>738</v>
      </c>
      <c r="B154" s="24" t="s">
        <v>449</v>
      </c>
      <c r="C154" s="25" t="s">
        <v>22</v>
      </c>
      <c r="D154" s="25" t="s">
        <v>450</v>
      </c>
      <c r="E154" s="26" t="s">
        <v>35</v>
      </c>
      <c r="F154" s="27">
        <v>8.5894626804811764</v>
      </c>
      <c r="G154" s="29">
        <v>193.83</v>
      </c>
      <c r="H154" s="29">
        <f t="shared" si="10"/>
        <v>246.02</v>
      </c>
      <c r="I154" s="29">
        <f t="shared" si="12"/>
        <v>2113.17</v>
      </c>
      <c r="J154" s="30">
        <f t="shared" si="8"/>
        <v>1.6408445711208793E-3</v>
      </c>
      <c r="K154" s="31"/>
      <c r="L154" s="32"/>
      <c r="M154" s="9"/>
    </row>
    <row r="155" spans="1:13" ht="26.1" customHeight="1" x14ac:dyDescent="0.25">
      <c r="A155" s="23" t="s">
        <v>739</v>
      </c>
      <c r="B155" s="24" t="s">
        <v>452</v>
      </c>
      <c r="C155" s="25" t="s">
        <v>22</v>
      </c>
      <c r="D155" s="25" t="s">
        <v>453</v>
      </c>
      <c r="E155" s="26" t="s">
        <v>31</v>
      </c>
      <c r="F155" s="27">
        <v>15.747348247548823</v>
      </c>
      <c r="G155" s="29">
        <v>571.26</v>
      </c>
      <c r="H155" s="29">
        <f t="shared" si="10"/>
        <v>725.1</v>
      </c>
      <c r="I155" s="29">
        <f t="shared" si="12"/>
        <v>11418.4</v>
      </c>
      <c r="J155" s="30">
        <f t="shared" si="8"/>
        <v>8.8662150470083557E-3</v>
      </c>
      <c r="K155" s="31"/>
      <c r="L155" s="32"/>
      <c r="M155" s="9"/>
    </row>
    <row r="156" spans="1:13" ht="65.099999999999994" customHeight="1" x14ac:dyDescent="0.25">
      <c r="A156" s="23" t="s">
        <v>740</v>
      </c>
      <c r="B156" s="24" t="s">
        <v>455</v>
      </c>
      <c r="C156" s="25" t="s">
        <v>22</v>
      </c>
      <c r="D156" s="25" t="s">
        <v>456</v>
      </c>
      <c r="E156" s="26" t="s">
        <v>31</v>
      </c>
      <c r="F156" s="27">
        <v>8.0526212629511029</v>
      </c>
      <c r="G156" s="29">
        <v>932.69</v>
      </c>
      <c r="H156" s="29">
        <f t="shared" si="10"/>
        <v>1183.8599999999999</v>
      </c>
      <c r="I156" s="29">
        <f t="shared" si="12"/>
        <v>9533.17</v>
      </c>
      <c r="J156" s="30">
        <f t="shared" si="8"/>
        <v>7.4023624412955097E-3</v>
      </c>
      <c r="K156" s="31"/>
      <c r="L156" s="32"/>
      <c r="M156" s="9"/>
    </row>
    <row r="157" spans="1:13" ht="78" customHeight="1" x14ac:dyDescent="0.25">
      <c r="A157" s="23" t="s">
        <v>741</v>
      </c>
      <c r="B157" s="24" t="s">
        <v>458</v>
      </c>
      <c r="C157" s="25" t="s">
        <v>22</v>
      </c>
      <c r="D157" s="25" t="s">
        <v>459</v>
      </c>
      <c r="E157" s="26" t="s">
        <v>31</v>
      </c>
      <c r="F157" s="27">
        <v>11.094722628954852</v>
      </c>
      <c r="G157" s="29">
        <v>664.41</v>
      </c>
      <c r="H157" s="29">
        <f t="shared" si="10"/>
        <v>843.33</v>
      </c>
      <c r="I157" s="29">
        <f t="shared" si="12"/>
        <v>9356.51</v>
      </c>
      <c r="J157" s="30">
        <f t="shared" si="8"/>
        <v>7.2651886209525113E-3</v>
      </c>
      <c r="K157" s="31"/>
      <c r="L157" s="32"/>
      <c r="M157" s="9"/>
    </row>
    <row r="158" spans="1:13" ht="39" customHeight="1" x14ac:dyDescent="0.25">
      <c r="A158" s="23" t="s">
        <v>742</v>
      </c>
      <c r="B158" s="24" t="s">
        <v>461</v>
      </c>
      <c r="C158" s="25" t="s">
        <v>22</v>
      </c>
      <c r="D158" s="25" t="s">
        <v>462</v>
      </c>
      <c r="E158" s="26" t="s">
        <v>35</v>
      </c>
      <c r="F158" s="27">
        <v>11.094722628954852</v>
      </c>
      <c r="G158" s="29">
        <v>902.84</v>
      </c>
      <c r="H158" s="29">
        <f t="shared" si="10"/>
        <v>1145.97</v>
      </c>
      <c r="I158" s="29">
        <f t="shared" si="12"/>
        <v>12714.21</v>
      </c>
      <c r="J158" s="30">
        <f t="shared" si="8"/>
        <v>9.8723919299397549E-3</v>
      </c>
      <c r="K158" s="31"/>
      <c r="L158" s="32"/>
      <c r="M158" s="9"/>
    </row>
    <row r="159" spans="1:13" ht="39" customHeight="1" x14ac:dyDescent="0.25">
      <c r="A159" s="23" t="s">
        <v>743</v>
      </c>
      <c r="B159" s="24" t="s">
        <v>464</v>
      </c>
      <c r="C159" s="25" t="s">
        <v>22</v>
      </c>
      <c r="D159" s="25" t="s">
        <v>465</v>
      </c>
      <c r="E159" s="26" t="s">
        <v>31</v>
      </c>
      <c r="F159" s="27">
        <v>8.0526212629511029</v>
      </c>
      <c r="G159" s="29">
        <v>874.09</v>
      </c>
      <c r="H159" s="29">
        <f t="shared" si="10"/>
        <v>1109.48</v>
      </c>
      <c r="I159" s="29">
        <f t="shared" si="12"/>
        <v>8934.2199999999993</v>
      </c>
      <c r="J159" s="30">
        <f t="shared" si="8"/>
        <v>6.9372868175298632E-3</v>
      </c>
      <c r="K159" s="31"/>
      <c r="L159" s="32"/>
      <c r="M159" s="9"/>
    </row>
    <row r="160" spans="1:13" ht="78" customHeight="1" x14ac:dyDescent="0.25">
      <c r="A160" s="23" t="s">
        <v>744</v>
      </c>
      <c r="B160" s="24" t="s">
        <v>467</v>
      </c>
      <c r="C160" s="25" t="s">
        <v>22</v>
      </c>
      <c r="D160" s="25" t="s">
        <v>468</v>
      </c>
      <c r="E160" s="26" t="s">
        <v>31</v>
      </c>
      <c r="F160" s="27">
        <v>11.631564046484927</v>
      </c>
      <c r="G160" s="29">
        <v>446.91</v>
      </c>
      <c r="H160" s="29">
        <f t="shared" si="10"/>
        <v>567.26</v>
      </c>
      <c r="I160" s="29">
        <f t="shared" si="12"/>
        <v>6598.12</v>
      </c>
      <c r="J160" s="30">
        <f t="shared" si="8"/>
        <v>5.1233404702906516E-3</v>
      </c>
      <c r="K160" s="31"/>
      <c r="L160" s="32"/>
      <c r="M160" s="9"/>
    </row>
    <row r="161" spans="1:13" ht="78" customHeight="1" x14ac:dyDescent="0.25">
      <c r="A161" s="23" t="s">
        <v>745</v>
      </c>
      <c r="B161" s="24" t="s">
        <v>467</v>
      </c>
      <c r="C161" s="25" t="s">
        <v>22</v>
      </c>
      <c r="D161" s="25" t="s">
        <v>468</v>
      </c>
      <c r="E161" s="26" t="s">
        <v>31</v>
      </c>
      <c r="F161" s="27">
        <v>11.631564046484927</v>
      </c>
      <c r="G161" s="29">
        <v>446.91</v>
      </c>
      <c r="H161" s="29">
        <f t="shared" si="10"/>
        <v>567.26</v>
      </c>
      <c r="I161" s="29">
        <f t="shared" si="12"/>
        <v>6598.12</v>
      </c>
      <c r="J161" s="30">
        <f t="shared" si="8"/>
        <v>5.1233404702906516E-3</v>
      </c>
      <c r="K161" s="31"/>
      <c r="L161" s="32"/>
      <c r="M161" s="9"/>
    </row>
    <row r="162" spans="1:13" ht="39" customHeight="1" x14ac:dyDescent="0.25">
      <c r="A162" s="23" t="s">
        <v>746</v>
      </c>
      <c r="B162" s="24" t="s">
        <v>471</v>
      </c>
      <c r="C162" s="25" t="s">
        <v>22</v>
      </c>
      <c r="D162" s="25" t="s">
        <v>472</v>
      </c>
      <c r="E162" s="26" t="s">
        <v>31</v>
      </c>
      <c r="F162" s="27">
        <v>9.8420926547180159</v>
      </c>
      <c r="G162" s="29">
        <v>104.25</v>
      </c>
      <c r="H162" s="29">
        <f t="shared" si="10"/>
        <v>132.32</v>
      </c>
      <c r="I162" s="29">
        <f t="shared" si="12"/>
        <v>1302.3</v>
      </c>
      <c r="J162" s="30">
        <f t="shared" si="8"/>
        <v>1.0112162698555824E-3</v>
      </c>
      <c r="K162" s="31"/>
      <c r="L162" s="32"/>
      <c r="M162" s="9"/>
    </row>
    <row r="163" spans="1:13" ht="26.1" customHeight="1" x14ac:dyDescent="0.25">
      <c r="A163" s="23" t="s">
        <v>747</v>
      </c>
      <c r="B163" s="24" t="s">
        <v>474</v>
      </c>
      <c r="C163" s="25" t="s">
        <v>22</v>
      </c>
      <c r="D163" s="25" t="s">
        <v>475</v>
      </c>
      <c r="E163" s="26" t="s">
        <v>31</v>
      </c>
      <c r="F163" s="27">
        <v>4.4736784794172797</v>
      </c>
      <c r="G163" s="29">
        <v>314.14999999999998</v>
      </c>
      <c r="H163" s="29">
        <f t="shared" si="10"/>
        <v>398.75</v>
      </c>
      <c r="I163" s="29">
        <f t="shared" si="12"/>
        <v>1783.87</v>
      </c>
      <c r="J163" s="30">
        <f t="shared" si="8"/>
        <v>1.3851480974485738E-3</v>
      </c>
      <c r="K163" s="31"/>
      <c r="L163" s="32"/>
      <c r="M163" s="9"/>
    </row>
    <row r="164" spans="1:13" ht="26.1" customHeight="1" x14ac:dyDescent="0.25">
      <c r="A164" s="23" t="s">
        <v>748</v>
      </c>
      <c r="B164" s="24" t="s">
        <v>477</v>
      </c>
      <c r="C164" s="25" t="s">
        <v>22</v>
      </c>
      <c r="D164" s="25" t="s">
        <v>478</v>
      </c>
      <c r="E164" s="26" t="s">
        <v>31</v>
      </c>
      <c r="F164" s="27">
        <v>24.336810928030001</v>
      </c>
      <c r="G164" s="29">
        <v>301.94</v>
      </c>
      <c r="H164" s="29">
        <f t="shared" si="10"/>
        <v>383.25</v>
      </c>
      <c r="I164" s="29">
        <f t="shared" si="12"/>
        <v>9327.08</v>
      </c>
      <c r="J164" s="30">
        <f t="shared" si="8"/>
        <v>7.2423366706938531E-3</v>
      </c>
      <c r="K164" s="31"/>
      <c r="L164" s="32"/>
      <c r="M164" s="9"/>
    </row>
    <row r="165" spans="1:13" ht="26.1" customHeight="1" x14ac:dyDescent="0.25">
      <c r="A165" s="23" t="s">
        <v>750</v>
      </c>
      <c r="B165" s="24" t="s">
        <v>480</v>
      </c>
      <c r="C165" s="25" t="s">
        <v>22</v>
      </c>
      <c r="D165" s="25" t="s">
        <v>481</v>
      </c>
      <c r="E165" s="26" t="s">
        <v>31</v>
      </c>
      <c r="F165" s="27">
        <v>22.368392397086396</v>
      </c>
      <c r="G165" s="29">
        <v>341.05</v>
      </c>
      <c r="H165" s="29">
        <f t="shared" si="10"/>
        <v>432.89</v>
      </c>
      <c r="I165" s="29">
        <f t="shared" si="12"/>
        <v>9683.0499999999993</v>
      </c>
      <c r="J165" s="30">
        <f t="shared" si="8"/>
        <v>7.5187419963334843E-3</v>
      </c>
      <c r="K165" s="31"/>
      <c r="L165" s="32"/>
      <c r="M165" s="9"/>
    </row>
    <row r="166" spans="1:13" ht="51.95" customHeight="1" x14ac:dyDescent="0.25">
      <c r="A166" s="23" t="s">
        <v>751</v>
      </c>
      <c r="B166" s="24" t="s">
        <v>483</v>
      </c>
      <c r="C166" s="25" t="s">
        <v>22</v>
      </c>
      <c r="D166" s="25" t="s">
        <v>484</v>
      </c>
      <c r="E166" s="26" t="s">
        <v>35</v>
      </c>
      <c r="F166" s="27">
        <v>6.26314987118419</v>
      </c>
      <c r="G166" s="29">
        <v>239.55</v>
      </c>
      <c r="H166" s="29">
        <f t="shared" si="10"/>
        <v>304.06</v>
      </c>
      <c r="I166" s="29">
        <f t="shared" si="12"/>
        <v>1904.37</v>
      </c>
      <c r="J166" s="30">
        <f t="shared" si="8"/>
        <v>1.4787145264722992E-3</v>
      </c>
      <c r="K166" s="31"/>
      <c r="L166" s="32"/>
      <c r="M166" s="9"/>
    </row>
    <row r="167" spans="1:13" ht="26.1" customHeight="1" x14ac:dyDescent="0.25">
      <c r="A167" s="23" t="s">
        <v>752</v>
      </c>
      <c r="B167" s="24" t="s">
        <v>486</v>
      </c>
      <c r="C167" s="25" t="s">
        <v>22</v>
      </c>
      <c r="D167" s="25" t="s">
        <v>487</v>
      </c>
      <c r="E167" s="26" t="s">
        <v>35</v>
      </c>
      <c r="F167" s="27">
        <v>6.26314987118419</v>
      </c>
      <c r="G167" s="29">
        <v>919.28</v>
      </c>
      <c r="H167" s="29">
        <f t="shared" si="10"/>
        <v>1166.8399999999999</v>
      </c>
      <c r="I167" s="29">
        <f t="shared" si="12"/>
        <v>7308.09</v>
      </c>
      <c r="J167" s="30">
        <f t="shared" si="8"/>
        <v>5.6746214463402316E-3</v>
      </c>
      <c r="K167" s="31"/>
      <c r="L167" s="32"/>
      <c r="M167" s="9"/>
    </row>
    <row r="168" spans="1:13" ht="24" customHeight="1" x14ac:dyDescent="0.25">
      <c r="A168" s="16" t="s">
        <v>488</v>
      </c>
      <c r="B168" s="17"/>
      <c r="C168" s="17"/>
      <c r="D168" s="17" t="s">
        <v>489</v>
      </c>
      <c r="E168" s="17"/>
      <c r="F168" s="17"/>
      <c r="G168" s="17"/>
      <c r="H168" s="17"/>
      <c r="I168" s="20">
        <f>SUM(I169:I174)</f>
        <v>58754.920000000006</v>
      </c>
      <c r="J168" s="21">
        <f t="shared" si="8"/>
        <v>4.5622307485266959E-2</v>
      </c>
      <c r="K168" s="9"/>
      <c r="L168" s="9"/>
      <c r="M168" s="9"/>
    </row>
    <row r="169" spans="1:13" ht="51.95" customHeight="1" x14ac:dyDescent="0.25">
      <c r="A169" s="23" t="s">
        <v>490</v>
      </c>
      <c r="B169" s="24" t="s">
        <v>491</v>
      </c>
      <c r="C169" s="25" t="s">
        <v>22</v>
      </c>
      <c r="D169" s="25" t="s">
        <v>492</v>
      </c>
      <c r="E169" s="26" t="s">
        <v>31</v>
      </c>
      <c r="F169" s="27">
        <v>193.2</v>
      </c>
      <c r="G169" s="29">
        <v>65.77</v>
      </c>
      <c r="H169" s="29">
        <f t="shared" si="10"/>
        <v>83.48</v>
      </c>
      <c r="I169" s="29">
        <f t="shared" ref="I169:I174" si="13">TRUNC(H169*F169,2)</f>
        <v>16128.33</v>
      </c>
      <c r="J169" s="30">
        <f t="shared" si="8"/>
        <v>1.2523404516317196E-2</v>
      </c>
      <c r="K169" s="31"/>
      <c r="L169" s="32"/>
      <c r="M169" s="9"/>
    </row>
    <row r="170" spans="1:13" ht="39" customHeight="1" x14ac:dyDescent="0.25">
      <c r="A170" s="23" t="s">
        <v>493</v>
      </c>
      <c r="B170" s="24" t="s">
        <v>494</v>
      </c>
      <c r="C170" s="25" t="s">
        <v>22</v>
      </c>
      <c r="D170" s="25" t="s">
        <v>495</v>
      </c>
      <c r="E170" s="26" t="s">
        <v>31</v>
      </c>
      <c r="F170" s="27">
        <v>104.90776034233519</v>
      </c>
      <c r="G170" s="29">
        <v>110.52</v>
      </c>
      <c r="H170" s="29">
        <f t="shared" si="10"/>
        <v>140.28</v>
      </c>
      <c r="I170" s="29">
        <f t="shared" si="13"/>
        <v>14716.46</v>
      </c>
      <c r="J170" s="30">
        <f t="shared" si="8"/>
        <v>1.1427108797265518E-2</v>
      </c>
      <c r="K170" s="31"/>
      <c r="L170" s="32"/>
      <c r="M170" s="9"/>
    </row>
    <row r="171" spans="1:13" ht="51.95" customHeight="1" x14ac:dyDescent="0.25">
      <c r="A171" s="23" t="s">
        <v>496</v>
      </c>
      <c r="B171" s="24" t="s">
        <v>497</v>
      </c>
      <c r="C171" s="25" t="s">
        <v>22</v>
      </c>
      <c r="D171" s="25" t="s">
        <v>498</v>
      </c>
      <c r="E171" s="26" t="s">
        <v>31</v>
      </c>
      <c r="F171" s="27">
        <v>156.38159999999999</v>
      </c>
      <c r="G171" s="29">
        <v>105.54</v>
      </c>
      <c r="H171" s="29">
        <f t="shared" si="10"/>
        <v>133.96</v>
      </c>
      <c r="I171" s="29">
        <f t="shared" si="13"/>
        <v>20948.87</v>
      </c>
      <c r="J171" s="30">
        <f t="shared" si="8"/>
        <v>1.6266480979105824E-2</v>
      </c>
      <c r="K171" s="31"/>
      <c r="L171" s="32"/>
      <c r="M171" s="9"/>
    </row>
    <row r="172" spans="1:13" ht="26.1" customHeight="1" x14ac:dyDescent="0.25">
      <c r="A172" s="23" t="s">
        <v>499</v>
      </c>
      <c r="B172" s="24" t="s">
        <v>500</v>
      </c>
      <c r="C172" s="25" t="s">
        <v>22</v>
      </c>
      <c r="D172" s="25" t="s">
        <v>501</v>
      </c>
      <c r="E172" s="26" t="s">
        <v>40</v>
      </c>
      <c r="F172" s="27">
        <v>145.84191842900333</v>
      </c>
      <c r="G172" s="29">
        <v>11.84</v>
      </c>
      <c r="H172" s="29">
        <f t="shared" si="10"/>
        <v>15.02</v>
      </c>
      <c r="I172" s="29">
        <f t="shared" si="13"/>
        <v>2190.54</v>
      </c>
      <c r="J172" s="30">
        <f t="shared" si="8"/>
        <v>1.7009212069181044E-3</v>
      </c>
      <c r="K172" s="31"/>
      <c r="L172" s="32"/>
      <c r="M172" s="9"/>
    </row>
    <row r="173" spans="1:13" ht="26.1" customHeight="1" x14ac:dyDescent="0.25">
      <c r="A173" s="23" t="s">
        <v>502</v>
      </c>
      <c r="B173" s="24" t="s">
        <v>503</v>
      </c>
      <c r="C173" s="25" t="s">
        <v>22</v>
      </c>
      <c r="D173" s="25" t="s">
        <v>504</v>
      </c>
      <c r="E173" s="26" t="s">
        <v>40</v>
      </c>
      <c r="F173" s="27">
        <v>15.747348247548823</v>
      </c>
      <c r="G173" s="29">
        <v>108.35</v>
      </c>
      <c r="H173" s="29">
        <f t="shared" si="10"/>
        <v>137.52000000000001</v>
      </c>
      <c r="I173" s="29">
        <f t="shared" si="13"/>
        <v>2165.5700000000002</v>
      </c>
      <c r="J173" s="30">
        <f t="shared" si="8"/>
        <v>1.6815323792606571E-3</v>
      </c>
      <c r="K173" s="31"/>
      <c r="L173" s="32"/>
      <c r="M173" s="9"/>
    </row>
    <row r="174" spans="1:13" ht="39" customHeight="1" x14ac:dyDescent="0.25">
      <c r="A174" s="23" t="s">
        <v>505</v>
      </c>
      <c r="B174" s="24" t="s">
        <v>506</v>
      </c>
      <c r="C174" s="25" t="s">
        <v>22</v>
      </c>
      <c r="D174" s="25" t="s">
        <v>507</v>
      </c>
      <c r="E174" s="26" t="s">
        <v>40</v>
      </c>
      <c r="F174" s="27">
        <v>18.789449613552573</v>
      </c>
      <c r="G174" s="29">
        <v>109.24</v>
      </c>
      <c r="H174" s="29">
        <f t="shared" si="10"/>
        <v>138.65</v>
      </c>
      <c r="I174" s="29">
        <f t="shared" si="13"/>
        <v>2605.15</v>
      </c>
      <c r="J174" s="30">
        <f t="shared" si="8"/>
        <v>2.022859606399655E-3</v>
      </c>
      <c r="K174" s="31"/>
      <c r="L174" s="32"/>
      <c r="M174" s="9"/>
    </row>
    <row r="175" spans="1:13" ht="24" customHeight="1" x14ac:dyDescent="0.25">
      <c r="A175" s="16" t="s">
        <v>508</v>
      </c>
      <c r="B175" s="17"/>
      <c r="C175" s="17"/>
      <c r="D175" s="17" t="s">
        <v>509</v>
      </c>
      <c r="E175" s="17"/>
      <c r="F175" s="17"/>
      <c r="G175" s="17"/>
      <c r="H175" s="17"/>
      <c r="I175" s="20">
        <f>SUM(I176:I189)</f>
        <v>127773.86999999998</v>
      </c>
      <c r="J175" s="21">
        <f t="shared" si="8"/>
        <v>9.9214479157192725E-2</v>
      </c>
      <c r="K175" s="9"/>
      <c r="L175" s="9"/>
      <c r="M175" s="9"/>
    </row>
    <row r="176" spans="1:13" ht="26.1" customHeight="1" x14ac:dyDescent="0.25">
      <c r="A176" s="23" t="s">
        <v>510</v>
      </c>
      <c r="B176" s="24" t="s">
        <v>511</v>
      </c>
      <c r="C176" s="25" t="s">
        <v>22</v>
      </c>
      <c r="D176" s="25" t="s">
        <v>512</v>
      </c>
      <c r="E176" s="26" t="s">
        <v>31</v>
      </c>
      <c r="F176" s="27">
        <v>653.64160000000004</v>
      </c>
      <c r="G176" s="29">
        <v>13.06</v>
      </c>
      <c r="H176" s="29">
        <f t="shared" si="10"/>
        <v>16.57</v>
      </c>
      <c r="I176" s="29">
        <f t="shared" ref="I176:I189" si="14">TRUNC(H176*F176,2)</f>
        <v>10830.84</v>
      </c>
      <c r="J176" s="30">
        <f t="shared" si="8"/>
        <v>8.4099835861188941E-3</v>
      </c>
      <c r="K176" s="31"/>
      <c r="L176" s="32"/>
      <c r="M176" s="9"/>
    </row>
    <row r="177" spans="1:13" ht="26.1" customHeight="1" x14ac:dyDescent="0.25">
      <c r="A177" s="23" t="s">
        <v>513</v>
      </c>
      <c r="B177" s="24" t="s">
        <v>514</v>
      </c>
      <c r="C177" s="25" t="s">
        <v>22</v>
      </c>
      <c r="D177" s="25" t="s">
        <v>515</v>
      </c>
      <c r="E177" s="26" t="s">
        <v>31</v>
      </c>
      <c r="F177" s="27">
        <v>2206.2152000000001</v>
      </c>
      <c r="G177" s="29">
        <v>14.38</v>
      </c>
      <c r="H177" s="29">
        <f t="shared" si="10"/>
        <v>18.25</v>
      </c>
      <c r="I177" s="29">
        <f t="shared" si="14"/>
        <v>40263.42</v>
      </c>
      <c r="J177" s="30">
        <f t="shared" si="8"/>
        <v>3.1263937175787952E-2</v>
      </c>
      <c r="K177" s="31"/>
      <c r="L177" s="32"/>
      <c r="M177" s="9"/>
    </row>
    <row r="178" spans="1:13" ht="26.1" customHeight="1" x14ac:dyDescent="0.25">
      <c r="A178" s="23" t="s">
        <v>516</v>
      </c>
      <c r="B178" s="24" t="s">
        <v>517</v>
      </c>
      <c r="C178" s="25" t="s">
        <v>22</v>
      </c>
      <c r="D178" s="25" t="s">
        <v>518</v>
      </c>
      <c r="E178" s="26" t="s">
        <v>31</v>
      </c>
      <c r="F178" s="27">
        <v>2206.2152000000001</v>
      </c>
      <c r="G178" s="29">
        <v>4.87</v>
      </c>
      <c r="H178" s="29">
        <f t="shared" si="10"/>
        <v>6.18</v>
      </c>
      <c r="I178" s="29">
        <f t="shared" si="14"/>
        <v>13634.4</v>
      </c>
      <c r="J178" s="30">
        <f t="shared" si="8"/>
        <v>1.0586905559179108E-2</v>
      </c>
      <c r="K178" s="31"/>
      <c r="L178" s="32"/>
      <c r="M178" s="9"/>
    </row>
    <row r="179" spans="1:13" ht="26.1" customHeight="1" x14ac:dyDescent="0.25">
      <c r="A179" s="23" t="s">
        <v>519</v>
      </c>
      <c r="B179" s="24" t="s">
        <v>520</v>
      </c>
      <c r="C179" s="25" t="s">
        <v>22</v>
      </c>
      <c r="D179" s="25" t="s">
        <v>521</v>
      </c>
      <c r="E179" s="26" t="s">
        <v>31</v>
      </c>
      <c r="F179" s="27">
        <v>182.9512</v>
      </c>
      <c r="G179" s="29">
        <v>35.99</v>
      </c>
      <c r="H179" s="29">
        <f t="shared" si="10"/>
        <v>45.68</v>
      </c>
      <c r="I179" s="29">
        <f t="shared" si="14"/>
        <v>8357.2099999999991</v>
      </c>
      <c r="J179" s="30">
        <f t="shared" si="8"/>
        <v>6.4892472722105285E-3</v>
      </c>
      <c r="K179" s="31"/>
      <c r="L179" s="32"/>
      <c r="M179" s="9"/>
    </row>
    <row r="180" spans="1:13" ht="26.1" customHeight="1" x14ac:dyDescent="0.25">
      <c r="A180" s="23" t="s">
        <v>522</v>
      </c>
      <c r="B180" s="24" t="s">
        <v>523</v>
      </c>
      <c r="C180" s="25" t="s">
        <v>22</v>
      </c>
      <c r="D180" s="25" t="s">
        <v>524</v>
      </c>
      <c r="E180" s="26" t="s">
        <v>31</v>
      </c>
      <c r="F180" s="27">
        <v>578.07280000000003</v>
      </c>
      <c r="G180" s="29">
        <v>17.010000000000002</v>
      </c>
      <c r="H180" s="29">
        <f t="shared" si="10"/>
        <v>21.59</v>
      </c>
      <c r="I180" s="29">
        <f t="shared" si="14"/>
        <v>12480.59</v>
      </c>
      <c r="J180" s="30">
        <f t="shared" si="8"/>
        <v>9.6909895303669523E-3</v>
      </c>
      <c r="K180" s="31"/>
      <c r="L180" s="32"/>
      <c r="M180" s="9"/>
    </row>
    <row r="181" spans="1:13" ht="26.1" customHeight="1" x14ac:dyDescent="0.25">
      <c r="A181" s="23" t="s">
        <v>525</v>
      </c>
      <c r="B181" s="24" t="s">
        <v>526</v>
      </c>
      <c r="C181" s="25" t="s">
        <v>22</v>
      </c>
      <c r="D181" s="25" t="s">
        <v>527</v>
      </c>
      <c r="E181" s="26" t="s">
        <v>31</v>
      </c>
      <c r="F181" s="27">
        <v>578.07280000000003</v>
      </c>
      <c r="G181" s="29">
        <v>5.94</v>
      </c>
      <c r="H181" s="29">
        <f t="shared" si="10"/>
        <v>7.53</v>
      </c>
      <c r="I181" s="29">
        <f t="shared" si="14"/>
        <v>4352.88</v>
      </c>
      <c r="J181" s="30">
        <f t="shared" si="8"/>
        <v>3.3799455399899929E-3</v>
      </c>
      <c r="K181" s="31"/>
      <c r="L181" s="32"/>
      <c r="M181" s="9"/>
    </row>
    <row r="182" spans="1:13" ht="26.1" customHeight="1" x14ac:dyDescent="0.25">
      <c r="A182" s="23" t="s">
        <v>528</v>
      </c>
      <c r="B182" s="24" t="s">
        <v>529</v>
      </c>
      <c r="C182" s="25" t="s">
        <v>22</v>
      </c>
      <c r="D182" s="25" t="s">
        <v>530</v>
      </c>
      <c r="E182" s="26" t="s">
        <v>31</v>
      </c>
      <c r="F182" s="27">
        <v>172.86293644468367</v>
      </c>
      <c r="G182" s="29">
        <v>2.33</v>
      </c>
      <c r="H182" s="29">
        <f t="shared" si="10"/>
        <v>2.95</v>
      </c>
      <c r="I182" s="29">
        <f t="shared" si="14"/>
        <v>509.94</v>
      </c>
      <c r="J182" s="30">
        <f t="shared" si="8"/>
        <v>3.9596070387019558E-4</v>
      </c>
      <c r="K182" s="31"/>
      <c r="L182" s="32"/>
      <c r="M182" s="9"/>
    </row>
    <row r="183" spans="1:13" ht="26.1" customHeight="1" x14ac:dyDescent="0.25">
      <c r="A183" s="23" t="s">
        <v>531</v>
      </c>
      <c r="B183" s="24" t="s">
        <v>532</v>
      </c>
      <c r="C183" s="25" t="s">
        <v>22</v>
      </c>
      <c r="D183" s="25" t="s">
        <v>533</v>
      </c>
      <c r="E183" s="26" t="s">
        <v>31</v>
      </c>
      <c r="F183" s="27">
        <v>172.86293644468367</v>
      </c>
      <c r="G183" s="29">
        <v>20.59</v>
      </c>
      <c r="H183" s="29">
        <f t="shared" si="10"/>
        <v>26.13</v>
      </c>
      <c r="I183" s="29">
        <f t="shared" si="14"/>
        <v>4516.8999999999996</v>
      </c>
      <c r="J183" s="30">
        <f t="shared" si="8"/>
        <v>3.507304591346602E-3</v>
      </c>
      <c r="K183" s="31"/>
      <c r="L183" s="32"/>
      <c r="M183" s="9"/>
    </row>
    <row r="184" spans="1:13" ht="39" customHeight="1" x14ac:dyDescent="0.25">
      <c r="A184" s="23" t="s">
        <v>534</v>
      </c>
      <c r="B184" s="24" t="s">
        <v>535</v>
      </c>
      <c r="C184" s="25" t="s">
        <v>22</v>
      </c>
      <c r="D184" s="25" t="s">
        <v>536</v>
      </c>
      <c r="E184" s="26" t="s">
        <v>31</v>
      </c>
      <c r="F184" s="27">
        <v>172.86293644468367</v>
      </c>
      <c r="G184" s="29">
        <v>22.11</v>
      </c>
      <c r="H184" s="29">
        <f t="shared" si="10"/>
        <v>28.06</v>
      </c>
      <c r="I184" s="29">
        <f t="shared" si="14"/>
        <v>4850.53</v>
      </c>
      <c r="J184" s="30">
        <f t="shared" si="8"/>
        <v>3.7663632445846564E-3</v>
      </c>
      <c r="K184" s="31"/>
      <c r="L184" s="32"/>
      <c r="M184" s="9"/>
    </row>
    <row r="185" spans="1:13" ht="26.1" customHeight="1" x14ac:dyDescent="0.25">
      <c r="A185" s="23" t="s">
        <v>537</v>
      </c>
      <c r="B185" s="24" t="s">
        <v>538</v>
      </c>
      <c r="C185" s="25" t="s">
        <v>22</v>
      </c>
      <c r="D185" s="25" t="s">
        <v>539</v>
      </c>
      <c r="E185" s="26" t="s">
        <v>31</v>
      </c>
      <c r="F185" s="27">
        <v>271.8784</v>
      </c>
      <c r="G185" s="29">
        <v>23.33</v>
      </c>
      <c r="H185" s="29">
        <f t="shared" si="10"/>
        <v>29.61</v>
      </c>
      <c r="I185" s="29">
        <f t="shared" si="14"/>
        <v>8050.31</v>
      </c>
      <c r="J185" s="30">
        <f t="shared" si="8"/>
        <v>6.2509440600330909E-3</v>
      </c>
      <c r="K185" s="31"/>
      <c r="L185" s="32"/>
      <c r="M185" s="9"/>
    </row>
    <row r="186" spans="1:13" ht="26.1" customHeight="1" x14ac:dyDescent="0.25">
      <c r="A186" s="23" t="s">
        <v>540</v>
      </c>
      <c r="B186" s="24" t="s">
        <v>541</v>
      </c>
      <c r="C186" s="25" t="s">
        <v>22</v>
      </c>
      <c r="D186" s="25" t="s">
        <v>542</v>
      </c>
      <c r="E186" s="26" t="s">
        <v>31</v>
      </c>
      <c r="F186" s="27">
        <v>223.68392397086399</v>
      </c>
      <c r="G186" s="29">
        <v>11.16</v>
      </c>
      <c r="H186" s="29">
        <f t="shared" si="10"/>
        <v>14.16</v>
      </c>
      <c r="I186" s="29">
        <f t="shared" si="14"/>
        <v>3167.36</v>
      </c>
      <c r="J186" s="30">
        <f t="shared" si="8"/>
        <v>2.4594071753741668E-3</v>
      </c>
      <c r="K186" s="31"/>
      <c r="L186" s="32"/>
      <c r="M186" s="9"/>
    </row>
    <row r="187" spans="1:13" ht="39" customHeight="1" x14ac:dyDescent="0.25">
      <c r="A187" s="23" t="s">
        <v>543</v>
      </c>
      <c r="B187" s="24" t="s">
        <v>544</v>
      </c>
      <c r="C187" s="25" t="s">
        <v>22</v>
      </c>
      <c r="D187" s="25" t="s">
        <v>545</v>
      </c>
      <c r="E187" s="26" t="s">
        <v>31</v>
      </c>
      <c r="F187" s="27">
        <v>223.68392397086399</v>
      </c>
      <c r="G187" s="29">
        <v>13.08</v>
      </c>
      <c r="H187" s="29">
        <f t="shared" si="10"/>
        <v>16.600000000000001</v>
      </c>
      <c r="I187" s="29">
        <f t="shared" si="14"/>
        <v>3713.15</v>
      </c>
      <c r="J187" s="30">
        <f t="shared" si="8"/>
        <v>2.8832048624850308E-3</v>
      </c>
      <c r="K187" s="31"/>
      <c r="L187" s="32"/>
      <c r="M187" s="9"/>
    </row>
    <row r="188" spans="1:13" ht="51.95" customHeight="1" x14ac:dyDescent="0.25">
      <c r="A188" s="23" t="s">
        <v>546</v>
      </c>
      <c r="B188" s="24" t="s">
        <v>547</v>
      </c>
      <c r="C188" s="25" t="s">
        <v>22</v>
      </c>
      <c r="D188" s="25" t="s">
        <v>548</v>
      </c>
      <c r="E188" s="26" t="s">
        <v>31</v>
      </c>
      <c r="F188" s="27">
        <v>223.68392397086399</v>
      </c>
      <c r="G188" s="29">
        <v>29.6</v>
      </c>
      <c r="H188" s="29">
        <f t="shared" si="10"/>
        <v>37.57</v>
      </c>
      <c r="I188" s="29">
        <f t="shared" si="14"/>
        <v>8403.7999999999993</v>
      </c>
      <c r="J188" s="30">
        <f t="shared" si="8"/>
        <v>6.5254237031500744E-3</v>
      </c>
      <c r="K188" s="31"/>
      <c r="L188" s="32"/>
      <c r="M188" s="9"/>
    </row>
    <row r="189" spans="1:13" ht="39" customHeight="1" x14ac:dyDescent="0.25">
      <c r="A189" s="23" t="s">
        <v>549</v>
      </c>
      <c r="B189" s="24" t="s">
        <v>550</v>
      </c>
      <c r="C189" s="25" t="s">
        <v>22</v>
      </c>
      <c r="D189" s="25" t="s">
        <v>551</v>
      </c>
      <c r="E189" s="26" t="s">
        <v>31</v>
      </c>
      <c r="F189" s="27">
        <v>193.4392</v>
      </c>
      <c r="G189" s="29">
        <v>18.91</v>
      </c>
      <c r="H189" s="29">
        <f t="shared" si="10"/>
        <v>24</v>
      </c>
      <c r="I189" s="29">
        <f t="shared" si="14"/>
        <v>4642.54</v>
      </c>
      <c r="J189" s="30">
        <f t="shared" si="8"/>
        <v>3.604862152695489E-3</v>
      </c>
      <c r="K189" s="31"/>
      <c r="L189" s="32"/>
      <c r="M189" s="9"/>
    </row>
    <row r="190" spans="1:13" ht="24" customHeight="1" x14ac:dyDescent="0.25">
      <c r="A190" s="16" t="s">
        <v>552</v>
      </c>
      <c r="B190" s="17"/>
      <c r="C190" s="17"/>
      <c r="D190" s="17" t="s">
        <v>553</v>
      </c>
      <c r="E190" s="17"/>
      <c r="F190" s="17"/>
      <c r="G190" s="17"/>
      <c r="H190" s="17"/>
      <c r="I190" s="20">
        <f>SUM(I191:I205)</f>
        <v>130443.75</v>
      </c>
      <c r="J190" s="21">
        <f t="shared" si="8"/>
        <v>0.10128760063040322</v>
      </c>
      <c r="K190" s="9"/>
      <c r="L190" s="9"/>
      <c r="M190" s="9"/>
    </row>
    <row r="191" spans="1:13" ht="51.95" customHeight="1" x14ac:dyDescent="0.25">
      <c r="A191" s="23" t="s">
        <v>554</v>
      </c>
      <c r="B191" s="24" t="s">
        <v>555</v>
      </c>
      <c r="C191" s="25" t="s">
        <v>22</v>
      </c>
      <c r="D191" s="25" t="s">
        <v>556</v>
      </c>
      <c r="E191" s="26" t="s">
        <v>31</v>
      </c>
      <c r="F191" s="27">
        <v>253.92</v>
      </c>
      <c r="G191" s="29">
        <v>49.71</v>
      </c>
      <c r="H191" s="29">
        <f t="shared" si="10"/>
        <v>63.09</v>
      </c>
      <c r="I191" s="29">
        <f t="shared" ref="I191:I205" si="15">TRUNC(H191*F191,2)</f>
        <v>16019.81</v>
      </c>
      <c r="J191" s="30">
        <f t="shared" si="8"/>
        <v>1.2439140376253672E-2</v>
      </c>
      <c r="K191" s="31"/>
      <c r="L191" s="32"/>
      <c r="M191" s="9"/>
    </row>
    <row r="192" spans="1:13" ht="51.95" customHeight="1" x14ac:dyDescent="0.25">
      <c r="A192" s="23" t="s">
        <v>557</v>
      </c>
      <c r="B192" s="24" t="s">
        <v>558</v>
      </c>
      <c r="C192" s="25" t="s">
        <v>22</v>
      </c>
      <c r="D192" s="25" t="s">
        <v>559</v>
      </c>
      <c r="E192" s="26" t="s">
        <v>31</v>
      </c>
      <c r="F192" s="27">
        <v>308.03440000000001</v>
      </c>
      <c r="G192" s="29">
        <v>34.96</v>
      </c>
      <c r="H192" s="29">
        <f t="shared" si="10"/>
        <v>44.37</v>
      </c>
      <c r="I192" s="29">
        <f t="shared" si="15"/>
        <v>13667.48</v>
      </c>
      <c r="J192" s="30">
        <f t="shared" si="8"/>
        <v>1.0612591679279562E-2</v>
      </c>
      <c r="K192" s="31"/>
      <c r="L192" s="32"/>
      <c r="M192" s="9"/>
    </row>
    <row r="193" spans="1:13" ht="51.95" customHeight="1" x14ac:dyDescent="0.25">
      <c r="A193" s="23" t="s">
        <v>560</v>
      </c>
      <c r="B193" s="24" t="s">
        <v>561</v>
      </c>
      <c r="C193" s="25" t="s">
        <v>22</v>
      </c>
      <c r="D193" s="25" t="s">
        <v>562</v>
      </c>
      <c r="E193" s="26" t="s">
        <v>31</v>
      </c>
      <c r="F193" s="27">
        <v>209.66800000000001</v>
      </c>
      <c r="G193" s="29">
        <v>46.05</v>
      </c>
      <c r="H193" s="29">
        <f t="shared" si="10"/>
        <v>58.45</v>
      </c>
      <c r="I193" s="29">
        <f t="shared" si="15"/>
        <v>12255.09</v>
      </c>
      <c r="J193" s="30">
        <f t="shared" si="8"/>
        <v>9.5158921880860396E-3</v>
      </c>
      <c r="K193" s="31"/>
      <c r="L193" s="32"/>
      <c r="M193" s="9"/>
    </row>
    <row r="194" spans="1:13" ht="39" customHeight="1" x14ac:dyDescent="0.25">
      <c r="A194" s="23" t="s">
        <v>563</v>
      </c>
      <c r="B194" s="24" t="s">
        <v>564</v>
      </c>
      <c r="C194" s="25" t="s">
        <v>22</v>
      </c>
      <c r="D194" s="25" t="s">
        <v>565</v>
      </c>
      <c r="E194" s="26" t="s">
        <v>40</v>
      </c>
      <c r="F194" s="27">
        <v>157.50399999999999</v>
      </c>
      <c r="G194" s="29">
        <v>73.02</v>
      </c>
      <c r="H194" s="29">
        <f t="shared" si="10"/>
        <v>92.68</v>
      </c>
      <c r="I194" s="29">
        <f t="shared" si="15"/>
        <v>14597.47</v>
      </c>
      <c r="J194" s="30">
        <f t="shared" si="8"/>
        <v>1.133471486042292E-2</v>
      </c>
      <c r="K194" s="31"/>
      <c r="L194" s="32"/>
      <c r="M194" s="9"/>
    </row>
    <row r="195" spans="1:13" ht="39" customHeight="1" x14ac:dyDescent="0.25">
      <c r="A195" s="23" t="s">
        <v>566</v>
      </c>
      <c r="B195" s="24" t="s">
        <v>567</v>
      </c>
      <c r="C195" s="25" t="s">
        <v>22</v>
      </c>
      <c r="D195" s="25" t="s">
        <v>568</v>
      </c>
      <c r="E195" s="26" t="s">
        <v>31</v>
      </c>
      <c r="F195" s="27">
        <v>214.1208</v>
      </c>
      <c r="G195" s="29">
        <v>108.64</v>
      </c>
      <c r="H195" s="29">
        <f t="shared" si="10"/>
        <v>137.88999999999999</v>
      </c>
      <c r="I195" s="29">
        <f t="shared" si="15"/>
        <v>29525.11</v>
      </c>
      <c r="J195" s="30">
        <f t="shared" si="8"/>
        <v>2.2925801736370849E-2</v>
      </c>
      <c r="K195" s="31"/>
      <c r="L195" s="32"/>
      <c r="M195" s="9"/>
    </row>
    <row r="196" spans="1:13" ht="26.1" customHeight="1" x14ac:dyDescent="0.25">
      <c r="A196" s="23" t="s">
        <v>569</v>
      </c>
      <c r="B196" s="24" t="s">
        <v>570</v>
      </c>
      <c r="C196" s="25" t="s">
        <v>22</v>
      </c>
      <c r="D196" s="25" t="s">
        <v>571</v>
      </c>
      <c r="E196" s="26" t="s">
        <v>31</v>
      </c>
      <c r="F196" s="27">
        <v>73.323999999999998</v>
      </c>
      <c r="G196" s="29">
        <v>55.84</v>
      </c>
      <c r="H196" s="29">
        <f t="shared" si="10"/>
        <v>70.87</v>
      </c>
      <c r="I196" s="29">
        <f t="shared" si="15"/>
        <v>5196.47</v>
      </c>
      <c r="J196" s="30">
        <f t="shared" si="8"/>
        <v>4.0349804267960062E-3</v>
      </c>
      <c r="K196" s="31"/>
      <c r="L196" s="32"/>
      <c r="M196" s="9"/>
    </row>
    <row r="197" spans="1:13" ht="39" customHeight="1" x14ac:dyDescent="0.25">
      <c r="A197" s="23" t="s">
        <v>572</v>
      </c>
      <c r="B197" s="24" t="s">
        <v>573</v>
      </c>
      <c r="C197" s="25" t="s">
        <v>22</v>
      </c>
      <c r="D197" s="25" t="s">
        <v>574</v>
      </c>
      <c r="E197" s="26" t="s">
        <v>31</v>
      </c>
      <c r="F197" s="27">
        <v>73.323999999999998</v>
      </c>
      <c r="G197" s="29">
        <v>152.58000000000001</v>
      </c>
      <c r="H197" s="29">
        <f t="shared" si="10"/>
        <v>193.66</v>
      </c>
      <c r="I197" s="29">
        <f t="shared" si="15"/>
        <v>14199.92</v>
      </c>
      <c r="J197" s="30">
        <f t="shared" ref="J197:J247" si="16">I197/$I$251</f>
        <v>1.1026023293133442E-2</v>
      </c>
      <c r="K197" s="31"/>
      <c r="L197" s="32"/>
      <c r="M197" s="9"/>
    </row>
    <row r="198" spans="1:13" ht="39" customHeight="1" x14ac:dyDescent="0.25">
      <c r="A198" s="23" t="s">
        <v>575</v>
      </c>
      <c r="B198" s="24" t="s">
        <v>576</v>
      </c>
      <c r="C198" s="25" t="s">
        <v>22</v>
      </c>
      <c r="D198" s="25" t="s">
        <v>577</v>
      </c>
      <c r="E198" s="26" t="s">
        <v>31</v>
      </c>
      <c r="F198" s="27">
        <v>16.891200000000001</v>
      </c>
      <c r="G198" s="29">
        <v>93.6</v>
      </c>
      <c r="H198" s="29">
        <f t="shared" si="10"/>
        <v>118.8</v>
      </c>
      <c r="I198" s="29">
        <f t="shared" si="15"/>
        <v>2006.67</v>
      </c>
      <c r="J198" s="30">
        <f t="shared" si="16"/>
        <v>1.5581489305314456E-3</v>
      </c>
      <c r="K198" s="31"/>
      <c r="L198" s="32"/>
      <c r="M198" s="9"/>
    </row>
    <row r="199" spans="1:13" ht="39" customHeight="1" x14ac:dyDescent="0.25">
      <c r="A199" s="23" t="s">
        <v>578</v>
      </c>
      <c r="B199" s="24" t="s">
        <v>579</v>
      </c>
      <c r="C199" s="25" t="s">
        <v>22</v>
      </c>
      <c r="D199" s="25" t="s">
        <v>580</v>
      </c>
      <c r="E199" s="26" t="s">
        <v>31</v>
      </c>
      <c r="F199" s="27">
        <v>16.891200000000001</v>
      </c>
      <c r="G199" s="29">
        <v>100.19</v>
      </c>
      <c r="H199" s="29">
        <f t="shared" si="10"/>
        <v>127.17</v>
      </c>
      <c r="I199" s="29">
        <f t="shared" si="15"/>
        <v>2148.0500000000002</v>
      </c>
      <c r="J199" s="30">
        <f t="shared" si="16"/>
        <v>1.6679283640200291E-3</v>
      </c>
      <c r="K199" s="31"/>
      <c r="L199" s="32"/>
      <c r="M199" s="9"/>
    </row>
    <row r="200" spans="1:13" ht="39" customHeight="1" x14ac:dyDescent="0.25">
      <c r="A200" s="23" t="s">
        <v>581</v>
      </c>
      <c r="B200" s="24" t="s">
        <v>582</v>
      </c>
      <c r="C200" s="25" t="s">
        <v>22</v>
      </c>
      <c r="D200" s="25" t="s">
        <v>583</v>
      </c>
      <c r="E200" s="26" t="s">
        <v>31</v>
      </c>
      <c r="F200" s="27">
        <v>16.891200000000001</v>
      </c>
      <c r="G200" s="29">
        <v>28.35</v>
      </c>
      <c r="H200" s="29">
        <f t="shared" si="10"/>
        <v>35.979999999999997</v>
      </c>
      <c r="I200" s="29">
        <f t="shared" si="15"/>
        <v>607.74</v>
      </c>
      <c r="J200" s="30">
        <f t="shared" si="16"/>
        <v>4.7190092593260514E-4</v>
      </c>
      <c r="K200" s="31"/>
      <c r="L200" s="32"/>
      <c r="M200" s="9"/>
    </row>
    <row r="201" spans="1:13" ht="51.95" customHeight="1" x14ac:dyDescent="0.25">
      <c r="A201" s="23" t="s">
        <v>584</v>
      </c>
      <c r="B201" s="24" t="s">
        <v>585</v>
      </c>
      <c r="C201" s="25" t="s">
        <v>22</v>
      </c>
      <c r="D201" s="25" t="s">
        <v>586</v>
      </c>
      <c r="E201" s="26" t="s">
        <v>31</v>
      </c>
      <c r="F201" s="27">
        <v>16.891200000000001</v>
      </c>
      <c r="G201" s="29">
        <v>20.23</v>
      </c>
      <c r="H201" s="29">
        <f t="shared" ref="H201:H205" si="17">TRUNC((G201*$G$2)+(G201),2)</f>
        <v>25.67</v>
      </c>
      <c r="I201" s="29">
        <f t="shared" si="15"/>
        <v>433.59</v>
      </c>
      <c r="J201" s="30">
        <f t="shared" si="16"/>
        <v>3.366760826588973E-4</v>
      </c>
      <c r="K201" s="31"/>
      <c r="L201" s="32"/>
      <c r="M201" s="9"/>
    </row>
    <row r="202" spans="1:13" ht="39" customHeight="1" x14ac:dyDescent="0.25">
      <c r="A202" s="23" t="s">
        <v>587</v>
      </c>
      <c r="B202" s="24" t="s">
        <v>588</v>
      </c>
      <c r="C202" s="25" t="s">
        <v>22</v>
      </c>
      <c r="D202" s="25" t="s">
        <v>589</v>
      </c>
      <c r="E202" s="26" t="s">
        <v>31</v>
      </c>
      <c r="F202" s="27">
        <v>16.891200000000001</v>
      </c>
      <c r="G202" s="29">
        <v>20.2</v>
      </c>
      <c r="H202" s="29">
        <f t="shared" si="17"/>
        <v>25.63</v>
      </c>
      <c r="I202" s="29">
        <f t="shared" si="15"/>
        <v>432.92</v>
      </c>
      <c r="J202" s="30">
        <f t="shared" si="16"/>
        <v>3.3615583778382765E-4</v>
      </c>
      <c r="K202" s="31"/>
      <c r="L202" s="32"/>
      <c r="M202" s="9"/>
    </row>
    <row r="203" spans="1:13" ht="39" customHeight="1" x14ac:dyDescent="0.25">
      <c r="A203" s="23" t="s">
        <v>590</v>
      </c>
      <c r="B203" s="24" t="s">
        <v>591</v>
      </c>
      <c r="C203" s="25" t="s">
        <v>22</v>
      </c>
      <c r="D203" s="25" t="s">
        <v>592</v>
      </c>
      <c r="E203" s="26" t="s">
        <v>40</v>
      </c>
      <c r="F203" s="27">
        <v>78.2</v>
      </c>
      <c r="G203" s="29">
        <v>97.87</v>
      </c>
      <c r="H203" s="29">
        <f t="shared" si="17"/>
        <v>124.22</v>
      </c>
      <c r="I203" s="29">
        <f t="shared" si="15"/>
        <v>9714</v>
      </c>
      <c r="J203" s="30">
        <f t="shared" si="16"/>
        <v>7.5427742036221507E-3</v>
      </c>
      <c r="K203" s="31"/>
      <c r="L203" s="32"/>
      <c r="M203" s="9"/>
    </row>
    <row r="204" spans="1:13" ht="39" customHeight="1" x14ac:dyDescent="0.25">
      <c r="A204" s="23" t="s">
        <v>593</v>
      </c>
      <c r="B204" s="24" t="s">
        <v>594</v>
      </c>
      <c r="C204" s="25" t="s">
        <v>22</v>
      </c>
      <c r="D204" s="25" t="s">
        <v>595</v>
      </c>
      <c r="E204" s="26" t="s">
        <v>40</v>
      </c>
      <c r="F204" s="27">
        <v>71.207999999999998</v>
      </c>
      <c r="G204" s="29">
        <v>65.150000000000006</v>
      </c>
      <c r="H204" s="29">
        <f t="shared" si="17"/>
        <v>82.69</v>
      </c>
      <c r="I204" s="29">
        <f t="shared" si="15"/>
        <v>5888.18</v>
      </c>
      <c r="J204" s="30">
        <f t="shared" si="16"/>
        <v>4.5720827887877164E-3</v>
      </c>
      <c r="K204" s="31"/>
      <c r="L204" s="32"/>
      <c r="M204" s="9"/>
    </row>
    <row r="205" spans="1:13" ht="51.95" customHeight="1" x14ac:dyDescent="0.25">
      <c r="A205" s="23" t="s">
        <v>596</v>
      </c>
      <c r="B205" s="24" t="s">
        <v>597</v>
      </c>
      <c r="C205" s="25" t="s">
        <v>22</v>
      </c>
      <c r="D205" s="25" t="s">
        <v>598</v>
      </c>
      <c r="E205" s="26" t="s">
        <v>40</v>
      </c>
      <c r="F205" s="27">
        <v>73.323999999999998</v>
      </c>
      <c r="G205" s="29">
        <v>40.31</v>
      </c>
      <c r="H205" s="29">
        <f t="shared" si="17"/>
        <v>51.16</v>
      </c>
      <c r="I205" s="29">
        <f t="shared" si="15"/>
        <v>3751.25</v>
      </c>
      <c r="J205" s="30">
        <f t="shared" si="16"/>
        <v>2.9127889367240676E-3</v>
      </c>
      <c r="K205" s="31"/>
      <c r="L205" s="32"/>
      <c r="M205" s="9"/>
    </row>
    <row r="206" spans="1:13" ht="24" customHeight="1" x14ac:dyDescent="0.25">
      <c r="A206" s="16" t="s">
        <v>599</v>
      </c>
      <c r="B206" s="17"/>
      <c r="C206" s="17"/>
      <c r="D206" s="17" t="s">
        <v>600</v>
      </c>
      <c r="E206" s="17"/>
      <c r="F206" s="17"/>
      <c r="G206" s="17"/>
      <c r="H206" s="17"/>
      <c r="I206" s="20">
        <f>I207+I221+I234+I240</f>
        <v>81880.070000000007</v>
      </c>
      <c r="J206" s="21">
        <f t="shared" si="16"/>
        <v>6.3578636996785676E-2</v>
      </c>
      <c r="K206" s="9"/>
      <c r="L206" s="9"/>
      <c r="M206" s="9"/>
    </row>
    <row r="207" spans="1:13" ht="26.1" customHeight="1" x14ac:dyDescent="0.25">
      <c r="A207" s="16" t="s">
        <v>601</v>
      </c>
      <c r="B207" s="17"/>
      <c r="C207" s="17"/>
      <c r="D207" s="17" t="s">
        <v>602</v>
      </c>
      <c r="E207" s="17"/>
      <c r="F207" s="17"/>
      <c r="G207" s="17"/>
      <c r="H207" s="17"/>
      <c r="I207" s="20">
        <f>SUM(I208:I220)</f>
        <v>42600.320000000007</v>
      </c>
      <c r="J207" s="21">
        <f t="shared" si="16"/>
        <v>3.3078504710937699E-2</v>
      </c>
      <c r="K207" s="9"/>
      <c r="L207" s="9"/>
      <c r="M207" s="9"/>
    </row>
    <row r="208" spans="1:13" ht="26.1" customHeight="1" x14ac:dyDescent="0.25">
      <c r="A208" s="23" t="s">
        <v>603</v>
      </c>
      <c r="B208" s="24" t="s">
        <v>604</v>
      </c>
      <c r="C208" s="25" t="s">
        <v>22</v>
      </c>
      <c r="D208" s="25" t="s">
        <v>605</v>
      </c>
      <c r="E208" s="26" t="s">
        <v>35</v>
      </c>
      <c r="F208" s="27">
        <v>17.536819639315734</v>
      </c>
      <c r="G208" s="29">
        <v>196.62</v>
      </c>
      <c r="H208" s="29">
        <f t="shared" ref="H208:H247" si="18">TRUNC((G208*$G$2)+(G208),2)</f>
        <v>249.56</v>
      </c>
      <c r="I208" s="29">
        <f t="shared" ref="I208:I220" si="19">TRUNC(H208*F208,2)</f>
        <v>4376.4799999999996</v>
      </c>
      <c r="J208" s="30">
        <f t="shared" si="16"/>
        <v>3.3982705833506557E-3</v>
      </c>
      <c r="K208" s="31"/>
      <c r="L208" s="32"/>
      <c r="M208" s="9"/>
    </row>
    <row r="209" spans="1:13" ht="24" customHeight="1" x14ac:dyDescent="0.25">
      <c r="A209" s="23" t="s">
        <v>606</v>
      </c>
      <c r="B209" s="24" t="s">
        <v>607</v>
      </c>
      <c r="C209" s="25" t="s">
        <v>22</v>
      </c>
      <c r="D209" s="25" t="s">
        <v>608</v>
      </c>
      <c r="E209" s="26" t="s">
        <v>35</v>
      </c>
      <c r="F209" s="27">
        <v>3.5789427835338232</v>
      </c>
      <c r="G209" s="29">
        <v>524.13</v>
      </c>
      <c r="H209" s="29">
        <f t="shared" si="18"/>
        <v>665.27</v>
      </c>
      <c r="I209" s="29">
        <f t="shared" si="19"/>
        <v>2380.96</v>
      </c>
      <c r="J209" s="30">
        <f t="shared" si="16"/>
        <v>1.8487794593222357E-3</v>
      </c>
      <c r="K209" s="31"/>
      <c r="L209" s="32"/>
      <c r="M209" s="9"/>
    </row>
    <row r="210" spans="1:13" ht="51.95" customHeight="1" x14ac:dyDescent="0.25">
      <c r="A210" s="23" t="s">
        <v>609</v>
      </c>
      <c r="B210" s="24" t="s">
        <v>610</v>
      </c>
      <c r="C210" s="25" t="s">
        <v>22</v>
      </c>
      <c r="D210" s="25" t="s">
        <v>611</v>
      </c>
      <c r="E210" s="26" t="s">
        <v>40</v>
      </c>
      <c r="F210" s="27">
        <v>25.947335180620218</v>
      </c>
      <c r="G210" s="29">
        <v>130.37</v>
      </c>
      <c r="H210" s="29">
        <f t="shared" si="18"/>
        <v>165.47</v>
      </c>
      <c r="I210" s="29">
        <f t="shared" si="19"/>
        <v>4293.5</v>
      </c>
      <c r="J210" s="30">
        <f t="shared" si="16"/>
        <v>3.3338378673308322E-3</v>
      </c>
      <c r="K210" s="31"/>
      <c r="L210" s="32"/>
      <c r="M210" s="9"/>
    </row>
    <row r="211" spans="1:13" ht="39" customHeight="1" x14ac:dyDescent="0.25">
      <c r="A211" s="23" t="s">
        <v>612</v>
      </c>
      <c r="B211" s="24" t="s">
        <v>613</v>
      </c>
      <c r="C211" s="25" t="s">
        <v>22</v>
      </c>
      <c r="D211" s="25" t="s">
        <v>614</v>
      </c>
      <c r="E211" s="26" t="s">
        <v>35</v>
      </c>
      <c r="F211" s="27">
        <v>11.631564046484927</v>
      </c>
      <c r="G211" s="29">
        <v>208.2</v>
      </c>
      <c r="H211" s="29">
        <f t="shared" si="18"/>
        <v>264.26</v>
      </c>
      <c r="I211" s="29">
        <f t="shared" si="19"/>
        <v>3073.75</v>
      </c>
      <c r="J211" s="30">
        <f t="shared" si="16"/>
        <v>2.3867204249931632E-3</v>
      </c>
      <c r="K211" s="31"/>
      <c r="L211" s="32"/>
      <c r="M211" s="9"/>
    </row>
    <row r="212" spans="1:13" ht="51.95" customHeight="1" x14ac:dyDescent="0.25">
      <c r="A212" s="23" t="s">
        <v>615</v>
      </c>
      <c r="B212" s="24" t="s">
        <v>616</v>
      </c>
      <c r="C212" s="25" t="s">
        <v>22</v>
      </c>
      <c r="D212" s="25" t="s">
        <v>617</v>
      </c>
      <c r="E212" s="26" t="s">
        <v>35</v>
      </c>
      <c r="F212" s="27">
        <v>11.631564046484927</v>
      </c>
      <c r="G212" s="29">
        <v>152.37</v>
      </c>
      <c r="H212" s="29">
        <f t="shared" si="18"/>
        <v>193.4</v>
      </c>
      <c r="I212" s="29">
        <f t="shared" si="19"/>
        <v>2249.54</v>
      </c>
      <c r="J212" s="30">
        <f t="shared" si="16"/>
        <v>1.7467338153197625E-3</v>
      </c>
      <c r="K212" s="31"/>
      <c r="L212" s="32"/>
      <c r="M212" s="9"/>
    </row>
    <row r="213" spans="1:13" ht="51.95" customHeight="1" x14ac:dyDescent="0.25">
      <c r="A213" s="23" t="s">
        <v>618</v>
      </c>
      <c r="B213" s="24" t="s">
        <v>619</v>
      </c>
      <c r="C213" s="25" t="s">
        <v>22</v>
      </c>
      <c r="D213" s="25" t="s">
        <v>620</v>
      </c>
      <c r="E213" s="26" t="s">
        <v>35</v>
      </c>
      <c r="F213" s="27">
        <v>4.4736784794172797</v>
      </c>
      <c r="G213" s="29">
        <v>95.13</v>
      </c>
      <c r="H213" s="29">
        <f t="shared" si="18"/>
        <v>120.74</v>
      </c>
      <c r="I213" s="29">
        <f t="shared" si="19"/>
        <v>540.15</v>
      </c>
      <c r="J213" s="30">
        <f t="shared" si="16"/>
        <v>4.1941831234162084E-4</v>
      </c>
      <c r="K213" s="31"/>
      <c r="L213" s="32"/>
      <c r="M213" s="9"/>
    </row>
    <row r="214" spans="1:13" ht="51.95" customHeight="1" x14ac:dyDescent="0.25">
      <c r="A214" s="23" t="s">
        <v>621</v>
      </c>
      <c r="B214" s="24" t="s">
        <v>622</v>
      </c>
      <c r="C214" s="25" t="s">
        <v>22</v>
      </c>
      <c r="D214" s="25" t="s">
        <v>623</v>
      </c>
      <c r="E214" s="26" t="s">
        <v>35</v>
      </c>
      <c r="F214" s="27">
        <v>4.4736784794172797</v>
      </c>
      <c r="G214" s="29">
        <v>209.78</v>
      </c>
      <c r="H214" s="29">
        <f t="shared" si="18"/>
        <v>266.27</v>
      </c>
      <c r="I214" s="29">
        <f t="shared" si="19"/>
        <v>1191.2</v>
      </c>
      <c r="J214" s="30">
        <f t="shared" si="16"/>
        <v>9.2494879878059569E-4</v>
      </c>
      <c r="K214" s="31"/>
      <c r="L214" s="32"/>
      <c r="M214" s="9"/>
    </row>
    <row r="215" spans="1:13" ht="39" customHeight="1" x14ac:dyDescent="0.25">
      <c r="A215" s="23" t="s">
        <v>624</v>
      </c>
      <c r="B215" s="24" t="s">
        <v>625</v>
      </c>
      <c r="C215" s="25" t="s">
        <v>22</v>
      </c>
      <c r="D215" s="25" t="s">
        <v>626</v>
      </c>
      <c r="E215" s="26" t="s">
        <v>35</v>
      </c>
      <c r="F215" s="27">
        <v>3.5789427835338232</v>
      </c>
      <c r="G215" s="29">
        <v>251.47</v>
      </c>
      <c r="H215" s="29">
        <f t="shared" si="18"/>
        <v>319.19</v>
      </c>
      <c r="I215" s="29">
        <f t="shared" si="19"/>
        <v>1142.3599999999999</v>
      </c>
      <c r="J215" s="30">
        <f t="shared" si="16"/>
        <v>8.8702527684268067E-4</v>
      </c>
      <c r="K215" s="31"/>
      <c r="L215" s="32"/>
      <c r="M215" s="9"/>
    </row>
    <row r="216" spans="1:13" ht="26.1" customHeight="1" x14ac:dyDescent="0.25">
      <c r="A216" s="23" t="s">
        <v>627</v>
      </c>
      <c r="B216" s="24" t="s">
        <v>628</v>
      </c>
      <c r="C216" s="25" t="s">
        <v>22</v>
      </c>
      <c r="D216" s="25" t="s">
        <v>629</v>
      </c>
      <c r="E216" s="26" t="s">
        <v>35</v>
      </c>
      <c r="F216" s="27">
        <v>2.6842070876503676</v>
      </c>
      <c r="G216" s="29">
        <v>454.96</v>
      </c>
      <c r="H216" s="29">
        <f t="shared" si="18"/>
        <v>577.48</v>
      </c>
      <c r="I216" s="29">
        <f t="shared" si="19"/>
        <v>1550.07</v>
      </c>
      <c r="J216" s="30">
        <f t="shared" si="16"/>
        <v>1.2036059305959015E-3</v>
      </c>
      <c r="K216" s="31"/>
      <c r="L216" s="32"/>
      <c r="M216" s="9"/>
    </row>
    <row r="217" spans="1:13" ht="26.1" customHeight="1" x14ac:dyDescent="0.25">
      <c r="A217" s="23" t="s">
        <v>630</v>
      </c>
      <c r="B217" s="24" t="s">
        <v>631</v>
      </c>
      <c r="C217" s="25" t="s">
        <v>22</v>
      </c>
      <c r="D217" s="25" t="s">
        <v>632</v>
      </c>
      <c r="E217" s="26" t="s">
        <v>35</v>
      </c>
      <c r="F217" s="27">
        <v>2.6842070876503676</v>
      </c>
      <c r="G217" s="29">
        <v>681.53</v>
      </c>
      <c r="H217" s="29">
        <f t="shared" si="18"/>
        <v>865.06</v>
      </c>
      <c r="I217" s="29">
        <f t="shared" si="19"/>
        <v>2322</v>
      </c>
      <c r="J217" s="30">
        <f t="shared" si="16"/>
        <v>1.8029979103161039E-3</v>
      </c>
      <c r="K217" s="31"/>
      <c r="L217" s="32"/>
      <c r="M217" s="9"/>
    </row>
    <row r="218" spans="1:13" ht="65.099999999999994" customHeight="1" x14ac:dyDescent="0.25">
      <c r="A218" s="23" t="s">
        <v>633</v>
      </c>
      <c r="B218" s="24" t="s">
        <v>634</v>
      </c>
      <c r="C218" s="25" t="s">
        <v>22</v>
      </c>
      <c r="D218" s="25" t="s">
        <v>635</v>
      </c>
      <c r="E218" s="26" t="s">
        <v>35</v>
      </c>
      <c r="F218" s="27">
        <v>8.0526212629511029</v>
      </c>
      <c r="G218" s="29">
        <v>1353.16</v>
      </c>
      <c r="H218" s="29">
        <f t="shared" si="18"/>
        <v>1717.56</v>
      </c>
      <c r="I218" s="29">
        <f t="shared" si="19"/>
        <v>13830.86</v>
      </c>
      <c r="J218" s="30">
        <f t="shared" si="16"/>
        <v>1.0739453780307748E-2</v>
      </c>
      <c r="K218" s="31"/>
      <c r="L218" s="32"/>
      <c r="M218" s="9"/>
    </row>
    <row r="219" spans="1:13" ht="39" customHeight="1" x14ac:dyDescent="0.25">
      <c r="A219" s="23" t="s">
        <v>636</v>
      </c>
      <c r="B219" s="24" t="s">
        <v>637</v>
      </c>
      <c r="C219" s="25" t="s">
        <v>22</v>
      </c>
      <c r="D219" s="25" t="s">
        <v>638</v>
      </c>
      <c r="E219" s="26" t="s">
        <v>35</v>
      </c>
      <c r="F219" s="27">
        <v>1.0736828350601471</v>
      </c>
      <c r="G219" s="29">
        <v>3933.57</v>
      </c>
      <c r="H219" s="29">
        <f t="shared" si="18"/>
        <v>4992.88</v>
      </c>
      <c r="I219" s="29">
        <f t="shared" si="19"/>
        <v>5360.76</v>
      </c>
      <c r="J219" s="30">
        <f t="shared" si="16"/>
        <v>4.1625491290724192E-3</v>
      </c>
      <c r="K219" s="31"/>
      <c r="L219" s="32"/>
      <c r="M219" s="9"/>
    </row>
    <row r="220" spans="1:13" ht="39" customHeight="1" x14ac:dyDescent="0.25">
      <c r="A220" s="23" t="s">
        <v>639</v>
      </c>
      <c r="B220" s="24" t="s">
        <v>640</v>
      </c>
      <c r="C220" s="25" t="s">
        <v>22</v>
      </c>
      <c r="D220" s="25" t="s">
        <v>641</v>
      </c>
      <c r="E220" s="26" t="s">
        <v>35</v>
      </c>
      <c r="F220" s="27">
        <v>11.631564046484927</v>
      </c>
      <c r="G220" s="29">
        <v>19.559999999999999</v>
      </c>
      <c r="H220" s="29">
        <f t="shared" si="18"/>
        <v>24.82</v>
      </c>
      <c r="I220" s="29">
        <f t="shared" si="19"/>
        <v>288.69</v>
      </c>
      <c r="J220" s="30">
        <f t="shared" si="16"/>
        <v>2.2416342236397763E-4</v>
      </c>
      <c r="K220" s="31"/>
      <c r="L220" s="32"/>
      <c r="M220" s="9"/>
    </row>
    <row r="221" spans="1:13" ht="26.1" customHeight="1" x14ac:dyDescent="0.25">
      <c r="A221" s="16" t="s">
        <v>642</v>
      </c>
      <c r="B221" s="17"/>
      <c r="C221" s="17"/>
      <c r="D221" s="17" t="s">
        <v>643</v>
      </c>
      <c r="E221" s="17"/>
      <c r="F221" s="17"/>
      <c r="G221" s="17"/>
      <c r="H221" s="17"/>
      <c r="I221" s="20">
        <f>SUM(I222:I233)</f>
        <v>29405.14</v>
      </c>
      <c r="J221" s="21">
        <f t="shared" si="16"/>
        <v>2.2832646844337848E-2</v>
      </c>
      <c r="K221" s="9"/>
      <c r="L221" s="9"/>
      <c r="M221" s="9"/>
    </row>
    <row r="222" spans="1:13" ht="26.1" customHeight="1" x14ac:dyDescent="0.25">
      <c r="A222" s="23" t="s">
        <v>644</v>
      </c>
      <c r="B222" s="24" t="s">
        <v>645</v>
      </c>
      <c r="C222" s="25" t="s">
        <v>22</v>
      </c>
      <c r="D222" s="25" t="s">
        <v>646</v>
      </c>
      <c r="E222" s="26" t="s">
        <v>35</v>
      </c>
      <c r="F222" s="27">
        <v>0.89473569588345581</v>
      </c>
      <c r="G222" s="29">
        <v>137.03</v>
      </c>
      <c r="H222" s="29">
        <f t="shared" si="18"/>
        <v>173.93</v>
      </c>
      <c r="I222" s="29">
        <f t="shared" ref="I222:I233" si="20">TRUNC(H222*F222,2)</f>
        <v>155.62</v>
      </c>
      <c r="J222" s="30">
        <f t="shared" si="16"/>
        <v>1.2083657829603451E-4</v>
      </c>
      <c r="K222" s="31"/>
      <c r="L222" s="32"/>
      <c r="M222" s="9"/>
    </row>
    <row r="223" spans="1:13" ht="26.1" customHeight="1" x14ac:dyDescent="0.25">
      <c r="A223" s="23" t="s">
        <v>647</v>
      </c>
      <c r="B223" s="24" t="s">
        <v>648</v>
      </c>
      <c r="C223" s="25" t="s">
        <v>22</v>
      </c>
      <c r="D223" s="25" t="s">
        <v>649</v>
      </c>
      <c r="E223" s="26" t="s">
        <v>35</v>
      </c>
      <c r="F223" s="27">
        <v>11.094722628954852</v>
      </c>
      <c r="G223" s="29">
        <v>27.91</v>
      </c>
      <c r="H223" s="29">
        <f t="shared" si="18"/>
        <v>35.42</v>
      </c>
      <c r="I223" s="29">
        <f t="shared" si="20"/>
        <v>392.97</v>
      </c>
      <c r="J223" s="30">
        <f t="shared" si="16"/>
        <v>3.0513526650168796E-4</v>
      </c>
      <c r="K223" s="31"/>
      <c r="L223" s="32"/>
      <c r="M223" s="9"/>
    </row>
    <row r="224" spans="1:13" ht="26.1" customHeight="1" x14ac:dyDescent="0.25">
      <c r="A224" s="23" t="s">
        <v>650</v>
      </c>
      <c r="B224" s="24" t="s">
        <v>651</v>
      </c>
      <c r="C224" s="25" t="s">
        <v>22</v>
      </c>
      <c r="D224" s="25" t="s">
        <v>652</v>
      </c>
      <c r="E224" s="26" t="s">
        <v>35</v>
      </c>
      <c r="F224" s="27">
        <v>10.736828350601471</v>
      </c>
      <c r="G224" s="29">
        <v>25.44</v>
      </c>
      <c r="H224" s="29">
        <f t="shared" si="18"/>
        <v>32.29</v>
      </c>
      <c r="I224" s="29">
        <f t="shared" si="20"/>
        <v>346.69</v>
      </c>
      <c r="J224" s="30">
        <f t="shared" si="16"/>
        <v>2.6919954587747204E-4</v>
      </c>
      <c r="K224" s="31"/>
      <c r="L224" s="32"/>
      <c r="M224" s="9"/>
    </row>
    <row r="225" spans="1:13" ht="26.1" customHeight="1" x14ac:dyDescent="0.25">
      <c r="A225" s="23" t="s">
        <v>653</v>
      </c>
      <c r="B225" s="24" t="s">
        <v>654</v>
      </c>
      <c r="C225" s="25" t="s">
        <v>22</v>
      </c>
      <c r="D225" s="25" t="s">
        <v>655</v>
      </c>
      <c r="E225" s="26" t="s">
        <v>35</v>
      </c>
      <c r="F225" s="27">
        <v>10.736828350601471</v>
      </c>
      <c r="G225" s="29">
        <v>31.29</v>
      </c>
      <c r="H225" s="29">
        <f t="shared" si="18"/>
        <v>39.71</v>
      </c>
      <c r="I225" s="29">
        <f t="shared" si="20"/>
        <v>426.35</v>
      </c>
      <c r="J225" s="30">
        <f t="shared" si="16"/>
        <v>3.3105433206859214E-4</v>
      </c>
      <c r="K225" s="31"/>
      <c r="L225" s="32"/>
      <c r="M225" s="9"/>
    </row>
    <row r="226" spans="1:13" ht="26.1" customHeight="1" x14ac:dyDescent="0.25">
      <c r="A226" s="23" t="s">
        <v>656</v>
      </c>
      <c r="B226" s="24" t="s">
        <v>657</v>
      </c>
      <c r="C226" s="25" t="s">
        <v>22</v>
      </c>
      <c r="D226" s="25" t="s">
        <v>658</v>
      </c>
      <c r="E226" s="26" t="s">
        <v>35</v>
      </c>
      <c r="F226" s="27">
        <v>0.89473569588345581</v>
      </c>
      <c r="G226" s="29">
        <v>163.75</v>
      </c>
      <c r="H226" s="29">
        <f t="shared" si="18"/>
        <v>207.84</v>
      </c>
      <c r="I226" s="29">
        <f t="shared" si="20"/>
        <v>185.96</v>
      </c>
      <c r="J226" s="30">
        <f t="shared" si="16"/>
        <v>1.4439512980292106E-4</v>
      </c>
      <c r="K226" s="31"/>
      <c r="L226" s="32"/>
      <c r="M226" s="9"/>
    </row>
    <row r="227" spans="1:13" ht="26.1" customHeight="1" x14ac:dyDescent="0.25">
      <c r="A227" s="23" t="s">
        <v>659</v>
      </c>
      <c r="B227" s="24" t="s">
        <v>660</v>
      </c>
      <c r="C227" s="25" t="s">
        <v>22</v>
      </c>
      <c r="D227" s="25" t="s">
        <v>661</v>
      </c>
      <c r="E227" s="26" t="s">
        <v>35</v>
      </c>
      <c r="F227" s="27">
        <v>0.89473569588345581</v>
      </c>
      <c r="G227" s="29">
        <v>129.44</v>
      </c>
      <c r="H227" s="29">
        <f t="shared" si="18"/>
        <v>164.29</v>
      </c>
      <c r="I227" s="29">
        <f t="shared" si="20"/>
        <v>146.99</v>
      </c>
      <c r="J227" s="30">
        <f t="shared" si="16"/>
        <v>1.1413551371118181E-4</v>
      </c>
      <c r="K227" s="31"/>
      <c r="L227" s="32"/>
      <c r="M227" s="9"/>
    </row>
    <row r="228" spans="1:13" ht="39" customHeight="1" x14ac:dyDescent="0.25">
      <c r="A228" s="23" t="s">
        <v>662</v>
      </c>
      <c r="B228" s="24" t="s">
        <v>663</v>
      </c>
      <c r="C228" s="25" t="s">
        <v>22</v>
      </c>
      <c r="D228" s="25" t="s">
        <v>664</v>
      </c>
      <c r="E228" s="26" t="s">
        <v>35</v>
      </c>
      <c r="F228" s="27">
        <v>2.6842070876503676</v>
      </c>
      <c r="G228" s="29">
        <v>63.25</v>
      </c>
      <c r="H228" s="29">
        <f t="shared" si="18"/>
        <v>80.28</v>
      </c>
      <c r="I228" s="29">
        <f t="shared" si="20"/>
        <v>215.48</v>
      </c>
      <c r="J228" s="30">
        <f t="shared" si="16"/>
        <v>1.6731696370151337E-4</v>
      </c>
      <c r="K228" s="31"/>
      <c r="L228" s="32"/>
      <c r="M228" s="9"/>
    </row>
    <row r="229" spans="1:13" ht="39" customHeight="1" x14ac:dyDescent="0.25">
      <c r="A229" s="23" t="s">
        <v>665</v>
      </c>
      <c r="B229" s="24" t="s">
        <v>666</v>
      </c>
      <c r="C229" s="25" t="s">
        <v>22</v>
      </c>
      <c r="D229" s="25" t="s">
        <v>667</v>
      </c>
      <c r="E229" s="26" t="s">
        <v>35</v>
      </c>
      <c r="F229" s="27">
        <v>0.89473569588345581</v>
      </c>
      <c r="G229" s="29">
        <v>374.81</v>
      </c>
      <c r="H229" s="29">
        <f t="shared" si="18"/>
        <v>475.74</v>
      </c>
      <c r="I229" s="29">
        <f t="shared" si="20"/>
        <v>425.66</v>
      </c>
      <c r="J229" s="30">
        <f t="shared" si="16"/>
        <v>3.3051855749575922E-4</v>
      </c>
      <c r="K229" s="31"/>
      <c r="L229" s="32"/>
      <c r="M229" s="9"/>
    </row>
    <row r="230" spans="1:13" ht="39" customHeight="1" x14ac:dyDescent="0.25">
      <c r="A230" s="23" t="s">
        <v>668</v>
      </c>
      <c r="B230" s="24" t="s">
        <v>669</v>
      </c>
      <c r="C230" s="25" t="s">
        <v>22</v>
      </c>
      <c r="D230" s="25" t="s">
        <v>670</v>
      </c>
      <c r="E230" s="26" t="s">
        <v>35</v>
      </c>
      <c r="F230" s="27">
        <v>8.9473569588345594</v>
      </c>
      <c r="G230" s="29">
        <v>26.45</v>
      </c>
      <c r="H230" s="29">
        <f t="shared" si="18"/>
        <v>33.57</v>
      </c>
      <c r="I230" s="29">
        <f t="shared" si="20"/>
        <v>300.36</v>
      </c>
      <c r="J230" s="30">
        <f t="shared" si="16"/>
        <v>2.33225001008848E-4</v>
      </c>
      <c r="K230" s="31"/>
      <c r="L230" s="32"/>
      <c r="M230" s="9"/>
    </row>
    <row r="231" spans="1:13" ht="26.1" customHeight="1" x14ac:dyDescent="0.25">
      <c r="A231" s="23" t="s">
        <v>671</v>
      </c>
      <c r="B231" s="24" t="s">
        <v>672</v>
      </c>
      <c r="C231" s="25" t="s">
        <v>22</v>
      </c>
      <c r="D231" s="25" t="s">
        <v>673</v>
      </c>
      <c r="E231" s="26" t="s">
        <v>35</v>
      </c>
      <c r="F231" s="27">
        <v>57.263084536541172</v>
      </c>
      <c r="G231" s="29">
        <v>98.51</v>
      </c>
      <c r="H231" s="29">
        <f t="shared" si="18"/>
        <v>125.03</v>
      </c>
      <c r="I231" s="29">
        <f t="shared" si="20"/>
        <v>7159.6</v>
      </c>
      <c r="J231" s="30">
        <f t="shared" si="16"/>
        <v>5.5593212052968037E-3</v>
      </c>
      <c r="K231" s="31"/>
      <c r="L231" s="32"/>
      <c r="M231" s="9"/>
    </row>
    <row r="232" spans="1:13" ht="26.1" customHeight="1" x14ac:dyDescent="0.25">
      <c r="A232" s="23" t="s">
        <v>674</v>
      </c>
      <c r="B232" s="24" t="s">
        <v>675</v>
      </c>
      <c r="C232" s="25" t="s">
        <v>22</v>
      </c>
      <c r="D232" s="25" t="s">
        <v>676</v>
      </c>
      <c r="E232" s="26" t="s">
        <v>40</v>
      </c>
      <c r="F232" s="27">
        <v>107.36828350601471</v>
      </c>
      <c r="G232" s="29">
        <v>66.09</v>
      </c>
      <c r="H232" s="29">
        <f t="shared" si="18"/>
        <v>83.88</v>
      </c>
      <c r="I232" s="29">
        <f t="shared" si="20"/>
        <v>9006.0499999999993</v>
      </c>
      <c r="J232" s="30">
        <f t="shared" si="16"/>
        <v>6.9930617270466617E-3</v>
      </c>
      <c r="K232" s="31"/>
      <c r="L232" s="32"/>
      <c r="M232" s="9"/>
    </row>
    <row r="233" spans="1:13" ht="26.1" customHeight="1" x14ac:dyDescent="0.25">
      <c r="A233" s="23" t="s">
        <v>677</v>
      </c>
      <c r="B233" s="24" t="s">
        <v>389</v>
      </c>
      <c r="C233" s="25" t="s">
        <v>22</v>
      </c>
      <c r="D233" s="25" t="s">
        <v>390</v>
      </c>
      <c r="E233" s="26" t="s">
        <v>40</v>
      </c>
      <c r="F233" s="27">
        <v>107.36828350601471</v>
      </c>
      <c r="G233" s="29">
        <v>78.099999999999994</v>
      </c>
      <c r="H233" s="29">
        <f t="shared" si="18"/>
        <v>99.13</v>
      </c>
      <c r="I233" s="29">
        <f t="shared" si="20"/>
        <v>10643.41</v>
      </c>
      <c r="J233" s="30">
        <f t="shared" si="16"/>
        <v>8.2644470235303715E-3</v>
      </c>
      <c r="K233" s="31"/>
      <c r="L233" s="32"/>
      <c r="M233" s="9"/>
    </row>
    <row r="234" spans="1:13" ht="24" customHeight="1" x14ac:dyDescent="0.25">
      <c r="A234" s="16" t="s">
        <v>678</v>
      </c>
      <c r="B234" s="17"/>
      <c r="C234" s="17"/>
      <c r="D234" s="17" t="s">
        <v>679</v>
      </c>
      <c r="E234" s="17"/>
      <c r="F234" s="17"/>
      <c r="G234" s="17"/>
      <c r="H234" s="17"/>
      <c r="I234" s="20">
        <f>SUM(I235:I239)</f>
        <v>4517.3899999999994</v>
      </c>
      <c r="J234" s="21">
        <f t="shared" si="16"/>
        <v>3.5076850689418019E-3</v>
      </c>
      <c r="K234" s="9"/>
      <c r="L234" s="9"/>
      <c r="M234" s="9"/>
    </row>
    <row r="235" spans="1:13" ht="39" customHeight="1" x14ac:dyDescent="0.25">
      <c r="A235" s="23" t="s">
        <v>680</v>
      </c>
      <c r="B235" s="24" t="s">
        <v>681</v>
      </c>
      <c r="C235" s="25" t="s">
        <v>22</v>
      </c>
      <c r="D235" s="25" t="s">
        <v>682</v>
      </c>
      <c r="E235" s="26" t="s">
        <v>40</v>
      </c>
      <c r="F235" s="27">
        <v>28.631542268270586</v>
      </c>
      <c r="G235" s="29">
        <v>67.099999999999994</v>
      </c>
      <c r="H235" s="29">
        <f t="shared" si="18"/>
        <v>85.17</v>
      </c>
      <c r="I235" s="29">
        <f t="shared" ref="I235:I239" si="21">TRUNC(H235*F235,2)</f>
        <v>2438.54</v>
      </c>
      <c r="J235" s="30">
        <f t="shared" si="16"/>
        <v>1.8934894591827011E-3</v>
      </c>
      <c r="K235" s="31"/>
      <c r="L235" s="32"/>
      <c r="M235" s="9"/>
    </row>
    <row r="236" spans="1:13" ht="39" customHeight="1" x14ac:dyDescent="0.25">
      <c r="A236" s="23" t="s">
        <v>683</v>
      </c>
      <c r="B236" s="24" t="s">
        <v>684</v>
      </c>
      <c r="C236" s="25" t="s">
        <v>22</v>
      </c>
      <c r="D236" s="25" t="s">
        <v>685</v>
      </c>
      <c r="E236" s="26" t="s">
        <v>40</v>
      </c>
      <c r="F236" s="27">
        <v>28.631542268270586</v>
      </c>
      <c r="G236" s="29">
        <v>33.729999999999997</v>
      </c>
      <c r="H236" s="29">
        <f t="shared" si="18"/>
        <v>42.81</v>
      </c>
      <c r="I236" s="29">
        <f t="shared" si="21"/>
        <v>1225.71</v>
      </c>
      <c r="J236" s="30">
        <f t="shared" si="16"/>
        <v>9.5174529227112488E-4</v>
      </c>
      <c r="K236" s="31"/>
      <c r="L236" s="32"/>
      <c r="M236" s="9"/>
    </row>
    <row r="237" spans="1:13" ht="39" customHeight="1" x14ac:dyDescent="0.25">
      <c r="A237" s="23" t="s">
        <v>686</v>
      </c>
      <c r="B237" s="24" t="s">
        <v>687</v>
      </c>
      <c r="C237" s="25" t="s">
        <v>22</v>
      </c>
      <c r="D237" s="25" t="s">
        <v>688</v>
      </c>
      <c r="E237" s="26" t="s">
        <v>40</v>
      </c>
      <c r="F237" s="27">
        <v>26.842070876503676</v>
      </c>
      <c r="G237" s="29">
        <v>19.239999999999998</v>
      </c>
      <c r="H237" s="29">
        <f t="shared" si="18"/>
        <v>24.42</v>
      </c>
      <c r="I237" s="29">
        <f t="shared" si="21"/>
        <v>655.48</v>
      </c>
      <c r="J237" s="30">
        <f t="shared" si="16"/>
        <v>5.0897031449354002E-4</v>
      </c>
      <c r="K237" s="31"/>
      <c r="L237" s="32"/>
      <c r="M237" s="9"/>
    </row>
    <row r="238" spans="1:13" ht="39" customHeight="1" x14ac:dyDescent="0.25">
      <c r="A238" s="23" t="s">
        <v>689</v>
      </c>
      <c r="B238" s="24" t="s">
        <v>690</v>
      </c>
      <c r="C238" s="25" t="s">
        <v>22</v>
      </c>
      <c r="D238" s="25" t="s">
        <v>691</v>
      </c>
      <c r="E238" s="26" t="s">
        <v>35</v>
      </c>
      <c r="F238" s="27">
        <v>10.736828350601471</v>
      </c>
      <c r="G238" s="29">
        <v>8.25</v>
      </c>
      <c r="H238" s="29">
        <f t="shared" si="18"/>
        <v>10.47</v>
      </c>
      <c r="I238" s="29">
        <f t="shared" si="21"/>
        <v>112.41</v>
      </c>
      <c r="J238" s="30">
        <f t="shared" si="16"/>
        <v>8.7284666278481158E-5</v>
      </c>
      <c r="K238" s="31"/>
      <c r="L238" s="32"/>
      <c r="M238" s="9"/>
    </row>
    <row r="239" spans="1:13" ht="39" customHeight="1" x14ac:dyDescent="0.25">
      <c r="A239" s="23" t="s">
        <v>692</v>
      </c>
      <c r="B239" s="24" t="s">
        <v>693</v>
      </c>
      <c r="C239" s="25" t="s">
        <v>22</v>
      </c>
      <c r="D239" s="25" t="s">
        <v>694</v>
      </c>
      <c r="E239" s="26" t="s">
        <v>35</v>
      </c>
      <c r="F239" s="27">
        <v>10.736828350601471</v>
      </c>
      <c r="G239" s="29">
        <v>6.26</v>
      </c>
      <c r="H239" s="29">
        <f t="shared" si="18"/>
        <v>7.94</v>
      </c>
      <c r="I239" s="29">
        <f t="shared" si="21"/>
        <v>85.25</v>
      </c>
      <c r="J239" s="30">
        <f t="shared" si="16"/>
        <v>6.6195336715955152E-5</v>
      </c>
      <c r="K239" s="31"/>
      <c r="L239" s="32"/>
      <c r="M239" s="9"/>
    </row>
    <row r="240" spans="1:13" ht="24" customHeight="1" x14ac:dyDescent="0.25">
      <c r="A240" s="16" t="s">
        <v>695</v>
      </c>
      <c r="B240" s="17"/>
      <c r="C240" s="17"/>
      <c r="D240" s="17" t="s">
        <v>696</v>
      </c>
      <c r="E240" s="17"/>
      <c r="F240" s="17"/>
      <c r="G240" s="17"/>
      <c r="H240" s="17"/>
      <c r="I240" s="20">
        <f>SUM(I241:I245)</f>
        <v>5357.22</v>
      </c>
      <c r="J240" s="21">
        <f t="shared" si="16"/>
        <v>4.1598003725683199E-3</v>
      </c>
      <c r="K240" s="9"/>
      <c r="L240" s="9"/>
      <c r="M240" s="9"/>
    </row>
    <row r="241" spans="1:13" ht="51.95" customHeight="1" x14ac:dyDescent="0.25">
      <c r="A241" s="23" t="s">
        <v>697</v>
      </c>
      <c r="B241" s="24" t="s">
        <v>698</v>
      </c>
      <c r="C241" s="25" t="s">
        <v>22</v>
      </c>
      <c r="D241" s="25" t="s">
        <v>699</v>
      </c>
      <c r="E241" s="26" t="s">
        <v>40</v>
      </c>
      <c r="F241" s="27">
        <v>28.631542268270586</v>
      </c>
      <c r="G241" s="29">
        <v>69.819999999999993</v>
      </c>
      <c r="H241" s="29">
        <f t="shared" si="18"/>
        <v>88.62</v>
      </c>
      <c r="I241" s="29">
        <f t="shared" ref="I241:I245" si="22">TRUNC(H241*F241,2)</f>
        <v>2537.3200000000002</v>
      </c>
      <c r="J241" s="30">
        <f t="shared" si="16"/>
        <v>1.9701906364355112E-3</v>
      </c>
      <c r="K241" s="31"/>
      <c r="L241" s="32"/>
      <c r="M241" s="9"/>
    </row>
    <row r="242" spans="1:13" ht="39" customHeight="1" x14ac:dyDescent="0.25">
      <c r="A242" s="23" t="s">
        <v>700</v>
      </c>
      <c r="B242" s="24" t="s">
        <v>701</v>
      </c>
      <c r="C242" s="25" t="s">
        <v>22</v>
      </c>
      <c r="D242" s="25" t="s">
        <v>702</v>
      </c>
      <c r="E242" s="26" t="s">
        <v>35</v>
      </c>
      <c r="F242" s="27">
        <v>10.736828350601471</v>
      </c>
      <c r="G242" s="29">
        <v>54.54</v>
      </c>
      <c r="H242" s="29">
        <f t="shared" si="18"/>
        <v>69.22</v>
      </c>
      <c r="I242" s="29">
        <f t="shared" si="22"/>
        <v>743.2</v>
      </c>
      <c r="J242" s="30">
        <f t="shared" si="16"/>
        <v>5.7708356888325955E-4</v>
      </c>
      <c r="K242" s="31"/>
      <c r="L242" s="32"/>
      <c r="M242" s="9"/>
    </row>
    <row r="243" spans="1:13" ht="39" customHeight="1" x14ac:dyDescent="0.25">
      <c r="A243" s="23" t="s">
        <v>703</v>
      </c>
      <c r="B243" s="24" t="s">
        <v>704</v>
      </c>
      <c r="C243" s="25" t="s">
        <v>22</v>
      </c>
      <c r="D243" s="25" t="s">
        <v>705</v>
      </c>
      <c r="E243" s="26" t="s">
        <v>35</v>
      </c>
      <c r="F243" s="27">
        <v>10.736828350601471</v>
      </c>
      <c r="G243" s="29">
        <v>56.39</v>
      </c>
      <c r="H243" s="29">
        <f t="shared" si="18"/>
        <v>71.569999999999993</v>
      </c>
      <c r="I243" s="29">
        <f t="shared" si="22"/>
        <v>768.43</v>
      </c>
      <c r="J243" s="30">
        <f t="shared" si="16"/>
        <v>5.9667428261162947E-4</v>
      </c>
      <c r="K243" s="31"/>
      <c r="L243" s="32"/>
      <c r="M243" s="9"/>
    </row>
    <row r="244" spans="1:13" ht="26.1" customHeight="1" x14ac:dyDescent="0.25">
      <c r="A244" s="23" t="s">
        <v>706</v>
      </c>
      <c r="B244" s="24" t="s">
        <v>707</v>
      </c>
      <c r="C244" s="25" t="s">
        <v>22</v>
      </c>
      <c r="D244" s="25" t="s">
        <v>708</v>
      </c>
      <c r="E244" s="26" t="s">
        <v>35</v>
      </c>
      <c r="F244" s="27">
        <v>10.736828350601471</v>
      </c>
      <c r="G244" s="29">
        <v>54.35</v>
      </c>
      <c r="H244" s="29">
        <f t="shared" si="18"/>
        <v>68.98</v>
      </c>
      <c r="I244" s="29">
        <f t="shared" si="22"/>
        <v>740.62</v>
      </c>
      <c r="J244" s="30">
        <f t="shared" si="16"/>
        <v>5.7508023787179719E-4</v>
      </c>
      <c r="K244" s="31"/>
      <c r="L244" s="32"/>
      <c r="M244" s="9"/>
    </row>
    <row r="245" spans="1:13" ht="26.1" customHeight="1" x14ac:dyDescent="0.25">
      <c r="A245" s="23" t="s">
        <v>709</v>
      </c>
      <c r="B245" s="24" t="s">
        <v>710</v>
      </c>
      <c r="C245" s="25" t="s">
        <v>22</v>
      </c>
      <c r="D245" s="25" t="s">
        <v>711</v>
      </c>
      <c r="E245" s="26" t="s">
        <v>35</v>
      </c>
      <c r="F245" s="27">
        <v>10.736828350601471</v>
      </c>
      <c r="G245" s="29">
        <v>41.66</v>
      </c>
      <c r="H245" s="29">
        <f t="shared" si="18"/>
        <v>52.87</v>
      </c>
      <c r="I245" s="29">
        <f t="shared" si="22"/>
        <v>567.65</v>
      </c>
      <c r="J245" s="30">
        <f t="shared" si="16"/>
        <v>4.407716467661225E-4</v>
      </c>
      <c r="K245" s="31"/>
      <c r="L245" s="32"/>
      <c r="M245" s="9"/>
    </row>
    <row r="246" spans="1:13" ht="24" customHeight="1" x14ac:dyDescent="0.25">
      <c r="A246" s="16" t="s">
        <v>712</v>
      </c>
      <c r="B246" s="17"/>
      <c r="C246" s="17"/>
      <c r="D246" s="17" t="s">
        <v>713</v>
      </c>
      <c r="E246" s="17"/>
      <c r="F246" s="17"/>
      <c r="G246" s="17"/>
      <c r="H246" s="17"/>
      <c r="I246" s="20">
        <f>SUM(I247:I247)</f>
        <v>2454.2600000000002</v>
      </c>
      <c r="J246" s="21">
        <f t="shared" si="16"/>
        <v>1.9056958016246347E-3</v>
      </c>
      <c r="K246" s="9"/>
      <c r="L246" s="9"/>
      <c r="M246" s="9"/>
    </row>
    <row r="247" spans="1:13" ht="26.1" customHeight="1" x14ac:dyDescent="0.25">
      <c r="A247" s="23" t="s">
        <v>714</v>
      </c>
      <c r="B247" s="24" t="s">
        <v>715</v>
      </c>
      <c r="C247" s="25" t="s">
        <v>22</v>
      </c>
      <c r="D247" s="25" t="s">
        <v>716</v>
      </c>
      <c r="E247" s="26" t="s">
        <v>31</v>
      </c>
      <c r="F247" s="27">
        <v>1163.1564046484925</v>
      </c>
      <c r="G247" s="29">
        <v>1.67</v>
      </c>
      <c r="H247" s="29">
        <f t="shared" si="18"/>
        <v>2.11</v>
      </c>
      <c r="I247" s="29">
        <f t="shared" ref="I247" si="23">TRUNC(H247*F247,2)</f>
        <v>2454.2600000000002</v>
      </c>
      <c r="J247" s="30">
        <f t="shared" si="16"/>
        <v>1.9056958016246347E-3</v>
      </c>
      <c r="K247" s="31"/>
      <c r="L247" s="32"/>
      <c r="M247" s="9"/>
    </row>
    <row r="248" spans="1:13" x14ac:dyDescent="0.25">
      <c r="A248" s="35"/>
      <c r="B248" s="36"/>
      <c r="C248" s="36"/>
      <c r="D248" s="36"/>
      <c r="E248" s="36"/>
      <c r="F248" s="36"/>
      <c r="G248" s="36"/>
      <c r="H248" s="36"/>
      <c r="I248" s="36"/>
      <c r="J248" s="38"/>
      <c r="K248" s="9"/>
      <c r="L248" s="9"/>
      <c r="M248" s="9"/>
    </row>
    <row r="249" spans="1:13" x14ac:dyDescent="0.25">
      <c r="A249" s="74"/>
      <c r="B249" s="75"/>
      <c r="C249" s="75"/>
      <c r="D249" s="39"/>
      <c r="E249" s="40"/>
      <c r="F249" s="76" t="s">
        <v>717</v>
      </c>
      <c r="G249" s="75"/>
      <c r="H249" s="41"/>
      <c r="I249" s="41">
        <v>1014787.8399999996</v>
      </c>
      <c r="J249" s="42"/>
      <c r="K249" s="9"/>
      <c r="L249" s="43"/>
      <c r="M249" s="9"/>
    </row>
    <row r="250" spans="1:13" x14ac:dyDescent="0.25">
      <c r="A250" s="74"/>
      <c r="B250" s="75"/>
      <c r="C250" s="75"/>
      <c r="D250" s="39"/>
      <c r="E250" s="40"/>
      <c r="F250" s="76" t="s">
        <v>718</v>
      </c>
      <c r="G250" s="75"/>
      <c r="H250" s="41"/>
      <c r="I250" s="41">
        <f>I251-I249</f>
        <v>273067.23000000045</v>
      </c>
      <c r="J250" s="42"/>
      <c r="K250" s="9"/>
      <c r="L250" s="9"/>
      <c r="M250" s="9"/>
    </row>
    <row r="251" spans="1:13" x14ac:dyDescent="0.25">
      <c r="A251" s="74"/>
      <c r="B251" s="75"/>
      <c r="C251" s="75"/>
      <c r="D251" s="39"/>
      <c r="E251" s="40"/>
      <c r="F251" s="76" t="s">
        <v>719</v>
      </c>
      <c r="G251" s="75"/>
      <c r="H251" s="41"/>
      <c r="I251" s="41">
        <f>I5+I8+I29+I34+I92+I134+I142+I147+I168+I175+I190+I206+I246</f>
        <v>1287855.07</v>
      </c>
      <c r="J251" s="42"/>
      <c r="K251" s="9"/>
      <c r="L251" s="9"/>
      <c r="M251" s="9"/>
    </row>
    <row r="252" spans="1:13" ht="15.75" thickBot="1" x14ac:dyDescent="0.3">
      <c r="A252" s="44"/>
      <c r="B252" s="45"/>
      <c r="C252" s="45"/>
      <c r="D252" s="45"/>
      <c r="E252" s="45"/>
      <c r="F252" s="45"/>
      <c r="G252" s="45"/>
      <c r="H252" s="45"/>
      <c r="I252" s="45"/>
      <c r="J252" s="47"/>
      <c r="K252" s="9"/>
      <c r="L252" s="9"/>
      <c r="M252" s="9"/>
    </row>
    <row r="253" spans="1:13" x14ac:dyDescent="0.25">
      <c r="A253" s="9"/>
      <c r="B253" s="9"/>
      <c r="C253" s="9"/>
      <c r="D253" s="9"/>
      <c r="E253" s="9"/>
      <c r="F253" s="9"/>
      <c r="G253" s="9"/>
      <c r="H253" s="9"/>
      <c r="I253" s="9"/>
      <c r="J253" s="9"/>
      <c r="K253" s="9"/>
      <c r="L253" s="9"/>
      <c r="M253" s="9"/>
    </row>
    <row r="254" spans="1:13" x14ac:dyDescent="0.25">
      <c r="A254" s="9"/>
      <c r="B254" s="9"/>
      <c r="C254" s="9"/>
      <c r="D254" s="9"/>
      <c r="E254" s="9"/>
      <c r="F254" s="9"/>
      <c r="G254" s="9"/>
      <c r="H254" s="9"/>
      <c r="I254" s="9"/>
      <c r="J254" s="9"/>
      <c r="K254" s="9"/>
      <c r="L254" s="9"/>
      <c r="M254" s="9"/>
    </row>
    <row r="255" spans="1:13" x14ac:dyDescent="0.25">
      <c r="A255" s="9"/>
      <c r="B255" s="9"/>
      <c r="C255" s="9"/>
      <c r="D255" s="9"/>
      <c r="E255" s="9"/>
      <c r="F255" s="9"/>
      <c r="G255" s="9"/>
      <c r="H255" s="9"/>
      <c r="I255" s="9"/>
      <c r="J255" s="9"/>
      <c r="K255" s="9"/>
      <c r="L255" s="9"/>
      <c r="M255" s="9"/>
    </row>
    <row r="256" spans="1:13" x14ac:dyDescent="0.25">
      <c r="A256" s="9"/>
      <c r="B256" s="9"/>
      <c r="C256" s="9"/>
      <c r="D256" s="9"/>
      <c r="E256" s="9"/>
      <c r="F256" s="9"/>
      <c r="G256" s="9"/>
      <c r="H256" s="9"/>
      <c r="I256" s="9"/>
      <c r="J256" s="9"/>
      <c r="K256" s="9"/>
      <c r="L256" s="9"/>
      <c r="M256" s="9"/>
    </row>
    <row r="257" spans="1:13" x14ac:dyDescent="0.25">
      <c r="A257" s="9"/>
      <c r="B257" s="9"/>
      <c r="C257" s="9"/>
      <c r="D257" s="9"/>
      <c r="E257" s="9"/>
      <c r="F257" s="9"/>
      <c r="G257" s="9"/>
      <c r="H257" s="9"/>
      <c r="I257" s="9"/>
      <c r="J257" s="9"/>
      <c r="K257" s="9"/>
      <c r="L257" s="9"/>
      <c r="M257" s="9"/>
    </row>
    <row r="258" spans="1:13" x14ac:dyDescent="0.25">
      <c r="A258" s="9"/>
      <c r="B258" s="9"/>
      <c r="C258" s="9"/>
      <c r="D258" s="9"/>
      <c r="E258" s="9"/>
      <c r="F258" s="9"/>
      <c r="G258" s="9"/>
      <c r="H258" s="9"/>
      <c r="I258" s="9"/>
      <c r="J258" s="9"/>
      <c r="K258" s="9"/>
      <c r="L258" s="9"/>
      <c r="M258" s="9"/>
    </row>
    <row r="259" spans="1:13" x14ac:dyDescent="0.25">
      <c r="A259" s="9"/>
      <c r="B259" s="9"/>
      <c r="C259" s="9"/>
      <c r="D259" s="9"/>
      <c r="E259" s="9"/>
      <c r="F259" s="49" t="s">
        <v>720</v>
      </c>
      <c r="G259" s="9"/>
      <c r="H259" s="9"/>
      <c r="I259" s="9"/>
      <c r="J259" s="9"/>
      <c r="K259" s="9"/>
      <c r="L259" s="9"/>
      <c r="M259" s="9"/>
    </row>
    <row r="260" spans="1:13" x14ac:dyDescent="0.25">
      <c r="A260" s="9"/>
      <c r="B260" s="9"/>
      <c r="C260" s="9"/>
      <c r="D260" s="9"/>
      <c r="E260" s="9"/>
      <c r="F260" s="9"/>
      <c r="G260" s="9"/>
      <c r="H260" s="9"/>
      <c r="I260" s="9"/>
      <c r="J260" s="9"/>
      <c r="K260" s="9"/>
      <c r="L260" s="9"/>
      <c r="M260" s="9"/>
    </row>
    <row r="261" spans="1:13" x14ac:dyDescent="0.25">
      <c r="A261" s="9"/>
      <c r="B261" s="9"/>
      <c r="C261" s="9"/>
      <c r="D261" s="9"/>
      <c r="E261" s="9"/>
      <c r="F261" s="9"/>
      <c r="G261" s="9"/>
      <c r="H261" s="9"/>
      <c r="I261" s="9"/>
      <c r="J261" s="9"/>
      <c r="K261" s="9"/>
      <c r="L261" s="9"/>
      <c r="M261" s="9"/>
    </row>
    <row r="262" spans="1:13" x14ac:dyDescent="0.25">
      <c r="A262" s="9"/>
      <c r="B262" s="9"/>
      <c r="C262" s="9"/>
      <c r="D262" s="9"/>
      <c r="E262" s="9"/>
      <c r="F262" s="9"/>
      <c r="G262" s="9"/>
      <c r="H262" s="9"/>
      <c r="I262" s="9"/>
      <c r="J262" s="9"/>
      <c r="K262" s="9"/>
      <c r="L262" s="9"/>
      <c r="M262" s="9"/>
    </row>
    <row r="263" spans="1:13" x14ac:dyDescent="0.25">
      <c r="A263" s="9"/>
      <c r="B263" s="9"/>
      <c r="C263" s="9"/>
      <c r="D263" s="9"/>
      <c r="E263" s="9"/>
      <c r="F263" s="9"/>
      <c r="G263" s="9"/>
      <c r="H263" s="9"/>
      <c r="I263" s="9"/>
      <c r="J263" s="9"/>
      <c r="K263" s="9"/>
      <c r="L263" s="9"/>
      <c r="M263" s="9"/>
    </row>
    <row r="264" spans="1:13" x14ac:dyDescent="0.25">
      <c r="A264" s="9"/>
      <c r="B264" s="9"/>
      <c r="C264" s="9"/>
      <c r="D264" s="9"/>
      <c r="E264" s="9"/>
      <c r="F264" s="9"/>
      <c r="G264" s="9"/>
      <c r="H264" s="9"/>
      <c r="I264" s="9"/>
      <c r="J264" s="9"/>
      <c r="K264" s="9"/>
      <c r="L264" s="9"/>
      <c r="M264" s="9"/>
    </row>
    <row r="265" spans="1:13" x14ac:dyDescent="0.25">
      <c r="A265" s="9"/>
      <c r="B265" s="9"/>
      <c r="C265" s="9"/>
      <c r="D265" s="9"/>
      <c r="E265" s="9"/>
      <c r="F265" s="9"/>
      <c r="G265" s="9"/>
      <c r="H265" s="9"/>
      <c r="I265" s="9"/>
      <c r="J265" s="9"/>
      <c r="K265" s="9"/>
      <c r="L265" s="9"/>
      <c r="M265" s="9"/>
    </row>
    <row r="266" spans="1:13" x14ac:dyDescent="0.25">
      <c r="A266" s="9"/>
      <c r="B266" s="9"/>
      <c r="C266" s="9"/>
      <c r="D266" s="9"/>
      <c r="E266" s="9"/>
      <c r="F266" s="9"/>
      <c r="G266" s="9"/>
      <c r="H266" s="9"/>
      <c r="I266" s="9"/>
      <c r="J266" s="9"/>
      <c r="K266" s="9"/>
      <c r="L266" s="9"/>
      <c r="M266" s="9"/>
    </row>
    <row r="267" spans="1:13" x14ac:dyDescent="0.25">
      <c r="A267" s="9"/>
      <c r="B267" s="9"/>
      <c r="C267" s="9"/>
      <c r="D267" s="9"/>
      <c r="E267" s="9"/>
      <c r="F267" s="9"/>
      <c r="G267" s="9"/>
      <c r="H267" s="9"/>
      <c r="I267" s="9"/>
      <c r="J267" s="9"/>
      <c r="K267" s="9"/>
      <c r="L267" s="9"/>
      <c r="M267" s="9"/>
    </row>
    <row r="268" spans="1:13" x14ac:dyDescent="0.25">
      <c r="A268" s="9"/>
      <c r="B268" s="9"/>
      <c r="C268" s="9"/>
      <c r="D268" s="9"/>
      <c r="E268" s="9"/>
      <c r="F268" s="9"/>
      <c r="G268" s="9"/>
      <c r="H268" s="9"/>
      <c r="I268" s="9"/>
      <c r="J268" s="9"/>
      <c r="K268" s="9"/>
      <c r="L268" s="9"/>
      <c r="M268" s="9"/>
    </row>
    <row r="269" spans="1:13" x14ac:dyDescent="0.25">
      <c r="A269" s="9"/>
      <c r="B269" s="9"/>
      <c r="C269" s="9"/>
      <c r="D269" s="9"/>
      <c r="E269" s="9"/>
      <c r="F269" s="9"/>
      <c r="G269" s="9"/>
      <c r="H269" s="9"/>
      <c r="I269" s="9"/>
      <c r="J269" s="9"/>
      <c r="K269" s="9"/>
      <c r="L269" s="9"/>
      <c r="M269" s="9"/>
    </row>
    <row r="270" spans="1:13" x14ac:dyDescent="0.25">
      <c r="A270" s="9"/>
      <c r="B270" s="9"/>
      <c r="C270" s="9"/>
      <c r="D270" s="9"/>
      <c r="E270" s="9"/>
      <c r="F270" s="9"/>
      <c r="G270" s="9"/>
      <c r="H270" s="9"/>
      <c r="I270" s="9"/>
      <c r="J270" s="9"/>
      <c r="K270" s="9"/>
      <c r="L270" s="9"/>
      <c r="M270" s="9"/>
    </row>
    <row r="271" spans="1:13" x14ac:dyDescent="0.25">
      <c r="A271" s="9"/>
      <c r="B271" s="9"/>
      <c r="C271" s="9"/>
      <c r="D271" s="9"/>
      <c r="E271" s="9"/>
      <c r="F271" s="9"/>
      <c r="G271" s="9"/>
      <c r="H271" s="9"/>
      <c r="I271" s="9"/>
      <c r="J271" s="9"/>
      <c r="K271" s="9"/>
      <c r="L271" s="9"/>
      <c r="M271" s="9"/>
    </row>
    <row r="272" spans="1:13" x14ac:dyDescent="0.25">
      <c r="A272" s="9"/>
      <c r="B272" s="9"/>
      <c r="C272" s="9"/>
      <c r="D272" s="9"/>
      <c r="E272" s="9"/>
      <c r="F272" s="9"/>
      <c r="G272" s="9"/>
      <c r="H272" s="9"/>
      <c r="I272" s="9"/>
      <c r="J272" s="9"/>
      <c r="K272" s="9"/>
      <c r="L272" s="9"/>
      <c r="M272" s="9"/>
    </row>
    <row r="273" spans="1:13" x14ac:dyDescent="0.25">
      <c r="A273" s="9"/>
      <c r="B273" s="9"/>
      <c r="C273" s="9"/>
      <c r="D273" s="9"/>
      <c r="E273" s="9"/>
      <c r="F273" s="9"/>
      <c r="G273" s="9"/>
      <c r="H273" s="9"/>
      <c r="I273" s="9"/>
      <c r="J273" s="9"/>
      <c r="K273" s="9"/>
      <c r="L273" s="9"/>
      <c r="M273" s="9"/>
    </row>
    <row r="274" spans="1:13" x14ac:dyDescent="0.25">
      <c r="A274" s="9"/>
      <c r="B274" s="9"/>
      <c r="C274" s="9"/>
      <c r="D274" s="9"/>
      <c r="E274" s="9"/>
      <c r="F274" s="9"/>
      <c r="G274" s="9"/>
      <c r="H274" s="9"/>
      <c r="I274" s="9"/>
      <c r="J274" s="9"/>
      <c r="K274" s="9"/>
      <c r="L274" s="9"/>
      <c r="M274" s="9"/>
    </row>
    <row r="275" spans="1:13" x14ac:dyDescent="0.25">
      <c r="A275" s="9"/>
      <c r="B275" s="9"/>
      <c r="C275" s="9"/>
      <c r="D275" s="9"/>
      <c r="E275" s="9"/>
      <c r="F275" s="9"/>
      <c r="G275" s="9"/>
      <c r="H275" s="9"/>
      <c r="I275" s="9"/>
      <c r="J275" s="9"/>
      <c r="K275" s="9"/>
      <c r="L275" s="9"/>
      <c r="M275" s="9"/>
    </row>
    <row r="276" spans="1:13" x14ac:dyDescent="0.25">
      <c r="A276" s="9"/>
      <c r="B276" s="9"/>
      <c r="C276" s="9"/>
      <c r="D276" s="9"/>
      <c r="E276" s="9"/>
      <c r="F276" s="9"/>
      <c r="G276" s="9"/>
      <c r="H276" s="9"/>
      <c r="I276" s="9"/>
      <c r="J276" s="9"/>
      <c r="K276" s="9"/>
      <c r="L276" s="9"/>
      <c r="M276" s="9"/>
    </row>
    <row r="277" spans="1:13" x14ac:dyDescent="0.25">
      <c r="A277" s="9"/>
      <c r="B277" s="9"/>
      <c r="C277" s="9"/>
      <c r="D277" s="9"/>
      <c r="E277" s="9"/>
      <c r="F277" s="9"/>
      <c r="G277" s="9"/>
      <c r="H277" s="9"/>
      <c r="I277" s="9"/>
      <c r="J277" s="9"/>
      <c r="K277" s="9"/>
      <c r="L277" s="9"/>
      <c r="M277" s="9"/>
    </row>
    <row r="278" spans="1:13" x14ac:dyDescent="0.25">
      <c r="A278" s="9"/>
      <c r="B278" s="9"/>
      <c r="C278" s="9"/>
      <c r="D278" s="9"/>
      <c r="E278" s="9"/>
      <c r="F278" s="9"/>
      <c r="G278" s="9"/>
      <c r="H278" s="9"/>
      <c r="I278" s="9"/>
      <c r="J278" s="9"/>
      <c r="K278" s="9"/>
      <c r="L278" s="9"/>
      <c r="M278" s="9"/>
    </row>
    <row r="279" spans="1:13" x14ac:dyDescent="0.25">
      <c r="A279" s="9"/>
      <c r="B279" s="9"/>
      <c r="C279" s="9"/>
      <c r="D279" s="9"/>
      <c r="E279" s="9"/>
      <c r="F279" s="9"/>
      <c r="G279" s="9"/>
      <c r="H279" s="9"/>
      <c r="I279" s="9"/>
      <c r="J279" s="9"/>
      <c r="K279" s="9"/>
      <c r="L279" s="9"/>
      <c r="M279" s="9"/>
    </row>
    <row r="280" spans="1:13" x14ac:dyDescent="0.25">
      <c r="A280" s="9"/>
      <c r="B280" s="9"/>
      <c r="C280" s="9"/>
      <c r="D280" s="9"/>
      <c r="E280" s="9"/>
      <c r="F280" s="9"/>
      <c r="G280" s="9"/>
      <c r="H280" s="9"/>
      <c r="I280" s="9"/>
      <c r="J280" s="9"/>
      <c r="K280" s="9"/>
      <c r="L280" s="9"/>
      <c r="M280" s="9"/>
    </row>
    <row r="281" spans="1:13" x14ac:dyDescent="0.25">
      <c r="A281" s="9"/>
      <c r="B281" s="9"/>
      <c r="C281" s="9"/>
      <c r="D281" s="9"/>
      <c r="E281" s="9"/>
      <c r="F281" s="9"/>
      <c r="G281" s="9"/>
      <c r="H281" s="9"/>
      <c r="I281" s="9"/>
      <c r="J281" s="9"/>
      <c r="K281" s="9"/>
      <c r="L281" s="9"/>
      <c r="M281" s="9"/>
    </row>
    <row r="282" spans="1:13" x14ac:dyDescent="0.25">
      <c r="A282" s="9"/>
      <c r="B282" s="9"/>
      <c r="C282" s="9"/>
      <c r="D282" s="9"/>
      <c r="E282" s="9"/>
      <c r="F282" s="9"/>
      <c r="G282" s="9"/>
      <c r="H282" s="9"/>
      <c r="I282" s="9"/>
      <c r="J282" s="9"/>
      <c r="K282" s="9"/>
      <c r="L282" s="9"/>
      <c r="M282" s="9"/>
    </row>
    <row r="283" spans="1:13" x14ac:dyDescent="0.25">
      <c r="A283" s="9"/>
      <c r="B283" s="9"/>
      <c r="C283" s="9"/>
      <c r="D283" s="9"/>
      <c r="E283" s="9"/>
      <c r="F283" s="9"/>
      <c r="G283" s="9"/>
      <c r="H283" s="9"/>
      <c r="I283" s="9"/>
      <c r="J283" s="9"/>
      <c r="K283" s="9"/>
      <c r="L283" s="9"/>
      <c r="M283" s="9"/>
    </row>
    <row r="284" spans="1:13" x14ac:dyDescent="0.25">
      <c r="A284" s="9"/>
      <c r="B284" s="9"/>
      <c r="C284" s="9"/>
      <c r="D284" s="9"/>
      <c r="E284" s="9"/>
      <c r="F284" s="9"/>
      <c r="G284" s="9"/>
      <c r="H284" s="9"/>
      <c r="I284" s="9"/>
      <c r="J284" s="9"/>
      <c r="K284" s="9"/>
      <c r="L284" s="9"/>
      <c r="M284" s="9"/>
    </row>
    <row r="285" spans="1:13" x14ac:dyDescent="0.25">
      <c r="A285" s="9"/>
      <c r="B285" s="9"/>
      <c r="C285" s="9"/>
      <c r="D285" s="9"/>
      <c r="E285" s="9"/>
      <c r="F285" s="9"/>
      <c r="G285" s="9"/>
      <c r="H285" s="9"/>
      <c r="I285" s="9"/>
      <c r="J285" s="9"/>
      <c r="K285" s="9"/>
      <c r="L285" s="9"/>
      <c r="M285" s="9"/>
    </row>
    <row r="286" spans="1:13" x14ac:dyDescent="0.25">
      <c r="A286" s="9"/>
      <c r="B286" s="9"/>
      <c r="C286" s="9"/>
      <c r="D286" s="9"/>
      <c r="E286" s="9"/>
      <c r="F286" s="9"/>
      <c r="G286" s="9"/>
      <c r="H286" s="9"/>
      <c r="I286" s="9"/>
      <c r="J286" s="9"/>
      <c r="K286" s="9"/>
      <c r="L286" s="9"/>
      <c r="M286" s="9"/>
    </row>
    <row r="287" spans="1:13" x14ac:dyDescent="0.25">
      <c r="A287" s="9"/>
      <c r="B287" s="9"/>
      <c r="C287" s="9"/>
      <c r="D287" s="9"/>
      <c r="E287" s="9"/>
      <c r="F287" s="9"/>
      <c r="G287" s="9"/>
      <c r="H287" s="9"/>
      <c r="I287" s="9"/>
      <c r="J287" s="9"/>
      <c r="K287" s="9"/>
      <c r="L287" s="9"/>
      <c r="M287" s="9"/>
    </row>
    <row r="288" spans="1:13" x14ac:dyDescent="0.25">
      <c r="A288" s="9"/>
      <c r="B288" s="9"/>
      <c r="C288" s="9"/>
      <c r="D288" s="9"/>
      <c r="E288" s="9"/>
      <c r="F288" s="9"/>
      <c r="G288" s="9"/>
      <c r="H288" s="9"/>
      <c r="I288" s="9"/>
      <c r="J288" s="9"/>
      <c r="K288" s="9"/>
      <c r="L288" s="9"/>
      <c r="M288" s="9"/>
    </row>
    <row r="289" spans="1:13" x14ac:dyDescent="0.25">
      <c r="A289" s="9"/>
      <c r="B289" s="9"/>
      <c r="C289" s="9"/>
      <c r="D289" s="9"/>
      <c r="E289" s="9"/>
      <c r="F289" s="9"/>
      <c r="G289" s="9"/>
      <c r="H289" s="9"/>
      <c r="I289" s="9"/>
      <c r="J289" s="9"/>
      <c r="K289" s="9"/>
      <c r="L289" s="9"/>
      <c r="M289" s="9"/>
    </row>
    <row r="290" spans="1:13" x14ac:dyDescent="0.25">
      <c r="A290" s="9"/>
      <c r="B290" s="9"/>
      <c r="C290" s="9"/>
      <c r="D290" s="9"/>
      <c r="E290" s="9"/>
      <c r="F290" s="9"/>
      <c r="G290" s="9"/>
      <c r="H290" s="9"/>
      <c r="I290" s="9"/>
      <c r="J290" s="9"/>
      <c r="K290" s="9"/>
      <c r="L290" s="9"/>
      <c r="M290" s="9"/>
    </row>
    <row r="291" spans="1:13" x14ac:dyDescent="0.25">
      <c r="A291" s="9"/>
      <c r="B291" s="9"/>
      <c r="C291" s="9"/>
      <c r="D291" s="9"/>
      <c r="E291" s="9"/>
      <c r="F291" s="9"/>
      <c r="G291" s="9"/>
      <c r="H291" s="9"/>
      <c r="I291" s="9"/>
      <c r="J291" s="9"/>
      <c r="K291" s="9"/>
      <c r="L291" s="9"/>
      <c r="M291" s="9"/>
    </row>
    <row r="292" spans="1:13" x14ac:dyDescent="0.25">
      <c r="A292" s="9"/>
      <c r="B292" s="9"/>
      <c r="C292" s="9"/>
      <c r="D292" s="9"/>
      <c r="E292" s="9"/>
      <c r="F292" s="9"/>
      <c r="G292" s="9"/>
      <c r="H292" s="9"/>
      <c r="I292" s="9"/>
      <c r="J292" s="9"/>
      <c r="K292" s="9"/>
      <c r="L292" s="9"/>
      <c r="M292" s="9"/>
    </row>
    <row r="293" spans="1:13" x14ac:dyDescent="0.25">
      <c r="A293" s="9"/>
      <c r="B293" s="9"/>
      <c r="C293" s="9"/>
      <c r="D293" s="9"/>
      <c r="E293" s="9"/>
      <c r="F293" s="9"/>
      <c r="G293" s="9"/>
      <c r="H293" s="9"/>
      <c r="I293" s="9"/>
      <c r="J293" s="9"/>
      <c r="K293" s="9"/>
      <c r="L293" s="9"/>
      <c r="M293" s="9"/>
    </row>
    <row r="294" spans="1:13" x14ac:dyDescent="0.25">
      <c r="A294" s="9"/>
      <c r="B294" s="9"/>
      <c r="C294" s="9"/>
      <c r="D294" s="9"/>
      <c r="E294" s="9"/>
      <c r="F294" s="9"/>
      <c r="G294" s="9"/>
      <c r="H294" s="9"/>
      <c r="I294" s="9"/>
      <c r="J294" s="9"/>
      <c r="K294" s="9"/>
      <c r="L294" s="9"/>
      <c r="M294" s="9"/>
    </row>
    <row r="295" spans="1:13" x14ac:dyDescent="0.25">
      <c r="A295" s="9"/>
      <c r="B295" s="9"/>
      <c r="C295" s="9"/>
      <c r="D295" s="9"/>
      <c r="E295" s="9"/>
      <c r="F295" s="9"/>
      <c r="G295" s="9"/>
      <c r="H295" s="9"/>
      <c r="I295" s="9"/>
      <c r="J295" s="9"/>
      <c r="K295" s="9"/>
      <c r="L295" s="9"/>
      <c r="M295" s="9"/>
    </row>
    <row r="296" spans="1:13" x14ac:dyDescent="0.25">
      <c r="A296" s="9"/>
      <c r="B296" s="9"/>
      <c r="C296" s="9"/>
      <c r="D296" s="9"/>
      <c r="E296" s="9"/>
      <c r="F296" s="9"/>
      <c r="G296" s="9"/>
      <c r="H296" s="9"/>
      <c r="I296" s="9"/>
      <c r="J296" s="9"/>
      <c r="K296" s="9"/>
      <c r="L296" s="9"/>
      <c r="M296" s="9"/>
    </row>
    <row r="297" spans="1:13" x14ac:dyDescent="0.25">
      <c r="A297" s="9"/>
      <c r="B297" s="9"/>
      <c r="C297" s="9"/>
      <c r="D297" s="9"/>
      <c r="E297" s="9"/>
      <c r="F297" s="9"/>
      <c r="G297" s="9"/>
      <c r="H297" s="9"/>
      <c r="I297" s="9"/>
      <c r="J297" s="9"/>
      <c r="K297" s="9"/>
      <c r="L297" s="9"/>
      <c r="M297" s="9"/>
    </row>
    <row r="298" spans="1:13" x14ac:dyDescent="0.25">
      <c r="A298" s="9"/>
      <c r="B298" s="9"/>
      <c r="C298" s="9"/>
      <c r="D298" s="9"/>
      <c r="E298" s="9"/>
      <c r="F298" s="9"/>
      <c r="G298" s="9"/>
      <c r="H298" s="9"/>
      <c r="I298" s="9"/>
      <c r="J298" s="9"/>
      <c r="K298" s="9"/>
      <c r="L298" s="9"/>
      <c r="M298" s="9"/>
    </row>
    <row r="299" spans="1:13" x14ac:dyDescent="0.25">
      <c r="A299" s="9"/>
      <c r="B299" s="9"/>
      <c r="C299" s="9"/>
      <c r="D299" s="9"/>
      <c r="E299" s="9"/>
      <c r="F299" s="9"/>
      <c r="G299" s="9"/>
      <c r="H299" s="9"/>
      <c r="I299" s="9"/>
      <c r="J299" s="9"/>
      <c r="K299" s="9"/>
      <c r="L299" s="9"/>
      <c r="M299" s="9"/>
    </row>
    <row r="300" spans="1:13" x14ac:dyDescent="0.25">
      <c r="A300" s="9"/>
      <c r="B300" s="9"/>
      <c r="C300" s="9"/>
      <c r="D300" s="9"/>
      <c r="E300" s="9"/>
      <c r="F300" s="9"/>
      <c r="G300" s="9"/>
      <c r="H300" s="9"/>
      <c r="I300" s="9"/>
      <c r="J300" s="9"/>
      <c r="K300" s="9"/>
      <c r="L300" s="9"/>
      <c r="M300" s="9"/>
    </row>
    <row r="301" spans="1:13" x14ac:dyDescent="0.25">
      <c r="A301" s="9"/>
      <c r="B301" s="9"/>
      <c r="C301" s="9"/>
      <c r="D301" s="9"/>
      <c r="E301" s="9"/>
      <c r="F301" s="9"/>
      <c r="G301" s="9"/>
      <c r="H301" s="9"/>
      <c r="I301" s="9"/>
      <c r="J301" s="9"/>
      <c r="K301" s="9"/>
      <c r="L301" s="9"/>
      <c r="M301" s="9"/>
    </row>
    <row r="302" spans="1:13" x14ac:dyDescent="0.25">
      <c r="A302" s="9"/>
      <c r="B302" s="9"/>
      <c r="C302" s="9"/>
      <c r="D302" s="9"/>
      <c r="E302" s="9"/>
      <c r="F302" s="9"/>
      <c r="G302" s="9"/>
      <c r="H302" s="9"/>
      <c r="I302" s="9"/>
      <c r="J302" s="9"/>
      <c r="K302" s="9"/>
      <c r="L302" s="9"/>
      <c r="M302" s="9"/>
    </row>
    <row r="303" spans="1:13" x14ac:dyDescent="0.25">
      <c r="A303" s="9"/>
      <c r="B303" s="9"/>
      <c r="C303" s="9"/>
      <c r="D303" s="9"/>
      <c r="E303" s="9"/>
      <c r="F303" s="9"/>
      <c r="G303" s="9"/>
      <c r="H303" s="9"/>
      <c r="I303" s="9"/>
      <c r="J303" s="9"/>
      <c r="K303" s="9"/>
      <c r="L303" s="9"/>
      <c r="M303" s="9"/>
    </row>
    <row r="304" spans="1:13" x14ac:dyDescent="0.25">
      <c r="A304" s="9"/>
      <c r="B304" s="9"/>
      <c r="C304" s="9"/>
      <c r="D304" s="9"/>
      <c r="E304" s="9"/>
      <c r="F304" s="9"/>
      <c r="G304" s="9"/>
      <c r="H304" s="9"/>
      <c r="I304" s="9"/>
      <c r="J304" s="9"/>
      <c r="K304" s="9"/>
      <c r="L304" s="9"/>
      <c r="M304" s="9"/>
    </row>
    <row r="305" spans="1:13" x14ac:dyDescent="0.25">
      <c r="A305" s="9"/>
      <c r="B305" s="9"/>
      <c r="C305" s="9"/>
      <c r="D305" s="9"/>
      <c r="E305" s="9"/>
      <c r="F305" s="9"/>
      <c r="G305" s="9"/>
      <c r="H305" s="9"/>
      <c r="I305" s="9"/>
      <c r="J305" s="9"/>
      <c r="K305" s="9"/>
      <c r="L305" s="9"/>
      <c r="M305" s="9"/>
    </row>
    <row r="306" spans="1:13" x14ac:dyDescent="0.25">
      <c r="A306" s="9"/>
      <c r="B306" s="9"/>
      <c r="C306" s="9"/>
      <c r="D306" s="9"/>
      <c r="E306" s="9"/>
      <c r="F306" s="9"/>
      <c r="G306" s="9"/>
      <c r="H306" s="9"/>
      <c r="I306" s="9"/>
      <c r="J306" s="9"/>
      <c r="K306" s="9"/>
      <c r="L306" s="9"/>
      <c r="M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41D50-8775-4CE6-968F-491EB30EB153}">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774</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27119.370000000003</v>
      </c>
      <c r="J5" s="21">
        <f t="shared" ref="J5:J68" si="0">I5/$I$251</f>
        <v>7.9780399936197718E-2</v>
      </c>
      <c r="K5" s="9"/>
      <c r="L5" s="9"/>
      <c r="M5" s="9"/>
      <c r="N5" s="9"/>
    </row>
    <row r="6" spans="1:14" ht="26.1" customHeight="1" x14ac:dyDescent="0.25">
      <c r="A6" s="23" t="s">
        <v>21</v>
      </c>
      <c r="B6" s="24" t="s">
        <v>722</v>
      </c>
      <c r="C6" s="25" t="s">
        <v>22</v>
      </c>
      <c r="D6" s="25" t="s">
        <v>23</v>
      </c>
      <c r="E6" s="26" t="s">
        <v>24</v>
      </c>
      <c r="F6" s="27">
        <v>79.219199999999987</v>
      </c>
      <c r="G6" s="29">
        <v>136.69</v>
      </c>
      <c r="H6" s="29">
        <f>TRUNC((G6*$G$2)+(G6),2)</f>
        <v>173.5</v>
      </c>
      <c r="I6" s="29">
        <f>TRUNC(H6*F6,2)</f>
        <v>13744.53</v>
      </c>
      <c r="J6" s="30">
        <f t="shared" si="0"/>
        <v>4.0433981332717819E-2</v>
      </c>
      <c r="K6" s="31"/>
      <c r="L6" s="32"/>
      <c r="M6" s="9"/>
      <c r="N6" s="9"/>
    </row>
    <row r="7" spans="1:14" ht="24" customHeight="1" x14ac:dyDescent="0.25">
      <c r="A7" s="23" t="s">
        <v>25</v>
      </c>
      <c r="B7" s="24" t="s">
        <v>723</v>
      </c>
      <c r="C7" s="25" t="s">
        <v>22</v>
      </c>
      <c r="D7" s="25" t="s">
        <v>26</v>
      </c>
      <c r="E7" s="26" t="s">
        <v>24</v>
      </c>
      <c r="F7" s="27">
        <v>169.15199999999999</v>
      </c>
      <c r="G7" s="29">
        <v>62.3</v>
      </c>
      <c r="H7" s="29">
        <f>TRUNC((G7*$G$2)+(G7),2)</f>
        <v>79.069999999999993</v>
      </c>
      <c r="I7" s="29">
        <f>TRUNC(H7*F7,2)</f>
        <v>13374.84</v>
      </c>
      <c r="J7" s="30">
        <f t="shared" si="0"/>
        <v>3.9346418603479899E-2</v>
      </c>
      <c r="K7" s="31"/>
      <c r="L7" s="32"/>
      <c r="M7" s="9"/>
      <c r="N7" s="9"/>
    </row>
    <row r="8" spans="1:14" ht="24" customHeight="1" x14ac:dyDescent="0.25">
      <c r="A8" s="16" t="s">
        <v>27</v>
      </c>
      <c r="B8" s="17"/>
      <c r="C8" s="17"/>
      <c r="D8" s="17" t="s">
        <v>28</v>
      </c>
      <c r="E8" s="17"/>
      <c r="F8" s="17"/>
      <c r="G8" s="17"/>
      <c r="H8" s="17"/>
      <c r="I8" s="20">
        <f>SUM(I9:I28)</f>
        <v>27227.110000000004</v>
      </c>
      <c r="J8" s="21">
        <f t="shared" si="0"/>
        <v>8.009735199994869E-2</v>
      </c>
      <c r="K8" s="9"/>
      <c r="L8" s="9"/>
      <c r="M8" s="9"/>
      <c r="N8" s="9"/>
    </row>
    <row r="9" spans="1:14" ht="26.1" customHeight="1" x14ac:dyDescent="0.25">
      <c r="A9" s="23" t="s">
        <v>29</v>
      </c>
      <c r="B9" s="24" t="s">
        <v>724</v>
      </c>
      <c r="C9" s="25" t="s">
        <v>22</v>
      </c>
      <c r="D9" s="25" t="s">
        <v>30</v>
      </c>
      <c r="E9" s="26" t="s">
        <v>31</v>
      </c>
      <c r="F9" s="27">
        <v>80.418621350496309</v>
      </c>
      <c r="G9" s="29">
        <v>25.97</v>
      </c>
      <c r="H9" s="29">
        <f t="shared" ref="H9:H72" si="1">TRUNC((G9*$G$2)+(G9),2)</f>
        <v>32.96</v>
      </c>
      <c r="I9" s="29">
        <f t="shared" ref="I9:I28" si="2">TRUNC(H9*F9,2)</f>
        <v>2650.59</v>
      </c>
      <c r="J9" s="30">
        <f t="shared" si="0"/>
        <v>7.7975679474444389E-3</v>
      </c>
      <c r="K9" s="31"/>
      <c r="L9" s="32"/>
      <c r="M9" s="9"/>
      <c r="N9" s="9"/>
    </row>
    <row r="10" spans="1:14" ht="26.1" customHeight="1" x14ac:dyDescent="0.25">
      <c r="A10" s="23" t="s">
        <v>32</v>
      </c>
      <c r="B10" s="24" t="s">
        <v>33</v>
      </c>
      <c r="C10" s="25" t="s">
        <v>22</v>
      </c>
      <c r="D10" s="25" t="s">
        <v>34</v>
      </c>
      <c r="E10" s="26" t="s">
        <v>35</v>
      </c>
      <c r="F10" s="27">
        <v>25.279657736602477</v>
      </c>
      <c r="G10" s="29">
        <v>14.14</v>
      </c>
      <c r="H10" s="29">
        <f t="shared" si="1"/>
        <v>17.940000000000001</v>
      </c>
      <c r="I10" s="29">
        <f t="shared" si="2"/>
        <v>453.51</v>
      </c>
      <c r="J10" s="30">
        <f t="shared" si="0"/>
        <v>1.3341463748997497E-3</v>
      </c>
      <c r="K10" s="31"/>
      <c r="L10" s="32"/>
      <c r="M10" s="9"/>
      <c r="N10" s="9"/>
    </row>
    <row r="11" spans="1:14" ht="26.1" customHeight="1" x14ac:dyDescent="0.25">
      <c r="A11" s="23" t="s">
        <v>36</v>
      </c>
      <c r="B11" s="24" t="s">
        <v>725</v>
      </c>
      <c r="C11" s="25" t="s">
        <v>22</v>
      </c>
      <c r="D11" s="25" t="s">
        <v>37</v>
      </c>
      <c r="E11" s="26" t="s">
        <v>35</v>
      </c>
      <c r="F11" s="27">
        <v>30.271474209953336</v>
      </c>
      <c r="G11" s="29">
        <v>1.76</v>
      </c>
      <c r="H11" s="29">
        <f t="shared" si="1"/>
        <v>2.23</v>
      </c>
      <c r="I11" s="29">
        <f t="shared" si="2"/>
        <v>67.5</v>
      </c>
      <c r="J11" s="30">
        <f t="shared" si="0"/>
        <v>1.9857308616289188E-4</v>
      </c>
      <c r="K11" s="31"/>
      <c r="L11" s="32"/>
      <c r="M11" s="9"/>
      <c r="N11" s="9"/>
    </row>
    <row r="12" spans="1:14" ht="26.1" customHeight="1" x14ac:dyDescent="0.25">
      <c r="A12" s="23" t="s">
        <v>38</v>
      </c>
      <c r="B12" s="24" t="s">
        <v>726</v>
      </c>
      <c r="C12" s="25" t="s">
        <v>22</v>
      </c>
      <c r="D12" s="25" t="s">
        <v>39</v>
      </c>
      <c r="E12" s="26" t="s">
        <v>40</v>
      </c>
      <c r="F12" s="27">
        <v>64.756224709340415</v>
      </c>
      <c r="G12" s="29">
        <v>9.2799999999999994</v>
      </c>
      <c r="H12" s="29">
        <f t="shared" si="1"/>
        <v>11.77</v>
      </c>
      <c r="I12" s="29">
        <f t="shared" si="2"/>
        <v>762.18</v>
      </c>
      <c r="J12" s="30">
        <f t="shared" si="0"/>
        <v>2.2421990342464137E-3</v>
      </c>
      <c r="K12" s="31"/>
      <c r="L12" s="32"/>
      <c r="M12" s="9"/>
      <c r="N12" s="9"/>
    </row>
    <row r="13" spans="1:14" ht="26.1" customHeight="1" x14ac:dyDescent="0.25">
      <c r="A13" s="23" t="s">
        <v>41</v>
      </c>
      <c r="B13" s="24" t="s">
        <v>727</v>
      </c>
      <c r="C13" s="25" t="s">
        <v>22</v>
      </c>
      <c r="D13" s="25" t="s">
        <v>42</v>
      </c>
      <c r="E13" s="26" t="s">
        <v>35</v>
      </c>
      <c r="F13" s="27">
        <v>190.83393802250455</v>
      </c>
      <c r="G13" s="29">
        <v>0.74</v>
      </c>
      <c r="H13" s="29">
        <f t="shared" si="1"/>
        <v>0.93</v>
      </c>
      <c r="I13" s="29">
        <f t="shared" si="2"/>
        <v>177.47</v>
      </c>
      <c r="J13" s="30">
        <f t="shared" si="0"/>
        <v>5.2208541631597663E-4</v>
      </c>
      <c r="K13" s="31"/>
      <c r="L13" s="32"/>
      <c r="M13" s="9"/>
      <c r="N13" s="9"/>
    </row>
    <row r="14" spans="1:14" ht="26.1" customHeight="1" x14ac:dyDescent="0.25">
      <c r="A14" s="23" t="s">
        <v>43</v>
      </c>
      <c r="B14" s="24" t="s">
        <v>728</v>
      </c>
      <c r="C14" s="25" t="s">
        <v>22</v>
      </c>
      <c r="D14" s="25" t="s">
        <v>44</v>
      </c>
      <c r="E14" s="26" t="s">
        <v>40</v>
      </c>
      <c r="F14" s="27">
        <v>2877.2555373505875</v>
      </c>
      <c r="G14" s="29">
        <v>0.8</v>
      </c>
      <c r="H14" s="29">
        <f t="shared" si="1"/>
        <v>1.01</v>
      </c>
      <c r="I14" s="29">
        <f t="shared" si="2"/>
        <v>2906.02</v>
      </c>
      <c r="J14" s="30">
        <f t="shared" si="0"/>
        <v>8.5489979237198081E-3</v>
      </c>
      <c r="K14" s="31"/>
      <c r="L14" s="32"/>
      <c r="M14" s="9"/>
      <c r="N14" s="9"/>
    </row>
    <row r="15" spans="1:14" ht="26.1" customHeight="1" x14ac:dyDescent="0.25">
      <c r="A15" s="23" t="s">
        <v>45</v>
      </c>
      <c r="B15" s="24" t="s">
        <v>729</v>
      </c>
      <c r="C15" s="25" t="s">
        <v>22</v>
      </c>
      <c r="D15" s="25" t="s">
        <v>46</v>
      </c>
      <c r="E15" s="26" t="s">
        <v>35</v>
      </c>
      <c r="F15" s="27">
        <v>37.782097160683058</v>
      </c>
      <c r="G15" s="29">
        <v>2.0099999999999998</v>
      </c>
      <c r="H15" s="29">
        <f t="shared" si="1"/>
        <v>2.5499999999999998</v>
      </c>
      <c r="I15" s="29">
        <f t="shared" si="2"/>
        <v>96.34</v>
      </c>
      <c r="J15" s="30">
        <f t="shared" si="0"/>
        <v>2.8341527586567413E-4</v>
      </c>
      <c r="K15" s="31"/>
      <c r="L15" s="32"/>
      <c r="M15" s="9"/>
      <c r="N15" s="9"/>
    </row>
    <row r="16" spans="1:14" ht="26.1" customHeight="1" x14ac:dyDescent="0.25">
      <c r="A16" s="23" t="s">
        <v>47</v>
      </c>
      <c r="B16" s="24" t="s">
        <v>730</v>
      </c>
      <c r="C16" s="25" t="s">
        <v>22</v>
      </c>
      <c r="D16" s="25" t="s">
        <v>48</v>
      </c>
      <c r="E16" s="26" t="s">
        <v>31</v>
      </c>
      <c r="F16" s="27">
        <v>37.507318272241719</v>
      </c>
      <c r="G16" s="29">
        <v>10.69</v>
      </c>
      <c r="H16" s="29">
        <f t="shared" si="1"/>
        <v>13.56</v>
      </c>
      <c r="I16" s="29">
        <f t="shared" si="2"/>
        <v>508.59</v>
      </c>
      <c r="J16" s="30">
        <f t="shared" si="0"/>
        <v>1.4961820132086694E-3</v>
      </c>
      <c r="K16" s="31"/>
      <c r="L16" s="32"/>
      <c r="M16" s="9"/>
      <c r="N16" s="9"/>
    </row>
    <row r="17" spans="1:14" ht="26.1" customHeight="1" x14ac:dyDescent="0.25">
      <c r="A17" s="23" t="s">
        <v>49</v>
      </c>
      <c r="B17" s="24" t="s">
        <v>731</v>
      </c>
      <c r="C17" s="25" t="s">
        <v>22</v>
      </c>
      <c r="D17" s="25" t="s">
        <v>50</v>
      </c>
      <c r="E17" s="26" t="s">
        <v>31</v>
      </c>
      <c r="F17" s="27">
        <v>82.158887643958067</v>
      </c>
      <c r="G17" s="29">
        <v>27.59</v>
      </c>
      <c r="H17" s="29">
        <f t="shared" si="1"/>
        <v>35.01</v>
      </c>
      <c r="I17" s="29">
        <f t="shared" si="2"/>
        <v>2876.38</v>
      </c>
      <c r="J17" s="30">
        <f t="shared" si="0"/>
        <v>8.4618022752180593E-3</v>
      </c>
      <c r="K17" s="31"/>
      <c r="L17" s="32"/>
      <c r="M17" s="9"/>
      <c r="N17" s="9"/>
    </row>
    <row r="18" spans="1:14" ht="51.95" customHeight="1" x14ac:dyDescent="0.25">
      <c r="A18" s="23" t="s">
        <v>51</v>
      </c>
      <c r="B18" s="24" t="s">
        <v>732</v>
      </c>
      <c r="C18" s="25" t="s">
        <v>22</v>
      </c>
      <c r="D18" s="25" t="s">
        <v>52</v>
      </c>
      <c r="E18" s="26" t="s">
        <v>35</v>
      </c>
      <c r="F18" s="27">
        <v>20.24204478184474</v>
      </c>
      <c r="G18" s="29">
        <v>10.130000000000001</v>
      </c>
      <c r="H18" s="29">
        <f t="shared" si="1"/>
        <v>12.85</v>
      </c>
      <c r="I18" s="29">
        <f t="shared" si="2"/>
        <v>260.11</v>
      </c>
      <c r="J18" s="30">
        <f t="shared" si="0"/>
        <v>7.6519771024933061E-4</v>
      </c>
      <c r="K18" s="31"/>
      <c r="L18" s="32"/>
      <c r="M18" s="9"/>
      <c r="N18" s="9"/>
    </row>
    <row r="19" spans="1:14" ht="26.1" customHeight="1" x14ac:dyDescent="0.25">
      <c r="A19" s="23" t="s">
        <v>53</v>
      </c>
      <c r="B19" s="24" t="s">
        <v>54</v>
      </c>
      <c r="C19" s="25" t="s">
        <v>22</v>
      </c>
      <c r="D19" s="25" t="s">
        <v>55</v>
      </c>
      <c r="E19" s="26" t="s">
        <v>31</v>
      </c>
      <c r="F19" s="27">
        <v>40.896257896351479</v>
      </c>
      <c r="G19" s="29">
        <v>12.77</v>
      </c>
      <c r="H19" s="29">
        <f t="shared" si="1"/>
        <v>16.2</v>
      </c>
      <c r="I19" s="29">
        <f t="shared" si="2"/>
        <v>662.51</v>
      </c>
      <c r="J19" s="30">
        <f t="shared" si="0"/>
        <v>1.9489874861300372E-3</v>
      </c>
      <c r="K19" s="31"/>
      <c r="L19" s="32"/>
      <c r="M19" s="9"/>
      <c r="N19" s="9"/>
    </row>
    <row r="20" spans="1:14" ht="26.1" customHeight="1" x14ac:dyDescent="0.25">
      <c r="A20" s="23" t="s">
        <v>56</v>
      </c>
      <c r="B20" s="24" t="s">
        <v>57</v>
      </c>
      <c r="C20" s="25" t="s">
        <v>22</v>
      </c>
      <c r="D20" s="25" t="s">
        <v>58</v>
      </c>
      <c r="E20" s="26" t="s">
        <v>31</v>
      </c>
      <c r="F20" s="27">
        <v>19.005539783858751</v>
      </c>
      <c r="G20" s="29">
        <v>28.2</v>
      </c>
      <c r="H20" s="29">
        <f t="shared" si="1"/>
        <v>35.79</v>
      </c>
      <c r="I20" s="29">
        <f t="shared" si="2"/>
        <v>680.2</v>
      </c>
      <c r="J20" s="30">
        <f t="shared" si="0"/>
        <v>2.0010283438222083E-3</v>
      </c>
      <c r="K20" s="31"/>
      <c r="L20" s="32"/>
      <c r="M20" s="9"/>
      <c r="N20" s="9"/>
    </row>
    <row r="21" spans="1:14" ht="26.1" customHeight="1" x14ac:dyDescent="0.25">
      <c r="A21" s="23" t="s">
        <v>59</v>
      </c>
      <c r="B21" s="24" t="s">
        <v>60</v>
      </c>
      <c r="C21" s="25" t="s">
        <v>22</v>
      </c>
      <c r="D21" s="25" t="s">
        <v>61</v>
      </c>
      <c r="E21" s="26" t="s">
        <v>62</v>
      </c>
      <c r="F21" s="27">
        <v>26.195587364740252</v>
      </c>
      <c r="G21" s="29">
        <v>62.98</v>
      </c>
      <c r="H21" s="29">
        <f t="shared" si="1"/>
        <v>79.94</v>
      </c>
      <c r="I21" s="29">
        <f t="shared" si="2"/>
        <v>2094.0700000000002</v>
      </c>
      <c r="J21" s="30">
        <f t="shared" si="0"/>
        <v>6.1603843339426232E-3</v>
      </c>
      <c r="K21" s="31"/>
      <c r="L21" s="32"/>
      <c r="M21" s="9"/>
      <c r="N21" s="9"/>
    </row>
    <row r="22" spans="1:14" ht="26.1" customHeight="1" x14ac:dyDescent="0.25">
      <c r="A22" s="23" t="s">
        <v>63</v>
      </c>
      <c r="B22" s="24" t="s">
        <v>64</v>
      </c>
      <c r="C22" s="25" t="s">
        <v>22</v>
      </c>
      <c r="D22" s="25" t="s">
        <v>65</v>
      </c>
      <c r="E22" s="26" t="s">
        <v>31</v>
      </c>
      <c r="F22" s="27">
        <v>87.379686524343356</v>
      </c>
      <c r="G22" s="29">
        <v>35.369999999999997</v>
      </c>
      <c r="H22" s="29">
        <f t="shared" si="1"/>
        <v>44.89</v>
      </c>
      <c r="I22" s="29">
        <f t="shared" si="2"/>
        <v>3922.47</v>
      </c>
      <c r="J22" s="30">
        <f t="shared" si="0"/>
        <v>1.1539214418983089E-2</v>
      </c>
      <c r="K22" s="31"/>
      <c r="L22" s="32"/>
      <c r="M22" s="9"/>
      <c r="N22" s="9"/>
    </row>
    <row r="23" spans="1:14" ht="26.1" customHeight="1" x14ac:dyDescent="0.25">
      <c r="A23" s="23" t="s">
        <v>66</v>
      </c>
      <c r="B23" s="24" t="s">
        <v>67</v>
      </c>
      <c r="C23" s="25" t="s">
        <v>22</v>
      </c>
      <c r="D23" s="25" t="s">
        <v>68</v>
      </c>
      <c r="E23" s="26" t="s">
        <v>62</v>
      </c>
      <c r="F23" s="27">
        <v>2.9767712914477564</v>
      </c>
      <c r="G23" s="29">
        <v>294.77999999999997</v>
      </c>
      <c r="H23" s="29">
        <f t="shared" si="1"/>
        <v>374.16</v>
      </c>
      <c r="I23" s="29">
        <f t="shared" si="2"/>
        <v>1113.78</v>
      </c>
      <c r="J23" s="30">
        <f t="shared" si="0"/>
        <v>3.2765441763926775E-3</v>
      </c>
      <c r="K23" s="31"/>
      <c r="L23" s="32"/>
      <c r="M23" s="9"/>
      <c r="N23" s="9"/>
    </row>
    <row r="24" spans="1:14" ht="39" customHeight="1" x14ac:dyDescent="0.25">
      <c r="A24" s="23" t="s">
        <v>69</v>
      </c>
      <c r="B24" s="24" t="s">
        <v>70</v>
      </c>
      <c r="C24" s="25" t="s">
        <v>22</v>
      </c>
      <c r="D24" s="25" t="s">
        <v>71</v>
      </c>
      <c r="E24" s="26" t="s">
        <v>31</v>
      </c>
      <c r="F24" s="27">
        <v>144.44210235732652</v>
      </c>
      <c r="G24" s="29">
        <v>4.99</v>
      </c>
      <c r="H24" s="29">
        <f t="shared" si="1"/>
        <v>6.33</v>
      </c>
      <c r="I24" s="29">
        <f t="shared" si="2"/>
        <v>914.31</v>
      </c>
      <c r="J24" s="30">
        <f t="shared" si="0"/>
        <v>2.6897386431050914E-3</v>
      </c>
      <c r="K24" s="31"/>
      <c r="L24" s="32"/>
      <c r="M24" s="9"/>
      <c r="N24" s="9"/>
    </row>
    <row r="25" spans="1:14" ht="26.1" customHeight="1" x14ac:dyDescent="0.25">
      <c r="A25" s="23" t="s">
        <v>72</v>
      </c>
      <c r="B25" s="24" t="s">
        <v>73</v>
      </c>
      <c r="C25" s="25" t="s">
        <v>22</v>
      </c>
      <c r="D25" s="25" t="s">
        <v>74</v>
      </c>
      <c r="E25" s="26" t="s">
        <v>31</v>
      </c>
      <c r="F25" s="27">
        <v>144.44210235732652</v>
      </c>
      <c r="G25" s="29">
        <v>8.5500000000000007</v>
      </c>
      <c r="H25" s="29">
        <f t="shared" si="1"/>
        <v>10.85</v>
      </c>
      <c r="I25" s="29">
        <f t="shared" si="2"/>
        <v>1567.19</v>
      </c>
      <c r="J25" s="30">
        <f t="shared" si="0"/>
        <v>4.6103963689425563E-3</v>
      </c>
      <c r="K25" s="31"/>
      <c r="L25" s="32"/>
      <c r="M25" s="9"/>
      <c r="N25" s="9"/>
    </row>
    <row r="26" spans="1:14" ht="26.1" customHeight="1" x14ac:dyDescent="0.25">
      <c r="A26" s="23" t="s">
        <v>75</v>
      </c>
      <c r="B26" s="24" t="s">
        <v>76</v>
      </c>
      <c r="C26" s="25" t="s">
        <v>22</v>
      </c>
      <c r="D26" s="25" t="s">
        <v>77</v>
      </c>
      <c r="E26" s="26" t="s">
        <v>31</v>
      </c>
      <c r="F26" s="27">
        <v>188.40672450793957</v>
      </c>
      <c r="G26" s="29">
        <v>8.98</v>
      </c>
      <c r="H26" s="29">
        <f t="shared" si="1"/>
        <v>11.39</v>
      </c>
      <c r="I26" s="29">
        <f t="shared" si="2"/>
        <v>2145.9499999999998</v>
      </c>
      <c r="J26" s="30">
        <f t="shared" si="0"/>
        <v>6.3130061370556718E-3</v>
      </c>
      <c r="K26" s="31"/>
      <c r="L26" s="32"/>
      <c r="M26" s="9"/>
      <c r="N26" s="9"/>
    </row>
    <row r="27" spans="1:14" ht="51.95" customHeight="1" x14ac:dyDescent="0.25">
      <c r="A27" s="23" t="s">
        <v>78</v>
      </c>
      <c r="B27" s="24" t="s">
        <v>79</v>
      </c>
      <c r="C27" s="25" t="s">
        <v>22</v>
      </c>
      <c r="D27" s="25" t="s">
        <v>80</v>
      </c>
      <c r="E27" s="26" t="s">
        <v>31</v>
      </c>
      <c r="F27" s="27">
        <v>100.38588724389975</v>
      </c>
      <c r="G27" s="29">
        <v>20.04</v>
      </c>
      <c r="H27" s="29">
        <f t="shared" si="1"/>
        <v>25.43</v>
      </c>
      <c r="I27" s="29">
        <f t="shared" si="2"/>
        <v>2552.81</v>
      </c>
      <c r="J27" s="30">
        <f t="shared" si="0"/>
        <v>7.5099164457406225E-3</v>
      </c>
      <c r="K27" s="31"/>
      <c r="L27" s="32"/>
      <c r="M27" s="9"/>
      <c r="N27" s="9"/>
    </row>
    <row r="28" spans="1:14" ht="26.1" customHeight="1" x14ac:dyDescent="0.25">
      <c r="A28" s="23" t="s">
        <v>81</v>
      </c>
      <c r="B28" s="24" t="s">
        <v>82</v>
      </c>
      <c r="C28" s="25" t="s">
        <v>22</v>
      </c>
      <c r="D28" s="25" t="s">
        <v>83</v>
      </c>
      <c r="E28" s="26" t="s">
        <v>31</v>
      </c>
      <c r="F28" s="27">
        <v>100.38588724389975</v>
      </c>
      <c r="G28" s="29">
        <v>6.4</v>
      </c>
      <c r="H28" s="29">
        <f t="shared" si="1"/>
        <v>8.1199999999999992</v>
      </c>
      <c r="I28" s="29">
        <f t="shared" si="2"/>
        <v>815.13</v>
      </c>
      <c r="J28" s="30">
        <f t="shared" si="0"/>
        <v>2.3979685885030825E-3</v>
      </c>
      <c r="K28" s="31"/>
      <c r="L28" s="32"/>
      <c r="M28" s="9"/>
      <c r="N28" s="9"/>
    </row>
    <row r="29" spans="1:14" ht="26.1" customHeight="1" x14ac:dyDescent="0.25">
      <c r="A29" s="16" t="s">
        <v>84</v>
      </c>
      <c r="B29" s="17"/>
      <c r="C29" s="17"/>
      <c r="D29" s="17" t="s">
        <v>85</v>
      </c>
      <c r="E29" s="17"/>
      <c r="F29" s="17"/>
      <c r="G29" s="17"/>
      <c r="H29" s="17"/>
      <c r="I29" s="20">
        <f>SUM(I30:I33)</f>
        <v>5279.31</v>
      </c>
      <c r="J29" s="21">
        <f t="shared" si="0"/>
        <v>1.5530798214972101E-2</v>
      </c>
      <c r="K29" s="9"/>
      <c r="L29" s="9"/>
      <c r="M29" s="9"/>
      <c r="N29" s="9"/>
    </row>
    <row r="30" spans="1:14" ht="51.95" customHeight="1" x14ac:dyDescent="0.25">
      <c r="A30" s="23" t="s">
        <v>86</v>
      </c>
      <c r="B30" s="24" t="s">
        <v>87</v>
      </c>
      <c r="C30" s="25" t="s">
        <v>22</v>
      </c>
      <c r="D30" s="25" t="s">
        <v>88</v>
      </c>
      <c r="E30" s="26" t="s">
        <v>62</v>
      </c>
      <c r="F30" s="27">
        <v>107.30115593633985</v>
      </c>
      <c r="G30" s="29">
        <v>9.0299999999999994</v>
      </c>
      <c r="H30" s="29">
        <f t="shared" si="1"/>
        <v>11.46</v>
      </c>
      <c r="I30" s="29">
        <f t="shared" ref="I30:I33" si="3">TRUNC(H30*F30,2)</f>
        <v>1229.67</v>
      </c>
      <c r="J30" s="30">
        <f t="shared" si="0"/>
        <v>3.6174721016581229E-3</v>
      </c>
      <c r="K30" s="31"/>
      <c r="L30" s="32"/>
      <c r="M30" s="9"/>
      <c r="N30" s="9"/>
    </row>
    <row r="31" spans="1:14" ht="39" customHeight="1" x14ac:dyDescent="0.25">
      <c r="A31" s="23" t="s">
        <v>89</v>
      </c>
      <c r="B31" s="24" t="s">
        <v>90</v>
      </c>
      <c r="C31" s="25" t="s">
        <v>22</v>
      </c>
      <c r="D31" s="25" t="s">
        <v>91</v>
      </c>
      <c r="E31" s="26" t="s">
        <v>92</v>
      </c>
      <c r="F31" s="27">
        <v>255.11387932521339</v>
      </c>
      <c r="G31" s="29">
        <v>2.61</v>
      </c>
      <c r="H31" s="29">
        <f t="shared" si="1"/>
        <v>3.31</v>
      </c>
      <c r="I31" s="29">
        <f t="shared" si="3"/>
        <v>844.42</v>
      </c>
      <c r="J31" s="30">
        <f t="shared" si="0"/>
        <v>2.4841345987802839E-3</v>
      </c>
      <c r="K31" s="31"/>
      <c r="L31" s="32"/>
      <c r="M31" s="9"/>
      <c r="N31" s="9"/>
    </row>
    <row r="32" spans="1:14" ht="24" customHeight="1" x14ac:dyDescent="0.25">
      <c r="A32" s="23" t="s">
        <v>93</v>
      </c>
      <c r="B32" s="24" t="s">
        <v>94</v>
      </c>
      <c r="C32" s="25" t="s">
        <v>22</v>
      </c>
      <c r="D32" s="25" t="s">
        <v>95</v>
      </c>
      <c r="E32" s="26" t="s">
        <v>62</v>
      </c>
      <c r="F32" s="27">
        <v>20.608416633099846</v>
      </c>
      <c r="G32" s="29">
        <v>93.27</v>
      </c>
      <c r="H32" s="29">
        <f t="shared" si="1"/>
        <v>118.38</v>
      </c>
      <c r="I32" s="29">
        <f t="shared" si="3"/>
        <v>2439.62</v>
      </c>
      <c r="J32" s="30">
        <f t="shared" si="0"/>
        <v>7.1769314439216929E-3</v>
      </c>
      <c r="K32" s="31"/>
      <c r="L32" s="32"/>
      <c r="M32" s="9"/>
      <c r="N32" s="9"/>
    </row>
    <row r="33" spans="1:14" ht="26.1" customHeight="1" x14ac:dyDescent="0.25">
      <c r="A33" s="23" t="s">
        <v>96</v>
      </c>
      <c r="B33" s="24" t="s">
        <v>97</v>
      </c>
      <c r="C33" s="25" t="s">
        <v>22</v>
      </c>
      <c r="D33" s="25" t="s">
        <v>98</v>
      </c>
      <c r="E33" s="26" t="s">
        <v>62</v>
      </c>
      <c r="F33" s="27">
        <v>20.608416633099846</v>
      </c>
      <c r="G33" s="29">
        <v>29.27</v>
      </c>
      <c r="H33" s="29">
        <f t="shared" si="1"/>
        <v>37.15</v>
      </c>
      <c r="I33" s="29">
        <f t="shared" si="3"/>
        <v>765.6</v>
      </c>
      <c r="J33" s="30">
        <f t="shared" si="0"/>
        <v>2.2522600706120005E-3</v>
      </c>
      <c r="K33" s="31"/>
      <c r="L33" s="32"/>
      <c r="M33" s="9"/>
      <c r="N33" s="9"/>
    </row>
    <row r="34" spans="1:14" ht="24" customHeight="1" x14ac:dyDescent="0.25">
      <c r="A34" s="16" t="s">
        <v>99</v>
      </c>
      <c r="B34" s="17"/>
      <c r="C34" s="17"/>
      <c r="D34" s="17" t="s">
        <v>100</v>
      </c>
      <c r="E34" s="17"/>
      <c r="F34" s="17"/>
      <c r="G34" s="17"/>
      <c r="H34" s="17"/>
      <c r="I34" s="20">
        <f>SUM(I35:I91)</f>
        <v>53933.12000000001</v>
      </c>
      <c r="J34" s="21">
        <f t="shared" si="0"/>
        <v>0.15866171977471985</v>
      </c>
      <c r="K34" s="9"/>
      <c r="L34" s="9"/>
      <c r="M34" s="9"/>
      <c r="N34" s="9"/>
    </row>
    <row r="35" spans="1:14" ht="39" customHeight="1" x14ac:dyDescent="0.25">
      <c r="A35" s="23" t="s">
        <v>101</v>
      </c>
      <c r="B35" s="24" t="s">
        <v>102</v>
      </c>
      <c r="C35" s="25" t="s">
        <v>22</v>
      </c>
      <c r="D35" s="25" t="s">
        <v>103</v>
      </c>
      <c r="E35" s="26" t="s">
        <v>40</v>
      </c>
      <c r="F35" s="27">
        <v>26.332976808960922</v>
      </c>
      <c r="G35" s="29">
        <v>41.27</v>
      </c>
      <c r="H35" s="29">
        <f t="shared" si="1"/>
        <v>52.38</v>
      </c>
      <c r="I35" s="29">
        <f t="shared" ref="I35:I91" si="4">TRUNC(H35*F35,2)</f>
        <v>1379.32</v>
      </c>
      <c r="J35" s="30">
        <f t="shared" si="0"/>
        <v>4.0577159882400002E-3</v>
      </c>
      <c r="K35" s="31"/>
      <c r="L35" s="32"/>
      <c r="M35" s="9"/>
      <c r="N35" s="9"/>
    </row>
    <row r="36" spans="1:14" ht="39" customHeight="1" x14ac:dyDescent="0.25">
      <c r="A36" s="23" t="s">
        <v>104</v>
      </c>
      <c r="B36" s="24" t="s">
        <v>105</v>
      </c>
      <c r="C36" s="25" t="s">
        <v>22</v>
      </c>
      <c r="D36" s="25" t="s">
        <v>106</v>
      </c>
      <c r="E36" s="26" t="s">
        <v>40</v>
      </c>
      <c r="F36" s="27">
        <v>61.413081566637558</v>
      </c>
      <c r="G36" s="29">
        <v>36.840000000000003</v>
      </c>
      <c r="H36" s="29">
        <f t="shared" si="1"/>
        <v>46.76</v>
      </c>
      <c r="I36" s="29">
        <f t="shared" si="4"/>
        <v>2871.67</v>
      </c>
      <c r="J36" s="30">
        <f t="shared" si="0"/>
        <v>8.4479462865391375E-3</v>
      </c>
      <c r="K36" s="31"/>
      <c r="L36" s="32"/>
      <c r="M36" s="9"/>
      <c r="N36" s="9"/>
    </row>
    <row r="37" spans="1:14" ht="39" customHeight="1" x14ac:dyDescent="0.25">
      <c r="A37" s="23" t="s">
        <v>107</v>
      </c>
      <c r="B37" s="24" t="s">
        <v>108</v>
      </c>
      <c r="C37" s="25" t="s">
        <v>22</v>
      </c>
      <c r="D37" s="25" t="s">
        <v>109</v>
      </c>
      <c r="E37" s="26" t="s">
        <v>40</v>
      </c>
      <c r="F37" s="27">
        <v>61.413081566637558</v>
      </c>
      <c r="G37" s="29">
        <v>29.64</v>
      </c>
      <c r="H37" s="29">
        <f t="shared" si="1"/>
        <v>37.619999999999997</v>
      </c>
      <c r="I37" s="29">
        <f t="shared" si="4"/>
        <v>2310.36</v>
      </c>
      <c r="J37" s="30">
        <f t="shared" si="0"/>
        <v>6.7966713384785028E-3</v>
      </c>
      <c r="K37" s="31"/>
      <c r="L37" s="32"/>
      <c r="M37" s="9"/>
      <c r="N37" s="9"/>
    </row>
    <row r="38" spans="1:14" ht="51.95" customHeight="1" x14ac:dyDescent="0.25">
      <c r="A38" s="23" t="s">
        <v>110</v>
      </c>
      <c r="B38" s="24" t="s">
        <v>111</v>
      </c>
      <c r="C38" s="25" t="s">
        <v>22</v>
      </c>
      <c r="D38" s="25" t="s">
        <v>112</v>
      </c>
      <c r="E38" s="26" t="s">
        <v>35</v>
      </c>
      <c r="F38" s="27">
        <v>45.384313074226547</v>
      </c>
      <c r="G38" s="29">
        <v>28.94</v>
      </c>
      <c r="H38" s="29">
        <f t="shared" si="1"/>
        <v>36.729999999999997</v>
      </c>
      <c r="I38" s="29">
        <f t="shared" si="4"/>
        <v>1666.96</v>
      </c>
      <c r="J38" s="30">
        <f t="shared" si="0"/>
        <v>4.903902099408804E-3</v>
      </c>
      <c r="K38" s="31"/>
      <c r="L38" s="32"/>
      <c r="M38" s="9"/>
      <c r="N38" s="9"/>
    </row>
    <row r="39" spans="1:14" ht="51.95" customHeight="1" x14ac:dyDescent="0.25">
      <c r="A39" s="23" t="s">
        <v>113</v>
      </c>
      <c r="B39" s="24" t="s">
        <v>114</v>
      </c>
      <c r="C39" s="25" t="s">
        <v>22</v>
      </c>
      <c r="D39" s="25" t="s">
        <v>115</v>
      </c>
      <c r="E39" s="26" t="s">
        <v>35</v>
      </c>
      <c r="F39" s="27">
        <v>12.639828868301239</v>
      </c>
      <c r="G39" s="29">
        <v>15.85</v>
      </c>
      <c r="H39" s="29">
        <f t="shared" si="1"/>
        <v>20.11</v>
      </c>
      <c r="I39" s="29">
        <f t="shared" si="4"/>
        <v>254.18</v>
      </c>
      <c r="J39" s="30">
        <f t="shared" si="0"/>
        <v>7.4775269690198314E-4</v>
      </c>
      <c r="K39" s="31"/>
      <c r="L39" s="32"/>
      <c r="M39" s="9"/>
      <c r="N39" s="9"/>
    </row>
    <row r="40" spans="1:14" ht="51.95" customHeight="1" x14ac:dyDescent="0.25">
      <c r="A40" s="23" t="s">
        <v>116</v>
      </c>
      <c r="B40" s="24" t="s">
        <v>117</v>
      </c>
      <c r="C40" s="25" t="s">
        <v>22</v>
      </c>
      <c r="D40" s="25" t="s">
        <v>118</v>
      </c>
      <c r="E40" s="26" t="s">
        <v>35</v>
      </c>
      <c r="F40" s="27">
        <v>7.6022159135435006</v>
      </c>
      <c r="G40" s="29">
        <v>29.79</v>
      </c>
      <c r="H40" s="29">
        <f t="shared" si="1"/>
        <v>37.81</v>
      </c>
      <c r="I40" s="29">
        <f t="shared" si="4"/>
        <v>287.43</v>
      </c>
      <c r="J40" s="30">
        <f t="shared" si="0"/>
        <v>8.4556832823407435E-4</v>
      </c>
      <c r="K40" s="31"/>
      <c r="L40" s="32"/>
      <c r="M40" s="9"/>
      <c r="N40" s="9"/>
    </row>
    <row r="41" spans="1:14" ht="51.95" customHeight="1" x14ac:dyDescent="0.25">
      <c r="A41" s="23" t="s">
        <v>119</v>
      </c>
      <c r="B41" s="24" t="s">
        <v>120</v>
      </c>
      <c r="C41" s="25" t="s">
        <v>22</v>
      </c>
      <c r="D41" s="25" t="s">
        <v>121</v>
      </c>
      <c r="E41" s="26" t="s">
        <v>35</v>
      </c>
      <c r="F41" s="27">
        <v>12.639828868301239</v>
      </c>
      <c r="G41" s="29">
        <v>42.5</v>
      </c>
      <c r="H41" s="29">
        <f t="shared" si="1"/>
        <v>53.94</v>
      </c>
      <c r="I41" s="29">
        <f t="shared" si="4"/>
        <v>681.79</v>
      </c>
      <c r="J41" s="30">
        <f t="shared" si="0"/>
        <v>2.0057058431851562E-3</v>
      </c>
      <c r="K41" s="31"/>
      <c r="L41" s="32"/>
      <c r="M41" s="9"/>
      <c r="N41" s="9"/>
    </row>
    <row r="42" spans="1:14" ht="51.95" customHeight="1" x14ac:dyDescent="0.25">
      <c r="A42" s="23" t="s">
        <v>122</v>
      </c>
      <c r="B42" s="24" t="s">
        <v>123</v>
      </c>
      <c r="C42" s="25" t="s">
        <v>22</v>
      </c>
      <c r="D42" s="25" t="s">
        <v>124</v>
      </c>
      <c r="E42" s="26" t="s">
        <v>35</v>
      </c>
      <c r="F42" s="27">
        <v>7.6022159135435006</v>
      </c>
      <c r="G42" s="29">
        <v>55.27</v>
      </c>
      <c r="H42" s="29">
        <f t="shared" si="1"/>
        <v>70.150000000000006</v>
      </c>
      <c r="I42" s="29">
        <f t="shared" si="4"/>
        <v>533.29</v>
      </c>
      <c r="J42" s="30">
        <f t="shared" si="0"/>
        <v>1.5688450536267943E-3</v>
      </c>
      <c r="K42" s="31"/>
      <c r="L42" s="32"/>
      <c r="M42" s="9"/>
      <c r="N42" s="9"/>
    </row>
    <row r="43" spans="1:14" ht="51.95" customHeight="1" x14ac:dyDescent="0.25">
      <c r="A43" s="23" t="s">
        <v>125</v>
      </c>
      <c r="B43" s="24" t="s">
        <v>126</v>
      </c>
      <c r="C43" s="25" t="s">
        <v>22</v>
      </c>
      <c r="D43" s="25" t="s">
        <v>127</v>
      </c>
      <c r="E43" s="26" t="s">
        <v>35</v>
      </c>
      <c r="F43" s="27">
        <v>12.639828868301239</v>
      </c>
      <c r="G43" s="29">
        <v>59.93</v>
      </c>
      <c r="H43" s="29">
        <f t="shared" si="1"/>
        <v>76.06</v>
      </c>
      <c r="I43" s="29">
        <f t="shared" si="4"/>
        <v>961.38</v>
      </c>
      <c r="J43" s="30">
        <f t="shared" si="0"/>
        <v>2.8282102751893481E-3</v>
      </c>
      <c r="K43" s="31"/>
      <c r="L43" s="32"/>
      <c r="M43" s="9"/>
      <c r="N43" s="9"/>
    </row>
    <row r="44" spans="1:14" ht="51.95" customHeight="1" x14ac:dyDescent="0.25">
      <c r="A44" s="23" t="s">
        <v>128</v>
      </c>
      <c r="B44" s="24" t="s">
        <v>129</v>
      </c>
      <c r="C44" s="25" t="s">
        <v>22</v>
      </c>
      <c r="D44" s="25" t="s">
        <v>130</v>
      </c>
      <c r="E44" s="26" t="s">
        <v>35</v>
      </c>
      <c r="F44" s="27">
        <v>12.639828868301239</v>
      </c>
      <c r="G44" s="29">
        <v>22.5</v>
      </c>
      <c r="H44" s="29">
        <f t="shared" si="1"/>
        <v>28.55</v>
      </c>
      <c r="I44" s="29">
        <f t="shared" si="4"/>
        <v>360.86</v>
      </c>
      <c r="J44" s="30">
        <f t="shared" si="0"/>
        <v>1.0615864277443137E-3</v>
      </c>
      <c r="K44" s="31"/>
      <c r="L44" s="32"/>
      <c r="M44" s="9"/>
      <c r="N44" s="9"/>
    </row>
    <row r="45" spans="1:14" ht="65.099999999999994" customHeight="1" x14ac:dyDescent="0.25">
      <c r="A45" s="23" t="s">
        <v>131</v>
      </c>
      <c r="B45" s="24" t="s">
        <v>132</v>
      </c>
      <c r="C45" s="25" t="s">
        <v>22</v>
      </c>
      <c r="D45" s="25" t="s">
        <v>133</v>
      </c>
      <c r="E45" s="26" t="s">
        <v>40</v>
      </c>
      <c r="F45" s="27">
        <v>35.034308276269748</v>
      </c>
      <c r="G45" s="29">
        <v>50.34</v>
      </c>
      <c r="H45" s="29">
        <f t="shared" si="1"/>
        <v>63.89</v>
      </c>
      <c r="I45" s="29">
        <f t="shared" si="4"/>
        <v>2238.34</v>
      </c>
      <c r="J45" s="30">
        <f t="shared" si="0"/>
        <v>6.5848012101014436E-3</v>
      </c>
      <c r="K45" s="31"/>
      <c r="L45" s="32"/>
      <c r="M45" s="9"/>
      <c r="N45" s="9"/>
    </row>
    <row r="46" spans="1:14" ht="65.099999999999994" customHeight="1" x14ac:dyDescent="0.25">
      <c r="A46" s="23" t="s">
        <v>134</v>
      </c>
      <c r="B46" s="24" t="s">
        <v>135</v>
      </c>
      <c r="C46" s="25" t="s">
        <v>22</v>
      </c>
      <c r="D46" s="25" t="s">
        <v>136</v>
      </c>
      <c r="E46" s="26" t="s">
        <v>40</v>
      </c>
      <c r="F46" s="27">
        <v>19.280318672300091</v>
      </c>
      <c r="G46" s="29">
        <v>88.12</v>
      </c>
      <c r="H46" s="29">
        <f t="shared" si="1"/>
        <v>111.85</v>
      </c>
      <c r="I46" s="29">
        <f t="shared" si="4"/>
        <v>2156.5</v>
      </c>
      <c r="J46" s="30">
        <f t="shared" si="0"/>
        <v>6.3440423749670577E-3</v>
      </c>
      <c r="K46" s="31"/>
      <c r="L46" s="32"/>
      <c r="M46" s="9"/>
      <c r="N46" s="9"/>
    </row>
    <row r="47" spans="1:14" ht="51.95" customHeight="1" x14ac:dyDescent="0.25">
      <c r="A47" s="23" t="s">
        <v>137</v>
      </c>
      <c r="B47" s="24" t="s">
        <v>138</v>
      </c>
      <c r="C47" s="25" t="s">
        <v>22</v>
      </c>
      <c r="D47" s="25" t="s">
        <v>139</v>
      </c>
      <c r="E47" s="26" t="s">
        <v>35</v>
      </c>
      <c r="F47" s="27">
        <v>12.639828868301239</v>
      </c>
      <c r="G47" s="29">
        <v>24.8</v>
      </c>
      <c r="H47" s="29">
        <f t="shared" si="1"/>
        <v>31.47</v>
      </c>
      <c r="I47" s="29">
        <f t="shared" si="4"/>
        <v>397.77</v>
      </c>
      <c r="J47" s="30">
        <f t="shared" si="0"/>
        <v>1.1701691330816815E-3</v>
      </c>
      <c r="K47" s="31"/>
      <c r="L47" s="32"/>
      <c r="M47" s="9"/>
      <c r="N47" s="9"/>
    </row>
    <row r="48" spans="1:14" ht="51.95" customHeight="1" x14ac:dyDescent="0.25">
      <c r="A48" s="23" t="s">
        <v>140</v>
      </c>
      <c r="B48" s="24" t="s">
        <v>141</v>
      </c>
      <c r="C48" s="25" t="s">
        <v>22</v>
      </c>
      <c r="D48" s="25" t="s">
        <v>142</v>
      </c>
      <c r="E48" s="26" t="s">
        <v>35</v>
      </c>
      <c r="F48" s="27">
        <v>7.6022159135435006</v>
      </c>
      <c r="G48" s="29">
        <v>45.21</v>
      </c>
      <c r="H48" s="29">
        <f t="shared" si="1"/>
        <v>57.38</v>
      </c>
      <c r="I48" s="29">
        <f t="shared" si="4"/>
        <v>436.21</v>
      </c>
      <c r="J48" s="30">
        <f t="shared" si="0"/>
        <v>1.2832528283720751E-3</v>
      </c>
      <c r="K48" s="31"/>
      <c r="L48" s="32"/>
      <c r="M48" s="9"/>
      <c r="N48" s="9"/>
    </row>
    <row r="49" spans="1:14" ht="51.95" customHeight="1" x14ac:dyDescent="0.25">
      <c r="A49" s="23" t="s">
        <v>143</v>
      </c>
      <c r="B49" s="24" t="s">
        <v>144</v>
      </c>
      <c r="C49" s="25" t="s">
        <v>22</v>
      </c>
      <c r="D49" s="25" t="s">
        <v>145</v>
      </c>
      <c r="E49" s="26" t="s">
        <v>35</v>
      </c>
      <c r="F49" s="27">
        <v>7.6022159135435006</v>
      </c>
      <c r="G49" s="29">
        <v>80.040000000000006</v>
      </c>
      <c r="H49" s="29">
        <f t="shared" si="1"/>
        <v>101.59</v>
      </c>
      <c r="I49" s="29">
        <f t="shared" si="4"/>
        <v>772.3</v>
      </c>
      <c r="J49" s="30">
        <f t="shared" si="0"/>
        <v>2.2719702880533541E-3</v>
      </c>
      <c r="K49" s="31"/>
      <c r="L49" s="32"/>
      <c r="M49" s="9"/>
      <c r="N49" s="9"/>
    </row>
    <row r="50" spans="1:14" ht="39" customHeight="1" x14ac:dyDescent="0.25">
      <c r="A50" s="23" t="s">
        <v>146</v>
      </c>
      <c r="B50" s="24" t="s">
        <v>147</v>
      </c>
      <c r="C50" s="25" t="s">
        <v>22</v>
      </c>
      <c r="D50" s="25" t="s">
        <v>148</v>
      </c>
      <c r="E50" s="26" t="s">
        <v>35</v>
      </c>
      <c r="F50" s="27">
        <v>12.639828868301239</v>
      </c>
      <c r="G50" s="29">
        <v>65.260000000000005</v>
      </c>
      <c r="H50" s="29">
        <f t="shared" si="1"/>
        <v>82.83</v>
      </c>
      <c r="I50" s="29">
        <f t="shared" si="4"/>
        <v>1046.95</v>
      </c>
      <c r="J50" s="30">
        <f t="shared" si="0"/>
        <v>3.079942111973921E-3</v>
      </c>
      <c r="K50" s="31"/>
      <c r="L50" s="32"/>
      <c r="M50" s="9"/>
      <c r="N50" s="9"/>
    </row>
    <row r="51" spans="1:14" ht="39" customHeight="1" x14ac:dyDescent="0.25">
      <c r="A51" s="23" t="s">
        <v>149</v>
      </c>
      <c r="B51" s="24" t="s">
        <v>150</v>
      </c>
      <c r="C51" s="25" t="s">
        <v>22</v>
      </c>
      <c r="D51" s="25" t="s">
        <v>151</v>
      </c>
      <c r="E51" s="26" t="s">
        <v>35</v>
      </c>
      <c r="F51" s="27">
        <v>12.639828868301239</v>
      </c>
      <c r="G51" s="29">
        <v>11.47</v>
      </c>
      <c r="H51" s="29">
        <f t="shared" si="1"/>
        <v>14.55</v>
      </c>
      <c r="I51" s="29">
        <f t="shared" si="4"/>
        <v>183.9</v>
      </c>
      <c r="J51" s="30">
        <f t="shared" si="0"/>
        <v>5.4100134141267877E-4</v>
      </c>
      <c r="K51" s="31"/>
      <c r="L51" s="32"/>
      <c r="M51" s="9"/>
      <c r="N51" s="9"/>
    </row>
    <row r="52" spans="1:14" ht="51.95" customHeight="1" x14ac:dyDescent="0.25">
      <c r="A52" s="23" t="s">
        <v>152</v>
      </c>
      <c r="B52" s="24" t="s">
        <v>153</v>
      </c>
      <c r="C52" s="25" t="s">
        <v>22</v>
      </c>
      <c r="D52" s="25" t="s">
        <v>154</v>
      </c>
      <c r="E52" s="26" t="s">
        <v>35</v>
      </c>
      <c r="F52" s="27">
        <v>23.218816073292498</v>
      </c>
      <c r="G52" s="29">
        <v>10.72</v>
      </c>
      <c r="H52" s="29">
        <f t="shared" si="1"/>
        <v>13.6</v>
      </c>
      <c r="I52" s="29">
        <f t="shared" si="4"/>
        <v>315.77</v>
      </c>
      <c r="J52" s="30">
        <f t="shared" si="0"/>
        <v>9.2893960618750172E-4</v>
      </c>
      <c r="K52" s="31"/>
      <c r="L52" s="32"/>
      <c r="M52" s="9"/>
      <c r="N52" s="9"/>
    </row>
    <row r="53" spans="1:14" ht="51.95" customHeight="1" x14ac:dyDescent="0.25">
      <c r="A53" s="23" t="s">
        <v>155</v>
      </c>
      <c r="B53" s="24" t="s">
        <v>156</v>
      </c>
      <c r="C53" s="25" t="s">
        <v>22</v>
      </c>
      <c r="D53" s="25" t="s">
        <v>157</v>
      </c>
      <c r="E53" s="26" t="s">
        <v>35</v>
      </c>
      <c r="F53" s="27">
        <v>10.166818872329264</v>
      </c>
      <c r="G53" s="29">
        <v>16.670000000000002</v>
      </c>
      <c r="H53" s="29">
        <f t="shared" si="1"/>
        <v>21.15</v>
      </c>
      <c r="I53" s="29">
        <f t="shared" si="4"/>
        <v>215.02</v>
      </c>
      <c r="J53" s="30">
        <f t="shared" si="0"/>
        <v>6.3255088869251872E-4</v>
      </c>
      <c r="K53" s="31"/>
      <c r="L53" s="32"/>
      <c r="M53" s="9"/>
      <c r="N53" s="9"/>
    </row>
    <row r="54" spans="1:14" ht="51.95" customHeight="1" x14ac:dyDescent="0.25">
      <c r="A54" s="23" t="s">
        <v>158</v>
      </c>
      <c r="B54" s="24" t="s">
        <v>120</v>
      </c>
      <c r="C54" s="25" t="s">
        <v>22</v>
      </c>
      <c r="D54" s="25" t="s">
        <v>121</v>
      </c>
      <c r="E54" s="26" t="s">
        <v>35</v>
      </c>
      <c r="F54" s="27">
        <v>5.175002398978406</v>
      </c>
      <c r="G54" s="29">
        <v>42.5</v>
      </c>
      <c r="H54" s="29">
        <f t="shared" si="1"/>
        <v>53.94</v>
      </c>
      <c r="I54" s="29">
        <f t="shared" si="4"/>
        <v>279.13</v>
      </c>
      <c r="J54" s="30">
        <f t="shared" si="0"/>
        <v>8.2115119319478536E-4</v>
      </c>
      <c r="K54" s="31"/>
      <c r="L54" s="32"/>
      <c r="M54" s="9"/>
      <c r="N54" s="9"/>
    </row>
    <row r="55" spans="1:14" ht="39" customHeight="1" x14ac:dyDescent="0.25">
      <c r="A55" s="23" t="s">
        <v>159</v>
      </c>
      <c r="B55" s="24" t="s">
        <v>147</v>
      </c>
      <c r="C55" s="25" t="s">
        <v>22</v>
      </c>
      <c r="D55" s="25" t="s">
        <v>148</v>
      </c>
      <c r="E55" s="26" t="s">
        <v>35</v>
      </c>
      <c r="F55" s="27">
        <v>5.175002398978406</v>
      </c>
      <c r="G55" s="29">
        <v>65.260000000000005</v>
      </c>
      <c r="H55" s="29">
        <f t="shared" si="1"/>
        <v>82.83</v>
      </c>
      <c r="I55" s="29">
        <f t="shared" si="4"/>
        <v>428.64</v>
      </c>
      <c r="J55" s="30">
        <f t="shared" si="0"/>
        <v>1.2609832244868441E-3</v>
      </c>
      <c r="K55" s="31"/>
      <c r="L55" s="32"/>
      <c r="M55" s="9"/>
      <c r="N55" s="9"/>
    </row>
    <row r="56" spans="1:14" ht="51.95" customHeight="1" x14ac:dyDescent="0.25">
      <c r="A56" s="23" t="s">
        <v>160</v>
      </c>
      <c r="B56" s="24" t="s">
        <v>161</v>
      </c>
      <c r="C56" s="25" t="s">
        <v>22</v>
      </c>
      <c r="D56" s="25" t="s">
        <v>162</v>
      </c>
      <c r="E56" s="26" t="s">
        <v>35</v>
      </c>
      <c r="F56" s="27">
        <v>2.5646029587857595</v>
      </c>
      <c r="G56" s="29">
        <v>25.46</v>
      </c>
      <c r="H56" s="29">
        <f t="shared" si="1"/>
        <v>32.31</v>
      </c>
      <c r="I56" s="29">
        <f t="shared" si="4"/>
        <v>82.86</v>
      </c>
      <c r="J56" s="30">
        <f t="shared" si="0"/>
        <v>2.4375949510306995E-4</v>
      </c>
      <c r="K56" s="31"/>
      <c r="L56" s="32"/>
      <c r="M56" s="9"/>
      <c r="N56" s="9"/>
    </row>
    <row r="57" spans="1:14" ht="39" customHeight="1" x14ac:dyDescent="0.25">
      <c r="A57" s="23" t="s">
        <v>163</v>
      </c>
      <c r="B57" s="24" t="s">
        <v>164</v>
      </c>
      <c r="C57" s="25" t="s">
        <v>22</v>
      </c>
      <c r="D57" s="25" t="s">
        <v>165</v>
      </c>
      <c r="E57" s="26" t="s">
        <v>35</v>
      </c>
      <c r="F57" s="27">
        <v>12.639828868301239</v>
      </c>
      <c r="G57" s="29">
        <v>32.409999999999997</v>
      </c>
      <c r="H57" s="29">
        <f t="shared" si="1"/>
        <v>41.13</v>
      </c>
      <c r="I57" s="29">
        <f t="shared" si="4"/>
        <v>519.87</v>
      </c>
      <c r="J57" s="30">
        <f t="shared" si="0"/>
        <v>1.5293657822741127E-3</v>
      </c>
      <c r="K57" s="31"/>
      <c r="L57" s="32"/>
      <c r="M57" s="9"/>
      <c r="N57" s="9"/>
    </row>
    <row r="58" spans="1:14" ht="39" customHeight="1" x14ac:dyDescent="0.25">
      <c r="A58" s="23" t="s">
        <v>166</v>
      </c>
      <c r="B58" s="24" t="s">
        <v>167</v>
      </c>
      <c r="C58" s="25" t="s">
        <v>22</v>
      </c>
      <c r="D58" s="25" t="s">
        <v>168</v>
      </c>
      <c r="E58" s="26" t="s">
        <v>35</v>
      </c>
      <c r="F58" s="27">
        <v>5.175002398978406</v>
      </c>
      <c r="G58" s="29">
        <v>54.04</v>
      </c>
      <c r="H58" s="29">
        <f t="shared" si="1"/>
        <v>68.59</v>
      </c>
      <c r="I58" s="29">
        <f t="shared" si="4"/>
        <v>354.95</v>
      </c>
      <c r="J58" s="30">
        <f t="shared" si="0"/>
        <v>1.0442002508669404E-3</v>
      </c>
      <c r="K58" s="31"/>
      <c r="L58" s="32"/>
      <c r="M58" s="9"/>
      <c r="N58" s="9"/>
    </row>
    <row r="59" spans="1:14" ht="39" customHeight="1" x14ac:dyDescent="0.25">
      <c r="A59" s="23" t="s">
        <v>169</v>
      </c>
      <c r="B59" s="24" t="s">
        <v>170</v>
      </c>
      <c r="C59" s="25" t="s">
        <v>22</v>
      </c>
      <c r="D59" s="25" t="s">
        <v>171</v>
      </c>
      <c r="E59" s="26" t="s">
        <v>35</v>
      </c>
      <c r="F59" s="27">
        <v>12.639828868301239</v>
      </c>
      <c r="G59" s="29">
        <v>114.11</v>
      </c>
      <c r="H59" s="29">
        <f t="shared" si="1"/>
        <v>144.83000000000001</v>
      </c>
      <c r="I59" s="29">
        <f t="shared" si="4"/>
        <v>1830.62</v>
      </c>
      <c r="J59" s="30">
        <f t="shared" si="0"/>
        <v>5.385360933207602E-3</v>
      </c>
      <c r="K59" s="31"/>
      <c r="L59" s="32"/>
      <c r="M59" s="9"/>
      <c r="N59" s="9"/>
    </row>
    <row r="60" spans="1:14" ht="26.1" customHeight="1" x14ac:dyDescent="0.25">
      <c r="A60" s="23" t="s">
        <v>172</v>
      </c>
      <c r="B60" s="24" t="s">
        <v>173</v>
      </c>
      <c r="C60" s="25" t="s">
        <v>22</v>
      </c>
      <c r="D60" s="25" t="s">
        <v>174</v>
      </c>
      <c r="E60" s="26" t="s">
        <v>35</v>
      </c>
      <c r="F60" s="27">
        <v>2.5646029587857595</v>
      </c>
      <c r="G60" s="29">
        <v>422.43</v>
      </c>
      <c r="H60" s="29">
        <f t="shared" si="1"/>
        <v>536.19000000000005</v>
      </c>
      <c r="I60" s="29">
        <f t="shared" si="4"/>
        <v>1375.11</v>
      </c>
      <c r="J60" s="30">
        <f t="shared" si="0"/>
        <v>4.0453309113104331E-3</v>
      </c>
      <c r="K60" s="31"/>
      <c r="L60" s="32"/>
      <c r="M60" s="9"/>
      <c r="N60" s="9"/>
    </row>
    <row r="61" spans="1:14" ht="51.95" customHeight="1" x14ac:dyDescent="0.25">
      <c r="A61" s="23" t="s">
        <v>175</v>
      </c>
      <c r="B61" s="24" t="s">
        <v>176</v>
      </c>
      <c r="C61" s="25" t="s">
        <v>22</v>
      </c>
      <c r="D61" s="25" t="s">
        <v>177</v>
      </c>
      <c r="E61" s="26" t="s">
        <v>35</v>
      </c>
      <c r="F61" s="27">
        <v>0.54955777688266261</v>
      </c>
      <c r="G61" s="29">
        <v>699.82</v>
      </c>
      <c r="H61" s="29">
        <f t="shared" si="1"/>
        <v>888.28</v>
      </c>
      <c r="I61" s="29">
        <f t="shared" si="4"/>
        <v>488.16</v>
      </c>
      <c r="J61" s="30">
        <f t="shared" si="0"/>
        <v>1.4360805591300343E-3</v>
      </c>
      <c r="K61" s="31"/>
      <c r="L61" s="32"/>
      <c r="M61" s="9"/>
      <c r="N61" s="9"/>
    </row>
    <row r="62" spans="1:14" ht="39" customHeight="1" x14ac:dyDescent="0.25">
      <c r="A62" s="23" t="s">
        <v>178</v>
      </c>
      <c r="B62" s="24" t="s">
        <v>179</v>
      </c>
      <c r="C62" s="25" t="s">
        <v>22</v>
      </c>
      <c r="D62" s="25" t="s">
        <v>180</v>
      </c>
      <c r="E62" s="26" t="s">
        <v>35</v>
      </c>
      <c r="F62" s="27">
        <v>0.96172610954465954</v>
      </c>
      <c r="G62" s="29">
        <v>1019.1</v>
      </c>
      <c r="H62" s="29">
        <f t="shared" si="1"/>
        <v>1293.54</v>
      </c>
      <c r="I62" s="29">
        <f t="shared" si="4"/>
        <v>1244.03</v>
      </c>
      <c r="J62" s="30">
        <f t="shared" si="0"/>
        <v>3.6597166870995911E-3</v>
      </c>
      <c r="K62" s="31"/>
      <c r="L62" s="32"/>
      <c r="M62" s="9"/>
      <c r="N62" s="9"/>
    </row>
    <row r="63" spans="1:14" ht="26.1" customHeight="1" x14ac:dyDescent="0.25">
      <c r="A63" s="23" t="s">
        <v>181</v>
      </c>
      <c r="B63" s="24" t="s">
        <v>182</v>
      </c>
      <c r="C63" s="25" t="s">
        <v>22</v>
      </c>
      <c r="D63" s="25" t="s">
        <v>183</v>
      </c>
      <c r="E63" s="26" t="s">
        <v>40</v>
      </c>
      <c r="F63" s="27">
        <v>16.715715713514321</v>
      </c>
      <c r="G63" s="29">
        <v>17.690000000000001</v>
      </c>
      <c r="H63" s="29">
        <f t="shared" si="1"/>
        <v>22.45</v>
      </c>
      <c r="I63" s="29">
        <f t="shared" si="4"/>
        <v>375.26</v>
      </c>
      <c r="J63" s="30">
        <f t="shared" si="0"/>
        <v>1.1039486861257304E-3</v>
      </c>
      <c r="K63" s="31"/>
      <c r="L63" s="32"/>
      <c r="M63" s="9"/>
      <c r="N63" s="9"/>
    </row>
    <row r="64" spans="1:14" ht="51.95" customHeight="1" x14ac:dyDescent="0.25">
      <c r="A64" s="23" t="s">
        <v>184</v>
      </c>
      <c r="B64" s="24" t="s">
        <v>185</v>
      </c>
      <c r="C64" s="25" t="s">
        <v>22</v>
      </c>
      <c r="D64" s="25" t="s">
        <v>186</v>
      </c>
      <c r="E64" s="26" t="s">
        <v>35</v>
      </c>
      <c r="F64" s="27">
        <v>1.8776557376824308</v>
      </c>
      <c r="G64" s="29">
        <v>156.47999999999999</v>
      </c>
      <c r="H64" s="29">
        <f t="shared" si="1"/>
        <v>198.62</v>
      </c>
      <c r="I64" s="29">
        <f t="shared" si="4"/>
        <v>372.93</v>
      </c>
      <c r="J64" s="30">
        <f t="shared" si="0"/>
        <v>1.0970942373737375E-3</v>
      </c>
      <c r="K64" s="31"/>
      <c r="L64" s="32"/>
      <c r="M64" s="9"/>
      <c r="N64" s="9"/>
    </row>
    <row r="65" spans="1:14" ht="26.1" customHeight="1" x14ac:dyDescent="0.25">
      <c r="A65" s="23" t="s">
        <v>187</v>
      </c>
      <c r="B65" s="24" t="s">
        <v>188</v>
      </c>
      <c r="C65" s="25" t="s">
        <v>22</v>
      </c>
      <c r="D65" s="25" t="s">
        <v>189</v>
      </c>
      <c r="E65" s="26" t="s">
        <v>35</v>
      </c>
      <c r="F65" s="27">
        <v>2.9767712914477564</v>
      </c>
      <c r="G65" s="29">
        <v>144.9</v>
      </c>
      <c r="H65" s="29">
        <f t="shared" si="1"/>
        <v>183.92</v>
      </c>
      <c r="I65" s="29">
        <f t="shared" si="4"/>
        <v>547.48</v>
      </c>
      <c r="J65" s="30">
        <f t="shared" si="0"/>
        <v>1.6105895290734822E-3</v>
      </c>
      <c r="K65" s="31"/>
      <c r="L65" s="32"/>
      <c r="M65" s="9"/>
      <c r="N65" s="9"/>
    </row>
    <row r="66" spans="1:14" ht="39" customHeight="1" x14ac:dyDescent="0.25">
      <c r="A66" s="23" t="s">
        <v>190</v>
      </c>
      <c r="B66" s="24" t="s">
        <v>191</v>
      </c>
      <c r="C66" s="25" t="s">
        <v>22</v>
      </c>
      <c r="D66" s="25" t="s">
        <v>192</v>
      </c>
      <c r="E66" s="26" t="s">
        <v>35</v>
      </c>
      <c r="F66" s="27">
        <v>2.5646029587857595</v>
      </c>
      <c r="G66" s="29">
        <v>530.09</v>
      </c>
      <c r="H66" s="29">
        <f t="shared" si="1"/>
        <v>672.84</v>
      </c>
      <c r="I66" s="29">
        <f t="shared" si="4"/>
        <v>1725.56</v>
      </c>
      <c r="J66" s="30">
        <f t="shared" si="0"/>
        <v>5.0762929564331814E-3</v>
      </c>
      <c r="K66" s="31"/>
      <c r="L66" s="32"/>
      <c r="M66" s="9"/>
      <c r="N66" s="9"/>
    </row>
    <row r="67" spans="1:14" ht="26.1" customHeight="1" x14ac:dyDescent="0.25">
      <c r="A67" s="23" t="s">
        <v>193</v>
      </c>
      <c r="B67" s="24" t="s">
        <v>194</v>
      </c>
      <c r="C67" s="25" t="s">
        <v>22</v>
      </c>
      <c r="D67" s="25" t="s">
        <v>195</v>
      </c>
      <c r="E67" s="26" t="s">
        <v>35</v>
      </c>
      <c r="F67" s="27">
        <v>2.9767712914477564</v>
      </c>
      <c r="G67" s="29">
        <v>412.27</v>
      </c>
      <c r="H67" s="29">
        <f t="shared" si="1"/>
        <v>523.29</v>
      </c>
      <c r="I67" s="29">
        <f t="shared" si="4"/>
        <v>1557.71</v>
      </c>
      <c r="J67" s="30">
        <f t="shared" si="0"/>
        <v>4.5825078821747902E-3</v>
      </c>
      <c r="K67" s="31"/>
      <c r="L67" s="32"/>
      <c r="M67" s="9"/>
      <c r="N67" s="9"/>
    </row>
    <row r="68" spans="1:14" ht="51.95" customHeight="1" x14ac:dyDescent="0.25">
      <c r="A68" s="23" t="s">
        <v>196</v>
      </c>
      <c r="B68" s="24" t="s">
        <v>197</v>
      </c>
      <c r="C68" s="25" t="s">
        <v>22</v>
      </c>
      <c r="D68" s="25" t="s">
        <v>198</v>
      </c>
      <c r="E68" s="26" t="s">
        <v>35</v>
      </c>
      <c r="F68" s="27">
        <v>2.5646029587857595</v>
      </c>
      <c r="G68" s="29">
        <v>468.36</v>
      </c>
      <c r="H68" s="29">
        <f t="shared" si="1"/>
        <v>594.48</v>
      </c>
      <c r="I68" s="29">
        <f t="shared" si="4"/>
        <v>1524.6</v>
      </c>
      <c r="J68" s="30">
        <f t="shared" si="0"/>
        <v>4.4851041061325179E-3</v>
      </c>
      <c r="K68" s="31"/>
      <c r="L68" s="32"/>
      <c r="M68" s="9"/>
      <c r="N68" s="9"/>
    </row>
    <row r="69" spans="1:14" ht="26.1" customHeight="1" x14ac:dyDescent="0.25">
      <c r="A69" s="23" t="s">
        <v>199</v>
      </c>
      <c r="B69" s="24" t="s">
        <v>200</v>
      </c>
      <c r="C69" s="25" t="s">
        <v>22</v>
      </c>
      <c r="D69" s="25" t="s">
        <v>201</v>
      </c>
      <c r="E69" s="26" t="s">
        <v>35</v>
      </c>
      <c r="F69" s="27">
        <v>7.6022159135435006</v>
      </c>
      <c r="G69" s="29">
        <v>61.32</v>
      </c>
      <c r="H69" s="29">
        <f t="shared" si="1"/>
        <v>77.83</v>
      </c>
      <c r="I69" s="29">
        <f t="shared" si="4"/>
        <v>591.67999999999995</v>
      </c>
      <c r="J69" s="30">
        <f t="shared" ref="J69:J132" si="5">I69/$I$251</f>
        <v>1.7406181277164424E-3</v>
      </c>
      <c r="K69" s="31"/>
      <c r="L69" s="32"/>
      <c r="M69" s="9"/>
      <c r="N69" s="9"/>
    </row>
    <row r="70" spans="1:14" ht="26.1" customHeight="1" x14ac:dyDescent="0.25">
      <c r="A70" s="23" t="s">
        <v>202</v>
      </c>
      <c r="B70" s="24" t="s">
        <v>203</v>
      </c>
      <c r="C70" s="25" t="s">
        <v>22</v>
      </c>
      <c r="D70" s="25" t="s">
        <v>204</v>
      </c>
      <c r="E70" s="26" t="s">
        <v>35</v>
      </c>
      <c r="F70" s="27">
        <v>2.5646029587857595</v>
      </c>
      <c r="G70" s="29">
        <v>12.75</v>
      </c>
      <c r="H70" s="29">
        <f t="shared" si="1"/>
        <v>16.18</v>
      </c>
      <c r="I70" s="29">
        <f t="shared" si="4"/>
        <v>41.49</v>
      </c>
      <c r="J70" s="30">
        <f t="shared" si="5"/>
        <v>1.2205625696145755E-4</v>
      </c>
      <c r="K70" s="31"/>
      <c r="L70" s="32"/>
      <c r="M70" s="9"/>
      <c r="N70" s="9"/>
    </row>
    <row r="71" spans="1:14" ht="26.1" customHeight="1" x14ac:dyDescent="0.25">
      <c r="A71" s="23" t="s">
        <v>205</v>
      </c>
      <c r="B71" s="24" t="s">
        <v>206</v>
      </c>
      <c r="C71" s="25" t="s">
        <v>22</v>
      </c>
      <c r="D71" s="25" t="s">
        <v>207</v>
      </c>
      <c r="E71" s="26" t="s">
        <v>35</v>
      </c>
      <c r="F71" s="27">
        <v>2.5646029587857595</v>
      </c>
      <c r="G71" s="29">
        <v>14.35</v>
      </c>
      <c r="H71" s="29">
        <f t="shared" si="1"/>
        <v>18.21</v>
      </c>
      <c r="I71" s="29">
        <f t="shared" si="4"/>
        <v>46.7</v>
      </c>
      <c r="J71" s="30">
        <f t="shared" si="5"/>
        <v>1.3738315738973409E-4</v>
      </c>
      <c r="K71" s="31"/>
      <c r="L71" s="32"/>
      <c r="M71" s="9"/>
      <c r="N71" s="9"/>
    </row>
    <row r="72" spans="1:14" ht="39" customHeight="1" x14ac:dyDescent="0.25">
      <c r="A72" s="23" t="s">
        <v>208</v>
      </c>
      <c r="B72" s="24" t="s">
        <v>209</v>
      </c>
      <c r="C72" s="25" t="s">
        <v>22</v>
      </c>
      <c r="D72" s="25" t="s">
        <v>210</v>
      </c>
      <c r="E72" s="26" t="s">
        <v>35</v>
      </c>
      <c r="F72" s="27">
        <v>2.5646029587857595</v>
      </c>
      <c r="G72" s="29">
        <v>132.99</v>
      </c>
      <c r="H72" s="29">
        <f t="shared" si="1"/>
        <v>168.8</v>
      </c>
      <c r="I72" s="29">
        <f t="shared" si="4"/>
        <v>432.9</v>
      </c>
      <c r="J72" s="30">
        <f t="shared" si="5"/>
        <v>1.2735153925913466E-3</v>
      </c>
      <c r="K72" s="31"/>
      <c r="L72" s="32"/>
      <c r="M72" s="9"/>
      <c r="N72" s="9"/>
    </row>
    <row r="73" spans="1:14" ht="26.1" customHeight="1" x14ac:dyDescent="0.25">
      <c r="A73" s="23" t="s">
        <v>211</v>
      </c>
      <c r="B73" s="24" t="s">
        <v>212</v>
      </c>
      <c r="C73" s="25" t="s">
        <v>22</v>
      </c>
      <c r="D73" s="25" t="s">
        <v>213</v>
      </c>
      <c r="E73" s="26" t="s">
        <v>35</v>
      </c>
      <c r="F73" s="27">
        <v>7.6022159135435006</v>
      </c>
      <c r="G73" s="29">
        <v>48.84</v>
      </c>
      <c r="H73" s="29">
        <f t="shared" ref="H73:H136" si="6">TRUNC((G73*$G$2)+(G73),2)</f>
        <v>61.99</v>
      </c>
      <c r="I73" s="29">
        <f t="shared" si="4"/>
        <v>471.26</v>
      </c>
      <c r="J73" s="30">
        <f t="shared" si="5"/>
        <v>1.3863637420018435E-3</v>
      </c>
      <c r="K73" s="31"/>
      <c r="L73" s="32"/>
      <c r="M73" s="9"/>
      <c r="N73" s="9"/>
    </row>
    <row r="74" spans="1:14" ht="39" customHeight="1" x14ac:dyDescent="0.25">
      <c r="A74" s="23" t="s">
        <v>214</v>
      </c>
      <c r="B74" s="24" t="s">
        <v>215</v>
      </c>
      <c r="C74" s="25" t="s">
        <v>22</v>
      </c>
      <c r="D74" s="25" t="s">
        <v>216</v>
      </c>
      <c r="E74" s="26" t="s">
        <v>35</v>
      </c>
      <c r="F74" s="27">
        <v>5.175002398978406</v>
      </c>
      <c r="G74" s="29">
        <v>145.4</v>
      </c>
      <c r="H74" s="29">
        <f t="shared" si="6"/>
        <v>184.55</v>
      </c>
      <c r="I74" s="29">
        <f t="shared" si="4"/>
        <v>955.04</v>
      </c>
      <c r="J74" s="30">
        <f t="shared" si="5"/>
        <v>2.8095591142075298E-3</v>
      </c>
      <c r="K74" s="31"/>
      <c r="L74" s="32"/>
      <c r="M74" s="9"/>
      <c r="N74" s="9"/>
    </row>
    <row r="75" spans="1:14" ht="39" customHeight="1" x14ac:dyDescent="0.25">
      <c r="A75" s="23" t="s">
        <v>217</v>
      </c>
      <c r="B75" s="24" t="s">
        <v>218</v>
      </c>
      <c r="C75" s="25" t="s">
        <v>22</v>
      </c>
      <c r="D75" s="25" t="s">
        <v>219</v>
      </c>
      <c r="E75" s="26" t="s">
        <v>35</v>
      </c>
      <c r="F75" s="27">
        <v>2.5646029587857595</v>
      </c>
      <c r="G75" s="29">
        <v>339.95</v>
      </c>
      <c r="H75" s="29">
        <f t="shared" si="6"/>
        <v>431.49</v>
      </c>
      <c r="I75" s="29">
        <f t="shared" si="4"/>
        <v>1106.5999999999999</v>
      </c>
      <c r="J75" s="30">
        <f t="shared" si="5"/>
        <v>3.255421883671943E-3</v>
      </c>
      <c r="K75" s="31"/>
      <c r="L75" s="32"/>
      <c r="M75" s="9"/>
      <c r="N75" s="9"/>
    </row>
    <row r="76" spans="1:14" ht="39" customHeight="1" x14ac:dyDescent="0.25">
      <c r="A76" s="23" t="s">
        <v>220</v>
      </c>
      <c r="B76" s="24" t="s">
        <v>221</v>
      </c>
      <c r="C76" s="25" t="s">
        <v>22</v>
      </c>
      <c r="D76" s="25" t="s">
        <v>222</v>
      </c>
      <c r="E76" s="26" t="s">
        <v>35</v>
      </c>
      <c r="F76" s="27">
        <v>7.6022159135435006</v>
      </c>
      <c r="G76" s="29">
        <v>76.39</v>
      </c>
      <c r="H76" s="29">
        <f t="shared" si="6"/>
        <v>96.96</v>
      </c>
      <c r="I76" s="29">
        <f t="shared" si="4"/>
        <v>737.11</v>
      </c>
      <c r="J76" s="30">
        <f t="shared" si="5"/>
        <v>2.1684475191337668E-3</v>
      </c>
      <c r="K76" s="31"/>
      <c r="L76" s="32"/>
      <c r="M76" s="9"/>
      <c r="N76" s="9"/>
    </row>
    <row r="77" spans="1:14" ht="26.1" customHeight="1" x14ac:dyDescent="0.25">
      <c r="A77" s="23" t="s">
        <v>223</v>
      </c>
      <c r="B77" s="24" t="s">
        <v>224</v>
      </c>
      <c r="C77" s="25" t="s">
        <v>22</v>
      </c>
      <c r="D77" s="25" t="s">
        <v>225</v>
      </c>
      <c r="E77" s="26" t="s">
        <v>35</v>
      </c>
      <c r="F77" s="27">
        <v>7.6022159135435006</v>
      </c>
      <c r="G77" s="29">
        <v>163.49</v>
      </c>
      <c r="H77" s="29">
        <f t="shared" si="6"/>
        <v>207.51</v>
      </c>
      <c r="I77" s="29">
        <f t="shared" si="4"/>
        <v>1577.53</v>
      </c>
      <c r="J77" s="30">
        <f t="shared" si="5"/>
        <v>4.6408148239192124E-3</v>
      </c>
      <c r="K77" s="31"/>
      <c r="L77" s="32"/>
      <c r="M77" s="9"/>
      <c r="N77" s="9"/>
    </row>
    <row r="78" spans="1:14" ht="26.1" customHeight="1" x14ac:dyDescent="0.25">
      <c r="A78" s="23" t="s">
        <v>226</v>
      </c>
      <c r="B78" s="24" t="s">
        <v>227</v>
      </c>
      <c r="C78" s="25" t="s">
        <v>22</v>
      </c>
      <c r="D78" s="25" t="s">
        <v>228</v>
      </c>
      <c r="E78" s="26" t="s">
        <v>35</v>
      </c>
      <c r="F78" s="27">
        <v>2.5646029587857595</v>
      </c>
      <c r="G78" s="29">
        <v>812.2</v>
      </c>
      <c r="H78" s="29">
        <f t="shared" si="6"/>
        <v>1030.92</v>
      </c>
      <c r="I78" s="29">
        <f t="shared" si="4"/>
        <v>2643.9</v>
      </c>
      <c r="J78" s="30">
        <f t="shared" si="5"/>
        <v>7.7778871482380727E-3</v>
      </c>
      <c r="K78" s="31"/>
      <c r="L78" s="32"/>
      <c r="M78" s="9"/>
      <c r="N78" s="9"/>
    </row>
    <row r="79" spans="1:14" ht="65.099999999999994" customHeight="1" x14ac:dyDescent="0.25">
      <c r="A79" s="23" t="s">
        <v>229</v>
      </c>
      <c r="B79" s="24" t="s">
        <v>230</v>
      </c>
      <c r="C79" s="25" t="s">
        <v>22</v>
      </c>
      <c r="D79" s="25" t="s">
        <v>231</v>
      </c>
      <c r="E79" s="26" t="s">
        <v>35</v>
      </c>
      <c r="F79" s="27">
        <v>2.5646029587857595</v>
      </c>
      <c r="G79" s="29">
        <v>279.7</v>
      </c>
      <c r="H79" s="29">
        <f t="shared" si="6"/>
        <v>355.02</v>
      </c>
      <c r="I79" s="29">
        <f t="shared" si="4"/>
        <v>910.48</v>
      </c>
      <c r="J79" s="30">
        <f t="shared" si="5"/>
        <v>2.6784714591050343E-3</v>
      </c>
      <c r="K79" s="31"/>
      <c r="L79" s="32"/>
      <c r="M79" s="9"/>
      <c r="N79" s="9"/>
    </row>
    <row r="80" spans="1:14" ht="51.95" customHeight="1" x14ac:dyDescent="0.25">
      <c r="A80" s="23" t="s">
        <v>232</v>
      </c>
      <c r="B80" s="24" t="s">
        <v>233</v>
      </c>
      <c r="C80" s="25" t="s">
        <v>22</v>
      </c>
      <c r="D80" s="25" t="s">
        <v>234</v>
      </c>
      <c r="E80" s="26" t="s">
        <v>35</v>
      </c>
      <c r="F80" s="27">
        <v>2.9767712914477564</v>
      </c>
      <c r="G80" s="29">
        <v>894.28</v>
      </c>
      <c r="H80" s="29">
        <f t="shared" si="6"/>
        <v>1135.0999999999999</v>
      </c>
      <c r="I80" s="29">
        <f t="shared" si="4"/>
        <v>3378.93</v>
      </c>
      <c r="J80" s="30">
        <f t="shared" si="5"/>
        <v>9.9402156744945232E-3</v>
      </c>
      <c r="K80" s="31"/>
      <c r="L80" s="32"/>
      <c r="M80" s="9"/>
      <c r="N80" s="9"/>
    </row>
    <row r="81" spans="1:14" ht="26.1" customHeight="1" x14ac:dyDescent="0.25">
      <c r="A81" s="23" t="s">
        <v>235</v>
      </c>
      <c r="B81" s="24" t="s">
        <v>236</v>
      </c>
      <c r="C81" s="25" t="s">
        <v>22</v>
      </c>
      <c r="D81" s="25" t="s">
        <v>237</v>
      </c>
      <c r="E81" s="26" t="s">
        <v>35</v>
      </c>
      <c r="F81" s="27">
        <v>2.5646029587857595</v>
      </c>
      <c r="G81" s="29">
        <v>100.96</v>
      </c>
      <c r="H81" s="29">
        <f t="shared" si="6"/>
        <v>128.13999999999999</v>
      </c>
      <c r="I81" s="29">
        <f t="shared" si="4"/>
        <v>328.62</v>
      </c>
      <c r="J81" s="30">
        <f t="shared" si="5"/>
        <v>9.6674203814591908E-4</v>
      </c>
      <c r="K81" s="31"/>
      <c r="L81" s="32"/>
      <c r="M81" s="9"/>
      <c r="N81" s="9"/>
    </row>
    <row r="82" spans="1:14" ht="39" customHeight="1" x14ac:dyDescent="0.25">
      <c r="A82" s="23" t="s">
        <v>238</v>
      </c>
      <c r="B82" s="24" t="s">
        <v>239</v>
      </c>
      <c r="C82" s="25" t="s">
        <v>22</v>
      </c>
      <c r="D82" s="25" t="s">
        <v>240</v>
      </c>
      <c r="E82" s="26" t="s">
        <v>35</v>
      </c>
      <c r="F82" s="27">
        <v>2.9767712914477564</v>
      </c>
      <c r="G82" s="29">
        <v>138.41999999999999</v>
      </c>
      <c r="H82" s="29">
        <f t="shared" si="6"/>
        <v>175.69</v>
      </c>
      <c r="I82" s="29">
        <f t="shared" si="4"/>
        <v>522.98</v>
      </c>
      <c r="J82" s="30">
        <f t="shared" si="5"/>
        <v>1.5385148533550994E-3</v>
      </c>
      <c r="K82" s="31"/>
      <c r="L82" s="32"/>
      <c r="M82" s="9"/>
      <c r="N82" s="9"/>
    </row>
    <row r="83" spans="1:14" ht="26.1" customHeight="1" x14ac:dyDescent="0.25">
      <c r="A83" s="23" t="s">
        <v>241</v>
      </c>
      <c r="B83" s="24" t="s">
        <v>242</v>
      </c>
      <c r="C83" s="25" t="s">
        <v>22</v>
      </c>
      <c r="D83" s="25" t="s">
        <v>243</v>
      </c>
      <c r="E83" s="26" t="s">
        <v>35</v>
      </c>
      <c r="F83" s="27">
        <v>7.3274370251021672</v>
      </c>
      <c r="G83" s="29">
        <v>129.25</v>
      </c>
      <c r="H83" s="29">
        <f t="shared" si="6"/>
        <v>164.05</v>
      </c>
      <c r="I83" s="29">
        <f t="shared" si="4"/>
        <v>1202.06</v>
      </c>
      <c r="J83" s="30">
        <f t="shared" si="5"/>
        <v>3.5362483548587527E-3</v>
      </c>
      <c r="K83" s="31"/>
      <c r="L83" s="32"/>
      <c r="M83" s="9"/>
      <c r="N83" s="9"/>
    </row>
    <row r="84" spans="1:14" ht="39" customHeight="1" x14ac:dyDescent="0.25">
      <c r="A84" s="23" t="s">
        <v>244</v>
      </c>
      <c r="B84" s="24" t="s">
        <v>245</v>
      </c>
      <c r="C84" s="25" t="s">
        <v>22</v>
      </c>
      <c r="D84" s="25" t="s">
        <v>246</v>
      </c>
      <c r="E84" s="26" t="s">
        <v>35</v>
      </c>
      <c r="F84" s="27">
        <v>2.9767712914477564</v>
      </c>
      <c r="G84" s="29">
        <v>146</v>
      </c>
      <c r="H84" s="29">
        <f t="shared" si="6"/>
        <v>185.31</v>
      </c>
      <c r="I84" s="29">
        <f t="shared" si="4"/>
        <v>551.62</v>
      </c>
      <c r="J84" s="30">
        <f t="shared" si="5"/>
        <v>1.6227686783581398E-3</v>
      </c>
      <c r="K84" s="31"/>
      <c r="L84" s="32"/>
      <c r="M84" s="9"/>
      <c r="N84" s="9"/>
    </row>
    <row r="85" spans="1:14" ht="39" customHeight="1" x14ac:dyDescent="0.25">
      <c r="A85" s="23" t="s">
        <v>247</v>
      </c>
      <c r="B85" s="24" t="s">
        <v>248</v>
      </c>
      <c r="C85" s="25" t="s">
        <v>22</v>
      </c>
      <c r="D85" s="25" t="s">
        <v>249</v>
      </c>
      <c r="E85" s="26" t="s">
        <v>35</v>
      </c>
      <c r="F85" s="27">
        <v>5.175002398978406</v>
      </c>
      <c r="G85" s="29">
        <v>628.79</v>
      </c>
      <c r="H85" s="29">
        <f t="shared" si="6"/>
        <v>798.12</v>
      </c>
      <c r="I85" s="29">
        <f t="shared" si="4"/>
        <v>4130.2700000000004</v>
      </c>
      <c r="J85" s="30">
        <f t="shared" si="5"/>
        <v>1.2150525342014927E-2</v>
      </c>
      <c r="K85" s="31"/>
      <c r="L85" s="32"/>
      <c r="M85" s="9"/>
      <c r="N85" s="9"/>
    </row>
    <row r="86" spans="1:14" ht="39" customHeight="1" x14ac:dyDescent="0.25">
      <c r="A86" s="23" t="s">
        <v>250</v>
      </c>
      <c r="B86" s="24" t="s">
        <v>251</v>
      </c>
      <c r="C86" s="25" t="s">
        <v>22</v>
      </c>
      <c r="D86" s="25" t="s">
        <v>252</v>
      </c>
      <c r="E86" s="26" t="s">
        <v>40</v>
      </c>
      <c r="F86" s="27">
        <v>16.578326269293658</v>
      </c>
      <c r="G86" s="29">
        <v>22.96</v>
      </c>
      <c r="H86" s="29">
        <f t="shared" si="6"/>
        <v>29.14</v>
      </c>
      <c r="I86" s="29">
        <f t="shared" si="4"/>
        <v>483.09</v>
      </c>
      <c r="J86" s="30">
        <f t="shared" si="5"/>
        <v>1.4211655139915768E-3</v>
      </c>
      <c r="K86" s="31"/>
      <c r="L86" s="32"/>
      <c r="M86" s="9"/>
      <c r="N86" s="9"/>
    </row>
    <row r="87" spans="1:14" ht="39" customHeight="1" x14ac:dyDescent="0.25">
      <c r="A87" s="23" t="s">
        <v>253</v>
      </c>
      <c r="B87" s="24" t="s">
        <v>254</v>
      </c>
      <c r="C87" s="25" t="s">
        <v>22</v>
      </c>
      <c r="D87" s="25" t="s">
        <v>255</v>
      </c>
      <c r="E87" s="26" t="s">
        <v>40</v>
      </c>
      <c r="F87" s="27">
        <v>20.608416633099846</v>
      </c>
      <c r="G87" s="29">
        <v>26.49</v>
      </c>
      <c r="H87" s="29">
        <f t="shared" si="6"/>
        <v>33.619999999999997</v>
      </c>
      <c r="I87" s="29">
        <f t="shared" si="4"/>
        <v>692.85</v>
      </c>
      <c r="J87" s="30">
        <f t="shared" si="5"/>
        <v>2.0382424110808837E-3</v>
      </c>
      <c r="K87" s="31"/>
      <c r="L87" s="32"/>
      <c r="M87" s="9"/>
      <c r="N87" s="9"/>
    </row>
    <row r="88" spans="1:14" ht="39" customHeight="1" x14ac:dyDescent="0.25">
      <c r="A88" s="23" t="s">
        <v>256</v>
      </c>
      <c r="B88" s="24" t="s">
        <v>257</v>
      </c>
      <c r="C88" s="25" t="s">
        <v>22</v>
      </c>
      <c r="D88" s="25" t="s">
        <v>258</v>
      </c>
      <c r="E88" s="26" t="s">
        <v>40</v>
      </c>
      <c r="F88" s="27">
        <v>13.189386645183902</v>
      </c>
      <c r="G88" s="29">
        <v>36.18</v>
      </c>
      <c r="H88" s="29">
        <f t="shared" si="6"/>
        <v>45.92</v>
      </c>
      <c r="I88" s="29">
        <f t="shared" si="4"/>
        <v>605.65</v>
      </c>
      <c r="J88" s="30">
        <f t="shared" si="5"/>
        <v>1.7817154019934144E-3</v>
      </c>
      <c r="K88" s="31"/>
      <c r="L88" s="32"/>
      <c r="M88" s="9"/>
      <c r="N88" s="9"/>
    </row>
    <row r="89" spans="1:14" ht="39" customHeight="1" x14ac:dyDescent="0.25">
      <c r="A89" s="23" t="s">
        <v>259</v>
      </c>
      <c r="B89" s="24" t="s">
        <v>260</v>
      </c>
      <c r="C89" s="25" t="s">
        <v>22</v>
      </c>
      <c r="D89" s="25" t="s">
        <v>261</v>
      </c>
      <c r="E89" s="26" t="s">
        <v>40</v>
      </c>
      <c r="F89" s="27">
        <v>5.2665953617921826</v>
      </c>
      <c r="G89" s="29">
        <v>32.89</v>
      </c>
      <c r="H89" s="29">
        <f t="shared" si="6"/>
        <v>41.74</v>
      </c>
      <c r="I89" s="29">
        <f t="shared" si="4"/>
        <v>219.82</v>
      </c>
      <c r="J89" s="30">
        <f t="shared" si="5"/>
        <v>6.4667164148632438E-4</v>
      </c>
      <c r="K89" s="31"/>
      <c r="L89" s="32"/>
      <c r="M89" s="9"/>
      <c r="N89" s="9"/>
    </row>
    <row r="90" spans="1:14" ht="26.1" customHeight="1" x14ac:dyDescent="0.25">
      <c r="A90" s="23" t="s">
        <v>262</v>
      </c>
      <c r="B90" s="24" t="s">
        <v>263</v>
      </c>
      <c r="C90" s="25" t="s">
        <v>22</v>
      </c>
      <c r="D90" s="25" t="s">
        <v>264</v>
      </c>
      <c r="E90" s="26" t="s">
        <v>40</v>
      </c>
      <c r="F90" s="27">
        <v>3.8927009195855273</v>
      </c>
      <c r="G90" s="29">
        <v>31.34</v>
      </c>
      <c r="H90" s="29">
        <f t="shared" si="6"/>
        <v>39.770000000000003</v>
      </c>
      <c r="I90" s="29">
        <f t="shared" si="4"/>
        <v>154.81</v>
      </c>
      <c r="J90" s="30">
        <f t="shared" si="5"/>
        <v>4.5542369583521919E-4</v>
      </c>
      <c r="K90" s="31"/>
      <c r="L90" s="32"/>
      <c r="M90" s="9"/>
      <c r="N90" s="9"/>
    </row>
    <row r="91" spans="1:14" ht="39" customHeight="1" x14ac:dyDescent="0.25">
      <c r="A91" s="23" t="s">
        <v>265</v>
      </c>
      <c r="B91" s="24" t="s">
        <v>266</v>
      </c>
      <c r="C91" s="25" t="s">
        <v>22</v>
      </c>
      <c r="D91" s="25" t="s">
        <v>267</v>
      </c>
      <c r="E91" s="26" t="s">
        <v>40</v>
      </c>
      <c r="F91" s="27">
        <v>12.365049979859911</v>
      </c>
      <c r="G91" s="29">
        <v>23.63</v>
      </c>
      <c r="H91" s="29">
        <f t="shared" si="6"/>
        <v>29.99</v>
      </c>
      <c r="I91" s="29">
        <f t="shared" si="4"/>
        <v>370.82</v>
      </c>
      <c r="J91" s="30">
        <f t="shared" si="5"/>
        <v>1.0908869897914603E-3</v>
      </c>
      <c r="K91" s="31"/>
      <c r="L91" s="32"/>
      <c r="M91" s="9"/>
      <c r="N91" s="9"/>
    </row>
    <row r="92" spans="1:14" ht="26.1" customHeight="1" x14ac:dyDescent="0.25">
      <c r="A92" s="16" t="s">
        <v>268</v>
      </c>
      <c r="B92" s="17"/>
      <c r="C92" s="17"/>
      <c r="D92" s="17" t="s">
        <v>269</v>
      </c>
      <c r="E92" s="17"/>
      <c r="F92" s="17"/>
      <c r="G92" s="17"/>
      <c r="H92" s="17"/>
      <c r="I92" s="20">
        <f>SUM(I93:I133)</f>
        <v>35632.65</v>
      </c>
      <c r="J92" s="21">
        <f t="shared" si="5"/>
        <v>0.10482496709129141</v>
      </c>
      <c r="K92" s="9"/>
      <c r="L92" s="9"/>
      <c r="M92" s="9"/>
      <c r="N92" s="9"/>
    </row>
    <row r="93" spans="1:14" ht="39" customHeight="1" x14ac:dyDescent="0.25">
      <c r="A93" s="23" t="s">
        <v>270</v>
      </c>
      <c r="B93" s="24" t="s">
        <v>271</v>
      </c>
      <c r="C93" s="25" t="s">
        <v>22</v>
      </c>
      <c r="D93" s="25" t="s">
        <v>272</v>
      </c>
      <c r="E93" s="26" t="s">
        <v>40</v>
      </c>
      <c r="F93" s="27">
        <v>168.21047620750161</v>
      </c>
      <c r="G93" s="29">
        <v>10.62</v>
      </c>
      <c r="H93" s="29">
        <f t="shared" si="6"/>
        <v>13.47</v>
      </c>
      <c r="I93" s="29">
        <f t="shared" ref="I93:I133" si="7">TRUNC(H93*F93,2)</f>
        <v>2265.79</v>
      </c>
      <c r="J93" s="30">
        <f t="shared" si="5"/>
        <v>6.6655542651410191E-3</v>
      </c>
      <c r="K93" s="31"/>
      <c r="L93" s="32"/>
      <c r="M93" s="9"/>
      <c r="N93" s="9"/>
    </row>
    <row r="94" spans="1:14" ht="39" customHeight="1" x14ac:dyDescent="0.25">
      <c r="A94" s="23" t="s">
        <v>273</v>
      </c>
      <c r="B94" s="24" t="s">
        <v>274</v>
      </c>
      <c r="C94" s="25" t="s">
        <v>22</v>
      </c>
      <c r="D94" s="25" t="s">
        <v>275</v>
      </c>
      <c r="E94" s="26" t="s">
        <v>40</v>
      </c>
      <c r="F94" s="27">
        <v>108.6750503785465</v>
      </c>
      <c r="G94" s="29">
        <v>16.86</v>
      </c>
      <c r="H94" s="29">
        <f t="shared" si="6"/>
        <v>21.4</v>
      </c>
      <c r="I94" s="29">
        <f t="shared" si="7"/>
        <v>2325.64</v>
      </c>
      <c r="J94" s="30">
        <f t="shared" si="5"/>
        <v>6.8416224015387835E-3</v>
      </c>
      <c r="K94" s="31"/>
      <c r="L94" s="32"/>
      <c r="M94" s="9"/>
      <c r="N94" s="9"/>
    </row>
    <row r="95" spans="1:14" ht="39" customHeight="1" x14ac:dyDescent="0.25">
      <c r="A95" s="23" t="s">
        <v>276</v>
      </c>
      <c r="B95" s="24" t="s">
        <v>277</v>
      </c>
      <c r="C95" s="25" t="s">
        <v>22</v>
      </c>
      <c r="D95" s="25" t="s">
        <v>278</v>
      </c>
      <c r="E95" s="26" t="s">
        <v>40</v>
      </c>
      <c r="F95" s="27">
        <v>449.67565093423872</v>
      </c>
      <c r="G95" s="29">
        <v>4.97</v>
      </c>
      <c r="H95" s="29">
        <f t="shared" si="6"/>
        <v>6.3</v>
      </c>
      <c r="I95" s="29">
        <f t="shared" si="7"/>
        <v>2832.95</v>
      </c>
      <c r="J95" s="30">
        <f t="shared" si="5"/>
        <v>8.3340388806691038E-3</v>
      </c>
      <c r="K95" s="31"/>
      <c r="L95" s="32"/>
      <c r="M95" s="9"/>
      <c r="N95" s="9"/>
    </row>
    <row r="96" spans="1:14" ht="39" customHeight="1" x14ac:dyDescent="0.25">
      <c r="A96" s="23" t="s">
        <v>279</v>
      </c>
      <c r="B96" s="24" t="s">
        <v>280</v>
      </c>
      <c r="C96" s="25" t="s">
        <v>22</v>
      </c>
      <c r="D96" s="25" t="s">
        <v>281</v>
      </c>
      <c r="E96" s="26" t="s">
        <v>40</v>
      </c>
      <c r="F96" s="27">
        <v>225.31868852189169</v>
      </c>
      <c r="G96" s="29">
        <v>10.72</v>
      </c>
      <c r="H96" s="29">
        <f t="shared" si="6"/>
        <v>13.6</v>
      </c>
      <c r="I96" s="29">
        <f t="shared" si="7"/>
        <v>3064.33</v>
      </c>
      <c r="J96" s="30">
        <f t="shared" si="5"/>
        <v>9.0147180018005108E-3</v>
      </c>
      <c r="K96" s="31"/>
      <c r="L96" s="32"/>
      <c r="M96" s="9"/>
      <c r="N96" s="9"/>
    </row>
    <row r="97" spans="1:14" ht="39" customHeight="1" x14ac:dyDescent="0.25">
      <c r="A97" s="23" t="s">
        <v>282</v>
      </c>
      <c r="B97" s="24" t="s">
        <v>283</v>
      </c>
      <c r="C97" s="25" t="s">
        <v>22</v>
      </c>
      <c r="D97" s="25" t="s">
        <v>284</v>
      </c>
      <c r="E97" s="26" t="s">
        <v>40</v>
      </c>
      <c r="F97" s="27">
        <v>341.18378648131966</v>
      </c>
      <c r="G97" s="29">
        <v>3.42</v>
      </c>
      <c r="H97" s="29">
        <f t="shared" si="6"/>
        <v>4.34</v>
      </c>
      <c r="I97" s="29">
        <f t="shared" si="7"/>
        <v>1480.73</v>
      </c>
      <c r="J97" s="30">
        <f t="shared" si="5"/>
        <v>4.3560463092441317E-3</v>
      </c>
      <c r="K97" s="31"/>
      <c r="L97" s="32"/>
      <c r="M97" s="9"/>
      <c r="N97" s="9"/>
    </row>
    <row r="98" spans="1:14" ht="39" customHeight="1" x14ac:dyDescent="0.25">
      <c r="A98" s="23" t="s">
        <v>285</v>
      </c>
      <c r="B98" s="24" t="s">
        <v>286</v>
      </c>
      <c r="C98" s="25" t="s">
        <v>22</v>
      </c>
      <c r="D98" s="25" t="s">
        <v>287</v>
      </c>
      <c r="E98" s="26" t="s">
        <v>40</v>
      </c>
      <c r="F98" s="27">
        <v>60.451355457092902</v>
      </c>
      <c r="G98" s="29">
        <v>18.510000000000002</v>
      </c>
      <c r="H98" s="29">
        <f t="shared" si="6"/>
        <v>23.49</v>
      </c>
      <c r="I98" s="29">
        <f t="shared" si="7"/>
        <v>1420</v>
      </c>
      <c r="J98" s="30">
        <f t="shared" si="5"/>
        <v>4.1773893681675035E-3</v>
      </c>
      <c r="K98" s="31"/>
      <c r="L98" s="32"/>
      <c r="M98" s="9"/>
      <c r="N98" s="9"/>
    </row>
    <row r="99" spans="1:14" ht="39" customHeight="1" x14ac:dyDescent="0.25">
      <c r="A99" s="23" t="s">
        <v>288</v>
      </c>
      <c r="B99" s="24" t="s">
        <v>289</v>
      </c>
      <c r="C99" s="25" t="s">
        <v>22</v>
      </c>
      <c r="D99" s="25" t="s">
        <v>290</v>
      </c>
      <c r="E99" s="26" t="s">
        <v>35</v>
      </c>
      <c r="F99" s="27">
        <v>37.782097160683058</v>
      </c>
      <c r="G99" s="29">
        <v>35.82</v>
      </c>
      <c r="H99" s="29">
        <f t="shared" si="6"/>
        <v>45.46</v>
      </c>
      <c r="I99" s="29">
        <f t="shared" si="7"/>
        <v>1717.57</v>
      </c>
      <c r="J99" s="30">
        <f t="shared" si="5"/>
        <v>5.0527877866784919E-3</v>
      </c>
      <c r="K99" s="31"/>
      <c r="L99" s="32"/>
      <c r="M99" s="9"/>
      <c r="N99" s="9"/>
    </row>
    <row r="100" spans="1:14" ht="39" customHeight="1" x14ac:dyDescent="0.25">
      <c r="A100" s="23" t="s">
        <v>291</v>
      </c>
      <c r="B100" s="24" t="s">
        <v>292</v>
      </c>
      <c r="C100" s="25" t="s">
        <v>22</v>
      </c>
      <c r="D100" s="25" t="s">
        <v>293</v>
      </c>
      <c r="E100" s="26" t="s">
        <v>35</v>
      </c>
      <c r="F100" s="27">
        <v>22.669258296409836</v>
      </c>
      <c r="G100" s="29">
        <v>20.62</v>
      </c>
      <c r="H100" s="29">
        <f t="shared" si="6"/>
        <v>26.17</v>
      </c>
      <c r="I100" s="29">
        <f t="shared" si="7"/>
        <v>593.25</v>
      </c>
      <c r="J100" s="30">
        <f t="shared" si="5"/>
        <v>1.7452367906094165E-3</v>
      </c>
      <c r="K100" s="31"/>
      <c r="L100" s="32"/>
      <c r="M100" s="9"/>
      <c r="N100" s="9"/>
    </row>
    <row r="101" spans="1:14" ht="39" customHeight="1" x14ac:dyDescent="0.25">
      <c r="A101" s="23" t="s">
        <v>294</v>
      </c>
      <c r="B101" s="24" t="s">
        <v>295</v>
      </c>
      <c r="C101" s="25" t="s">
        <v>22</v>
      </c>
      <c r="D101" s="25" t="s">
        <v>296</v>
      </c>
      <c r="E101" s="26" t="s">
        <v>35</v>
      </c>
      <c r="F101" s="27">
        <v>47.811526588791644</v>
      </c>
      <c r="G101" s="29">
        <v>13.17</v>
      </c>
      <c r="H101" s="29">
        <f t="shared" si="6"/>
        <v>16.71</v>
      </c>
      <c r="I101" s="29">
        <f t="shared" si="7"/>
        <v>798.93</v>
      </c>
      <c r="J101" s="30">
        <f t="shared" si="5"/>
        <v>2.3503110478239882E-3</v>
      </c>
      <c r="K101" s="31"/>
      <c r="L101" s="32"/>
      <c r="M101" s="9"/>
      <c r="N101" s="9"/>
    </row>
    <row r="102" spans="1:14" ht="39" customHeight="1" x14ac:dyDescent="0.25">
      <c r="A102" s="23" t="s">
        <v>297</v>
      </c>
      <c r="B102" s="24" t="s">
        <v>298</v>
      </c>
      <c r="C102" s="25" t="s">
        <v>22</v>
      </c>
      <c r="D102" s="25" t="s">
        <v>299</v>
      </c>
      <c r="E102" s="26" t="s">
        <v>35</v>
      </c>
      <c r="F102" s="27">
        <v>7.6022159135435006</v>
      </c>
      <c r="G102" s="29">
        <v>40.01</v>
      </c>
      <c r="H102" s="29">
        <f t="shared" si="6"/>
        <v>50.78</v>
      </c>
      <c r="I102" s="29">
        <f t="shared" si="7"/>
        <v>386.04</v>
      </c>
      <c r="J102" s="30">
        <f t="shared" si="5"/>
        <v>1.1356615434418192E-3</v>
      </c>
      <c r="K102" s="31"/>
      <c r="L102" s="32"/>
      <c r="M102" s="9"/>
      <c r="N102" s="9"/>
    </row>
    <row r="103" spans="1:14" ht="26.1" customHeight="1" x14ac:dyDescent="0.25">
      <c r="A103" s="23" t="s">
        <v>300</v>
      </c>
      <c r="B103" s="24" t="s">
        <v>301</v>
      </c>
      <c r="C103" s="25" t="s">
        <v>22</v>
      </c>
      <c r="D103" s="25" t="s">
        <v>302</v>
      </c>
      <c r="E103" s="26" t="s">
        <v>35</v>
      </c>
      <c r="F103" s="27">
        <v>37.782097160683058</v>
      </c>
      <c r="G103" s="29">
        <v>18.190000000000001</v>
      </c>
      <c r="H103" s="29">
        <f t="shared" si="6"/>
        <v>23.08</v>
      </c>
      <c r="I103" s="29">
        <f t="shared" si="7"/>
        <v>872.01</v>
      </c>
      <c r="J103" s="30">
        <f t="shared" si="5"/>
        <v>2.5652995091096794E-3</v>
      </c>
      <c r="K103" s="31"/>
      <c r="L103" s="32"/>
      <c r="M103" s="9"/>
      <c r="N103" s="9"/>
    </row>
    <row r="104" spans="1:14" ht="39" customHeight="1" x14ac:dyDescent="0.25">
      <c r="A104" s="23" t="s">
        <v>303</v>
      </c>
      <c r="B104" s="24" t="s">
        <v>289</v>
      </c>
      <c r="C104" s="25" t="s">
        <v>22</v>
      </c>
      <c r="D104" s="25" t="s">
        <v>290</v>
      </c>
      <c r="E104" s="26" t="s">
        <v>35</v>
      </c>
      <c r="F104" s="27">
        <v>17.677441823058984</v>
      </c>
      <c r="G104" s="29">
        <v>35.82</v>
      </c>
      <c r="H104" s="29">
        <f t="shared" si="6"/>
        <v>45.46</v>
      </c>
      <c r="I104" s="29">
        <f t="shared" si="7"/>
        <v>803.61</v>
      </c>
      <c r="J104" s="30">
        <f t="shared" si="5"/>
        <v>2.3640787817979488E-3</v>
      </c>
      <c r="K104" s="31"/>
      <c r="L104" s="32"/>
      <c r="M104" s="9"/>
      <c r="N104" s="9"/>
    </row>
    <row r="105" spans="1:14" ht="39" customHeight="1" x14ac:dyDescent="0.25">
      <c r="A105" s="23" t="s">
        <v>304</v>
      </c>
      <c r="B105" s="24" t="s">
        <v>305</v>
      </c>
      <c r="C105" s="25" t="s">
        <v>22</v>
      </c>
      <c r="D105" s="25" t="s">
        <v>306</v>
      </c>
      <c r="E105" s="26" t="s">
        <v>35</v>
      </c>
      <c r="F105" s="27">
        <v>7.6022159135435006</v>
      </c>
      <c r="G105" s="29">
        <v>24.29</v>
      </c>
      <c r="H105" s="29">
        <f t="shared" si="6"/>
        <v>30.83</v>
      </c>
      <c r="I105" s="29">
        <f t="shared" si="7"/>
        <v>234.37</v>
      </c>
      <c r="J105" s="30">
        <f t="shared" si="5"/>
        <v>6.8947517339254776E-4</v>
      </c>
      <c r="K105" s="31"/>
      <c r="L105" s="32"/>
      <c r="M105" s="9"/>
      <c r="N105" s="9"/>
    </row>
    <row r="106" spans="1:14" ht="39" customHeight="1" x14ac:dyDescent="0.25">
      <c r="A106" s="23" t="s">
        <v>307</v>
      </c>
      <c r="B106" s="24" t="s">
        <v>308</v>
      </c>
      <c r="C106" s="25" t="s">
        <v>22</v>
      </c>
      <c r="D106" s="25" t="s">
        <v>309</v>
      </c>
      <c r="E106" s="26" t="s">
        <v>35</v>
      </c>
      <c r="F106" s="27">
        <v>29.76771291447756</v>
      </c>
      <c r="G106" s="29">
        <v>32.299999999999997</v>
      </c>
      <c r="H106" s="29">
        <f t="shared" si="6"/>
        <v>40.99</v>
      </c>
      <c r="I106" s="29">
        <f t="shared" si="7"/>
        <v>1220.17</v>
      </c>
      <c r="J106" s="30">
        <f t="shared" si="5"/>
        <v>3.5895247784203826E-3</v>
      </c>
      <c r="K106" s="31"/>
      <c r="L106" s="32"/>
      <c r="M106" s="9"/>
      <c r="N106" s="9"/>
    </row>
    <row r="107" spans="1:14" ht="39" customHeight="1" x14ac:dyDescent="0.25">
      <c r="A107" s="23" t="s">
        <v>310</v>
      </c>
      <c r="B107" s="24" t="s">
        <v>311</v>
      </c>
      <c r="C107" s="25" t="s">
        <v>22</v>
      </c>
      <c r="D107" s="25" t="s">
        <v>312</v>
      </c>
      <c r="E107" s="26" t="s">
        <v>35</v>
      </c>
      <c r="F107" s="27">
        <v>2.5646029587857595</v>
      </c>
      <c r="G107" s="29">
        <v>39.340000000000003</v>
      </c>
      <c r="H107" s="29">
        <f t="shared" si="6"/>
        <v>49.93</v>
      </c>
      <c r="I107" s="29">
        <f t="shared" si="7"/>
        <v>128.05000000000001</v>
      </c>
      <c r="J107" s="30">
        <f t="shared" si="5"/>
        <v>3.7670049900975273E-4</v>
      </c>
      <c r="K107" s="31"/>
      <c r="L107" s="32"/>
      <c r="M107" s="9"/>
      <c r="N107" s="9"/>
    </row>
    <row r="108" spans="1:14" ht="39" customHeight="1" x14ac:dyDescent="0.25">
      <c r="A108" s="23" t="s">
        <v>313</v>
      </c>
      <c r="B108" s="24" t="s">
        <v>314</v>
      </c>
      <c r="C108" s="25" t="s">
        <v>22</v>
      </c>
      <c r="D108" s="25" t="s">
        <v>315</v>
      </c>
      <c r="E108" s="26" t="s">
        <v>35</v>
      </c>
      <c r="F108" s="27">
        <v>7.6022159135435006</v>
      </c>
      <c r="G108" s="29">
        <v>54.94</v>
      </c>
      <c r="H108" s="29">
        <f t="shared" si="6"/>
        <v>69.73</v>
      </c>
      <c r="I108" s="29">
        <f t="shared" si="7"/>
        <v>530.1</v>
      </c>
      <c r="J108" s="30">
        <f t="shared" si="5"/>
        <v>1.5594606366659111E-3</v>
      </c>
      <c r="K108" s="31"/>
      <c r="L108" s="32"/>
      <c r="M108" s="9"/>
      <c r="N108" s="9"/>
    </row>
    <row r="109" spans="1:14" ht="39" customHeight="1" x14ac:dyDescent="0.25">
      <c r="A109" s="23" t="s">
        <v>316</v>
      </c>
      <c r="B109" s="24" t="s">
        <v>317</v>
      </c>
      <c r="C109" s="25" t="s">
        <v>22</v>
      </c>
      <c r="D109" s="25" t="s">
        <v>318</v>
      </c>
      <c r="E109" s="26" t="s">
        <v>35</v>
      </c>
      <c r="F109" s="27">
        <v>5.175002398978406</v>
      </c>
      <c r="G109" s="29">
        <v>35.21</v>
      </c>
      <c r="H109" s="29">
        <f t="shared" si="6"/>
        <v>44.69</v>
      </c>
      <c r="I109" s="29">
        <f t="shared" si="7"/>
        <v>231.27</v>
      </c>
      <c r="J109" s="30">
        <f t="shared" si="5"/>
        <v>6.8035552054654825E-4</v>
      </c>
      <c r="K109" s="31"/>
      <c r="L109" s="32"/>
      <c r="M109" s="9"/>
      <c r="N109" s="9"/>
    </row>
    <row r="110" spans="1:14" ht="39" customHeight="1" x14ac:dyDescent="0.25">
      <c r="A110" s="23" t="s">
        <v>319</v>
      </c>
      <c r="B110" s="24" t="s">
        <v>320</v>
      </c>
      <c r="C110" s="25" t="s">
        <v>22</v>
      </c>
      <c r="D110" s="25" t="s">
        <v>321</v>
      </c>
      <c r="E110" s="26" t="s">
        <v>35</v>
      </c>
      <c r="F110" s="27">
        <v>25.279657736602477</v>
      </c>
      <c r="G110" s="29">
        <v>62.04</v>
      </c>
      <c r="H110" s="29">
        <f t="shared" si="6"/>
        <v>78.739999999999995</v>
      </c>
      <c r="I110" s="29">
        <f t="shared" si="7"/>
        <v>1990.52</v>
      </c>
      <c r="J110" s="30">
        <f t="shared" si="5"/>
        <v>5.855758510651253E-3</v>
      </c>
      <c r="K110" s="31"/>
      <c r="L110" s="32"/>
      <c r="M110" s="9"/>
      <c r="N110" s="9"/>
    </row>
    <row r="111" spans="1:14" ht="39" customHeight="1" x14ac:dyDescent="0.25">
      <c r="A111" s="23" t="s">
        <v>322</v>
      </c>
      <c r="B111" s="24" t="s">
        <v>323</v>
      </c>
      <c r="C111" s="25" t="s">
        <v>22</v>
      </c>
      <c r="D111" s="25" t="s">
        <v>324</v>
      </c>
      <c r="E111" s="26" t="s">
        <v>35</v>
      </c>
      <c r="F111" s="27">
        <v>2.5646029587857595</v>
      </c>
      <c r="G111" s="29">
        <v>85.8</v>
      </c>
      <c r="H111" s="29">
        <f t="shared" si="6"/>
        <v>108.9</v>
      </c>
      <c r="I111" s="29">
        <f t="shared" si="7"/>
        <v>279.27999999999997</v>
      </c>
      <c r="J111" s="30">
        <f t="shared" si="5"/>
        <v>8.2159246671959169E-4</v>
      </c>
      <c r="K111" s="31"/>
      <c r="L111" s="32"/>
      <c r="M111" s="9"/>
      <c r="N111" s="9"/>
    </row>
    <row r="112" spans="1:14" ht="39" customHeight="1" x14ac:dyDescent="0.25">
      <c r="A112" s="23" t="s">
        <v>325</v>
      </c>
      <c r="B112" s="24" t="s">
        <v>326</v>
      </c>
      <c r="C112" s="25" t="s">
        <v>22</v>
      </c>
      <c r="D112" s="25" t="s">
        <v>327</v>
      </c>
      <c r="E112" s="26" t="s">
        <v>35</v>
      </c>
      <c r="F112" s="27">
        <v>35.950237904407516</v>
      </c>
      <c r="G112" s="29">
        <v>33.82</v>
      </c>
      <c r="H112" s="29">
        <f t="shared" si="6"/>
        <v>42.92</v>
      </c>
      <c r="I112" s="29">
        <f t="shared" si="7"/>
        <v>1542.98</v>
      </c>
      <c r="J112" s="30">
        <f t="shared" si="5"/>
        <v>4.539174822038799E-3</v>
      </c>
      <c r="K112" s="31"/>
      <c r="L112" s="32"/>
      <c r="M112" s="9"/>
      <c r="N112" s="9"/>
    </row>
    <row r="113" spans="1:14" ht="26.1" customHeight="1" x14ac:dyDescent="0.25">
      <c r="A113" s="23" t="s">
        <v>328</v>
      </c>
      <c r="B113" s="24" t="s">
        <v>329</v>
      </c>
      <c r="C113" s="25" t="s">
        <v>22</v>
      </c>
      <c r="D113" s="25" t="s">
        <v>330</v>
      </c>
      <c r="E113" s="26" t="s">
        <v>35</v>
      </c>
      <c r="F113" s="27">
        <v>2.9767712914477564</v>
      </c>
      <c r="G113" s="29">
        <v>42.53</v>
      </c>
      <c r="H113" s="29">
        <f t="shared" si="6"/>
        <v>53.98</v>
      </c>
      <c r="I113" s="29">
        <f t="shared" si="7"/>
        <v>160.68</v>
      </c>
      <c r="J113" s="30">
        <f t="shared" si="5"/>
        <v>4.7269219977264399E-4</v>
      </c>
      <c r="K113" s="31"/>
      <c r="L113" s="32"/>
      <c r="M113" s="9"/>
      <c r="N113" s="9"/>
    </row>
    <row r="114" spans="1:14" ht="26.1" customHeight="1" x14ac:dyDescent="0.25">
      <c r="A114" s="23" t="s">
        <v>331</v>
      </c>
      <c r="B114" s="24" t="s">
        <v>332</v>
      </c>
      <c r="C114" s="25" t="s">
        <v>22</v>
      </c>
      <c r="D114" s="25" t="s">
        <v>333</v>
      </c>
      <c r="E114" s="26" t="s">
        <v>35</v>
      </c>
      <c r="F114" s="27">
        <v>4.8086305477232978</v>
      </c>
      <c r="G114" s="29">
        <v>57.88</v>
      </c>
      <c r="H114" s="29">
        <f t="shared" si="6"/>
        <v>73.459999999999994</v>
      </c>
      <c r="I114" s="29">
        <f t="shared" si="7"/>
        <v>353.24</v>
      </c>
      <c r="J114" s="30">
        <f t="shared" si="5"/>
        <v>1.0391697326841472E-3</v>
      </c>
      <c r="K114" s="31"/>
      <c r="L114" s="32"/>
      <c r="M114" s="9"/>
      <c r="N114" s="9"/>
    </row>
    <row r="115" spans="1:14" ht="39" customHeight="1" x14ac:dyDescent="0.25">
      <c r="A115" s="23" t="s">
        <v>334</v>
      </c>
      <c r="B115" s="24" t="s">
        <v>335</v>
      </c>
      <c r="C115" s="25" t="s">
        <v>22</v>
      </c>
      <c r="D115" s="25" t="s">
        <v>336</v>
      </c>
      <c r="E115" s="26" t="s">
        <v>35</v>
      </c>
      <c r="F115" s="27">
        <v>2.5646029587857595</v>
      </c>
      <c r="G115" s="29">
        <v>38.22</v>
      </c>
      <c r="H115" s="29">
        <f t="shared" si="6"/>
        <v>48.51</v>
      </c>
      <c r="I115" s="29">
        <f t="shared" si="7"/>
        <v>124.4</v>
      </c>
      <c r="J115" s="30">
        <f t="shared" si="5"/>
        <v>3.6596284323946301E-4</v>
      </c>
      <c r="K115" s="31"/>
      <c r="L115" s="32"/>
      <c r="M115" s="9"/>
      <c r="N115" s="9"/>
    </row>
    <row r="116" spans="1:14" ht="39" customHeight="1" x14ac:dyDescent="0.25">
      <c r="A116" s="23" t="s">
        <v>337</v>
      </c>
      <c r="B116" s="24" t="s">
        <v>338</v>
      </c>
      <c r="C116" s="25" t="s">
        <v>22</v>
      </c>
      <c r="D116" s="25" t="s">
        <v>339</v>
      </c>
      <c r="E116" s="26" t="s">
        <v>35</v>
      </c>
      <c r="F116" s="27">
        <v>6.0451355457092895</v>
      </c>
      <c r="G116" s="29">
        <v>49.59</v>
      </c>
      <c r="H116" s="29">
        <f t="shared" si="6"/>
        <v>62.94</v>
      </c>
      <c r="I116" s="29">
        <f t="shared" si="7"/>
        <v>380.48</v>
      </c>
      <c r="J116" s="30">
        <f t="shared" si="5"/>
        <v>1.1193050047889942E-3</v>
      </c>
      <c r="K116" s="31"/>
      <c r="L116" s="32"/>
      <c r="M116" s="9"/>
      <c r="N116" s="9"/>
    </row>
    <row r="117" spans="1:14" ht="39" customHeight="1" x14ac:dyDescent="0.25">
      <c r="A117" s="23" t="s">
        <v>340</v>
      </c>
      <c r="B117" s="24" t="s">
        <v>341</v>
      </c>
      <c r="C117" s="25" t="s">
        <v>22</v>
      </c>
      <c r="D117" s="25" t="s">
        <v>342</v>
      </c>
      <c r="E117" s="26" t="s">
        <v>35</v>
      </c>
      <c r="F117" s="27">
        <v>10.991155537653254</v>
      </c>
      <c r="G117" s="29">
        <v>60.92</v>
      </c>
      <c r="H117" s="29">
        <f t="shared" si="6"/>
        <v>77.319999999999993</v>
      </c>
      <c r="I117" s="29">
        <f t="shared" si="7"/>
        <v>849.83</v>
      </c>
      <c r="J117" s="30">
        <f t="shared" si="5"/>
        <v>2.5000498639083024E-3</v>
      </c>
      <c r="K117" s="31"/>
      <c r="L117" s="32"/>
      <c r="M117" s="9"/>
      <c r="N117" s="9"/>
    </row>
    <row r="118" spans="1:14" ht="39" customHeight="1" x14ac:dyDescent="0.25">
      <c r="A118" s="23" t="s">
        <v>343</v>
      </c>
      <c r="B118" s="24" t="s">
        <v>344</v>
      </c>
      <c r="C118" s="25" t="s">
        <v>22</v>
      </c>
      <c r="D118" s="25" t="s">
        <v>345</v>
      </c>
      <c r="E118" s="26" t="s">
        <v>35</v>
      </c>
      <c r="F118" s="27">
        <v>2.5646029587857595</v>
      </c>
      <c r="G118" s="29">
        <v>51.3</v>
      </c>
      <c r="H118" s="29">
        <f t="shared" si="6"/>
        <v>65.11</v>
      </c>
      <c r="I118" s="29">
        <f t="shared" si="7"/>
        <v>166.98</v>
      </c>
      <c r="J118" s="30">
        <f t="shared" si="5"/>
        <v>4.9122568781451387E-4</v>
      </c>
      <c r="K118" s="31"/>
      <c r="L118" s="32"/>
      <c r="M118" s="9"/>
      <c r="N118" s="9"/>
    </row>
    <row r="119" spans="1:14" ht="39" customHeight="1" x14ac:dyDescent="0.25">
      <c r="A119" s="23" t="s">
        <v>346</v>
      </c>
      <c r="B119" s="24" t="s">
        <v>347</v>
      </c>
      <c r="C119" s="25" t="s">
        <v>22</v>
      </c>
      <c r="D119" s="25" t="s">
        <v>348</v>
      </c>
      <c r="E119" s="26" t="s">
        <v>35</v>
      </c>
      <c r="F119" s="27">
        <v>7.6022159135435006</v>
      </c>
      <c r="G119" s="29">
        <v>72.84</v>
      </c>
      <c r="H119" s="29">
        <f t="shared" si="6"/>
        <v>92.45</v>
      </c>
      <c r="I119" s="29">
        <f t="shared" si="7"/>
        <v>702.82</v>
      </c>
      <c r="J119" s="30">
        <f t="shared" si="5"/>
        <v>2.0675723913630177E-3</v>
      </c>
      <c r="K119" s="31"/>
      <c r="L119" s="32"/>
      <c r="M119" s="9"/>
      <c r="N119" s="9"/>
    </row>
    <row r="120" spans="1:14" ht="39" customHeight="1" x14ac:dyDescent="0.25">
      <c r="A120" s="23" t="s">
        <v>349</v>
      </c>
      <c r="B120" s="24" t="s">
        <v>350</v>
      </c>
      <c r="C120" s="25" t="s">
        <v>22</v>
      </c>
      <c r="D120" s="25" t="s">
        <v>351</v>
      </c>
      <c r="E120" s="26" t="s">
        <v>35</v>
      </c>
      <c r="F120" s="27">
        <v>7.6022159135435006</v>
      </c>
      <c r="G120" s="29">
        <v>94.96</v>
      </c>
      <c r="H120" s="29">
        <f t="shared" si="6"/>
        <v>120.53</v>
      </c>
      <c r="I120" s="29">
        <f t="shared" si="7"/>
        <v>916.29</v>
      </c>
      <c r="J120" s="30">
        <f t="shared" si="5"/>
        <v>2.6955634536325363E-3</v>
      </c>
      <c r="K120" s="31"/>
      <c r="L120" s="32"/>
      <c r="M120" s="9"/>
      <c r="N120" s="9"/>
    </row>
    <row r="121" spans="1:14" ht="39" customHeight="1" x14ac:dyDescent="0.25">
      <c r="A121" s="23" t="s">
        <v>352</v>
      </c>
      <c r="B121" s="24" t="s">
        <v>353</v>
      </c>
      <c r="C121" s="25" t="s">
        <v>22</v>
      </c>
      <c r="D121" s="25" t="s">
        <v>354</v>
      </c>
      <c r="E121" s="26" t="s">
        <v>35</v>
      </c>
      <c r="F121" s="27">
        <v>29.76771291447756</v>
      </c>
      <c r="G121" s="29">
        <v>30.88</v>
      </c>
      <c r="H121" s="29">
        <f t="shared" si="6"/>
        <v>39.19</v>
      </c>
      <c r="I121" s="29">
        <f t="shared" si="7"/>
        <v>1166.5899999999999</v>
      </c>
      <c r="J121" s="30">
        <f t="shared" si="5"/>
        <v>3.4319018753595264E-3</v>
      </c>
      <c r="K121" s="31"/>
      <c r="L121" s="32"/>
      <c r="M121" s="9"/>
      <c r="N121" s="9"/>
    </row>
    <row r="122" spans="1:14" ht="26.1" customHeight="1" x14ac:dyDescent="0.25">
      <c r="A122" s="23" t="s">
        <v>355</v>
      </c>
      <c r="B122" s="24" t="s">
        <v>356</v>
      </c>
      <c r="C122" s="25" t="s">
        <v>22</v>
      </c>
      <c r="D122" s="25" t="s">
        <v>357</v>
      </c>
      <c r="E122" s="26" t="s">
        <v>35</v>
      </c>
      <c r="F122" s="27">
        <v>20.608416633099846</v>
      </c>
      <c r="G122" s="29">
        <v>14.1</v>
      </c>
      <c r="H122" s="29">
        <f t="shared" si="6"/>
        <v>17.89</v>
      </c>
      <c r="I122" s="29">
        <f t="shared" si="7"/>
        <v>368.68</v>
      </c>
      <c r="J122" s="30">
        <f t="shared" si="5"/>
        <v>1.0845914875042221E-3</v>
      </c>
      <c r="K122" s="31"/>
      <c r="L122" s="32"/>
      <c r="M122" s="9"/>
      <c r="N122" s="9"/>
    </row>
    <row r="123" spans="1:14" ht="26.1" customHeight="1" x14ac:dyDescent="0.25">
      <c r="A123" s="23" t="s">
        <v>358</v>
      </c>
      <c r="B123" s="24" t="s">
        <v>359</v>
      </c>
      <c r="C123" s="25" t="s">
        <v>22</v>
      </c>
      <c r="D123" s="25" t="s">
        <v>360</v>
      </c>
      <c r="E123" s="26" t="s">
        <v>35</v>
      </c>
      <c r="F123" s="27">
        <v>15.891379048190329</v>
      </c>
      <c r="G123" s="29">
        <v>17.96</v>
      </c>
      <c r="H123" s="29">
        <f t="shared" si="6"/>
        <v>22.79</v>
      </c>
      <c r="I123" s="29">
        <f t="shared" si="7"/>
        <v>362.16</v>
      </c>
      <c r="J123" s="30">
        <f t="shared" si="5"/>
        <v>1.0654107982926361E-3</v>
      </c>
      <c r="K123" s="31"/>
      <c r="L123" s="32"/>
      <c r="M123" s="9"/>
      <c r="N123" s="9"/>
    </row>
    <row r="124" spans="1:14" ht="26.1" customHeight="1" x14ac:dyDescent="0.25">
      <c r="A124" s="23" t="s">
        <v>361</v>
      </c>
      <c r="B124" s="24" t="s">
        <v>362</v>
      </c>
      <c r="C124" s="25" t="s">
        <v>22</v>
      </c>
      <c r="D124" s="25" t="s">
        <v>363</v>
      </c>
      <c r="E124" s="26" t="s">
        <v>35</v>
      </c>
      <c r="F124" s="27">
        <v>2.5646029587857595</v>
      </c>
      <c r="G124" s="29">
        <v>104.09</v>
      </c>
      <c r="H124" s="29">
        <f t="shared" si="6"/>
        <v>132.12</v>
      </c>
      <c r="I124" s="29">
        <f t="shared" si="7"/>
        <v>338.83</v>
      </c>
      <c r="J124" s="30">
        <f t="shared" si="5"/>
        <v>9.9677805606774314E-4</v>
      </c>
      <c r="K124" s="31"/>
      <c r="L124" s="32"/>
      <c r="M124" s="9"/>
      <c r="N124" s="9"/>
    </row>
    <row r="125" spans="1:14" ht="26.1" customHeight="1" x14ac:dyDescent="0.25">
      <c r="A125" s="23" t="s">
        <v>364</v>
      </c>
      <c r="B125" s="24" t="s">
        <v>365</v>
      </c>
      <c r="C125" s="25" t="s">
        <v>22</v>
      </c>
      <c r="D125" s="25" t="s">
        <v>366</v>
      </c>
      <c r="E125" s="26" t="s">
        <v>35</v>
      </c>
      <c r="F125" s="27">
        <v>5.175002398978406</v>
      </c>
      <c r="G125" s="29">
        <v>14.1</v>
      </c>
      <c r="H125" s="29">
        <f t="shared" si="6"/>
        <v>17.89</v>
      </c>
      <c r="I125" s="29">
        <f t="shared" si="7"/>
        <v>92.58</v>
      </c>
      <c r="J125" s="30">
        <f t="shared" si="5"/>
        <v>2.7235401951052637E-4</v>
      </c>
      <c r="K125" s="31"/>
      <c r="L125" s="32"/>
      <c r="M125" s="9"/>
      <c r="N125" s="9"/>
    </row>
    <row r="126" spans="1:14" ht="51.95" customHeight="1" x14ac:dyDescent="0.25">
      <c r="A126" s="23" t="s">
        <v>367</v>
      </c>
      <c r="B126" s="24" t="s">
        <v>368</v>
      </c>
      <c r="C126" s="25" t="s">
        <v>22</v>
      </c>
      <c r="D126" s="25" t="s">
        <v>369</v>
      </c>
      <c r="E126" s="26" t="s">
        <v>35</v>
      </c>
      <c r="F126" s="27">
        <v>1.6028768492410992</v>
      </c>
      <c r="G126" s="29">
        <v>441.58</v>
      </c>
      <c r="H126" s="29">
        <f t="shared" si="6"/>
        <v>560.49</v>
      </c>
      <c r="I126" s="29">
        <f t="shared" si="7"/>
        <v>898.39</v>
      </c>
      <c r="J126" s="30">
        <f t="shared" si="5"/>
        <v>2.6429048130056361E-3</v>
      </c>
      <c r="K126" s="31"/>
      <c r="L126" s="32"/>
      <c r="M126" s="9"/>
      <c r="N126" s="9"/>
    </row>
    <row r="127" spans="1:14" ht="51.95" customHeight="1" x14ac:dyDescent="0.25">
      <c r="A127" s="23" t="s">
        <v>370</v>
      </c>
      <c r="B127" s="24" t="s">
        <v>371</v>
      </c>
      <c r="C127" s="25" t="s">
        <v>22</v>
      </c>
      <c r="D127" s="25" t="s">
        <v>372</v>
      </c>
      <c r="E127" s="26" t="s">
        <v>35</v>
      </c>
      <c r="F127" s="27">
        <v>1.3738944422066568</v>
      </c>
      <c r="G127" s="29">
        <v>594.04</v>
      </c>
      <c r="H127" s="29">
        <f t="shared" si="6"/>
        <v>754.01</v>
      </c>
      <c r="I127" s="29">
        <f t="shared" si="7"/>
        <v>1035.93</v>
      </c>
      <c r="J127" s="30">
        <f t="shared" si="5"/>
        <v>3.0475232170181425E-3</v>
      </c>
      <c r="K127" s="31"/>
      <c r="L127" s="32"/>
      <c r="M127" s="9"/>
      <c r="N127" s="9"/>
    </row>
    <row r="128" spans="1:14" ht="51.95" customHeight="1" x14ac:dyDescent="0.25">
      <c r="A128" s="23" t="s">
        <v>373</v>
      </c>
      <c r="B128" s="24" t="s">
        <v>374</v>
      </c>
      <c r="C128" s="25" t="s">
        <v>22</v>
      </c>
      <c r="D128" s="25" t="s">
        <v>375</v>
      </c>
      <c r="E128" s="26" t="s">
        <v>35</v>
      </c>
      <c r="F128" s="27">
        <v>2.0608416633099851</v>
      </c>
      <c r="G128" s="29">
        <v>619.82000000000005</v>
      </c>
      <c r="H128" s="29">
        <f t="shared" si="6"/>
        <v>786.73</v>
      </c>
      <c r="I128" s="29">
        <f t="shared" si="7"/>
        <v>1621.32</v>
      </c>
      <c r="J128" s="30">
        <f t="shared" si="5"/>
        <v>4.7696372749277014E-3</v>
      </c>
      <c r="K128" s="31"/>
      <c r="L128" s="32"/>
      <c r="M128" s="9"/>
      <c r="N128" s="9"/>
    </row>
    <row r="129" spans="1:14" ht="26.1" customHeight="1" x14ac:dyDescent="0.25">
      <c r="A129" s="23" t="s">
        <v>376</v>
      </c>
      <c r="B129" s="24" t="s">
        <v>377</v>
      </c>
      <c r="C129" s="25" t="s">
        <v>22</v>
      </c>
      <c r="D129" s="25" t="s">
        <v>378</v>
      </c>
      <c r="E129" s="26" t="s">
        <v>35</v>
      </c>
      <c r="F129" s="27">
        <v>2.5646029587857595</v>
      </c>
      <c r="G129" s="29">
        <v>114.14</v>
      </c>
      <c r="H129" s="29">
        <f t="shared" si="6"/>
        <v>144.87</v>
      </c>
      <c r="I129" s="29">
        <f t="shared" si="7"/>
        <v>371.53</v>
      </c>
      <c r="J129" s="30">
        <f t="shared" si="5"/>
        <v>1.0929756844755439E-3</v>
      </c>
      <c r="K129" s="31"/>
      <c r="L129" s="32"/>
      <c r="M129" s="9"/>
      <c r="N129" s="9"/>
    </row>
    <row r="130" spans="1:14" ht="26.1" customHeight="1" x14ac:dyDescent="0.25">
      <c r="A130" s="23" t="s">
        <v>379</v>
      </c>
      <c r="B130" s="24" t="s">
        <v>380</v>
      </c>
      <c r="C130" s="25" t="s">
        <v>22</v>
      </c>
      <c r="D130" s="25" t="s">
        <v>381</v>
      </c>
      <c r="E130" s="26" t="s">
        <v>35</v>
      </c>
      <c r="F130" s="27">
        <v>2.5646029587857595</v>
      </c>
      <c r="G130" s="29">
        <v>86.3</v>
      </c>
      <c r="H130" s="29">
        <f t="shared" si="6"/>
        <v>109.54</v>
      </c>
      <c r="I130" s="29">
        <f t="shared" si="7"/>
        <v>280.92</v>
      </c>
      <c r="J130" s="30">
        <f t="shared" si="5"/>
        <v>8.2641705725747543E-4</v>
      </c>
      <c r="K130" s="31"/>
      <c r="L130" s="32"/>
      <c r="M130" s="9"/>
      <c r="N130" s="9"/>
    </row>
    <row r="131" spans="1:14" ht="26.1" customHeight="1" x14ac:dyDescent="0.25">
      <c r="A131" s="23" t="s">
        <v>382</v>
      </c>
      <c r="B131" s="24" t="s">
        <v>383</v>
      </c>
      <c r="C131" s="25" t="s">
        <v>22</v>
      </c>
      <c r="D131" s="25" t="s">
        <v>384</v>
      </c>
      <c r="E131" s="26" t="s">
        <v>35</v>
      </c>
      <c r="F131" s="27">
        <v>1.6028768492410992</v>
      </c>
      <c r="G131" s="29">
        <v>57.98</v>
      </c>
      <c r="H131" s="29">
        <f t="shared" si="6"/>
        <v>73.59</v>
      </c>
      <c r="I131" s="29">
        <f t="shared" si="7"/>
        <v>117.95</v>
      </c>
      <c r="J131" s="30">
        <f t="shared" si="5"/>
        <v>3.4698808167278665E-4</v>
      </c>
      <c r="K131" s="31"/>
      <c r="L131" s="32"/>
      <c r="M131" s="9"/>
      <c r="N131" s="9"/>
    </row>
    <row r="132" spans="1:14" ht="26.1" customHeight="1" x14ac:dyDescent="0.25">
      <c r="A132" s="23" t="s">
        <v>385</v>
      </c>
      <c r="B132" s="24" t="s">
        <v>386</v>
      </c>
      <c r="C132" s="25" t="s">
        <v>22</v>
      </c>
      <c r="D132" s="25" t="s">
        <v>387</v>
      </c>
      <c r="E132" s="26" t="s">
        <v>35</v>
      </c>
      <c r="F132" s="27">
        <v>1.6028768492410992</v>
      </c>
      <c r="G132" s="29">
        <v>96.77</v>
      </c>
      <c r="H132" s="29">
        <f t="shared" si="6"/>
        <v>122.83</v>
      </c>
      <c r="I132" s="29">
        <f t="shared" si="7"/>
        <v>196.88</v>
      </c>
      <c r="J132" s="30">
        <f t="shared" si="5"/>
        <v>5.7918621042592818E-4</v>
      </c>
      <c r="K132" s="31"/>
      <c r="L132" s="32"/>
      <c r="M132" s="9"/>
      <c r="N132" s="9"/>
    </row>
    <row r="133" spans="1:14" ht="26.1" customHeight="1" x14ac:dyDescent="0.25">
      <c r="A133" s="23" t="s">
        <v>388</v>
      </c>
      <c r="B133" s="24" t="s">
        <v>389</v>
      </c>
      <c r="C133" s="25" t="s">
        <v>22</v>
      </c>
      <c r="D133" s="25" t="s">
        <v>390</v>
      </c>
      <c r="E133" s="26" t="s">
        <v>40</v>
      </c>
      <c r="F133" s="27">
        <v>4.1216833266199702</v>
      </c>
      <c r="G133" s="29">
        <v>78.099999999999994</v>
      </c>
      <c r="H133" s="29">
        <f t="shared" si="6"/>
        <v>99.13</v>
      </c>
      <c r="I133" s="29">
        <f t="shared" si="7"/>
        <v>408.58</v>
      </c>
      <c r="J133" s="30">
        <f t="shared" ref="J133:J196" si="8">I133/$I$251</f>
        <v>1.2019702451027314E-3</v>
      </c>
      <c r="K133" s="31"/>
      <c r="L133" s="32"/>
      <c r="M133" s="9"/>
      <c r="N133" s="9"/>
    </row>
    <row r="134" spans="1:14" ht="24" customHeight="1" x14ac:dyDescent="0.25">
      <c r="A134" s="16" t="s">
        <v>391</v>
      </c>
      <c r="B134" s="17"/>
      <c r="C134" s="17"/>
      <c r="D134" s="17" t="s">
        <v>392</v>
      </c>
      <c r="E134" s="17"/>
      <c r="F134" s="17"/>
      <c r="G134" s="17"/>
      <c r="H134" s="17"/>
      <c r="I134" s="20">
        <f>SUM(I135:I141)</f>
        <v>24010.76</v>
      </c>
      <c r="J134" s="21">
        <f t="shared" si="8"/>
        <v>7.0635417989874341E-2</v>
      </c>
      <c r="K134" s="9"/>
      <c r="L134" s="9"/>
      <c r="M134" s="9"/>
      <c r="N134" s="9"/>
    </row>
    <row r="135" spans="1:14" ht="65.099999999999994" customHeight="1" x14ac:dyDescent="0.25">
      <c r="A135" s="23" t="s">
        <v>393</v>
      </c>
      <c r="B135" s="24" t="s">
        <v>394</v>
      </c>
      <c r="C135" s="25" t="s">
        <v>22</v>
      </c>
      <c r="D135" s="25" t="s">
        <v>395</v>
      </c>
      <c r="E135" s="26" t="s">
        <v>31</v>
      </c>
      <c r="F135" s="27">
        <v>30.225677728546451</v>
      </c>
      <c r="G135" s="29">
        <v>108.09</v>
      </c>
      <c r="H135" s="29">
        <f t="shared" si="6"/>
        <v>137.19</v>
      </c>
      <c r="I135" s="29">
        <f t="shared" ref="I135:I141" si="9">TRUNC(H135*F135,2)</f>
        <v>4146.66</v>
      </c>
      <c r="J135" s="30">
        <f t="shared" si="8"/>
        <v>1.2198741829158774E-2</v>
      </c>
      <c r="K135" s="31"/>
      <c r="L135" s="32"/>
      <c r="M135" s="9"/>
      <c r="N135" s="9"/>
    </row>
    <row r="136" spans="1:14" ht="51.95" customHeight="1" x14ac:dyDescent="0.25">
      <c r="A136" s="23" t="s">
        <v>396</v>
      </c>
      <c r="B136" s="24" t="s">
        <v>397</v>
      </c>
      <c r="C136" s="25" t="s">
        <v>22</v>
      </c>
      <c r="D136" s="25" t="s">
        <v>398</v>
      </c>
      <c r="E136" s="26" t="s">
        <v>31</v>
      </c>
      <c r="F136" s="27">
        <v>60.451355457092902</v>
      </c>
      <c r="G136" s="29">
        <v>5.04</v>
      </c>
      <c r="H136" s="29">
        <f t="shared" si="6"/>
        <v>6.39</v>
      </c>
      <c r="I136" s="29">
        <f t="shared" si="9"/>
        <v>386.28</v>
      </c>
      <c r="J136" s="30">
        <f t="shared" si="8"/>
        <v>1.1363675810815092E-3</v>
      </c>
      <c r="K136" s="31"/>
      <c r="L136" s="32"/>
      <c r="M136" s="9"/>
      <c r="N136" s="9"/>
    </row>
    <row r="137" spans="1:14" ht="51.95" customHeight="1" x14ac:dyDescent="0.25">
      <c r="A137" s="23" t="s">
        <v>399</v>
      </c>
      <c r="B137" s="24" t="s">
        <v>400</v>
      </c>
      <c r="C137" s="25" t="s">
        <v>22</v>
      </c>
      <c r="D137" s="25" t="s">
        <v>401</v>
      </c>
      <c r="E137" s="26" t="s">
        <v>31</v>
      </c>
      <c r="F137" s="27">
        <v>51.595199999999998</v>
      </c>
      <c r="G137" s="29">
        <v>63.87</v>
      </c>
      <c r="H137" s="29">
        <f t="shared" ref="H137:H200" si="10">TRUNC((G137*$G$2)+(G137),2)</f>
        <v>81.069999999999993</v>
      </c>
      <c r="I137" s="29">
        <f t="shared" si="9"/>
        <v>4182.82</v>
      </c>
      <c r="J137" s="30">
        <f t="shared" si="8"/>
        <v>1.230511816687211E-2</v>
      </c>
      <c r="K137" s="31"/>
      <c r="L137" s="32"/>
      <c r="M137" s="9"/>
      <c r="N137" s="9"/>
    </row>
    <row r="138" spans="1:14" ht="39" customHeight="1" x14ac:dyDescent="0.25">
      <c r="A138" s="23" t="s">
        <v>402</v>
      </c>
      <c r="B138" s="24" t="s">
        <v>403</v>
      </c>
      <c r="C138" s="25" t="s">
        <v>22</v>
      </c>
      <c r="D138" s="25" t="s">
        <v>404</v>
      </c>
      <c r="E138" s="26" t="s">
        <v>31</v>
      </c>
      <c r="F138" s="27">
        <v>14.769365253721562</v>
      </c>
      <c r="G138" s="29">
        <v>94.27</v>
      </c>
      <c r="H138" s="29">
        <f t="shared" si="10"/>
        <v>119.65</v>
      </c>
      <c r="I138" s="29">
        <f t="shared" si="9"/>
        <v>1767.15</v>
      </c>
      <c r="J138" s="30">
        <f t="shared" si="8"/>
        <v>5.1986433957445103E-3</v>
      </c>
      <c r="K138" s="31"/>
      <c r="L138" s="32"/>
      <c r="M138" s="9"/>
      <c r="N138" s="9"/>
    </row>
    <row r="139" spans="1:14" ht="51.95" customHeight="1" x14ac:dyDescent="0.25">
      <c r="A139" s="23" t="s">
        <v>405</v>
      </c>
      <c r="B139" s="24" t="s">
        <v>406</v>
      </c>
      <c r="C139" s="25" t="s">
        <v>22</v>
      </c>
      <c r="D139" s="25" t="s">
        <v>407</v>
      </c>
      <c r="E139" s="26" t="s">
        <v>31</v>
      </c>
      <c r="F139" s="27">
        <v>14.711999999999998</v>
      </c>
      <c r="G139" s="29">
        <v>360.86</v>
      </c>
      <c r="H139" s="29">
        <f t="shared" si="10"/>
        <v>458.03</v>
      </c>
      <c r="I139" s="29">
        <f t="shared" si="9"/>
        <v>6738.53</v>
      </c>
      <c r="J139" s="30">
        <f t="shared" si="8"/>
        <v>1.982356590075899E-2</v>
      </c>
      <c r="K139" s="31"/>
      <c r="L139" s="32"/>
      <c r="M139" s="9"/>
      <c r="N139" s="9"/>
    </row>
    <row r="140" spans="1:14" ht="51.95" customHeight="1" x14ac:dyDescent="0.25">
      <c r="A140" s="23" t="s">
        <v>408</v>
      </c>
      <c r="B140" s="24" t="s">
        <v>409</v>
      </c>
      <c r="C140" s="25" t="s">
        <v>22</v>
      </c>
      <c r="D140" s="25" t="s">
        <v>410</v>
      </c>
      <c r="E140" s="26" t="s">
        <v>31</v>
      </c>
      <c r="F140" s="27">
        <v>24.615608756202597</v>
      </c>
      <c r="G140" s="29">
        <v>140.96</v>
      </c>
      <c r="H140" s="29">
        <f t="shared" si="10"/>
        <v>178.92</v>
      </c>
      <c r="I140" s="29">
        <f t="shared" si="9"/>
        <v>4404.22</v>
      </c>
      <c r="J140" s="30">
        <f t="shared" si="8"/>
        <v>1.2956437889486397E-2</v>
      </c>
      <c r="K140" s="31"/>
      <c r="L140" s="32"/>
      <c r="M140" s="9"/>
      <c r="N140" s="9"/>
    </row>
    <row r="141" spans="1:14" ht="39" customHeight="1" x14ac:dyDescent="0.25">
      <c r="A141" s="23" t="s">
        <v>411</v>
      </c>
      <c r="B141" s="24" t="s">
        <v>412</v>
      </c>
      <c r="C141" s="25" t="s">
        <v>22</v>
      </c>
      <c r="D141" s="25" t="s">
        <v>413</v>
      </c>
      <c r="E141" s="26" t="s">
        <v>31</v>
      </c>
      <c r="F141" s="27">
        <v>2.5646029587857595</v>
      </c>
      <c r="G141" s="29">
        <v>732.7</v>
      </c>
      <c r="H141" s="29">
        <f t="shared" si="10"/>
        <v>930.01</v>
      </c>
      <c r="I141" s="29">
        <f t="shared" si="9"/>
        <v>2385.1</v>
      </c>
      <c r="J141" s="30">
        <f t="shared" si="8"/>
        <v>7.0165432267720509E-3</v>
      </c>
      <c r="K141" s="31"/>
      <c r="L141" s="32"/>
      <c r="M141" s="9"/>
      <c r="N141" s="9"/>
    </row>
    <row r="142" spans="1:14" ht="26.1" customHeight="1" x14ac:dyDescent="0.25">
      <c r="A142" s="16" t="s">
        <v>414</v>
      </c>
      <c r="B142" s="17"/>
      <c r="C142" s="17"/>
      <c r="D142" s="17" t="s">
        <v>415</v>
      </c>
      <c r="E142" s="17"/>
      <c r="F142" s="17"/>
      <c r="G142" s="17"/>
      <c r="H142" s="17"/>
      <c r="I142" s="20">
        <f>SUM(I143:I146)</f>
        <v>10380.92</v>
      </c>
      <c r="J142" s="21">
        <f t="shared" si="8"/>
        <v>3.0538834394223523E-2</v>
      </c>
      <c r="K142" s="9"/>
      <c r="L142" s="9"/>
      <c r="M142" s="9"/>
      <c r="N142" s="9"/>
    </row>
    <row r="143" spans="1:14" ht="26.1" customHeight="1" x14ac:dyDescent="0.25">
      <c r="A143" s="23" t="s">
        <v>416</v>
      </c>
      <c r="B143" s="24" t="s">
        <v>417</v>
      </c>
      <c r="C143" s="25" t="s">
        <v>22</v>
      </c>
      <c r="D143" s="25" t="s">
        <v>418</v>
      </c>
      <c r="E143" s="26" t="s">
        <v>31</v>
      </c>
      <c r="F143" s="27">
        <v>43.73563974357856</v>
      </c>
      <c r="G143" s="29">
        <v>33.07</v>
      </c>
      <c r="H143" s="29">
        <f t="shared" si="10"/>
        <v>41.97</v>
      </c>
      <c r="I143" s="29">
        <f t="shared" ref="I143:I146" si="11">TRUNC(H143*F143,2)</f>
        <v>1835.58</v>
      </c>
      <c r="J143" s="30">
        <f t="shared" si="8"/>
        <v>5.3999523777612012E-3</v>
      </c>
      <c r="K143" s="31"/>
      <c r="L143" s="32"/>
      <c r="M143" s="9"/>
      <c r="N143" s="9"/>
    </row>
    <row r="144" spans="1:14" ht="39" customHeight="1" x14ac:dyDescent="0.25">
      <c r="A144" s="23" t="s">
        <v>419</v>
      </c>
      <c r="B144" s="24" t="s">
        <v>420</v>
      </c>
      <c r="C144" s="25" t="s">
        <v>22</v>
      </c>
      <c r="D144" s="25" t="s">
        <v>421</v>
      </c>
      <c r="E144" s="26" t="s">
        <v>31</v>
      </c>
      <c r="F144" s="27">
        <v>17.183999999999997</v>
      </c>
      <c r="G144" s="29">
        <v>194</v>
      </c>
      <c r="H144" s="29">
        <f t="shared" si="10"/>
        <v>246.24</v>
      </c>
      <c r="I144" s="29">
        <f t="shared" si="11"/>
        <v>4231.38</v>
      </c>
      <c r="J144" s="30">
        <f t="shared" si="8"/>
        <v>1.2447973115969445E-2</v>
      </c>
      <c r="K144" s="31"/>
      <c r="L144" s="32"/>
      <c r="M144" s="9"/>
      <c r="N144" s="9"/>
    </row>
    <row r="145" spans="1:14" ht="39" customHeight="1" x14ac:dyDescent="0.25">
      <c r="A145" s="23" t="s">
        <v>422</v>
      </c>
      <c r="B145" s="24" t="s">
        <v>423</v>
      </c>
      <c r="C145" s="25" t="s">
        <v>22</v>
      </c>
      <c r="D145" s="25" t="s">
        <v>424</v>
      </c>
      <c r="E145" s="26" t="s">
        <v>40</v>
      </c>
      <c r="F145" s="27">
        <v>21.06638144716873</v>
      </c>
      <c r="G145" s="29">
        <v>72.28</v>
      </c>
      <c r="H145" s="29">
        <f t="shared" si="10"/>
        <v>91.74</v>
      </c>
      <c r="I145" s="29">
        <f t="shared" si="11"/>
        <v>1932.62</v>
      </c>
      <c r="J145" s="30">
        <f t="shared" si="8"/>
        <v>5.6854269300759723E-3</v>
      </c>
      <c r="K145" s="31"/>
      <c r="L145" s="32"/>
      <c r="M145" s="9"/>
      <c r="N145" s="9"/>
    </row>
    <row r="146" spans="1:14" ht="39" customHeight="1" x14ac:dyDescent="0.25">
      <c r="A146" s="23" t="s">
        <v>425</v>
      </c>
      <c r="B146" s="24" t="s">
        <v>426</v>
      </c>
      <c r="C146" s="25" t="s">
        <v>22</v>
      </c>
      <c r="D146" s="25" t="s">
        <v>427</v>
      </c>
      <c r="E146" s="26" t="s">
        <v>31</v>
      </c>
      <c r="F146" s="27">
        <v>31.370589763718659</v>
      </c>
      <c r="G146" s="29">
        <v>59.81</v>
      </c>
      <c r="H146" s="29">
        <f t="shared" si="10"/>
        <v>75.91</v>
      </c>
      <c r="I146" s="29">
        <f t="shared" si="11"/>
        <v>2381.34</v>
      </c>
      <c r="J146" s="30">
        <f t="shared" si="8"/>
        <v>7.005481970416904E-3</v>
      </c>
      <c r="K146" s="31"/>
      <c r="L146" s="32"/>
      <c r="M146" s="9"/>
      <c r="N146" s="9"/>
    </row>
    <row r="147" spans="1:14" ht="24" customHeight="1" x14ac:dyDescent="0.25">
      <c r="A147" s="16" t="s">
        <v>428</v>
      </c>
      <c r="B147" s="17"/>
      <c r="C147" s="17"/>
      <c r="D147" s="17" t="s">
        <v>429</v>
      </c>
      <c r="E147" s="17"/>
      <c r="F147" s="17"/>
      <c r="G147" s="17"/>
      <c r="H147" s="17"/>
      <c r="I147" s="20">
        <f>SUM(I148:I167)</f>
        <v>44105.009999999995</v>
      </c>
      <c r="J147" s="21">
        <f t="shared" si="8"/>
        <v>0.12974915482881788</v>
      </c>
      <c r="K147" s="9"/>
      <c r="L147" s="9"/>
      <c r="M147" s="9"/>
      <c r="N147" s="9"/>
    </row>
    <row r="148" spans="1:14" ht="65.099999999999994" customHeight="1" x14ac:dyDescent="0.25">
      <c r="A148" s="23" t="s">
        <v>430</v>
      </c>
      <c r="B148" s="24" t="s">
        <v>431</v>
      </c>
      <c r="C148" s="25" t="s">
        <v>22</v>
      </c>
      <c r="D148" s="25" t="s">
        <v>432</v>
      </c>
      <c r="E148" s="26" t="s">
        <v>35</v>
      </c>
      <c r="F148" s="27">
        <v>2.9767712914477564</v>
      </c>
      <c r="G148" s="29">
        <v>1111.7</v>
      </c>
      <c r="H148" s="29">
        <f t="shared" si="10"/>
        <v>1411.08</v>
      </c>
      <c r="I148" s="29">
        <f t="shared" ref="I148:I167" si="12">TRUNC(H148*F148,2)</f>
        <v>4200.46</v>
      </c>
      <c r="J148" s="30">
        <f t="shared" si="8"/>
        <v>1.2357011933389346E-2</v>
      </c>
      <c r="K148" s="31"/>
      <c r="L148" s="32"/>
      <c r="M148" s="9"/>
      <c r="N148" s="9"/>
    </row>
    <row r="149" spans="1:14" ht="65.099999999999994" customHeight="1" x14ac:dyDescent="0.25">
      <c r="A149" s="23" t="s">
        <v>733</v>
      </c>
      <c r="B149" s="24" t="s">
        <v>434</v>
      </c>
      <c r="C149" s="25" t="s">
        <v>22</v>
      </c>
      <c r="D149" s="25" t="s">
        <v>435</v>
      </c>
      <c r="E149" s="26" t="s">
        <v>35</v>
      </c>
      <c r="F149" s="27">
        <v>2.9767712914477564</v>
      </c>
      <c r="G149" s="29">
        <v>1123.71</v>
      </c>
      <c r="H149" s="29">
        <f t="shared" si="10"/>
        <v>1426.32</v>
      </c>
      <c r="I149" s="29">
        <f t="shared" si="12"/>
        <v>4245.82</v>
      </c>
      <c r="J149" s="30">
        <f t="shared" si="8"/>
        <v>1.2490453047290809E-2</v>
      </c>
      <c r="K149" s="31"/>
      <c r="L149" s="32"/>
      <c r="M149" s="9"/>
      <c r="N149" s="9"/>
    </row>
    <row r="150" spans="1:14" ht="65.099999999999994" customHeight="1" x14ac:dyDescent="0.25">
      <c r="A150" s="23" t="s">
        <v>734</v>
      </c>
      <c r="B150" s="24" t="s">
        <v>437</v>
      </c>
      <c r="C150" s="25" t="s">
        <v>22</v>
      </c>
      <c r="D150" s="25" t="s">
        <v>438</v>
      </c>
      <c r="E150" s="26" t="s">
        <v>35</v>
      </c>
      <c r="F150" s="27">
        <v>2.9767712914477564</v>
      </c>
      <c r="G150" s="29">
        <v>1177.8599999999999</v>
      </c>
      <c r="H150" s="29">
        <f t="shared" si="10"/>
        <v>1495.05</v>
      </c>
      <c r="I150" s="29">
        <f t="shared" si="12"/>
        <v>4450.42</v>
      </c>
      <c r="J150" s="30">
        <f t="shared" si="8"/>
        <v>1.3092350135126775E-2</v>
      </c>
      <c r="K150" s="31"/>
      <c r="L150" s="32"/>
      <c r="M150" s="9"/>
      <c r="N150" s="9"/>
    </row>
    <row r="151" spans="1:14" ht="65.099999999999994" customHeight="1" x14ac:dyDescent="0.25">
      <c r="A151" s="23" t="s">
        <v>735</v>
      </c>
      <c r="B151" s="24" t="s">
        <v>440</v>
      </c>
      <c r="C151" s="25" t="s">
        <v>22</v>
      </c>
      <c r="D151" s="25" t="s">
        <v>441</v>
      </c>
      <c r="E151" s="26" t="s">
        <v>35</v>
      </c>
      <c r="F151" s="27">
        <v>2.9767712914477564</v>
      </c>
      <c r="G151" s="29">
        <v>1256.25</v>
      </c>
      <c r="H151" s="29">
        <f t="shared" si="10"/>
        <v>1594.55</v>
      </c>
      <c r="I151" s="29">
        <f t="shared" si="12"/>
        <v>4746.6099999999997</v>
      </c>
      <c r="J151" s="30">
        <f t="shared" si="8"/>
        <v>1.3963688837209543E-2</v>
      </c>
      <c r="K151" s="31"/>
      <c r="L151" s="32"/>
      <c r="M151" s="9"/>
      <c r="N151" s="9"/>
    </row>
    <row r="152" spans="1:14" ht="51.95" customHeight="1" x14ac:dyDescent="0.25">
      <c r="A152" s="23" t="s">
        <v>736</v>
      </c>
      <c r="B152" s="24" t="s">
        <v>443</v>
      </c>
      <c r="C152" s="25" t="s">
        <v>22</v>
      </c>
      <c r="D152" s="25" t="s">
        <v>444</v>
      </c>
      <c r="E152" s="26" t="s">
        <v>35</v>
      </c>
      <c r="F152" s="27">
        <v>3.2515501798890871</v>
      </c>
      <c r="G152" s="29">
        <v>167.16</v>
      </c>
      <c r="H152" s="29">
        <f t="shared" si="10"/>
        <v>212.17</v>
      </c>
      <c r="I152" s="29">
        <f t="shared" si="12"/>
        <v>689.88</v>
      </c>
      <c r="J152" s="30">
        <f t="shared" si="8"/>
        <v>2.0295051952897163E-3</v>
      </c>
      <c r="K152" s="31"/>
      <c r="L152" s="32"/>
      <c r="M152" s="9"/>
      <c r="N152" s="9"/>
    </row>
    <row r="153" spans="1:14" ht="51.95" customHeight="1" x14ac:dyDescent="0.25">
      <c r="A153" s="23" t="s">
        <v>737</v>
      </c>
      <c r="B153" s="24" t="s">
        <v>446</v>
      </c>
      <c r="C153" s="25" t="s">
        <v>22</v>
      </c>
      <c r="D153" s="25" t="s">
        <v>447</v>
      </c>
      <c r="E153" s="26" t="s">
        <v>35</v>
      </c>
      <c r="F153" s="27">
        <v>4.0300903638061936</v>
      </c>
      <c r="G153" s="29">
        <v>106.44</v>
      </c>
      <c r="H153" s="29">
        <f t="shared" si="10"/>
        <v>135.1</v>
      </c>
      <c r="I153" s="29">
        <f t="shared" si="12"/>
        <v>544.46</v>
      </c>
      <c r="J153" s="30">
        <f t="shared" si="8"/>
        <v>1.6017052221073797E-3</v>
      </c>
      <c r="K153" s="31"/>
      <c r="L153" s="32"/>
      <c r="M153" s="9"/>
      <c r="N153" s="9"/>
    </row>
    <row r="154" spans="1:14" ht="39" customHeight="1" x14ac:dyDescent="0.25">
      <c r="A154" s="23" t="s">
        <v>738</v>
      </c>
      <c r="B154" s="24" t="s">
        <v>449</v>
      </c>
      <c r="C154" s="25" t="s">
        <v>22</v>
      </c>
      <c r="D154" s="25" t="s">
        <v>450</v>
      </c>
      <c r="E154" s="26" t="s">
        <v>35</v>
      </c>
      <c r="F154" s="27">
        <v>2.1982311075306504</v>
      </c>
      <c r="G154" s="29">
        <v>193.83</v>
      </c>
      <c r="H154" s="29">
        <f t="shared" si="10"/>
        <v>246.02</v>
      </c>
      <c r="I154" s="29">
        <f t="shared" si="12"/>
        <v>540.79999999999995</v>
      </c>
      <c r="J154" s="30">
        <f t="shared" si="8"/>
        <v>1.5909381481021027E-3</v>
      </c>
      <c r="K154" s="31"/>
      <c r="L154" s="32"/>
      <c r="M154" s="9"/>
      <c r="N154" s="9"/>
    </row>
    <row r="155" spans="1:14" ht="26.1" customHeight="1" x14ac:dyDescent="0.25">
      <c r="A155" s="23" t="s">
        <v>739</v>
      </c>
      <c r="B155" s="24" t="s">
        <v>452</v>
      </c>
      <c r="C155" s="25" t="s">
        <v>22</v>
      </c>
      <c r="D155" s="25" t="s">
        <v>453</v>
      </c>
      <c r="E155" s="26" t="s">
        <v>31</v>
      </c>
      <c r="F155" s="27">
        <v>4.0300903638061936</v>
      </c>
      <c r="G155" s="29">
        <v>571.26</v>
      </c>
      <c r="H155" s="29">
        <f t="shared" si="10"/>
        <v>725.1</v>
      </c>
      <c r="I155" s="29">
        <f t="shared" si="12"/>
        <v>2922.21</v>
      </c>
      <c r="J155" s="30">
        <f t="shared" si="8"/>
        <v>8.596626046163916E-3</v>
      </c>
      <c r="K155" s="31"/>
      <c r="L155" s="32"/>
      <c r="M155" s="9"/>
      <c r="N155" s="9"/>
    </row>
    <row r="156" spans="1:14" ht="65.099999999999994" customHeight="1" x14ac:dyDescent="0.25">
      <c r="A156" s="23" t="s">
        <v>740</v>
      </c>
      <c r="B156" s="24" t="s">
        <v>455</v>
      </c>
      <c r="C156" s="25" t="s">
        <v>22</v>
      </c>
      <c r="D156" s="25" t="s">
        <v>456</v>
      </c>
      <c r="E156" s="26" t="s">
        <v>31</v>
      </c>
      <c r="F156" s="27">
        <v>2.0608416633099851</v>
      </c>
      <c r="G156" s="29">
        <v>932.69</v>
      </c>
      <c r="H156" s="29">
        <f t="shared" si="10"/>
        <v>1183.8599999999999</v>
      </c>
      <c r="I156" s="29">
        <f t="shared" si="12"/>
        <v>2439.7399999999998</v>
      </c>
      <c r="J156" s="30">
        <f t="shared" si="8"/>
        <v>7.1772844627415377E-3</v>
      </c>
      <c r="K156" s="31"/>
      <c r="L156" s="32"/>
      <c r="M156" s="9"/>
      <c r="N156" s="9"/>
    </row>
    <row r="157" spans="1:14" ht="78" customHeight="1" x14ac:dyDescent="0.25">
      <c r="A157" s="23" t="s">
        <v>741</v>
      </c>
      <c r="B157" s="24" t="s">
        <v>458</v>
      </c>
      <c r="C157" s="25" t="s">
        <v>22</v>
      </c>
      <c r="D157" s="25" t="s">
        <v>459</v>
      </c>
      <c r="E157" s="26" t="s">
        <v>31</v>
      </c>
      <c r="F157" s="27">
        <v>2.8393818472270906</v>
      </c>
      <c r="G157" s="29">
        <v>664.41</v>
      </c>
      <c r="H157" s="29">
        <f t="shared" si="10"/>
        <v>843.33</v>
      </c>
      <c r="I157" s="29">
        <f t="shared" si="12"/>
        <v>2394.5300000000002</v>
      </c>
      <c r="J157" s="30">
        <f t="shared" si="8"/>
        <v>7.0442846223648823E-3</v>
      </c>
      <c r="K157" s="31"/>
      <c r="L157" s="32"/>
      <c r="M157" s="9"/>
      <c r="N157" s="9"/>
    </row>
    <row r="158" spans="1:14" ht="39" customHeight="1" x14ac:dyDescent="0.25">
      <c r="A158" s="23" t="s">
        <v>742</v>
      </c>
      <c r="B158" s="24" t="s">
        <v>461</v>
      </c>
      <c r="C158" s="25" t="s">
        <v>22</v>
      </c>
      <c r="D158" s="25" t="s">
        <v>462</v>
      </c>
      <c r="E158" s="26" t="s">
        <v>35</v>
      </c>
      <c r="F158" s="27">
        <v>2.8393818472270906</v>
      </c>
      <c r="G158" s="29">
        <v>902.84</v>
      </c>
      <c r="H158" s="29">
        <f t="shared" si="10"/>
        <v>1145.97</v>
      </c>
      <c r="I158" s="29">
        <f t="shared" si="12"/>
        <v>3253.84</v>
      </c>
      <c r="J158" s="30">
        <f t="shared" si="8"/>
        <v>9.5722229730409517E-3</v>
      </c>
      <c r="K158" s="31"/>
      <c r="L158" s="32"/>
      <c r="M158" s="9"/>
      <c r="N158" s="9"/>
    </row>
    <row r="159" spans="1:14" ht="39" customHeight="1" x14ac:dyDescent="0.25">
      <c r="A159" s="23" t="s">
        <v>743</v>
      </c>
      <c r="B159" s="24" t="s">
        <v>464</v>
      </c>
      <c r="C159" s="25" t="s">
        <v>22</v>
      </c>
      <c r="D159" s="25" t="s">
        <v>465</v>
      </c>
      <c r="E159" s="26" t="s">
        <v>31</v>
      </c>
      <c r="F159" s="27">
        <v>2.0608416633099851</v>
      </c>
      <c r="G159" s="29">
        <v>874.09</v>
      </c>
      <c r="H159" s="29">
        <f t="shared" si="10"/>
        <v>1109.48</v>
      </c>
      <c r="I159" s="29">
        <f t="shared" si="12"/>
        <v>2286.46</v>
      </c>
      <c r="J159" s="30">
        <f t="shared" si="8"/>
        <v>6.7263617568593453E-3</v>
      </c>
      <c r="K159" s="31"/>
      <c r="L159" s="32"/>
      <c r="M159" s="9"/>
      <c r="N159" s="9"/>
    </row>
    <row r="160" spans="1:14" ht="78" customHeight="1" x14ac:dyDescent="0.25">
      <c r="A160" s="23" t="s">
        <v>744</v>
      </c>
      <c r="B160" s="24" t="s">
        <v>467</v>
      </c>
      <c r="C160" s="25" t="s">
        <v>22</v>
      </c>
      <c r="D160" s="25" t="s">
        <v>468</v>
      </c>
      <c r="E160" s="26" t="s">
        <v>31</v>
      </c>
      <c r="F160" s="27">
        <v>2.9767712914477564</v>
      </c>
      <c r="G160" s="29">
        <v>446.91</v>
      </c>
      <c r="H160" s="29">
        <f t="shared" si="10"/>
        <v>567.26</v>
      </c>
      <c r="I160" s="29">
        <f t="shared" si="12"/>
        <v>1688.6</v>
      </c>
      <c r="J160" s="30">
        <f t="shared" si="8"/>
        <v>4.9675631599208772E-3</v>
      </c>
      <c r="K160" s="31"/>
      <c r="L160" s="32"/>
      <c r="M160" s="9"/>
      <c r="N160" s="9"/>
    </row>
    <row r="161" spans="1:14" ht="78" customHeight="1" x14ac:dyDescent="0.25">
      <c r="A161" s="23" t="s">
        <v>745</v>
      </c>
      <c r="B161" s="24" t="s">
        <v>467</v>
      </c>
      <c r="C161" s="25" t="s">
        <v>22</v>
      </c>
      <c r="D161" s="25" t="s">
        <v>468</v>
      </c>
      <c r="E161" s="26" t="s">
        <v>31</v>
      </c>
      <c r="F161" s="27">
        <v>2.9767712914477564</v>
      </c>
      <c r="G161" s="29">
        <v>446.91</v>
      </c>
      <c r="H161" s="29">
        <f t="shared" si="10"/>
        <v>567.26</v>
      </c>
      <c r="I161" s="29">
        <f t="shared" si="12"/>
        <v>1688.6</v>
      </c>
      <c r="J161" s="30">
        <f t="shared" si="8"/>
        <v>4.9675631599208772E-3</v>
      </c>
      <c r="K161" s="31"/>
      <c r="L161" s="32"/>
      <c r="M161" s="9"/>
      <c r="N161" s="9"/>
    </row>
    <row r="162" spans="1:14" ht="39" customHeight="1" x14ac:dyDescent="0.25">
      <c r="A162" s="23" t="s">
        <v>746</v>
      </c>
      <c r="B162" s="24" t="s">
        <v>471</v>
      </c>
      <c r="C162" s="25" t="s">
        <v>22</v>
      </c>
      <c r="D162" s="25" t="s">
        <v>472</v>
      </c>
      <c r="E162" s="26" t="s">
        <v>31</v>
      </c>
      <c r="F162" s="27">
        <v>2.5188064773788703</v>
      </c>
      <c r="G162" s="29">
        <v>104.25</v>
      </c>
      <c r="H162" s="29">
        <f t="shared" si="10"/>
        <v>132.32</v>
      </c>
      <c r="I162" s="29">
        <f t="shared" si="12"/>
        <v>333.28</v>
      </c>
      <c r="J162" s="30">
        <f t="shared" si="8"/>
        <v>9.8045093564990532E-4</v>
      </c>
      <c r="K162" s="31"/>
      <c r="L162" s="32"/>
      <c r="M162" s="9"/>
      <c r="N162" s="9"/>
    </row>
    <row r="163" spans="1:14" ht="26.1" customHeight="1" x14ac:dyDescent="0.25">
      <c r="A163" s="23" t="s">
        <v>747</v>
      </c>
      <c r="B163" s="24" t="s">
        <v>474</v>
      </c>
      <c r="C163" s="25" t="s">
        <v>22</v>
      </c>
      <c r="D163" s="25" t="s">
        <v>475</v>
      </c>
      <c r="E163" s="26" t="s">
        <v>31</v>
      </c>
      <c r="F163" s="27">
        <v>1.144912035172214</v>
      </c>
      <c r="G163" s="29">
        <v>314.14999999999998</v>
      </c>
      <c r="H163" s="29">
        <f t="shared" si="10"/>
        <v>398.75</v>
      </c>
      <c r="I163" s="29">
        <f t="shared" si="12"/>
        <v>456.53</v>
      </c>
      <c r="J163" s="30">
        <f t="shared" si="8"/>
        <v>1.3430306818658522E-3</v>
      </c>
      <c r="K163" s="31"/>
      <c r="L163" s="32"/>
      <c r="M163" s="9"/>
      <c r="N163" s="9"/>
    </row>
    <row r="164" spans="1:14" ht="26.1" customHeight="1" x14ac:dyDescent="0.25">
      <c r="A164" s="23" t="s">
        <v>748</v>
      </c>
      <c r="B164" s="24" t="s">
        <v>477</v>
      </c>
      <c r="C164" s="25" t="s">
        <v>22</v>
      </c>
      <c r="D164" s="25" t="s">
        <v>478</v>
      </c>
      <c r="E164" s="26" t="s">
        <v>31</v>
      </c>
      <c r="F164" s="27">
        <v>6.2283214713368436</v>
      </c>
      <c r="G164" s="29">
        <v>301.94</v>
      </c>
      <c r="H164" s="29">
        <f t="shared" si="10"/>
        <v>383.25</v>
      </c>
      <c r="I164" s="29">
        <f t="shared" si="12"/>
        <v>2387</v>
      </c>
      <c r="J164" s="30">
        <f t="shared" si="8"/>
        <v>7.022132691419599E-3</v>
      </c>
      <c r="K164" s="31"/>
      <c r="L164" s="32"/>
      <c r="M164" s="9"/>
      <c r="N164" s="9"/>
    </row>
    <row r="165" spans="1:14" ht="26.1" customHeight="1" x14ac:dyDescent="0.25">
      <c r="A165" s="23" t="s">
        <v>750</v>
      </c>
      <c r="B165" s="24" t="s">
        <v>480</v>
      </c>
      <c r="C165" s="25" t="s">
        <v>22</v>
      </c>
      <c r="D165" s="25" t="s">
        <v>481</v>
      </c>
      <c r="E165" s="26" t="s">
        <v>31</v>
      </c>
      <c r="F165" s="27">
        <v>5.7245601758610674</v>
      </c>
      <c r="G165" s="29">
        <v>341.05</v>
      </c>
      <c r="H165" s="29">
        <f t="shared" si="10"/>
        <v>432.89</v>
      </c>
      <c r="I165" s="29">
        <f t="shared" si="12"/>
        <v>2478.1</v>
      </c>
      <c r="J165" s="30">
        <f t="shared" si="8"/>
        <v>7.2901328121520352E-3</v>
      </c>
      <c r="K165" s="31"/>
      <c r="L165" s="32"/>
      <c r="M165" s="9"/>
      <c r="N165" s="9"/>
    </row>
    <row r="166" spans="1:14" ht="51.95" customHeight="1" x14ac:dyDescent="0.25">
      <c r="A166" s="23" t="s">
        <v>751</v>
      </c>
      <c r="B166" s="24" t="s">
        <v>483</v>
      </c>
      <c r="C166" s="25" t="s">
        <v>22</v>
      </c>
      <c r="D166" s="25" t="s">
        <v>484</v>
      </c>
      <c r="E166" s="26" t="s">
        <v>35</v>
      </c>
      <c r="F166" s="27">
        <v>1.6028768492410992</v>
      </c>
      <c r="G166" s="29">
        <v>239.55</v>
      </c>
      <c r="H166" s="29">
        <f t="shared" si="10"/>
        <v>304.06</v>
      </c>
      <c r="I166" s="29">
        <f t="shared" si="12"/>
        <v>487.37</v>
      </c>
      <c r="J166" s="30">
        <f t="shared" si="8"/>
        <v>1.4337565185660536E-3</v>
      </c>
      <c r="K166" s="31"/>
      <c r="L166" s="32"/>
      <c r="M166" s="9"/>
      <c r="N166" s="9"/>
    </row>
    <row r="167" spans="1:14" ht="26.1" customHeight="1" x14ac:dyDescent="0.25">
      <c r="A167" s="23" t="s">
        <v>752</v>
      </c>
      <c r="B167" s="24" t="s">
        <v>486</v>
      </c>
      <c r="C167" s="25" t="s">
        <v>22</v>
      </c>
      <c r="D167" s="25" t="s">
        <v>487</v>
      </c>
      <c r="E167" s="26" t="s">
        <v>35</v>
      </c>
      <c r="F167" s="27">
        <v>1.6028768492410992</v>
      </c>
      <c r="G167" s="29">
        <v>919.28</v>
      </c>
      <c r="H167" s="29">
        <f t="shared" si="10"/>
        <v>1166.8399999999999</v>
      </c>
      <c r="I167" s="29">
        <f t="shared" si="12"/>
        <v>1870.3</v>
      </c>
      <c r="J167" s="30">
        <f t="shared" si="8"/>
        <v>5.5020924896363958E-3</v>
      </c>
      <c r="K167" s="31"/>
      <c r="L167" s="32"/>
      <c r="M167" s="9"/>
      <c r="N167" s="9"/>
    </row>
    <row r="168" spans="1:14" ht="24" customHeight="1" x14ac:dyDescent="0.25">
      <c r="A168" s="16" t="s">
        <v>488</v>
      </c>
      <c r="B168" s="17"/>
      <c r="C168" s="17"/>
      <c r="D168" s="17" t="s">
        <v>489</v>
      </c>
      <c r="E168" s="17"/>
      <c r="F168" s="17"/>
      <c r="G168" s="17"/>
      <c r="H168" s="17"/>
      <c r="I168" s="20">
        <f>SUM(I169:I174)</f>
        <v>15220.09</v>
      </c>
      <c r="J168" s="21">
        <f t="shared" si="8"/>
        <v>4.4774818414473616E-2</v>
      </c>
      <c r="K168" s="9"/>
      <c r="L168" s="9"/>
      <c r="M168" s="9"/>
      <c r="N168" s="9"/>
    </row>
    <row r="169" spans="1:14" ht="51.95" customHeight="1" x14ac:dyDescent="0.25">
      <c r="A169" s="23" t="s">
        <v>490</v>
      </c>
      <c r="B169" s="24" t="s">
        <v>491</v>
      </c>
      <c r="C169" s="25" t="s">
        <v>22</v>
      </c>
      <c r="D169" s="25" t="s">
        <v>492</v>
      </c>
      <c r="E169" s="26" t="s">
        <v>31</v>
      </c>
      <c r="F169" s="27">
        <v>50.4</v>
      </c>
      <c r="G169" s="29">
        <v>65.77</v>
      </c>
      <c r="H169" s="29">
        <f t="shared" si="10"/>
        <v>83.48</v>
      </c>
      <c r="I169" s="29">
        <f t="shared" ref="I169:I174" si="13">TRUNC(H169*F169,2)</f>
        <v>4207.3900000000003</v>
      </c>
      <c r="J169" s="30">
        <f t="shared" si="8"/>
        <v>1.2377398770235404E-2</v>
      </c>
      <c r="K169" s="31"/>
      <c r="L169" s="32"/>
      <c r="M169" s="9"/>
      <c r="N169" s="9"/>
    </row>
    <row r="170" spans="1:14" ht="39" customHeight="1" x14ac:dyDescent="0.25">
      <c r="A170" s="23" t="s">
        <v>493</v>
      </c>
      <c r="B170" s="24" t="s">
        <v>494</v>
      </c>
      <c r="C170" s="25" t="s">
        <v>22</v>
      </c>
      <c r="D170" s="25" t="s">
        <v>495</v>
      </c>
      <c r="E170" s="26" t="s">
        <v>31</v>
      </c>
      <c r="F170" s="27">
        <v>26.848187224788415</v>
      </c>
      <c r="G170" s="29">
        <v>110.52</v>
      </c>
      <c r="H170" s="29">
        <f t="shared" si="10"/>
        <v>140.28</v>
      </c>
      <c r="I170" s="29">
        <f t="shared" si="13"/>
        <v>3766.26</v>
      </c>
      <c r="J170" s="30">
        <f t="shared" si="8"/>
        <v>1.1079672170249678E-2</v>
      </c>
      <c r="K170" s="31"/>
      <c r="L170" s="32"/>
      <c r="M170" s="9"/>
      <c r="N170" s="9"/>
    </row>
    <row r="171" spans="1:14" ht="51.95" customHeight="1" x14ac:dyDescent="0.25">
      <c r="A171" s="23" t="s">
        <v>496</v>
      </c>
      <c r="B171" s="24" t="s">
        <v>497</v>
      </c>
      <c r="C171" s="25" t="s">
        <v>22</v>
      </c>
      <c r="D171" s="25" t="s">
        <v>498</v>
      </c>
      <c r="E171" s="26" t="s">
        <v>31</v>
      </c>
      <c r="F171" s="27">
        <v>40.795199999999994</v>
      </c>
      <c r="G171" s="29">
        <v>105.54</v>
      </c>
      <c r="H171" s="29">
        <f t="shared" si="10"/>
        <v>133.96</v>
      </c>
      <c r="I171" s="29">
        <f t="shared" si="13"/>
        <v>5464.92</v>
      </c>
      <c r="J171" s="30">
        <f t="shared" si="8"/>
        <v>1.6076830074567575E-2</v>
      </c>
      <c r="K171" s="31"/>
      <c r="L171" s="32"/>
      <c r="M171" s="9"/>
      <c r="N171" s="9"/>
    </row>
    <row r="172" spans="1:14" ht="26.1" customHeight="1" x14ac:dyDescent="0.25">
      <c r="A172" s="23" t="s">
        <v>499</v>
      </c>
      <c r="B172" s="24" t="s">
        <v>500</v>
      </c>
      <c r="C172" s="25" t="s">
        <v>22</v>
      </c>
      <c r="D172" s="25" t="s">
        <v>501</v>
      </c>
      <c r="E172" s="26" t="s">
        <v>40</v>
      </c>
      <c r="F172" s="27">
        <v>37.324132346614171</v>
      </c>
      <c r="G172" s="29">
        <v>11.84</v>
      </c>
      <c r="H172" s="29">
        <f t="shared" si="10"/>
        <v>15.02</v>
      </c>
      <c r="I172" s="29">
        <f t="shared" si="13"/>
        <v>560.6</v>
      </c>
      <c r="J172" s="30">
        <f t="shared" si="8"/>
        <v>1.649186253376551E-3</v>
      </c>
      <c r="K172" s="31"/>
      <c r="L172" s="32"/>
      <c r="M172" s="9"/>
      <c r="N172" s="9"/>
    </row>
    <row r="173" spans="1:14" ht="26.1" customHeight="1" x14ac:dyDescent="0.25">
      <c r="A173" s="23" t="s">
        <v>502</v>
      </c>
      <c r="B173" s="24" t="s">
        <v>503</v>
      </c>
      <c r="C173" s="25" t="s">
        <v>22</v>
      </c>
      <c r="D173" s="25" t="s">
        <v>504</v>
      </c>
      <c r="E173" s="26" t="s">
        <v>40</v>
      </c>
      <c r="F173" s="27">
        <v>4.0300903638061936</v>
      </c>
      <c r="G173" s="29">
        <v>108.35</v>
      </c>
      <c r="H173" s="29">
        <f t="shared" si="10"/>
        <v>137.52000000000001</v>
      </c>
      <c r="I173" s="29">
        <f t="shared" si="13"/>
        <v>554.21</v>
      </c>
      <c r="J173" s="30">
        <f t="shared" si="8"/>
        <v>1.6303880012197975E-3</v>
      </c>
      <c r="K173" s="31"/>
      <c r="L173" s="32"/>
      <c r="M173" s="9"/>
      <c r="N173" s="9"/>
    </row>
    <row r="174" spans="1:14" ht="39" customHeight="1" x14ac:dyDescent="0.25">
      <c r="A174" s="23" t="s">
        <v>505</v>
      </c>
      <c r="B174" s="24" t="s">
        <v>506</v>
      </c>
      <c r="C174" s="25" t="s">
        <v>22</v>
      </c>
      <c r="D174" s="25" t="s">
        <v>507</v>
      </c>
      <c r="E174" s="26" t="s">
        <v>40</v>
      </c>
      <c r="F174" s="27">
        <v>4.8086305477232978</v>
      </c>
      <c r="G174" s="29">
        <v>109.24</v>
      </c>
      <c r="H174" s="29">
        <f t="shared" si="10"/>
        <v>138.65</v>
      </c>
      <c r="I174" s="29">
        <f t="shared" si="13"/>
        <v>666.71</v>
      </c>
      <c r="J174" s="30">
        <f t="shared" si="8"/>
        <v>1.9613431448246171E-3</v>
      </c>
      <c r="K174" s="31"/>
      <c r="L174" s="32"/>
      <c r="M174" s="9"/>
      <c r="N174" s="9"/>
    </row>
    <row r="175" spans="1:14" ht="24" customHeight="1" x14ac:dyDescent="0.25">
      <c r="A175" s="16" t="s">
        <v>508</v>
      </c>
      <c r="B175" s="17"/>
      <c r="C175" s="17"/>
      <c r="D175" s="17" t="s">
        <v>509</v>
      </c>
      <c r="E175" s="17"/>
      <c r="F175" s="17"/>
      <c r="G175" s="17"/>
      <c r="H175" s="17"/>
      <c r="I175" s="20">
        <f>SUM(I176:I189)</f>
        <v>33207.759999999995</v>
      </c>
      <c r="J175" s="21">
        <f t="shared" si="8"/>
        <v>9.769136870750568E-2</v>
      </c>
      <c r="K175" s="9"/>
      <c r="L175" s="9"/>
      <c r="M175" s="9"/>
      <c r="N175" s="9"/>
    </row>
    <row r="176" spans="1:14" ht="26.1" customHeight="1" x14ac:dyDescent="0.25">
      <c r="A176" s="23" t="s">
        <v>510</v>
      </c>
      <c r="B176" s="24" t="s">
        <v>511</v>
      </c>
      <c r="C176" s="25" t="s">
        <v>22</v>
      </c>
      <c r="D176" s="25" t="s">
        <v>512</v>
      </c>
      <c r="E176" s="26" t="s">
        <v>31</v>
      </c>
      <c r="F176" s="27">
        <v>170.51519999999999</v>
      </c>
      <c r="G176" s="29">
        <v>13.06</v>
      </c>
      <c r="H176" s="29">
        <f t="shared" si="10"/>
        <v>16.57</v>
      </c>
      <c r="I176" s="29">
        <f t="shared" ref="I176:I189" si="14">TRUNC(H176*F176,2)</f>
        <v>2825.43</v>
      </c>
      <c r="J176" s="30">
        <f t="shared" si="8"/>
        <v>8.3119163679588083E-3</v>
      </c>
      <c r="K176" s="31"/>
      <c r="L176" s="32"/>
      <c r="M176" s="9"/>
      <c r="N176" s="9"/>
    </row>
    <row r="177" spans="1:14" ht="26.1" customHeight="1" x14ac:dyDescent="0.25">
      <c r="A177" s="23" t="s">
        <v>513</v>
      </c>
      <c r="B177" s="24" t="s">
        <v>514</v>
      </c>
      <c r="C177" s="25" t="s">
        <v>22</v>
      </c>
      <c r="D177" s="25" t="s">
        <v>515</v>
      </c>
      <c r="E177" s="26" t="s">
        <v>31</v>
      </c>
      <c r="F177" s="27">
        <v>575.53440000000001</v>
      </c>
      <c r="G177" s="29">
        <v>14.38</v>
      </c>
      <c r="H177" s="29">
        <f t="shared" si="10"/>
        <v>18.25</v>
      </c>
      <c r="I177" s="29">
        <f t="shared" si="14"/>
        <v>10503.5</v>
      </c>
      <c r="J177" s="30">
        <f t="shared" si="8"/>
        <v>3.0899443118695333E-2</v>
      </c>
      <c r="K177" s="31"/>
      <c r="L177" s="32"/>
      <c r="M177" s="9"/>
      <c r="N177" s="9"/>
    </row>
    <row r="178" spans="1:14" ht="26.1" customHeight="1" x14ac:dyDescent="0.25">
      <c r="A178" s="23" t="s">
        <v>516</v>
      </c>
      <c r="B178" s="24" t="s">
        <v>517</v>
      </c>
      <c r="C178" s="25" t="s">
        <v>22</v>
      </c>
      <c r="D178" s="25" t="s">
        <v>518</v>
      </c>
      <c r="E178" s="26" t="s">
        <v>31</v>
      </c>
      <c r="F178" s="27">
        <v>575.53440000000001</v>
      </c>
      <c r="G178" s="29">
        <v>4.87</v>
      </c>
      <c r="H178" s="29">
        <f t="shared" si="10"/>
        <v>6.18</v>
      </c>
      <c r="I178" s="29">
        <f t="shared" si="14"/>
        <v>3556.8</v>
      </c>
      <c r="J178" s="30">
        <f t="shared" si="8"/>
        <v>1.0463477820209984E-2</v>
      </c>
      <c r="K178" s="31"/>
      <c r="L178" s="32"/>
      <c r="M178" s="9"/>
      <c r="N178" s="9"/>
    </row>
    <row r="179" spans="1:14" ht="26.1" customHeight="1" x14ac:dyDescent="0.25">
      <c r="A179" s="23" t="s">
        <v>519</v>
      </c>
      <c r="B179" s="24" t="s">
        <v>520</v>
      </c>
      <c r="C179" s="25" t="s">
        <v>22</v>
      </c>
      <c r="D179" s="25" t="s">
        <v>521</v>
      </c>
      <c r="E179" s="26" t="s">
        <v>31</v>
      </c>
      <c r="F179" s="27">
        <v>47.726399999999998</v>
      </c>
      <c r="G179" s="29">
        <v>35.99</v>
      </c>
      <c r="H179" s="29">
        <f t="shared" si="10"/>
        <v>45.68</v>
      </c>
      <c r="I179" s="29">
        <f t="shared" si="14"/>
        <v>2180.14</v>
      </c>
      <c r="J179" s="30">
        <f t="shared" si="8"/>
        <v>6.41358708247655E-3</v>
      </c>
      <c r="K179" s="31"/>
      <c r="L179" s="32"/>
      <c r="M179" s="9"/>
      <c r="N179" s="9"/>
    </row>
    <row r="180" spans="1:14" ht="26.1" customHeight="1" x14ac:dyDescent="0.25">
      <c r="A180" s="23" t="s">
        <v>522</v>
      </c>
      <c r="B180" s="24" t="s">
        <v>523</v>
      </c>
      <c r="C180" s="25" t="s">
        <v>22</v>
      </c>
      <c r="D180" s="25" t="s">
        <v>524</v>
      </c>
      <c r="E180" s="26" t="s">
        <v>31</v>
      </c>
      <c r="F180" s="27">
        <v>150.80159999999998</v>
      </c>
      <c r="G180" s="29">
        <v>17.010000000000002</v>
      </c>
      <c r="H180" s="29">
        <f t="shared" si="10"/>
        <v>21.59</v>
      </c>
      <c r="I180" s="29">
        <f t="shared" si="14"/>
        <v>3255.8</v>
      </c>
      <c r="J180" s="30">
        <f t="shared" si="8"/>
        <v>9.5779889470984213E-3</v>
      </c>
      <c r="K180" s="31"/>
      <c r="L180" s="32"/>
      <c r="M180" s="9"/>
      <c r="N180" s="9"/>
    </row>
    <row r="181" spans="1:14" ht="26.1" customHeight="1" x14ac:dyDescent="0.25">
      <c r="A181" s="23" t="s">
        <v>525</v>
      </c>
      <c r="B181" s="24" t="s">
        <v>526</v>
      </c>
      <c r="C181" s="25" t="s">
        <v>22</v>
      </c>
      <c r="D181" s="25" t="s">
        <v>527</v>
      </c>
      <c r="E181" s="26" t="s">
        <v>31</v>
      </c>
      <c r="F181" s="27">
        <v>150.80159999999998</v>
      </c>
      <c r="G181" s="29">
        <v>5.94</v>
      </c>
      <c r="H181" s="29">
        <f t="shared" si="10"/>
        <v>7.53</v>
      </c>
      <c r="I181" s="29">
        <f t="shared" si="14"/>
        <v>1135.53</v>
      </c>
      <c r="J181" s="30">
        <f t="shared" si="8"/>
        <v>3.3405288374896091E-3</v>
      </c>
      <c r="K181" s="31"/>
      <c r="L181" s="32"/>
      <c r="M181" s="9"/>
      <c r="N181" s="9"/>
    </row>
    <row r="182" spans="1:14" ht="26.1" customHeight="1" x14ac:dyDescent="0.25">
      <c r="A182" s="23" t="s">
        <v>528</v>
      </c>
      <c r="B182" s="24" t="s">
        <v>529</v>
      </c>
      <c r="C182" s="25" t="s">
        <v>22</v>
      </c>
      <c r="D182" s="25" t="s">
        <v>530</v>
      </c>
      <c r="E182" s="26" t="s">
        <v>31</v>
      </c>
      <c r="F182" s="27">
        <v>44.239401039054343</v>
      </c>
      <c r="G182" s="29">
        <v>2.33</v>
      </c>
      <c r="H182" s="29">
        <f t="shared" si="10"/>
        <v>2.95</v>
      </c>
      <c r="I182" s="29">
        <f t="shared" si="14"/>
        <v>130.5</v>
      </c>
      <c r="J182" s="30">
        <f t="shared" si="8"/>
        <v>3.8390796658159098E-4</v>
      </c>
      <c r="K182" s="31"/>
      <c r="L182" s="32"/>
      <c r="M182" s="9"/>
      <c r="N182" s="9"/>
    </row>
    <row r="183" spans="1:14" ht="26.1" customHeight="1" x14ac:dyDescent="0.25">
      <c r="A183" s="23" t="s">
        <v>531</v>
      </c>
      <c r="B183" s="24" t="s">
        <v>532</v>
      </c>
      <c r="C183" s="25" t="s">
        <v>22</v>
      </c>
      <c r="D183" s="25" t="s">
        <v>533</v>
      </c>
      <c r="E183" s="26" t="s">
        <v>31</v>
      </c>
      <c r="F183" s="27">
        <v>44.239401039054343</v>
      </c>
      <c r="G183" s="29">
        <v>20.59</v>
      </c>
      <c r="H183" s="29">
        <f t="shared" si="10"/>
        <v>26.13</v>
      </c>
      <c r="I183" s="29">
        <f t="shared" si="14"/>
        <v>1155.97</v>
      </c>
      <c r="J183" s="30">
        <f t="shared" si="8"/>
        <v>3.4006597098032317E-3</v>
      </c>
      <c r="K183" s="31"/>
      <c r="L183" s="32"/>
      <c r="M183" s="9"/>
      <c r="N183" s="9"/>
    </row>
    <row r="184" spans="1:14" ht="39" customHeight="1" x14ac:dyDescent="0.25">
      <c r="A184" s="23" t="s">
        <v>534</v>
      </c>
      <c r="B184" s="24" t="s">
        <v>535</v>
      </c>
      <c r="C184" s="25" t="s">
        <v>22</v>
      </c>
      <c r="D184" s="25" t="s">
        <v>536</v>
      </c>
      <c r="E184" s="26" t="s">
        <v>31</v>
      </c>
      <c r="F184" s="27">
        <v>44.239401039054343</v>
      </c>
      <c r="G184" s="29">
        <v>22.11</v>
      </c>
      <c r="H184" s="29">
        <f t="shared" si="10"/>
        <v>28.06</v>
      </c>
      <c r="I184" s="29">
        <f t="shared" si="14"/>
        <v>1241.3499999999999</v>
      </c>
      <c r="J184" s="30">
        <f t="shared" si="8"/>
        <v>3.6518326001230492E-3</v>
      </c>
      <c r="K184" s="31"/>
      <c r="L184" s="32"/>
      <c r="M184" s="9"/>
      <c r="N184" s="9"/>
    </row>
    <row r="185" spans="1:14" ht="26.1" customHeight="1" x14ac:dyDescent="0.25">
      <c r="A185" s="23" t="s">
        <v>537</v>
      </c>
      <c r="B185" s="24" t="s">
        <v>538</v>
      </c>
      <c r="C185" s="25" t="s">
        <v>22</v>
      </c>
      <c r="D185" s="25" t="s">
        <v>539</v>
      </c>
      <c r="E185" s="26" t="s">
        <v>31</v>
      </c>
      <c r="F185" s="27">
        <v>70.924799999999991</v>
      </c>
      <c r="G185" s="29">
        <v>23.33</v>
      </c>
      <c r="H185" s="29">
        <f t="shared" si="10"/>
        <v>29.61</v>
      </c>
      <c r="I185" s="29">
        <f t="shared" si="14"/>
        <v>2100.08</v>
      </c>
      <c r="J185" s="30">
        <f t="shared" si="8"/>
        <v>6.1780646931698666E-3</v>
      </c>
      <c r="K185" s="31"/>
      <c r="L185" s="32"/>
      <c r="M185" s="9"/>
      <c r="N185" s="9"/>
    </row>
    <row r="186" spans="1:14" ht="26.1" customHeight="1" x14ac:dyDescent="0.25">
      <c r="A186" s="23" t="s">
        <v>540</v>
      </c>
      <c r="B186" s="24" t="s">
        <v>541</v>
      </c>
      <c r="C186" s="25" t="s">
        <v>22</v>
      </c>
      <c r="D186" s="25" t="s">
        <v>542</v>
      </c>
      <c r="E186" s="26" t="s">
        <v>31</v>
      </c>
      <c r="F186" s="27">
        <v>57.24560175861069</v>
      </c>
      <c r="G186" s="29">
        <v>11.16</v>
      </c>
      <c r="H186" s="29">
        <f t="shared" si="10"/>
        <v>14.16</v>
      </c>
      <c r="I186" s="29">
        <f t="shared" si="14"/>
        <v>810.59</v>
      </c>
      <c r="J186" s="30">
        <f t="shared" si="8"/>
        <v>2.3846127098189414E-3</v>
      </c>
      <c r="K186" s="31"/>
      <c r="L186" s="32"/>
      <c r="M186" s="9"/>
      <c r="N186" s="9"/>
    </row>
    <row r="187" spans="1:14" ht="39" customHeight="1" x14ac:dyDescent="0.25">
      <c r="A187" s="23" t="s">
        <v>543</v>
      </c>
      <c r="B187" s="24" t="s">
        <v>544</v>
      </c>
      <c r="C187" s="25" t="s">
        <v>22</v>
      </c>
      <c r="D187" s="25" t="s">
        <v>545</v>
      </c>
      <c r="E187" s="26" t="s">
        <v>31</v>
      </c>
      <c r="F187" s="27">
        <v>57.24560175861069</v>
      </c>
      <c r="G187" s="29">
        <v>13.08</v>
      </c>
      <c r="H187" s="29">
        <f t="shared" si="10"/>
        <v>16.600000000000001</v>
      </c>
      <c r="I187" s="29">
        <f t="shared" si="14"/>
        <v>950.27</v>
      </c>
      <c r="J187" s="30">
        <f t="shared" si="8"/>
        <v>2.7955266161186856E-3</v>
      </c>
      <c r="K187" s="31"/>
      <c r="L187" s="32"/>
      <c r="M187" s="9"/>
      <c r="N187" s="9"/>
    </row>
    <row r="188" spans="1:14" ht="51.95" customHeight="1" x14ac:dyDescent="0.25">
      <c r="A188" s="23" t="s">
        <v>546</v>
      </c>
      <c r="B188" s="24" t="s">
        <v>547</v>
      </c>
      <c r="C188" s="25" t="s">
        <v>22</v>
      </c>
      <c r="D188" s="25" t="s">
        <v>548</v>
      </c>
      <c r="E188" s="26" t="s">
        <v>31</v>
      </c>
      <c r="F188" s="27">
        <v>57.24560175861069</v>
      </c>
      <c r="G188" s="29">
        <v>29.6</v>
      </c>
      <c r="H188" s="29">
        <f t="shared" si="10"/>
        <v>37.57</v>
      </c>
      <c r="I188" s="29">
        <f t="shared" si="14"/>
        <v>2150.71</v>
      </c>
      <c r="J188" s="30">
        <f t="shared" si="8"/>
        <v>6.3270092169095292E-3</v>
      </c>
      <c r="K188" s="31"/>
      <c r="L188" s="32"/>
      <c r="M188" s="9"/>
      <c r="N188" s="9"/>
    </row>
    <row r="189" spans="1:14" ht="39" customHeight="1" x14ac:dyDescent="0.25">
      <c r="A189" s="23" t="s">
        <v>549</v>
      </c>
      <c r="B189" s="24" t="s">
        <v>550</v>
      </c>
      <c r="C189" s="25" t="s">
        <v>22</v>
      </c>
      <c r="D189" s="25" t="s">
        <v>551</v>
      </c>
      <c r="E189" s="26" t="s">
        <v>31</v>
      </c>
      <c r="F189" s="27">
        <v>50.462399999999995</v>
      </c>
      <c r="G189" s="29">
        <v>18.91</v>
      </c>
      <c r="H189" s="29">
        <f t="shared" si="10"/>
        <v>24</v>
      </c>
      <c r="I189" s="29">
        <f t="shared" si="14"/>
        <v>1211.0899999999999</v>
      </c>
      <c r="J189" s="30">
        <f t="shared" si="8"/>
        <v>3.5628130210520995E-3</v>
      </c>
      <c r="K189" s="31"/>
      <c r="L189" s="32"/>
      <c r="M189" s="9"/>
      <c r="N189" s="9"/>
    </row>
    <row r="190" spans="1:14" ht="24" customHeight="1" x14ac:dyDescent="0.25">
      <c r="A190" s="16" t="s">
        <v>552</v>
      </c>
      <c r="B190" s="17"/>
      <c r="C190" s="17"/>
      <c r="D190" s="17" t="s">
        <v>553</v>
      </c>
      <c r="E190" s="17"/>
      <c r="F190" s="17"/>
      <c r="G190" s="17"/>
      <c r="H190" s="17"/>
      <c r="I190" s="20">
        <f>SUM(I191:I205)</f>
        <v>34028.76</v>
      </c>
      <c r="J190" s="21">
        <f t="shared" si="8"/>
        <v>0.10010660579994622</v>
      </c>
      <c r="K190" s="9"/>
      <c r="L190" s="9"/>
      <c r="M190" s="9"/>
      <c r="N190" s="9"/>
    </row>
    <row r="191" spans="1:14" ht="51.95" customHeight="1" x14ac:dyDescent="0.25">
      <c r="A191" s="23" t="s">
        <v>554</v>
      </c>
      <c r="B191" s="24" t="s">
        <v>555</v>
      </c>
      <c r="C191" s="25" t="s">
        <v>22</v>
      </c>
      <c r="D191" s="25" t="s">
        <v>556</v>
      </c>
      <c r="E191" s="26" t="s">
        <v>31</v>
      </c>
      <c r="F191" s="27">
        <v>66.239999999999995</v>
      </c>
      <c r="G191" s="29">
        <v>49.71</v>
      </c>
      <c r="H191" s="29">
        <f t="shared" si="10"/>
        <v>63.09</v>
      </c>
      <c r="I191" s="29">
        <f t="shared" ref="I191:I205" si="15">TRUNC(H191*F191,2)</f>
        <v>4179.08</v>
      </c>
      <c r="J191" s="30">
        <f t="shared" si="8"/>
        <v>1.2294115746986937E-2</v>
      </c>
      <c r="K191" s="31"/>
      <c r="L191" s="32"/>
      <c r="M191" s="9"/>
      <c r="N191" s="9"/>
    </row>
    <row r="192" spans="1:14" ht="51.95" customHeight="1" x14ac:dyDescent="0.25">
      <c r="A192" s="23" t="s">
        <v>557</v>
      </c>
      <c r="B192" s="24" t="s">
        <v>558</v>
      </c>
      <c r="C192" s="25" t="s">
        <v>22</v>
      </c>
      <c r="D192" s="25" t="s">
        <v>559</v>
      </c>
      <c r="E192" s="26" t="s">
        <v>31</v>
      </c>
      <c r="F192" s="27">
        <v>80.356799999999993</v>
      </c>
      <c r="G192" s="29">
        <v>34.96</v>
      </c>
      <c r="H192" s="29">
        <f t="shared" si="10"/>
        <v>44.37</v>
      </c>
      <c r="I192" s="29">
        <f t="shared" si="15"/>
        <v>3565.43</v>
      </c>
      <c r="J192" s="30">
        <f t="shared" si="8"/>
        <v>1.0488865757003847E-2</v>
      </c>
      <c r="K192" s="31"/>
      <c r="L192" s="32"/>
      <c r="M192" s="9"/>
      <c r="N192" s="9"/>
    </row>
    <row r="193" spans="1:14" ht="51.95" customHeight="1" x14ac:dyDescent="0.25">
      <c r="A193" s="23" t="s">
        <v>560</v>
      </c>
      <c r="B193" s="24" t="s">
        <v>561</v>
      </c>
      <c r="C193" s="25" t="s">
        <v>22</v>
      </c>
      <c r="D193" s="25" t="s">
        <v>562</v>
      </c>
      <c r="E193" s="26" t="s">
        <v>31</v>
      </c>
      <c r="F193" s="27">
        <v>54.695999999999998</v>
      </c>
      <c r="G193" s="29">
        <v>46.05</v>
      </c>
      <c r="H193" s="29">
        <f t="shared" si="10"/>
        <v>58.45</v>
      </c>
      <c r="I193" s="29">
        <f t="shared" si="15"/>
        <v>3196.98</v>
      </c>
      <c r="J193" s="30">
        <f t="shared" si="8"/>
        <v>9.4049508889043273E-3</v>
      </c>
      <c r="K193" s="31"/>
      <c r="L193" s="32"/>
      <c r="M193" s="9"/>
      <c r="N193" s="9"/>
    </row>
    <row r="194" spans="1:14" ht="39" customHeight="1" x14ac:dyDescent="0.25">
      <c r="A194" s="23" t="s">
        <v>563</v>
      </c>
      <c r="B194" s="24" t="s">
        <v>564</v>
      </c>
      <c r="C194" s="25" t="s">
        <v>22</v>
      </c>
      <c r="D194" s="25" t="s">
        <v>565</v>
      </c>
      <c r="E194" s="26" t="s">
        <v>40</v>
      </c>
      <c r="F194" s="27">
        <v>41.087999999999994</v>
      </c>
      <c r="G194" s="29">
        <v>73.02</v>
      </c>
      <c r="H194" s="29">
        <f t="shared" si="10"/>
        <v>92.68</v>
      </c>
      <c r="I194" s="29">
        <f t="shared" si="15"/>
        <v>3808.03</v>
      </c>
      <c r="J194" s="30">
        <f t="shared" si="8"/>
        <v>1.1202552137790775E-2</v>
      </c>
      <c r="K194" s="31"/>
      <c r="L194" s="32"/>
      <c r="M194" s="9"/>
      <c r="N194" s="9"/>
    </row>
    <row r="195" spans="1:14" ht="39" customHeight="1" x14ac:dyDescent="0.25">
      <c r="A195" s="23" t="s">
        <v>566</v>
      </c>
      <c r="B195" s="24" t="s">
        <v>567</v>
      </c>
      <c r="C195" s="25" t="s">
        <v>22</v>
      </c>
      <c r="D195" s="25" t="s">
        <v>568</v>
      </c>
      <c r="E195" s="26" t="s">
        <v>31</v>
      </c>
      <c r="F195" s="27">
        <v>55.857599999999998</v>
      </c>
      <c r="G195" s="29">
        <v>108.64</v>
      </c>
      <c r="H195" s="29">
        <f t="shared" si="10"/>
        <v>137.88999999999999</v>
      </c>
      <c r="I195" s="29">
        <f t="shared" si="15"/>
        <v>7702.2</v>
      </c>
      <c r="J195" s="30">
        <f t="shared" si="8"/>
        <v>2.2658512951760384E-2</v>
      </c>
      <c r="K195" s="31"/>
      <c r="L195" s="32"/>
      <c r="M195" s="9"/>
      <c r="N195" s="9"/>
    </row>
    <row r="196" spans="1:14" ht="26.1" customHeight="1" x14ac:dyDescent="0.25">
      <c r="A196" s="23" t="s">
        <v>569</v>
      </c>
      <c r="B196" s="24" t="s">
        <v>570</v>
      </c>
      <c r="C196" s="25" t="s">
        <v>22</v>
      </c>
      <c r="D196" s="25" t="s">
        <v>571</v>
      </c>
      <c r="E196" s="26" t="s">
        <v>31</v>
      </c>
      <c r="F196" s="27">
        <v>19.127999999999997</v>
      </c>
      <c r="G196" s="29">
        <v>55.84</v>
      </c>
      <c r="H196" s="29">
        <f t="shared" si="10"/>
        <v>70.87</v>
      </c>
      <c r="I196" s="29">
        <f t="shared" si="15"/>
        <v>1355.6</v>
      </c>
      <c r="J196" s="30">
        <f t="shared" si="8"/>
        <v>3.9879359348506107E-3</v>
      </c>
      <c r="K196" s="31"/>
      <c r="L196" s="32"/>
      <c r="M196" s="9"/>
      <c r="N196" s="9"/>
    </row>
    <row r="197" spans="1:14" ht="39" customHeight="1" x14ac:dyDescent="0.25">
      <c r="A197" s="23" t="s">
        <v>572</v>
      </c>
      <c r="B197" s="24" t="s">
        <v>573</v>
      </c>
      <c r="C197" s="25" t="s">
        <v>22</v>
      </c>
      <c r="D197" s="25" t="s">
        <v>574</v>
      </c>
      <c r="E197" s="26" t="s">
        <v>31</v>
      </c>
      <c r="F197" s="27">
        <v>19.127999999999997</v>
      </c>
      <c r="G197" s="29">
        <v>152.58000000000001</v>
      </c>
      <c r="H197" s="29">
        <f t="shared" si="10"/>
        <v>193.66</v>
      </c>
      <c r="I197" s="29">
        <f t="shared" si="15"/>
        <v>3704.32</v>
      </c>
      <c r="J197" s="30">
        <f t="shared" ref="J197:J247" si="16">I197/$I$251</f>
        <v>1.089745562273961E-2</v>
      </c>
      <c r="K197" s="31"/>
      <c r="L197" s="32"/>
      <c r="M197" s="9"/>
      <c r="N197" s="9"/>
    </row>
    <row r="198" spans="1:14" ht="39" customHeight="1" x14ac:dyDescent="0.25">
      <c r="A198" s="23" t="s">
        <v>575</v>
      </c>
      <c r="B198" s="24" t="s">
        <v>576</v>
      </c>
      <c r="C198" s="25" t="s">
        <v>22</v>
      </c>
      <c r="D198" s="25" t="s">
        <v>577</v>
      </c>
      <c r="E198" s="26" t="s">
        <v>31</v>
      </c>
      <c r="F198" s="27">
        <v>4.4063999999999997</v>
      </c>
      <c r="G198" s="29">
        <v>93.6</v>
      </c>
      <c r="H198" s="29">
        <f t="shared" si="10"/>
        <v>118.8</v>
      </c>
      <c r="I198" s="29">
        <f t="shared" si="15"/>
        <v>523.48</v>
      </c>
      <c r="J198" s="30">
        <f t="shared" si="16"/>
        <v>1.5399857651044542E-3</v>
      </c>
      <c r="K198" s="31"/>
      <c r="L198" s="32"/>
      <c r="M198" s="9"/>
      <c r="N198" s="9"/>
    </row>
    <row r="199" spans="1:14" ht="39" customHeight="1" x14ac:dyDescent="0.25">
      <c r="A199" s="23" t="s">
        <v>578</v>
      </c>
      <c r="B199" s="24" t="s">
        <v>579</v>
      </c>
      <c r="C199" s="25" t="s">
        <v>22</v>
      </c>
      <c r="D199" s="25" t="s">
        <v>580</v>
      </c>
      <c r="E199" s="26" t="s">
        <v>31</v>
      </c>
      <c r="F199" s="27">
        <v>4.4063999999999997</v>
      </c>
      <c r="G199" s="29">
        <v>100.19</v>
      </c>
      <c r="H199" s="29">
        <f t="shared" si="10"/>
        <v>127.17</v>
      </c>
      <c r="I199" s="29">
        <f t="shared" si="15"/>
        <v>560.36</v>
      </c>
      <c r="J199" s="30">
        <f t="shared" si="16"/>
        <v>1.6484802157368608E-3</v>
      </c>
      <c r="K199" s="31"/>
      <c r="L199" s="32"/>
      <c r="M199" s="9"/>
      <c r="N199" s="9"/>
    </row>
    <row r="200" spans="1:14" ht="39" customHeight="1" x14ac:dyDescent="0.25">
      <c r="A200" s="23" t="s">
        <v>581</v>
      </c>
      <c r="B200" s="24" t="s">
        <v>582</v>
      </c>
      <c r="C200" s="25" t="s">
        <v>22</v>
      </c>
      <c r="D200" s="25" t="s">
        <v>583</v>
      </c>
      <c r="E200" s="26" t="s">
        <v>31</v>
      </c>
      <c r="F200" s="27">
        <v>4.4063999999999997</v>
      </c>
      <c r="G200" s="29">
        <v>28.35</v>
      </c>
      <c r="H200" s="29">
        <f t="shared" si="10"/>
        <v>35.979999999999997</v>
      </c>
      <c r="I200" s="29">
        <f t="shared" si="15"/>
        <v>158.54</v>
      </c>
      <c r="J200" s="30">
        <f t="shared" si="16"/>
        <v>4.6639669748540564E-4</v>
      </c>
      <c r="K200" s="31"/>
      <c r="L200" s="32"/>
      <c r="M200" s="9"/>
      <c r="N200" s="9"/>
    </row>
    <row r="201" spans="1:14" ht="51.95" customHeight="1" x14ac:dyDescent="0.25">
      <c r="A201" s="23" t="s">
        <v>584</v>
      </c>
      <c r="B201" s="24" t="s">
        <v>585</v>
      </c>
      <c r="C201" s="25" t="s">
        <v>22</v>
      </c>
      <c r="D201" s="25" t="s">
        <v>586</v>
      </c>
      <c r="E201" s="26" t="s">
        <v>31</v>
      </c>
      <c r="F201" s="27">
        <v>4.4063999999999997</v>
      </c>
      <c r="G201" s="29">
        <v>20.23</v>
      </c>
      <c r="H201" s="29">
        <f t="shared" ref="H201:H205" si="17">TRUNC((G201*$G$2)+(G201),2)</f>
        <v>25.67</v>
      </c>
      <c r="I201" s="29">
        <f t="shared" si="15"/>
        <v>113.11</v>
      </c>
      <c r="J201" s="30">
        <f t="shared" si="16"/>
        <v>3.327496559390326E-4</v>
      </c>
      <c r="K201" s="31"/>
      <c r="L201" s="32"/>
      <c r="M201" s="9"/>
      <c r="N201" s="9"/>
    </row>
    <row r="202" spans="1:14" ht="39" customHeight="1" x14ac:dyDescent="0.25">
      <c r="A202" s="23" t="s">
        <v>587</v>
      </c>
      <c r="B202" s="24" t="s">
        <v>588</v>
      </c>
      <c r="C202" s="25" t="s">
        <v>22</v>
      </c>
      <c r="D202" s="25" t="s">
        <v>589</v>
      </c>
      <c r="E202" s="26" t="s">
        <v>31</v>
      </c>
      <c r="F202" s="27">
        <v>4.4063999999999997</v>
      </c>
      <c r="G202" s="29">
        <v>20.2</v>
      </c>
      <c r="H202" s="29">
        <f t="shared" si="17"/>
        <v>25.63</v>
      </c>
      <c r="I202" s="29">
        <f t="shared" si="15"/>
        <v>112.93</v>
      </c>
      <c r="J202" s="30">
        <f t="shared" si="16"/>
        <v>3.3222012770926492E-4</v>
      </c>
      <c r="K202" s="31"/>
      <c r="L202" s="32"/>
      <c r="M202" s="9"/>
      <c r="N202" s="9"/>
    </row>
    <row r="203" spans="1:14" ht="39" customHeight="1" x14ac:dyDescent="0.25">
      <c r="A203" s="23" t="s">
        <v>590</v>
      </c>
      <c r="B203" s="24" t="s">
        <v>591</v>
      </c>
      <c r="C203" s="25" t="s">
        <v>22</v>
      </c>
      <c r="D203" s="25" t="s">
        <v>592</v>
      </c>
      <c r="E203" s="26" t="s">
        <v>40</v>
      </c>
      <c r="F203" s="27">
        <v>20.399999999999999</v>
      </c>
      <c r="G203" s="29">
        <v>97.87</v>
      </c>
      <c r="H203" s="29">
        <f t="shared" si="17"/>
        <v>124.22</v>
      </c>
      <c r="I203" s="29">
        <f t="shared" si="15"/>
        <v>2534.08</v>
      </c>
      <c r="J203" s="30">
        <f t="shared" si="16"/>
        <v>7.4548160916097939E-3</v>
      </c>
      <c r="K203" s="31"/>
      <c r="L203" s="32"/>
      <c r="M203" s="9"/>
      <c r="N203" s="9"/>
    </row>
    <row r="204" spans="1:14" ht="39" customHeight="1" x14ac:dyDescent="0.25">
      <c r="A204" s="23" t="s">
        <v>593</v>
      </c>
      <c r="B204" s="24" t="s">
        <v>594</v>
      </c>
      <c r="C204" s="25" t="s">
        <v>22</v>
      </c>
      <c r="D204" s="25" t="s">
        <v>595</v>
      </c>
      <c r="E204" s="26" t="s">
        <v>40</v>
      </c>
      <c r="F204" s="27">
        <v>18.575999999999997</v>
      </c>
      <c r="G204" s="29">
        <v>65.150000000000006</v>
      </c>
      <c r="H204" s="29">
        <f t="shared" si="17"/>
        <v>82.69</v>
      </c>
      <c r="I204" s="29">
        <f t="shared" si="15"/>
        <v>1536.04</v>
      </c>
      <c r="J204" s="30">
        <f t="shared" si="16"/>
        <v>4.5187585669577545E-3</v>
      </c>
      <c r="K204" s="31"/>
      <c r="L204" s="32"/>
      <c r="M204" s="9"/>
      <c r="N204" s="9"/>
    </row>
    <row r="205" spans="1:14" ht="51.95" customHeight="1" x14ac:dyDescent="0.25">
      <c r="A205" s="23" t="s">
        <v>596</v>
      </c>
      <c r="B205" s="24" t="s">
        <v>597</v>
      </c>
      <c r="C205" s="25" t="s">
        <v>22</v>
      </c>
      <c r="D205" s="25" t="s">
        <v>598</v>
      </c>
      <c r="E205" s="26" t="s">
        <v>40</v>
      </c>
      <c r="F205" s="27">
        <v>19.127999999999997</v>
      </c>
      <c r="G205" s="29">
        <v>40.31</v>
      </c>
      <c r="H205" s="29">
        <f t="shared" si="17"/>
        <v>51.16</v>
      </c>
      <c r="I205" s="29">
        <f t="shared" si="15"/>
        <v>978.58</v>
      </c>
      <c r="J205" s="30">
        <f t="shared" si="16"/>
        <v>2.8788096393671521E-3</v>
      </c>
      <c r="K205" s="31"/>
      <c r="L205" s="32"/>
      <c r="M205" s="9"/>
      <c r="N205" s="9"/>
    </row>
    <row r="206" spans="1:14" ht="24" customHeight="1" x14ac:dyDescent="0.25">
      <c r="A206" s="16" t="s">
        <v>599</v>
      </c>
      <c r="B206" s="17"/>
      <c r="C206" s="17"/>
      <c r="D206" s="17" t="s">
        <v>600</v>
      </c>
      <c r="E206" s="17"/>
      <c r="F206" s="17"/>
      <c r="G206" s="17"/>
      <c r="H206" s="17"/>
      <c r="I206" s="20">
        <f>I207+I221+I234+I240</f>
        <v>29152.27</v>
      </c>
      <c r="J206" s="21">
        <f t="shared" si="16"/>
        <v>8.5760832926724276E-2</v>
      </c>
      <c r="K206" s="9"/>
      <c r="L206" s="9"/>
      <c r="M206" s="9"/>
      <c r="N206" s="9"/>
    </row>
    <row r="207" spans="1:14" ht="26.1" customHeight="1" x14ac:dyDescent="0.25">
      <c r="A207" s="16" t="s">
        <v>601</v>
      </c>
      <c r="B207" s="17"/>
      <c r="C207" s="17"/>
      <c r="D207" s="17" t="s">
        <v>602</v>
      </c>
      <c r="E207" s="17"/>
      <c r="F207" s="17"/>
      <c r="G207" s="17"/>
      <c r="H207" s="17"/>
      <c r="I207" s="20">
        <f>SUM(I208:I220)</f>
        <v>17802.600000000002</v>
      </c>
      <c r="J207" s="21">
        <f t="shared" si="16"/>
        <v>5.2372107018125919E-2</v>
      </c>
      <c r="K207" s="9"/>
      <c r="L207" s="9"/>
      <c r="M207" s="9"/>
      <c r="N207" s="9"/>
    </row>
    <row r="208" spans="1:14" ht="26.1" customHeight="1" x14ac:dyDescent="0.25">
      <c r="A208" s="23" t="s">
        <v>603</v>
      </c>
      <c r="B208" s="24" t="s">
        <v>604</v>
      </c>
      <c r="C208" s="25" t="s">
        <v>22</v>
      </c>
      <c r="D208" s="25" t="s">
        <v>605</v>
      </c>
      <c r="E208" s="26" t="s">
        <v>35</v>
      </c>
      <c r="F208" s="27">
        <v>4.4880551778750792</v>
      </c>
      <c r="G208" s="29">
        <v>196.62</v>
      </c>
      <c r="H208" s="29">
        <f t="shared" ref="H208:H247" si="18">TRUNC((G208*$G$2)+(G208),2)</f>
        <v>249.56</v>
      </c>
      <c r="I208" s="29">
        <f t="shared" ref="I208:I220" si="19">TRUNC(H208*F208,2)</f>
        <v>1120.03</v>
      </c>
      <c r="J208" s="30">
        <f t="shared" si="16"/>
        <v>3.2949305732596118E-3</v>
      </c>
      <c r="K208" s="31"/>
      <c r="L208" s="32"/>
      <c r="M208" s="9"/>
      <c r="N208" s="9"/>
    </row>
    <row r="209" spans="1:14" ht="24" customHeight="1" x14ac:dyDescent="0.25">
      <c r="A209" s="23" t="s">
        <v>606</v>
      </c>
      <c r="B209" s="24" t="s">
        <v>607</v>
      </c>
      <c r="C209" s="25" t="s">
        <v>22</v>
      </c>
      <c r="D209" s="25" t="s">
        <v>608</v>
      </c>
      <c r="E209" s="26" t="s">
        <v>35</v>
      </c>
      <c r="F209" s="27">
        <v>0.9159296281377709</v>
      </c>
      <c r="G209" s="29">
        <v>524.13</v>
      </c>
      <c r="H209" s="29">
        <f t="shared" si="18"/>
        <v>665.27</v>
      </c>
      <c r="I209" s="29">
        <f t="shared" si="19"/>
        <v>609.34</v>
      </c>
      <c r="J209" s="30">
        <f t="shared" si="16"/>
        <v>1.7925707307036526E-3</v>
      </c>
      <c r="K209" s="31"/>
      <c r="L209" s="32"/>
      <c r="M209" s="9"/>
      <c r="N209" s="9"/>
    </row>
    <row r="210" spans="1:14" ht="51.95" customHeight="1" x14ac:dyDescent="0.25">
      <c r="A210" s="23" t="s">
        <v>609</v>
      </c>
      <c r="B210" s="24" t="s">
        <v>610</v>
      </c>
      <c r="C210" s="25" t="s">
        <v>22</v>
      </c>
      <c r="D210" s="25" t="s">
        <v>611</v>
      </c>
      <c r="E210" s="26" t="s">
        <v>40</v>
      </c>
      <c r="F210" s="27">
        <v>6.6404898039988387</v>
      </c>
      <c r="G210" s="29">
        <v>130.37</v>
      </c>
      <c r="H210" s="29">
        <f t="shared" si="18"/>
        <v>165.47</v>
      </c>
      <c r="I210" s="29">
        <f t="shared" si="19"/>
        <v>1098.8</v>
      </c>
      <c r="J210" s="30">
        <f t="shared" si="16"/>
        <v>3.2324756603820089E-3</v>
      </c>
      <c r="K210" s="31"/>
      <c r="L210" s="32"/>
      <c r="M210" s="9"/>
      <c r="N210" s="9"/>
    </row>
    <row r="211" spans="1:14" ht="39" customHeight="1" x14ac:dyDescent="0.25">
      <c r="A211" s="23" t="s">
        <v>612</v>
      </c>
      <c r="B211" s="24" t="s">
        <v>613</v>
      </c>
      <c r="C211" s="25" t="s">
        <v>22</v>
      </c>
      <c r="D211" s="25" t="s">
        <v>614</v>
      </c>
      <c r="E211" s="26" t="s">
        <v>35</v>
      </c>
      <c r="F211" s="27">
        <v>2.9767712914477564</v>
      </c>
      <c r="G211" s="29">
        <v>208.2</v>
      </c>
      <c r="H211" s="29">
        <f t="shared" si="18"/>
        <v>264.26</v>
      </c>
      <c r="I211" s="29">
        <f t="shared" si="19"/>
        <v>786.64</v>
      </c>
      <c r="J211" s="30">
        <f t="shared" si="16"/>
        <v>2.3141560370248484E-3</v>
      </c>
      <c r="K211" s="31"/>
      <c r="L211" s="32"/>
      <c r="M211" s="9"/>
      <c r="N211" s="9"/>
    </row>
    <row r="212" spans="1:14" ht="51.95" customHeight="1" x14ac:dyDescent="0.25">
      <c r="A212" s="23" t="s">
        <v>615</v>
      </c>
      <c r="B212" s="24" t="s">
        <v>616</v>
      </c>
      <c r="C212" s="25" t="s">
        <v>22</v>
      </c>
      <c r="D212" s="25" t="s">
        <v>617</v>
      </c>
      <c r="E212" s="26" t="s">
        <v>35</v>
      </c>
      <c r="F212" s="27">
        <v>2.9767712914477564</v>
      </c>
      <c r="G212" s="29">
        <v>152.37</v>
      </c>
      <c r="H212" s="29">
        <f t="shared" si="18"/>
        <v>193.4</v>
      </c>
      <c r="I212" s="29">
        <f t="shared" si="19"/>
        <v>575.70000000000005</v>
      </c>
      <c r="J212" s="30">
        <f t="shared" si="16"/>
        <v>1.6936077882070647E-3</v>
      </c>
      <c r="K212" s="31"/>
      <c r="L212" s="32"/>
      <c r="M212" s="9"/>
      <c r="N212" s="9"/>
    </row>
    <row r="213" spans="1:14" ht="51.95" customHeight="1" x14ac:dyDescent="0.25">
      <c r="A213" s="23" t="s">
        <v>618</v>
      </c>
      <c r="B213" s="24" t="s">
        <v>619</v>
      </c>
      <c r="C213" s="25" t="s">
        <v>22</v>
      </c>
      <c r="D213" s="25" t="s">
        <v>620</v>
      </c>
      <c r="E213" s="26" t="s">
        <v>35</v>
      </c>
      <c r="F213" s="27">
        <v>1.144912035172214</v>
      </c>
      <c r="G213" s="29">
        <v>95.13</v>
      </c>
      <c r="H213" s="29">
        <f t="shared" si="18"/>
        <v>120.74</v>
      </c>
      <c r="I213" s="29">
        <f t="shared" si="19"/>
        <v>138.22999999999999</v>
      </c>
      <c r="J213" s="30">
        <f t="shared" si="16"/>
        <v>4.0664826222661549E-4</v>
      </c>
      <c r="K213" s="31"/>
      <c r="L213" s="32"/>
      <c r="M213" s="9"/>
      <c r="N213" s="9"/>
    </row>
    <row r="214" spans="1:14" ht="51.95" customHeight="1" x14ac:dyDescent="0.25">
      <c r="A214" s="23" t="s">
        <v>621</v>
      </c>
      <c r="B214" s="24" t="s">
        <v>622</v>
      </c>
      <c r="C214" s="25" t="s">
        <v>22</v>
      </c>
      <c r="D214" s="25" t="s">
        <v>623</v>
      </c>
      <c r="E214" s="26" t="s">
        <v>35</v>
      </c>
      <c r="F214" s="27">
        <v>1.144912035172214</v>
      </c>
      <c r="G214" s="29">
        <v>209.78</v>
      </c>
      <c r="H214" s="29">
        <f t="shared" si="18"/>
        <v>266.27</v>
      </c>
      <c r="I214" s="29">
        <f t="shared" si="19"/>
        <v>304.85000000000002</v>
      </c>
      <c r="J214" s="30">
        <f t="shared" si="16"/>
        <v>8.9681489358159404E-4</v>
      </c>
      <c r="K214" s="31"/>
      <c r="L214" s="32"/>
      <c r="M214" s="9"/>
      <c r="N214" s="9"/>
    </row>
    <row r="215" spans="1:14" ht="39" customHeight="1" x14ac:dyDescent="0.25">
      <c r="A215" s="23" t="s">
        <v>624</v>
      </c>
      <c r="B215" s="24" t="s">
        <v>625</v>
      </c>
      <c r="C215" s="25" t="s">
        <v>22</v>
      </c>
      <c r="D215" s="25" t="s">
        <v>626</v>
      </c>
      <c r="E215" s="26" t="s">
        <v>35</v>
      </c>
      <c r="F215" s="27">
        <v>0.9159296281377709</v>
      </c>
      <c r="G215" s="29">
        <v>251.47</v>
      </c>
      <c r="H215" s="29">
        <f t="shared" si="18"/>
        <v>319.19</v>
      </c>
      <c r="I215" s="29">
        <f t="shared" si="19"/>
        <v>292.35000000000002</v>
      </c>
      <c r="J215" s="30">
        <f t="shared" si="16"/>
        <v>8.6004209984772513E-4</v>
      </c>
      <c r="K215" s="31"/>
      <c r="L215" s="32"/>
      <c r="M215" s="9"/>
      <c r="N215" s="9"/>
    </row>
    <row r="216" spans="1:14" ht="26.1" customHeight="1" x14ac:dyDescent="0.25">
      <c r="A216" s="23" t="s">
        <v>627</v>
      </c>
      <c r="B216" s="24" t="s">
        <v>628</v>
      </c>
      <c r="C216" s="25" t="s">
        <v>22</v>
      </c>
      <c r="D216" s="25" t="s">
        <v>629</v>
      </c>
      <c r="E216" s="26" t="s">
        <v>35</v>
      </c>
      <c r="F216" s="27">
        <v>1.4394074901599998</v>
      </c>
      <c r="G216" s="29">
        <v>454.96</v>
      </c>
      <c r="H216" s="29">
        <f t="shared" si="18"/>
        <v>577.48</v>
      </c>
      <c r="I216" s="29">
        <f t="shared" si="19"/>
        <v>831.22</v>
      </c>
      <c r="J216" s="30">
        <f t="shared" si="16"/>
        <v>2.4453025285973186E-3</v>
      </c>
      <c r="K216" s="31"/>
      <c r="L216" s="32"/>
      <c r="M216" s="9"/>
      <c r="N216" s="9"/>
    </row>
    <row r="217" spans="1:14" ht="26.1" customHeight="1" x14ac:dyDescent="0.25">
      <c r="A217" s="23" t="s">
        <v>630</v>
      </c>
      <c r="B217" s="24" t="s">
        <v>631</v>
      </c>
      <c r="C217" s="25" t="s">
        <v>22</v>
      </c>
      <c r="D217" s="25" t="s">
        <v>632</v>
      </c>
      <c r="E217" s="26" t="s">
        <v>35</v>
      </c>
      <c r="F217" s="27">
        <v>1.4394074901599998</v>
      </c>
      <c r="G217" s="29">
        <v>681.53</v>
      </c>
      <c r="H217" s="29">
        <f t="shared" si="18"/>
        <v>865.06</v>
      </c>
      <c r="I217" s="29">
        <f t="shared" si="19"/>
        <v>1245.17</v>
      </c>
      <c r="J217" s="30">
        <f t="shared" si="16"/>
        <v>3.6630703658881202E-3</v>
      </c>
      <c r="K217" s="31"/>
      <c r="L217" s="32"/>
      <c r="M217" s="9"/>
      <c r="N217" s="9"/>
    </row>
    <row r="218" spans="1:14" ht="65.099999999999994" customHeight="1" x14ac:dyDescent="0.25">
      <c r="A218" s="23" t="s">
        <v>633</v>
      </c>
      <c r="B218" s="24" t="s">
        <v>634</v>
      </c>
      <c r="C218" s="25" t="s">
        <v>22</v>
      </c>
      <c r="D218" s="25" t="s">
        <v>635</v>
      </c>
      <c r="E218" s="26" t="s">
        <v>35</v>
      </c>
      <c r="F218" s="27">
        <v>2.0608416633099851</v>
      </c>
      <c r="G218" s="29">
        <v>1353.16</v>
      </c>
      <c r="H218" s="29">
        <f t="shared" si="18"/>
        <v>1717.56</v>
      </c>
      <c r="I218" s="29">
        <f t="shared" si="19"/>
        <v>3539.61</v>
      </c>
      <c r="J218" s="30">
        <f t="shared" si="16"/>
        <v>1.0412907874267168E-2</v>
      </c>
      <c r="K218" s="31"/>
      <c r="L218" s="32"/>
      <c r="M218" s="9"/>
      <c r="N218" s="9"/>
    </row>
    <row r="219" spans="1:14" ht="39" customHeight="1" x14ac:dyDescent="0.25">
      <c r="A219" s="23" t="s">
        <v>636</v>
      </c>
      <c r="B219" s="24" t="s">
        <v>637</v>
      </c>
      <c r="C219" s="25" t="s">
        <v>22</v>
      </c>
      <c r="D219" s="25" t="s">
        <v>638</v>
      </c>
      <c r="E219" s="26" t="s">
        <v>35</v>
      </c>
      <c r="F219" s="27">
        <v>1.4394074901599998</v>
      </c>
      <c r="G219" s="29">
        <v>3933.57</v>
      </c>
      <c r="H219" s="29">
        <f t="shared" si="18"/>
        <v>4992.88</v>
      </c>
      <c r="I219" s="29">
        <f t="shared" si="19"/>
        <v>7186.78</v>
      </c>
      <c r="J219" s="30">
        <f t="shared" si="16"/>
        <v>2.114223828405553E-2</v>
      </c>
      <c r="K219" s="31"/>
      <c r="L219" s="32"/>
      <c r="M219" s="9"/>
      <c r="N219" s="9"/>
    </row>
    <row r="220" spans="1:14" ht="39" customHeight="1" x14ac:dyDescent="0.25">
      <c r="A220" s="23" t="s">
        <v>639</v>
      </c>
      <c r="B220" s="24" t="s">
        <v>640</v>
      </c>
      <c r="C220" s="25" t="s">
        <v>22</v>
      </c>
      <c r="D220" s="25" t="s">
        <v>641</v>
      </c>
      <c r="E220" s="26" t="s">
        <v>35</v>
      </c>
      <c r="F220" s="27">
        <v>2.9767712914477564</v>
      </c>
      <c r="G220" s="29">
        <v>19.559999999999999</v>
      </c>
      <c r="H220" s="29">
        <f t="shared" si="18"/>
        <v>24.82</v>
      </c>
      <c r="I220" s="29">
        <f t="shared" si="19"/>
        <v>73.88</v>
      </c>
      <c r="J220" s="30">
        <f t="shared" si="16"/>
        <v>2.1734192008465855E-4</v>
      </c>
      <c r="K220" s="31"/>
      <c r="L220" s="32"/>
      <c r="M220" s="9"/>
      <c r="N220" s="9"/>
    </row>
    <row r="221" spans="1:14" ht="26.1" customHeight="1" x14ac:dyDescent="0.25">
      <c r="A221" s="16" t="s">
        <v>642</v>
      </c>
      <c r="B221" s="17"/>
      <c r="C221" s="17"/>
      <c r="D221" s="17" t="s">
        <v>643</v>
      </c>
      <c r="E221" s="17"/>
      <c r="F221" s="17"/>
      <c r="G221" s="17"/>
      <c r="H221" s="17"/>
      <c r="I221" s="20">
        <f>SUM(I222:I233)</f>
        <v>8822.59</v>
      </c>
      <c r="J221" s="21">
        <f t="shared" si="16"/>
        <v>2.5954502581479532E-2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7.3648551290192573E-4</v>
      </c>
      <c r="K222" s="31"/>
      <c r="L222" s="32"/>
      <c r="M222" s="9"/>
      <c r="N222" s="9"/>
    </row>
    <row r="223" spans="1:14" ht="26.1" customHeight="1" x14ac:dyDescent="0.25">
      <c r="A223" s="23" t="s">
        <v>647</v>
      </c>
      <c r="B223" s="24" t="s">
        <v>648</v>
      </c>
      <c r="C223" s="25" t="s">
        <v>22</v>
      </c>
      <c r="D223" s="25" t="s">
        <v>649</v>
      </c>
      <c r="E223" s="26" t="s">
        <v>35</v>
      </c>
      <c r="F223" s="27">
        <v>2.8393818472270906</v>
      </c>
      <c r="G223" s="29">
        <v>27.91</v>
      </c>
      <c r="H223" s="29">
        <f t="shared" si="18"/>
        <v>35.42</v>
      </c>
      <c r="I223" s="29">
        <f t="shared" si="20"/>
        <v>100.57</v>
      </c>
      <c r="J223" s="30">
        <f t="shared" si="16"/>
        <v>2.9585918926521536E-4</v>
      </c>
      <c r="K223" s="31"/>
      <c r="L223" s="32"/>
      <c r="M223" s="9"/>
      <c r="N223" s="9"/>
    </row>
    <row r="224" spans="1:14" ht="26.1" customHeight="1" x14ac:dyDescent="0.25">
      <c r="A224" s="23" t="s">
        <v>650</v>
      </c>
      <c r="B224" s="24" t="s">
        <v>651</v>
      </c>
      <c r="C224" s="25" t="s">
        <v>22</v>
      </c>
      <c r="D224" s="25" t="s">
        <v>652</v>
      </c>
      <c r="E224" s="26" t="s">
        <v>35</v>
      </c>
      <c r="F224" s="27">
        <v>2.7477888844133136</v>
      </c>
      <c r="G224" s="29">
        <v>25.44</v>
      </c>
      <c r="H224" s="29">
        <f t="shared" si="18"/>
        <v>32.29</v>
      </c>
      <c r="I224" s="29">
        <f t="shared" si="20"/>
        <v>88.72</v>
      </c>
      <c r="J224" s="30">
        <f t="shared" si="16"/>
        <v>2.6099858080550766E-4</v>
      </c>
      <c r="K224" s="31"/>
      <c r="L224" s="32"/>
      <c r="M224" s="9"/>
      <c r="N224" s="9"/>
    </row>
    <row r="225" spans="1:14" ht="26.1" customHeight="1" x14ac:dyDescent="0.25">
      <c r="A225" s="23" t="s">
        <v>653</v>
      </c>
      <c r="B225" s="24" t="s">
        <v>654</v>
      </c>
      <c r="C225" s="25" t="s">
        <v>22</v>
      </c>
      <c r="D225" s="25" t="s">
        <v>655</v>
      </c>
      <c r="E225" s="26" t="s">
        <v>35</v>
      </c>
      <c r="F225" s="27">
        <v>2.7477888844133136</v>
      </c>
      <c r="G225" s="29">
        <v>31.29</v>
      </c>
      <c r="H225" s="29">
        <f t="shared" si="18"/>
        <v>39.71</v>
      </c>
      <c r="I225" s="29">
        <f t="shared" si="20"/>
        <v>109.11</v>
      </c>
      <c r="J225" s="30">
        <f t="shared" si="16"/>
        <v>3.209823619441946E-4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8.8007591787393692E-4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6.9568242097482475E-4</v>
      </c>
      <c r="K227" s="31"/>
      <c r="L227" s="32"/>
      <c r="M227" s="9"/>
      <c r="N227" s="9"/>
    </row>
    <row r="228" spans="1:14" ht="39" customHeight="1" x14ac:dyDescent="0.25">
      <c r="A228" s="23" t="s">
        <v>662</v>
      </c>
      <c r="B228" s="24" t="s">
        <v>663</v>
      </c>
      <c r="C228" s="25" t="s">
        <v>22</v>
      </c>
      <c r="D228" s="25" t="s">
        <v>664</v>
      </c>
      <c r="E228" s="26" t="s">
        <v>35</v>
      </c>
      <c r="F228" s="27">
        <v>1.4394074901599998</v>
      </c>
      <c r="G228" s="29">
        <v>63.25</v>
      </c>
      <c r="H228" s="29">
        <f t="shared" si="18"/>
        <v>80.28</v>
      </c>
      <c r="I228" s="29">
        <f t="shared" si="20"/>
        <v>115.55</v>
      </c>
      <c r="J228" s="30">
        <f t="shared" si="16"/>
        <v>3.3992770527588382E-4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2.014501895446298E-3</v>
      </c>
      <c r="K229" s="31"/>
      <c r="L229" s="32"/>
      <c r="M229" s="9"/>
      <c r="N229" s="9"/>
    </row>
    <row r="230" spans="1:14" ht="39" customHeight="1" x14ac:dyDescent="0.25">
      <c r="A230" s="23" t="s">
        <v>668</v>
      </c>
      <c r="B230" s="24" t="s">
        <v>669</v>
      </c>
      <c r="C230" s="25" t="s">
        <v>22</v>
      </c>
      <c r="D230" s="25" t="s">
        <v>670</v>
      </c>
      <c r="E230" s="26" t="s">
        <v>35</v>
      </c>
      <c r="F230" s="27">
        <v>2.2898240703444279</v>
      </c>
      <c r="G230" s="29">
        <v>26.45</v>
      </c>
      <c r="H230" s="29">
        <f t="shared" si="18"/>
        <v>33.57</v>
      </c>
      <c r="I230" s="29">
        <f t="shared" si="20"/>
        <v>76.86</v>
      </c>
      <c r="J230" s="30">
        <f t="shared" si="16"/>
        <v>2.2610855411081291E-4</v>
      </c>
      <c r="K230" s="31"/>
      <c r="L230" s="32"/>
      <c r="M230" s="9"/>
      <c r="N230" s="9"/>
    </row>
    <row r="231" spans="1:14" ht="26.1" customHeight="1" x14ac:dyDescent="0.25">
      <c r="A231" s="23" t="s">
        <v>671</v>
      </c>
      <c r="B231" s="24" t="s">
        <v>672</v>
      </c>
      <c r="C231" s="25" t="s">
        <v>22</v>
      </c>
      <c r="D231" s="25" t="s">
        <v>673</v>
      </c>
      <c r="E231" s="26" t="s">
        <v>35</v>
      </c>
      <c r="F231" s="27">
        <v>14.654874050204334</v>
      </c>
      <c r="G231" s="29">
        <v>98.51</v>
      </c>
      <c r="H231" s="29">
        <f t="shared" si="18"/>
        <v>125.03</v>
      </c>
      <c r="I231" s="29">
        <f t="shared" si="20"/>
        <v>1832.29</v>
      </c>
      <c r="J231" s="30">
        <f t="shared" si="16"/>
        <v>5.3902737784504474E-3</v>
      </c>
      <c r="K231" s="31"/>
      <c r="L231" s="32"/>
      <c r="M231" s="9"/>
      <c r="N231" s="9"/>
    </row>
    <row r="232" spans="1:14" ht="26.1" customHeight="1" x14ac:dyDescent="0.25">
      <c r="A232" s="23" t="s">
        <v>674</v>
      </c>
      <c r="B232" s="24" t="s">
        <v>675</v>
      </c>
      <c r="C232" s="25" t="s">
        <v>22</v>
      </c>
      <c r="D232" s="25" t="s">
        <v>676</v>
      </c>
      <c r="E232" s="26" t="s">
        <v>40</v>
      </c>
      <c r="F232" s="27">
        <v>27.477888844133133</v>
      </c>
      <c r="G232" s="29">
        <v>66.09</v>
      </c>
      <c r="H232" s="29">
        <f t="shared" si="18"/>
        <v>83.88</v>
      </c>
      <c r="I232" s="29">
        <f t="shared" si="20"/>
        <v>2304.84</v>
      </c>
      <c r="J232" s="30">
        <f t="shared" si="16"/>
        <v>6.7804324727656264E-3</v>
      </c>
      <c r="K232" s="31"/>
      <c r="L232" s="32"/>
      <c r="M232" s="9"/>
      <c r="N232" s="9"/>
    </row>
    <row r="233" spans="1:14" ht="26.1" customHeight="1" x14ac:dyDescent="0.25">
      <c r="A233" s="23" t="s">
        <v>677</v>
      </c>
      <c r="B233" s="24" t="s">
        <v>389</v>
      </c>
      <c r="C233" s="25" t="s">
        <v>22</v>
      </c>
      <c r="D233" s="25" t="s">
        <v>390</v>
      </c>
      <c r="E233" s="26" t="s">
        <v>40</v>
      </c>
      <c r="F233" s="27">
        <v>27.477888844133133</v>
      </c>
      <c r="G233" s="29">
        <v>78.099999999999994</v>
      </c>
      <c r="H233" s="29">
        <f t="shared" si="18"/>
        <v>99.13</v>
      </c>
      <c r="I233" s="29">
        <f t="shared" si="20"/>
        <v>2723.88</v>
      </c>
      <c r="J233" s="30">
        <f t="shared" si="16"/>
        <v>8.013174191664859E-3</v>
      </c>
      <c r="K233" s="31"/>
      <c r="L233" s="32"/>
      <c r="M233" s="9"/>
      <c r="N233" s="9"/>
    </row>
    <row r="234" spans="1:14" ht="24" customHeight="1" x14ac:dyDescent="0.25">
      <c r="A234" s="16" t="s">
        <v>678</v>
      </c>
      <c r="B234" s="17"/>
      <c r="C234" s="17"/>
      <c r="D234" s="17" t="s">
        <v>679</v>
      </c>
      <c r="E234" s="17"/>
      <c r="F234" s="17"/>
      <c r="G234" s="17"/>
      <c r="H234" s="17"/>
      <c r="I234" s="20">
        <f>SUM(I235:I239)</f>
        <v>1156.07</v>
      </c>
      <c r="J234" s="21">
        <f t="shared" si="16"/>
        <v>3.4009538921531027E-3</v>
      </c>
      <c r="K234" s="9"/>
      <c r="L234" s="9"/>
      <c r="M234" s="9"/>
      <c r="N234" s="9"/>
    </row>
    <row r="235" spans="1:14" ht="39" customHeight="1" x14ac:dyDescent="0.25">
      <c r="A235" s="23" t="s">
        <v>680</v>
      </c>
      <c r="B235" s="24" t="s">
        <v>681</v>
      </c>
      <c r="C235" s="25" t="s">
        <v>22</v>
      </c>
      <c r="D235" s="25" t="s">
        <v>682</v>
      </c>
      <c r="E235" s="26" t="s">
        <v>40</v>
      </c>
      <c r="F235" s="27">
        <v>7.3274370251021672</v>
      </c>
      <c r="G235" s="29">
        <v>67.099999999999994</v>
      </c>
      <c r="H235" s="29">
        <f t="shared" si="18"/>
        <v>85.17</v>
      </c>
      <c r="I235" s="29">
        <f t="shared" ref="I235:I239" si="21">TRUNC(H235*F235,2)</f>
        <v>624.07000000000005</v>
      </c>
      <c r="J235" s="30">
        <f t="shared" si="16"/>
        <v>1.8359037908396438E-3</v>
      </c>
      <c r="K235" s="31"/>
      <c r="L235" s="32"/>
      <c r="M235" s="9"/>
      <c r="N235" s="9"/>
    </row>
    <row r="236" spans="1:14" ht="39" customHeight="1" x14ac:dyDescent="0.25">
      <c r="A236" s="23" t="s">
        <v>683</v>
      </c>
      <c r="B236" s="24" t="s">
        <v>684</v>
      </c>
      <c r="C236" s="25" t="s">
        <v>22</v>
      </c>
      <c r="D236" s="25" t="s">
        <v>685</v>
      </c>
      <c r="E236" s="26" t="s">
        <v>40</v>
      </c>
      <c r="F236" s="27">
        <v>7.3274370251021672</v>
      </c>
      <c r="G236" s="29">
        <v>33.729999999999997</v>
      </c>
      <c r="H236" s="29">
        <f t="shared" si="18"/>
        <v>42.81</v>
      </c>
      <c r="I236" s="29">
        <f t="shared" si="21"/>
        <v>313.68</v>
      </c>
      <c r="J236" s="30">
        <f t="shared" si="16"/>
        <v>9.22791195075199E-4</v>
      </c>
      <c r="K236" s="31"/>
      <c r="L236" s="32"/>
      <c r="M236" s="9"/>
      <c r="N236" s="9"/>
    </row>
    <row r="237" spans="1:14" ht="39" customHeight="1" x14ac:dyDescent="0.25">
      <c r="A237" s="23" t="s">
        <v>686</v>
      </c>
      <c r="B237" s="24" t="s">
        <v>687</v>
      </c>
      <c r="C237" s="25" t="s">
        <v>22</v>
      </c>
      <c r="D237" s="25" t="s">
        <v>688</v>
      </c>
      <c r="E237" s="26" t="s">
        <v>40</v>
      </c>
      <c r="F237" s="27">
        <v>6.8694722110332833</v>
      </c>
      <c r="G237" s="29">
        <v>19.239999999999998</v>
      </c>
      <c r="H237" s="29">
        <f t="shared" si="18"/>
        <v>24.42</v>
      </c>
      <c r="I237" s="29">
        <f t="shared" si="21"/>
        <v>167.75</v>
      </c>
      <c r="J237" s="30">
        <f t="shared" si="16"/>
        <v>4.934908919085202E-4</v>
      </c>
      <c r="K237" s="31"/>
      <c r="L237" s="32"/>
      <c r="M237" s="9"/>
      <c r="N237" s="9"/>
    </row>
    <row r="238" spans="1:14" ht="39" customHeight="1" x14ac:dyDescent="0.25">
      <c r="A238" s="23" t="s">
        <v>689</v>
      </c>
      <c r="B238" s="24" t="s">
        <v>690</v>
      </c>
      <c r="C238" s="25" t="s">
        <v>22</v>
      </c>
      <c r="D238" s="25" t="s">
        <v>691</v>
      </c>
      <c r="E238" s="26" t="s">
        <v>35</v>
      </c>
      <c r="F238" s="27">
        <v>2.7477888844133136</v>
      </c>
      <c r="G238" s="29">
        <v>8.25</v>
      </c>
      <c r="H238" s="29">
        <f t="shared" si="18"/>
        <v>10.47</v>
      </c>
      <c r="I238" s="29">
        <f t="shared" si="21"/>
        <v>28.76</v>
      </c>
      <c r="J238" s="30">
        <f t="shared" si="16"/>
        <v>8.4606843822885504E-5</v>
      </c>
      <c r="K238" s="31"/>
      <c r="L238" s="32"/>
      <c r="M238" s="9"/>
      <c r="N238" s="9"/>
    </row>
    <row r="239" spans="1:14" ht="39" customHeight="1" x14ac:dyDescent="0.25">
      <c r="A239" s="23" t="s">
        <v>692</v>
      </c>
      <c r="B239" s="24" t="s">
        <v>693</v>
      </c>
      <c r="C239" s="25" t="s">
        <v>22</v>
      </c>
      <c r="D239" s="25" t="s">
        <v>694</v>
      </c>
      <c r="E239" s="26" t="s">
        <v>35</v>
      </c>
      <c r="F239" s="27">
        <v>2.7477888844133136</v>
      </c>
      <c r="G239" s="29">
        <v>6.26</v>
      </c>
      <c r="H239" s="29">
        <f t="shared" si="18"/>
        <v>7.94</v>
      </c>
      <c r="I239" s="29">
        <f t="shared" si="21"/>
        <v>21.81</v>
      </c>
      <c r="J239" s="30">
        <f t="shared" si="16"/>
        <v>6.4161170506854402E-5</v>
      </c>
      <c r="K239" s="31"/>
      <c r="L239" s="32"/>
      <c r="M239" s="9"/>
      <c r="N239" s="9"/>
    </row>
    <row r="240" spans="1:14" ht="24" customHeight="1" x14ac:dyDescent="0.25">
      <c r="A240" s="16" t="s">
        <v>695</v>
      </c>
      <c r="B240" s="17"/>
      <c r="C240" s="17"/>
      <c r="D240" s="17" t="s">
        <v>696</v>
      </c>
      <c r="E240" s="17"/>
      <c r="F240" s="17"/>
      <c r="G240" s="17"/>
      <c r="H240" s="17"/>
      <c r="I240" s="20">
        <f>SUM(I241:I245)</f>
        <v>1371.01</v>
      </c>
      <c r="J240" s="21">
        <f t="shared" si="16"/>
        <v>4.0332694349657248E-3</v>
      </c>
      <c r="K240" s="9"/>
      <c r="L240" s="9"/>
      <c r="M240" s="9"/>
      <c r="N240" s="9"/>
    </row>
    <row r="241" spans="1:14" ht="51.95" customHeight="1" x14ac:dyDescent="0.25">
      <c r="A241" s="23" t="s">
        <v>697</v>
      </c>
      <c r="B241" s="24" t="s">
        <v>698</v>
      </c>
      <c r="C241" s="25" t="s">
        <v>22</v>
      </c>
      <c r="D241" s="25" t="s">
        <v>699</v>
      </c>
      <c r="E241" s="26" t="s">
        <v>40</v>
      </c>
      <c r="F241" s="27">
        <v>7.3274370251021672</v>
      </c>
      <c r="G241" s="29">
        <v>69.819999999999993</v>
      </c>
      <c r="H241" s="29">
        <f t="shared" si="18"/>
        <v>88.62</v>
      </c>
      <c r="I241" s="29">
        <f t="shared" ref="I241:I245" si="22">TRUNC(H241*F241,2)</f>
        <v>649.35</v>
      </c>
      <c r="J241" s="30">
        <f t="shared" si="16"/>
        <v>1.91027308888702E-3</v>
      </c>
      <c r="K241" s="31"/>
      <c r="L241" s="32"/>
      <c r="M241" s="9"/>
      <c r="N241" s="9"/>
    </row>
    <row r="242" spans="1:14" ht="39" customHeight="1" x14ac:dyDescent="0.25">
      <c r="A242" s="23" t="s">
        <v>700</v>
      </c>
      <c r="B242" s="24" t="s">
        <v>701</v>
      </c>
      <c r="C242" s="25" t="s">
        <v>22</v>
      </c>
      <c r="D242" s="25" t="s">
        <v>702</v>
      </c>
      <c r="E242" s="26" t="s">
        <v>35</v>
      </c>
      <c r="F242" s="27">
        <v>2.7477888844133136</v>
      </c>
      <c r="G242" s="29">
        <v>54.54</v>
      </c>
      <c r="H242" s="29">
        <f t="shared" si="18"/>
        <v>69.22</v>
      </c>
      <c r="I242" s="29">
        <f t="shared" si="22"/>
        <v>190.2</v>
      </c>
      <c r="J242" s="30">
        <f t="shared" si="16"/>
        <v>5.5953482945454865E-4</v>
      </c>
      <c r="K242" s="31"/>
      <c r="L242" s="32"/>
      <c r="M242" s="9"/>
      <c r="N242" s="9"/>
    </row>
    <row r="243" spans="1:14" ht="39" customHeight="1" x14ac:dyDescent="0.25">
      <c r="A243" s="23" t="s">
        <v>703</v>
      </c>
      <c r="B243" s="24" t="s">
        <v>704</v>
      </c>
      <c r="C243" s="25" t="s">
        <v>22</v>
      </c>
      <c r="D243" s="25" t="s">
        <v>705</v>
      </c>
      <c r="E243" s="26" t="s">
        <v>35</v>
      </c>
      <c r="F243" s="27">
        <v>2.7477888844133136</v>
      </c>
      <c r="G243" s="29">
        <v>56.39</v>
      </c>
      <c r="H243" s="29">
        <f t="shared" si="18"/>
        <v>71.569999999999993</v>
      </c>
      <c r="I243" s="29">
        <f t="shared" si="22"/>
        <v>196.65</v>
      </c>
      <c r="J243" s="30">
        <f t="shared" si="16"/>
        <v>5.7850959102122507E-4</v>
      </c>
      <c r="K243" s="31"/>
      <c r="L243" s="32"/>
      <c r="M243" s="9"/>
      <c r="N243" s="9"/>
    </row>
    <row r="244" spans="1:14" ht="26.1" customHeight="1" x14ac:dyDescent="0.25">
      <c r="A244" s="23" t="s">
        <v>706</v>
      </c>
      <c r="B244" s="24" t="s">
        <v>707</v>
      </c>
      <c r="C244" s="25" t="s">
        <v>22</v>
      </c>
      <c r="D244" s="25" t="s">
        <v>708</v>
      </c>
      <c r="E244" s="26" t="s">
        <v>35</v>
      </c>
      <c r="F244" s="27">
        <v>2.7477888844133136</v>
      </c>
      <c r="G244" s="29">
        <v>54.35</v>
      </c>
      <c r="H244" s="29">
        <f t="shared" si="18"/>
        <v>68.98</v>
      </c>
      <c r="I244" s="29">
        <f t="shared" si="22"/>
        <v>189.54</v>
      </c>
      <c r="J244" s="30">
        <f t="shared" si="16"/>
        <v>5.5759322594540041E-4</v>
      </c>
      <c r="K244" s="31"/>
      <c r="L244" s="32"/>
      <c r="M244" s="9"/>
      <c r="N244" s="9"/>
    </row>
    <row r="245" spans="1:14" ht="26.1" customHeight="1" x14ac:dyDescent="0.25">
      <c r="A245" s="23" t="s">
        <v>709</v>
      </c>
      <c r="B245" s="24" t="s">
        <v>710</v>
      </c>
      <c r="C245" s="25" t="s">
        <v>22</v>
      </c>
      <c r="D245" s="25" t="s">
        <v>711</v>
      </c>
      <c r="E245" s="26" t="s">
        <v>35</v>
      </c>
      <c r="F245" s="27">
        <v>2.7477888844133136</v>
      </c>
      <c r="G245" s="29">
        <v>41.66</v>
      </c>
      <c r="H245" s="29">
        <f t="shared" si="18"/>
        <v>52.87</v>
      </c>
      <c r="I245" s="29">
        <f t="shared" si="22"/>
        <v>145.27000000000001</v>
      </c>
      <c r="J245" s="30">
        <f t="shared" si="16"/>
        <v>4.273586996575305E-4</v>
      </c>
      <c r="K245" s="31"/>
      <c r="L245" s="32"/>
      <c r="M245" s="9"/>
      <c r="N245" s="9"/>
    </row>
    <row r="246" spans="1:14" ht="24" customHeight="1" x14ac:dyDescent="0.25">
      <c r="A246" s="16" t="s">
        <v>712</v>
      </c>
      <c r="B246" s="17"/>
      <c r="C246" s="17"/>
      <c r="D246" s="17" t="s">
        <v>713</v>
      </c>
      <c r="E246" s="17"/>
      <c r="F246" s="17"/>
      <c r="G246" s="17"/>
      <c r="H246" s="17"/>
      <c r="I246" s="20">
        <f>SUM(I247:I247)</f>
        <v>628.09</v>
      </c>
      <c r="J246" s="21">
        <f t="shared" si="16"/>
        <v>1.8477299213044559E-3</v>
      </c>
      <c r="K246" s="9"/>
      <c r="L246" s="9"/>
      <c r="M246" s="9"/>
      <c r="N246" s="9"/>
    </row>
    <row r="247" spans="1:14" ht="26.1" customHeight="1" x14ac:dyDescent="0.25">
      <c r="A247" s="23" t="s">
        <v>714</v>
      </c>
      <c r="B247" s="24" t="s">
        <v>715</v>
      </c>
      <c r="C247" s="25" t="s">
        <v>22</v>
      </c>
      <c r="D247" s="25" t="s">
        <v>716</v>
      </c>
      <c r="E247" s="26" t="s">
        <v>31</v>
      </c>
      <c r="F247" s="27">
        <v>297.67712914477562</v>
      </c>
      <c r="G247" s="29">
        <v>1.67</v>
      </c>
      <c r="H247" s="29">
        <f t="shared" si="18"/>
        <v>2.11</v>
      </c>
      <c r="I247" s="29">
        <f t="shared" ref="I247" si="23">TRUNC(H247*F247,2)</f>
        <v>628.09</v>
      </c>
      <c r="J247" s="30">
        <f t="shared" si="16"/>
        <v>1.8477299213044559E-3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267848.58999999991</v>
      </c>
      <c r="J249" s="42"/>
      <c r="K249" s="9"/>
      <c r="L249" s="43"/>
      <c r="M249" s="9"/>
      <c r="N249" s="9"/>
    </row>
    <row r="250" spans="1:14" x14ac:dyDescent="0.25">
      <c r="A250" s="74"/>
      <c r="B250" s="75"/>
      <c r="C250" s="75"/>
      <c r="D250" s="39"/>
      <c r="E250" s="40"/>
      <c r="F250" s="76" t="s">
        <v>718</v>
      </c>
      <c r="G250" s="75"/>
      <c r="H250" s="41"/>
      <c r="I250" s="41">
        <f>I251-I249</f>
        <v>72076.630000000179</v>
      </c>
      <c r="J250" s="42"/>
      <c r="K250" s="9"/>
      <c r="L250" s="9"/>
      <c r="M250" s="9"/>
      <c r="N250" s="9"/>
    </row>
    <row r="251" spans="1:14" x14ac:dyDescent="0.25">
      <c r="A251" s="74"/>
      <c r="B251" s="75"/>
      <c r="C251" s="75"/>
      <c r="D251" s="39"/>
      <c r="E251" s="40"/>
      <c r="F251" s="76" t="s">
        <v>719</v>
      </c>
      <c r="G251" s="75"/>
      <c r="H251" s="41"/>
      <c r="I251" s="41">
        <f>I5+I8+I29+I34+I92+I134+I142+I147+I168+I175+I190+I206+I246</f>
        <v>339925.22000000009</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6C82A-7257-43EC-A45F-B18BF5F7A415}">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775</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27119.370000000003</v>
      </c>
      <c r="J5" s="21">
        <f t="shared" ref="J5:J68" si="0">I5/$I$251</f>
        <v>7.6306169975491972E-2</v>
      </c>
      <c r="K5" s="9"/>
      <c r="L5" s="9"/>
      <c r="M5" s="9"/>
      <c r="N5" s="9"/>
    </row>
    <row r="6" spans="1:14" ht="26.1" customHeight="1" x14ac:dyDescent="0.25">
      <c r="A6" s="23" t="s">
        <v>21</v>
      </c>
      <c r="B6" s="24" t="s">
        <v>722</v>
      </c>
      <c r="C6" s="25" t="s">
        <v>22</v>
      </c>
      <c r="D6" s="25" t="s">
        <v>23</v>
      </c>
      <c r="E6" s="26" t="s">
        <v>24</v>
      </c>
      <c r="F6" s="27">
        <v>79.219199999999987</v>
      </c>
      <c r="G6" s="29">
        <v>136.69</v>
      </c>
      <c r="H6" s="29">
        <f>TRUNC((G6*$G$2)+(G6),2)</f>
        <v>173.5</v>
      </c>
      <c r="I6" s="29">
        <f>TRUNC(H6*F6,2)</f>
        <v>13744.53</v>
      </c>
      <c r="J6" s="30">
        <f t="shared" si="0"/>
        <v>3.8673186081138636E-2</v>
      </c>
      <c r="K6" s="31"/>
      <c r="L6" s="32"/>
      <c r="M6" s="9"/>
      <c r="N6" s="9"/>
    </row>
    <row r="7" spans="1:14" ht="24" customHeight="1" x14ac:dyDescent="0.25">
      <c r="A7" s="23" t="s">
        <v>25</v>
      </c>
      <c r="B7" s="24" t="s">
        <v>723</v>
      </c>
      <c r="C7" s="25" t="s">
        <v>22</v>
      </c>
      <c r="D7" s="25" t="s">
        <v>26</v>
      </c>
      <c r="E7" s="26" t="s">
        <v>24</v>
      </c>
      <c r="F7" s="27">
        <v>169.15199999999999</v>
      </c>
      <c r="G7" s="29">
        <v>62.3</v>
      </c>
      <c r="H7" s="29">
        <f>TRUNC((G7*$G$2)+(G7),2)</f>
        <v>79.069999999999993</v>
      </c>
      <c r="I7" s="29">
        <f>TRUNC(H7*F7,2)</f>
        <v>13374.84</v>
      </c>
      <c r="J7" s="30">
        <f t="shared" si="0"/>
        <v>3.7632983894353336E-2</v>
      </c>
      <c r="K7" s="31"/>
      <c r="L7" s="32"/>
      <c r="M7" s="9"/>
      <c r="N7" s="9"/>
    </row>
    <row r="8" spans="1:14" ht="24" customHeight="1" x14ac:dyDescent="0.25">
      <c r="A8" s="16" t="s">
        <v>27</v>
      </c>
      <c r="B8" s="17"/>
      <c r="C8" s="17"/>
      <c r="D8" s="17" t="s">
        <v>28</v>
      </c>
      <c r="E8" s="17"/>
      <c r="F8" s="17"/>
      <c r="G8" s="17"/>
      <c r="H8" s="17"/>
      <c r="I8" s="20">
        <f>SUM(I9:I28)</f>
        <v>27227.110000000004</v>
      </c>
      <c r="J8" s="21">
        <f t="shared" si="0"/>
        <v>7.6609319597078313E-2</v>
      </c>
      <c r="K8" s="9"/>
      <c r="L8" s="9"/>
      <c r="M8" s="9"/>
      <c r="N8" s="9"/>
    </row>
    <row r="9" spans="1:14" ht="26.1" customHeight="1" x14ac:dyDescent="0.25">
      <c r="A9" s="23" t="s">
        <v>29</v>
      </c>
      <c r="B9" s="24" t="s">
        <v>724</v>
      </c>
      <c r="C9" s="25" t="s">
        <v>22</v>
      </c>
      <c r="D9" s="25" t="s">
        <v>30</v>
      </c>
      <c r="E9" s="26" t="s">
        <v>31</v>
      </c>
      <c r="F9" s="27">
        <v>80.418621350496309</v>
      </c>
      <c r="G9" s="29">
        <v>25.97</v>
      </c>
      <c r="H9" s="29">
        <f t="shared" ref="H9:H72" si="1">TRUNC((G9*$G$2)+(G9),2)</f>
        <v>32.96</v>
      </c>
      <c r="I9" s="29">
        <f t="shared" ref="I9:I28" si="2">TRUNC(H9*F9,2)</f>
        <v>2650.59</v>
      </c>
      <c r="J9" s="30">
        <f t="shared" si="0"/>
        <v>7.4580040419574374E-3</v>
      </c>
      <c r="K9" s="31"/>
      <c r="L9" s="32"/>
      <c r="M9" s="9"/>
      <c r="N9" s="9"/>
    </row>
    <row r="10" spans="1:14" ht="26.1" customHeight="1" x14ac:dyDescent="0.25">
      <c r="A10" s="23" t="s">
        <v>32</v>
      </c>
      <c r="B10" s="24" t="s">
        <v>33</v>
      </c>
      <c r="C10" s="25" t="s">
        <v>22</v>
      </c>
      <c r="D10" s="25" t="s">
        <v>34</v>
      </c>
      <c r="E10" s="26" t="s">
        <v>35</v>
      </c>
      <c r="F10" s="27">
        <v>25.279657736602477</v>
      </c>
      <c r="G10" s="29">
        <v>14.14</v>
      </c>
      <c r="H10" s="29">
        <f t="shared" si="1"/>
        <v>17.940000000000001</v>
      </c>
      <c r="I10" s="29">
        <f t="shared" si="2"/>
        <v>453.51</v>
      </c>
      <c r="J10" s="30">
        <f t="shared" si="0"/>
        <v>1.2760477527901778E-3</v>
      </c>
      <c r="K10" s="31"/>
      <c r="L10" s="32"/>
      <c r="M10" s="9"/>
      <c r="N10" s="9"/>
    </row>
    <row r="11" spans="1:14" ht="26.1" customHeight="1" x14ac:dyDescent="0.25">
      <c r="A11" s="23" t="s">
        <v>36</v>
      </c>
      <c r="B11" s="24" t="s">
        <v>725</v>
      </c>
      <c r="C11" s="25" t="s">
        <v>22</v>
      </c>
      <c r="D11" s="25" t="s">
        <v>37</v>
      </c>
      <c r="E11" s="26" t="s">
        <v>35</v>
      </c>
      <c r="F11" s="27">
        <v>30.271474209953336</v>
      </c>
      <c r="G11" s="29">
        <v>1.76</v>
      </c>
      <c r="H11" s="29">
        <f t="shared" si="1"/>
        <v>2.23</v>
      </c>
      <c r="I11" s="29">
        <f t="shared" si="2"/>
        <v>67.5</v>
      </c>
      <c r="J11" s="30">
        <f t="shared" si="0"/>
        <v>1.8992574212991334E-4</v>
      </c>
      <c r="K11" s="31"/>
      <c r="L11" s="32"/>
      <c r="M11" s="9"/>
      <c r="N11" s="9"/>
    </row>
    <row r="12" spans="1:14" ht="26.1" customHeight="1" x14ac:dyDescent="0.25">
      <c r="A12" s="23" t="s">
        <v>38</v>
      </c>
      <c r="B12" s="24" t="s">
        <v>726</v>
      </c>
      <c r="C12" s="25" t="s">
        <v>22</v>
      </c>
      <c r="D12" s="25" t="s">
        <v>39</v>
      </c>
      <c r="E12" s="26" t="s">
        <v>40</v>
      </c>
      <c r="F12" s="27">
        <v>64.756224709340415</v>
      </c>
      <c r="G12" s="29">
        <v>9.2799999999999994</v>
      </c>
      <c r="H12" s="29">
        <f t="shared" si="1"/>
        <v>11.77</v>
      </c>
      <c r="I12" s="29">
        <f t="shared" si="2"/>
        <v>762.18</v>
      </c>
      <c r="J12" s="30">
        <f t="shared" si="0"/>
        <v>2.1445570686900346E-3</v>
      </c>
      <c r="K12" s="31"/>
      <c r="L12" s="32"/>
      <c r="M12" s="9"/>
      <c r="N12" s="9"/>
    </row>
    <row r="13" spans="1:14" ht="26.1" customHeight="1" x14ac:dyDescent="0.25">
      <c r="A13" s="23" t="s">
        <v>41</v>
      </c>
      <c r="B13" s="24" t="s">
        <v>727</v>
      </c>
      <c r="C13" s="25" t="s">
        <v>22</v>
      </c>
      <c r="D13" s="25" t="s">
        <v>42</v>
      </c>
      <c r="E13" s="26" t="s">
        <v>35</v>
      </c>
      <c r="F13" s="27">
        <v>190.83393802250455</v>
      </c>
      <c r="G13" s="29">
        <v>0.74</v>
      </c>
      <c r="H13" s="29">
        <f t="shared" si="1"/>
        <v>0.93</v>
      </c>
      <c r="I13" s="29">
        <f t="shared" si="2"/>
        <v>177.47</v>
      </c>
      <c r="J13" s="30">
        <f t="shared" si="0"/>
        <v>4.9934994749326988E-4</v>
      </c>
      <c r="K13" s="31"/>
      <c r="L13" s="32"/>
      <c r="M13" s="9"/>
      <c r="N13" s="9"/>
    </row>
    <row r="14" spans="1:14" ht="26.1" customHeight="1" x14ac:dyDescent="0.25">
      <c r="A14" s="23" t="s">
        <v>43</v>
      </c>
      <c r="B14" s="24" t="s">
        <v>728</v>
      </c>
      <c r="C14" s="25" t="s">
        <v>22</v>
      </c>
      <c r="D14" s="25" t="s">
        <v>44</v>
      </c>
      <c r="E14" s="26" t="s">
        <v>40</v>
      </c>
      <c r="F14" s="27">
        <v>2877.2555373505875</v>
      </c>
      <c r="G14" s="29">
        <v>0.8</v>
      </c>
      <c r="H14" s="29">
        <f t="shared" si="1"/>
        <v>1.01</v>
      </c>
      <c r="I14" s="29">
        <f t="shared" si="2"/>
        <v>2906.02</v>
      </c>
      <c r="J14" s="30">
        <f t="shared" si="0"/>
        <v>8.1767111873240119E-3</v>
      </c>
      <c r="K14" s="31"/>
      <c r="L14" s="32"/>
      <c r="M14" s="9"/>
      <c r="N14" s="9"/>
    </row>
    <row r="15" spans="1:14" ht="26.1" customHeight="1" x14ac:dyDescent="0.25">
      <c r="A15" s="23" t="s">
        <v>45</v>
      </c>
      <c r="B15" s="24" t="s">
        <v>729</v>
      </c>
      <c r="C15" s="25" t="s">
        <v>22</v>
      </c>
      <c r="D15" s="25" t="s">
        <v>46</v>
      </c>
      <c r="E15" s="26" t="s">
        <v>35</v>
      </c>
      <c r="F15" s="27">
        <v>37.782097160683058</v>
      </c>
      <c r="G15" s="29">
        <v>2.0099999999999998</v>
      </c>
      <c r="H15" s="29">
        <f t="shared" si="1"/>
        <v>2.5499999999999998</v>
      </c>
      <c r="I15" s="29">
        <f t="shared" si="2"/>
        <v>96.34</v>
      </c>
      <c r="J15" s="30">
        <f t="shared" si="0"/>
        <v>2.7107327402660521E-4</v>
      </c>
      <c r="K15" s="31"/>
      <c r="L15" s="32"/>
      <c r="M15" s="9"/>
      <c r="N15" s="9"/>
    </row>
    <row r="16" spans="1:14" ht="26.1" customHeight="1" x14ac:dyDescent="0.25">
      <c r="A16" s="23" t="s">
        <v>47</v>
      </c>
      <c r="B16" s="24" t="s">
        <v>730</v>
      </c>
      <c r="C16" s="25" t="s">
        <v>22</v>
      </c>
      <c r="D16" s="25" t="s">
        <v>48</v>
      </c>
      <c r="E16" s="26" t="s">
        <v>31</v>
      </c>
      <c r="F16" s="27">
        <v>37.507318272241719</v>
      </c>
      <c r="G16" s="29">
        <v>10.69</v>
      </c>
      <c r="H16" s="29">
        <f t="shared" si="1"/>
        <v>13.56</v>
      </c>
      <c r="I16" s="29">
        <f t="shared" si="2"/>
        <v>508.59</v>
      </c>
      <c r="J16" s="30">
        <f t="shared" si="0"/>
        <v>1.4310271583681869E-3</v>
      </c>
      <c r="K16" s="31"/>
      <c r="L16" s="32"/>
      <c r="M16" s="9"/>
      <c r="N16" s="9"/>
    </row>
    <row r="17" spans="1:14" ht="26.1" customHeight="1" x14ac:dyDescent="0.25">
      <c r="A17" s="23" t="s">
        <v>49</v>
      </c>
      <c r="B17" s="24" t="s">
        <v>731</v>
      </c>
      <c r="C17" s="25" t="s">
        <v>22</v>
      </c>
      <c r="D17" s="25" t="s">
        <v>50</v>
      </c>
      <c r="E17" s="26" t="s">
        <v>31</v>
      </c>
      <c r="F17" s="27">
        <v>82.158887643958067</v>
      </c>
      <c r="G17" s="29">
        <v>27.59</v>
      </c>
      <c r="H17" s="29">
        <f t="shared" si="1"/>
        <v>35.01</v>
      </c>
      <c r="I17" s="29">
        <f t="shared" si="2"/>
        <v>2876.38</v>
      </c>
      <c r="J17" s="30">
        <f t="shared" si="0"/>
        <v>8.0933126836687432E-3</v>
      </c>
      <c r="K17" s="31"/>
      <c r="L17" s="32"/>
      <c r="M17" s="9"/>
      <c r="N17" s="9"/>
    </row>
    <row r="18" spans="1:14" ht="51.95" customHeight="1" x14ac:dyDescent="0.25">
      <c r="A18" s="23" t="s">
        <v>51</v>
      </c>
      <c r="B18" s="24" t="s">
        <v>732</v>
      </c>
      <c r="C18" s="25" t="s">
        <v>22</v>
      </c>
      <c r="D18" s="25" t="s">
        <v>52</v>
      </c>
      <c r="E18" s="26" t="s">
        <v>35</v>
      </c>
      <c r="F18" s="27">
        <v>20.24204478184474</v>
      </c>
      <c r="G18" s="29">
        <v>10.130000000000001</v>
      </c>
      <c r="H18" s="29">
        <f t="shared" si="1"/>
        <v>12.85</v>
      </c>
      <c r="I18" s="29">
        <f t="shared" si="2"/>
        <v>260.11</v>
      </c>
      <c r="J18" s="30">
        <f t="shared" si="0"/>
        <v>7.3187533015424834E-4</v>
      </c>
      <c r="K18" s="31"/>
      <c r="L18" s="32"/>
      <c r="M18" s="9"/>
      <c r="N18" s="9"/>
    </row>
    <row r="19" spans="1:14" ht="26.1" customHeight="1" x14ac:dyDescent="0.25">
      <c r="A19" s="23" t="s">
        <v>53</v>
      </c>
      <c r="B19" s="24" t="s">
        <v>54</v>
      </c>
      <c r="C19" s="25" t="s">
        <v>22</v>
      </c>
      <c r="D19" s="25" t="s">
        <v>55</v>
      </c>
      <c r="E19" s="26" t="s">
        <v>31</v>
      </c>
      <c r="F19" s="27">
        <v>40.896257896351479</v>
      </c>
      <c r="G19" s="29">
        <v>12.77</v>
      </c>
      <c r="H19" s="29">
        <f t="shared" si="1"/>
        <v>16.2</v>
      </c>
      <c r="I19" s="29">
        <f t="shared" si="2"/>
        <v>662.51</v>
      </c>
      <c r="J19" s="30">
        <f t="shared" si="0"/>
        <v>1.864114124718354E-3</v>
      </c>
      <c r="K19" s="31"/>
      <c r="L19" s="32"/>
      <c r="M19" s="9"/>
      <c r="N19" s="9"/>
    </row>
    <row r="20" spans="1:14" ht="26.1" customHeight="1" x14ac:dyDescent="0.25">
      <c r="A20" s="23" t="s">
        <v>56</v>
      </c>
      <c r="B20" s="24" t="s">
        <v>57</v>
      </c>
      <c r="C20" s="25" t="s">
        <v>22</v>
      </c>
      <c r="D20" s="25" t="s">
        <v>58</v>
      </c>
      <c r="E20" s="26" t="s">
        <v>31</v>
      </c>
      <c r="F20" s="27">
        <v>19.005539783858751</v>
      </c>
      <c r="G20" s="29">
        <v>28.2</v>
      </c>
      <c r="H20" s="29">
        <f t="shared" si="1"/>
        <v>35.79</v>
      </c>
      <c r="I20" s="29">
        <f t="shared" si="2"/>
        <v>680.2</v>
      </c>
      <c r="J20" s="30">
        <f t="shared" si="0"/>
        <v>1.9138887377298825E-3</v>
      </c>
      <c r="K20" s="31"/>
      <c r="L20" s="32"/>
      <c r="M20" s="9"/>
      <c r="N20" s="9"/>
    </row>
    <row r="21" spans="1:14" ht="26.1" customHeight="1" x14ac:dyDescent="0.25">
      <c r="A21" s="23" t="s">
        <v>59</v>
      </c>
      <c r="B21" s="24" t="s">
        <v>60</v>
      </c>
      <c r="C21" s="25" t="s">
        <v>22</v>
      </c>
      <c r="D21" s="25" t="s">
        <v>61</v>
      </c>
      <c r="E21" s="26" t="s">
        <v>62</v>
      </c>
      <c r="F21" s="27">
        <v>26.195587364740252</v>
      </c>
      <c r="G21" s="29">
        <v>62.98</v>
      </c>
      <c r="H21" s="29">
        <f t="shared" si="1"/>
        <v>79.94</v>
      </c>
      <c r="I21" s="29">
        <f t="shared" si="2"/>
        <v>2094.0700000000002</v>
      </c>
      <c r="J21" s="30">
        <f t="shared" si="0"/>
        <v>5.8921155381035208E-3</v>
      </c>
      <c r="K21" s="31"/>
      <c r="L21" s="32"/>
      <c r="M21" s="9"/>
      <c r="N21" s="9"/>
    </row>
    <row r="22" spans="1:14" ht="26.1" customHeight="1" x14ac:dyDescent="0.25">
      <c r="A22" s="23" t="s">
        <v>63</v>
      </c>
      <c r="B22" s="24" t="s">
        <v>64</v>
      </c>
      <c r="C22" s="25" t="s">
        <v>22</v>
      </c>
      <c r="D22" s="25" t="s">
        <v>65</v>
      </c>
      <c r="E22" s="26" t="s">
        <v>31</v>
      </c>
      <c r="F22" s="27">
        <v>87.379686524343356</v>
      </c>
      <c r="G22" s="29">
        <v>35.369999999999997</v>
      </c>
      <c r="H22" s="29">
        <f t="shared" si="1"/>
        <v>44.89</v>
      </c>
      <c r="I22" s="29">
        <f t="shared" si="2"/>
        <v>3922.47</v>
      </c>
      <c r="J22" s="30">
        <f t="shared" si="0"/>
        <v>1.1036711492330684E-2</v>
      </c>
      <c r="K22" s="31"/>
      <c r="L22" s="32"/>
      <c r="M22" s="9"/>
      <c r="N22" s="9"/>
    </row>
    <row r="23" spans="1:14" ht="26.1" customHeight="1" x14ac:dyDescent="0.25">
      <c r="A23" s="23" t="s">
        <v>66</v>
      </c>
      <c r="B23" s="24" t="s">
        <v>67</v>
      </c>
      <c r="C23" s="25" t="s">
        <v>22</v>
      </c>
      <c r="D23" s="25" t="s">
        <v>68</v>
      </c>
      <c r="E23" s="26" t="s">
        <v>62</v>
      </c>
      <c r="F23" s="27">
        <v>2.9767712914477564</v>
      </c>
      <c r="G23" s="29">
        <v>294.77999999999997</v>
      </c>
      <c r="H23" s="29">
        <f t="shared" si="1"/>
        <v>374.16</v>
      </c>
      <c r="I23" s="29">
        <f t="shared" si="2"/>
        <v>1113.78</v>
      </c>
      <c r="J23" s="30">
        <f t="shared" si="0"/>
        <v>3.1338591565845167E-3</v>
      </c>
      <c r="K23" s="31"/>
      <c r="L23" s="32"/>
      <c r="M23" s="9"/>
      <c r="N23" s="9"/>
    </row>
    <row r="24" spans="1:14" ht="39" customHeight="1" x14ac:dyDescent="0.25">
      <c r="A24" s="23" t="s">
        <v>69</v>
      </c>
      <c r="B24" s="24" t="s">
        <v>70</v>
      </c>
      <c r="C24" s="25" t="s">
        <v>22</v>
      </c>
      <c r="D24" s="25" t="s">
        <v>71</v>
      </c>
      <c r="E24" s="26" t="s">
        <v>31</v>
      </c>
      <c r="F24" s="27">
        <v>144.44210235732652</v>
      </c>
      <c r="G24" s="29">
        <v>4.99</v>
      </c>
      <c r="H24" s="29">
        <f t="shared" si="1"/>
        <v>6.33</v>
      </c>
      <c r="I24" s="29">
        <f t="shared" si="2"/>
        <v>914.31</v>
      </c>
      <c r="J24" s="30">
        <f t="shared" si="0"/>
        <v>2.5726074857303862E-3</v>
      </c>
      <c r="K24" s="31"/>
      <c r="L24" s="32"/>
      <c r="M24" s="9"/>
      <c r="N24" s="9"/>
    </row>
    <row r="25" spans="1:14" ht="26.1" customHeight="1" x14ac:dyDescent="0.25">
      <c r="A25" s="23" t="s">
        <v>72</v>
      </c>
      <c r="B25" s="24" t="s">
        <v>73</v>
      </c>
      <c r="C25" s="25" t="s">
        <v>22</v>
      </c>
      <c r="D25" s="25" t="s">
        <v>74</v>
      </c>
      <c r="E25" s="26" t="s">
        <v>31</v>
      </c>
      <c r="F25" s="27">
        <v>144.44210235732652</v>
      </c>
      <c r="G25" s="29">
        <v>8.5500000000000007</v>
      </c>
      <c r="H25" s="29">
        <f t="shared" si="1"/>
        <v>10.85</v>
      </c>
      <c r="I25" s="29">
        <f t="shared" si="2"/>
        <v>1567.19</v>
      </c>
      <c r="J25" s="30">
        <f t="shared" si="0"/>
        <v>4.4096255379048729E-3</v>
      </c>
      <c r="K25" s="31"/>
      <c r="L25" s="32"/>
      <c r="M25" s="9"/>
      <c r="N25" s="9"/>
    </row>
    <row r="26" spans="1:14" ht="26.1" customHeight="1" x14ac:dyDescent="0.25">
      <c r="A26" s="23" t="s">
        <v>75</v>
      </c>
      <c r="B26" s="24" t="s">
        <v>76</v>
      </c>
      <c r="C26" s="25" t="s">
        <v>22</v>
      </c>
      <c r="D26" s="25" t="s">
        <v>77</v>
      </c>
      <c r="E26" s="26" t="s">
        <v>31</v>
      </c>
      <c r="F26" s="27">
        <v>188.40672450793957</v>
      </c>
      <c r="G26" s="29">
        <v>8.98</v>
      </c>
      <c r="H26" s="29">
        <f t="shared" si="1"/>
        <v>11.39</v>
      </c>
      <c r="I26" s="29">
        <f t="shared" si="2"/>
        <v>2145.9499999999998</v>
      </c>
      <c r="J26" s="30">
        <f t="shared" si="0"/>
        <v>6.0380910566472223E-3</v>
      </c>
      <c r="K26" s="31"/>
      <c r="L26" s="32"/>
      <c r="M26" s="9"/>
      <c r="N26" s="9"/>
    </row>
    <row r="27" spans="1:14" ht="51.95" customHeight="1" x14ac:dyDescent="0.25">
      <c r="A27" s="23" t="s">
        <v>78</v>
      </c>
      <c r="B27" s="24" t="s">
        <v>79</v>
      </c>
      <c r="C27" s="25" t="s">
        <v>22</v>
      </c>
      <c r="D27" s="25" t="s">
        <v>80</v>
      </c>
      <c r="E27" s="26" t="s">
        <v>31</v>
      </c>
      <c r="F27" s="27">
        <v>100.38588724389975</v>
      </c>
      <c r="G27" s="29">
        <v>20.04</v>
      </c>
      <c r="H27" s="29">
        <f t="shared" si="1"/>
        <v>25.43</v>
      </c>
      <c r="I27" s="29">
        <f t="shared" si="2"/>
        <v>2552.81</v>
      </c>
      <c r="J27" s="30">
        <f t="shared" si="0"/>
        <v>7.1828790187653934E-3</v>
      </c>
      <c r="K27" s="31"/>
      <c r="L27" s="32"/>
      <c r="M27" s="9"/>
      <c r="N27" s="9"/>
    </row>
    <row r="28" spans="1:14" ht="26.1" customHeight="1" x14ac:dyDescent="0.25">
      <c r="A28" s="23" t="s">
        <v>81</v>
      </c>
      <c r="B28" s="24" t="s">
        <v>82</v>
      </c>
      <c r="C28" s="25" t="s">
        <v>22</v>
      </c>
      <c r="D28" s="25" t="s">
        <v>83</v>
      </c>
      <c r="E28" s="26" t="s">
        <v>31</v>
      </c>
      <c r="F28" s="27">
        <v>100.38588724389975</v>
      </c>
      <c r="G28" s="29">
        <v>6.4</v>
      </c>
      <c r="H28" s="29">
        <f t="shared" si="1"/>
        <v>8.1199999999999992</v>
      </c>
      <c r="I28" s="29">
        <f t="shared" si="2"/>
        <v>815.13</v>
      </c>
      <c r="J28" s="30">
        <f t="shared" si="0"/>
        <v>2.2935432619608336E-3</v>
      </c>
      <c r="K28" s="31"/>
      <c r="L28" s="32"/>
      <c r="M28" s="9"/>
      <c r="N28" s="9"/>
    </row>
    <row r="29" spans="1:14" ht="26.1" customHeight="1" x14ac:dyDescent="0.25">
      <c r="A29" s="16" t="s">
        <v>84</v>
      </c>
      <c r="B29" s="17"/>
      <c r="C29" s="17"/>
      <c r="D29" s="17" t="s">
        <v>85</v>
      </c>
      <c r="E29" s="17"/>
      <c r="F29" s="17"/>
      <c r="G29" s="17"/>
      <c r="H29" s="17"/>
      <c r="I29" s="20">
        <f>SUM(I30:I33)</f>
        <v>5279.31</v>
      </c>
      <c r="J29" s="21">
        <f t="shared" si="0"/>
        <v>1.4854472143464784E-2</v>
      </c>
      <c r="K29" s="9"/>
      <c r="L29" s="9"/>
      <c r="M29" s="9"/>
      <c r="N29" s="9"/>
    </row>
    <row r="30" spans="1:14" ht="51.95" customHeight="1" x14ac:dyDescent="0.25">
      <c r="A30" s="23" t="s">
        <v>86</v>
      </c>
      <c r="B30" s="24" t="s">
        <v>87</v>
      </c>
      <c r="C30" s="25" t="s">
        <v>22</v>
      </c>
      <c r="D30" s="25" t="s">
        <v>88</v>
      </c>
      <c r="E30" s="26" t="s">
        <v>62</v>
      </c>
      <c r="F30" s="27">
        <v>107.30115593633985</v>
      </c>
      <c r="G30" s="29">
        <v>9.0299999999999994</v>
      </c>
      <c r="H30" s="29">
        <f t="shared" si="1"/>
        <v>11.46</v>
      </c>
      <c r="I30" s="29">
        <f t="shared" ref="I30:I33" si="3">TRUNC(H30*F30,2)</f>
        <v>1229.67</v>
      </c>
      <c r="J30" s="30">
        <f t="shared" si="0"/>
        <v>3.4599405529613415E-3</v>
      </c>
      <c r="K30" s="31"/>
      <c r="L30" s="32"/>
      <c r="M30" s="9"/>
      <c r="N30" s="9"/>
    </row>
    <row r="31" spans="1:14" ht="39" customHeight="1" x14ac:dyDescent="0.25">
      <c r="A31" s="23" t="s">
        <v>89</v>
      </c>
      <c r="B31" s="24" t="s">
        <v>90</v>
      </c>
      <c r="C31" s="25" t="s">
        <v>22</v>
      </c>
      <c r="D31" s="25" t="s">
        <v>91</v>
      </c>
      <c r="E31" s="26" t="s">
        <v>92</v>
      </c>
      <c r="F31" s="27">
        <v>255.11387932521339</v>
      </c>
      <c r="G31" s="29">
        <v>2.61</v>
      </c>
      <c r="H31" s="29">
        <f t="shared" si="1"/>
        <v>3.31</v>
      </c>
      <c r="I31" s="29">
        <f t="shared" si="3"/>
        <v>844.42</v>
      </c>
      <c r="J31" s="30">
        <f t="shared" si="0"/>
        <v>2.3759569654717245E-3</v>
      </c>
      <c r="K31" s="31"/>
      <c r="L31" s="32"/>
      <c r="M31" s="9"/>
      <c r="N31" s="9"/>
    </row>
    <row r="32" spans="1:14" ht="24" customHeight="1" x14ac:dyDescent="0.25">
      <c r="A32" s="23" t="s">
        <v>93</v>
      </c>
      <c r="B32" s="24" t="s">
        <v>94</v>
      </c>
      <c r="C32" s="25" t="s">
        <v>22</v>
      </c>
      <c r="D32" s="25" t="s">
        <v>95</v>
      </c>
      <c r="E32" s="26" t="s">
        <v>62</v>
      </c>
      <c r="F32" s="27">
        <v>20.608416633099846</v>
      </c>
      <c r="G32" s="29">
        <v>93.27</v>
      </c>
      <c r="H32" s="29">
        <f t="shared" si="1"/>
        <v>118.38</v>
      </c>
      <c r="I32" s="29">
        <f t="shared" si="3"/>
        <v>2439.62</v>
      </c>
      <c r="J32" s="30">
        <f t="shared" si="0"/>
        <v>6.8643946520737659E-3</v>
      </c>
      <c r="K32" s="31"/>
      <c r="L32" s="32"/>
      <c r="M32" s="9"/>
      <c r="N32" s="9"/>
    </row>
    <row r="33" spans="1:14" ht="26.1" customHeight="1" x14ac:dyDescent="0.25">
      <c r="A33" s="23" t="s">
        <v>96</v>
      </c>
      <c r="B33" s="24" t="s">
        <v>97</v>
      </c>
      <c r="C33" s="25" t="s">
        <v>22</v>
      </c>
      <c r="D33" s="25" t="s">
        <v>98</v>
      </c>
      <c r="E33" s="26" t="s">
        <v>62</v>
      </c>
      <c r="F33" s="27">
        <v>20.608416633099846</v>
      </c>
      <c r="G33" s="29">
        <v>29.27</v>
      </c>
      <c r="H33" s="29">
        <f t="shared" si="1"/>
        <v>37.15</v>
      </c>
      <c r="I33" s="29">
        <f t="shared" si="3"/>
        <v>765.6</v>
      </c>
      <c r="J33" s="30">
        <f t="shared" si="0"/>
        <v>2.1541799729579503E-3</v>
      </c>
      <c r="K33" s="31"/>
      <c r="L33" s="32"/>
      <c r="M33" s="9"/>
      <c r="N33" s="9"/>
    </row>
    <row r="34" spans="1:14" ht="24" customHeight="1" x14ac:dyDescent="0.25">
      <c r="A34" s="16" t="s">
        <v>99</v>
      </c>
      <c r="B34" s="17"/>
      <c r="C34" s="17"/>
      <c r="D34" s="17" t="s">
        <v>100</v>
      </c>
      <c r="E34" s="17"/>
      <c r="F34" s="17"/>
      <c r="G34" s="17"/>
      <c r="H34" s="17"/>
      <c r="I34" s="20">
        <f>SUM(I35:I91)</f>
        <v>53933.12000000001</v>
      </c>
      <c r="J34" s="21">
        <f t="shared" si="0"/>
        <v>0.15175241246491369</v>
      </c>
      <c r="K34" s="9"/>
      <c r="L34" s="9"/>
      <c r="M34" s="9"/>
      <c r="N34" s="9"/>
    </row>
    <row r="35" spans="1:14" ht="39" customHeight="1" x14ac:dyDescent="0.25">
      <c r="A35" s="23" t="s">
        <v>101</v>
      </c>
      <c r="B35" s="24" t="s">
        <v>102</v>
      </c>
      <c r="C35" s="25" t="s">
        <v>22</v>
      </c>
      <c r="D35" s="25" t="s">
        <v>103</v>
      </c>
      <c r="E35" s="26" t="s">
        <v>40</v>
      </c>
      <c r="F35" s="27">
        <v>26.332976808960922</v>
      </c>
      <c r="G35" s="29">
        <v>41.27</v>
      </c>
      <c r="H35" s="29">
        <f t="shared" si="1"/>
        <v>52.38</v>
      </c>
      <c r="I35" s="29">
        <f t="shared" ref="I35:I91" si="4">TRUNC(H35*F35,2)</f>
        <v>1379.32</v>
      </c>
      <c r="J35" s="30">
        <f t="shared" si="0"/>
        <v>3.8810129575501044E-3</v>
      </c>
      <c r="K35" s="31"/>
      <c r="L35" s="32"/>
      <c r="M35" s="9"/>
      <c r="N35" s="9"/>
    </row>
    <row r="36" spans="1:14" ht="39" customHeight="1" x14ac:dyDescent="0.25">
      <c r="A36" s="23" t="s">
        <v>104</v>
      </c>
      <c r="B36" s="24" t="s">
        <v>105</v>
      </c>
      <c r="C36" s="25" t="s">
        <v>22</v>
      </c>
      <c r="D36" s="25" t="s">
        <v>106</v>
      </c>
      <c r="E36" s="26" t="s">
        <v>40</v>
      </c>
      <c r="F36" s="27">
        <v>61.413081566637558</v>
      </c>
      <c r="G36" s="29">
        <v>36.840000000000003</v>
      </c>
      <c r="H36" s="29">
        <f t="shared" si="1"/>
        <v>46.76</v>
      </c>
      <c r="I36" s="29">
        <f t="shared" si="4"/>
        <v>2871.67</v>
      </c>
      <c r="J36" s="30">
        <f t="shared" si="0"/>
        <v>8.0800600874401229E-3</v>
      </c>
      <c r="K36" s="31"/>
      <c r="L36" s="32"/>
      <c r="M36" s="9"/>
      <c r="N36" s="9"/>
    </row>
    <row r="37" spans="1:14" ht="39" customHeight="1" x14ac:dyDescent="0.25">
      <c r="A37" s="23" t="s">
        <v>107</v>
      </c>
      <c r="B37" s="24" t="s">
        <v>108</v>
      </c>
      <c r="C37" s="25" t="s">
        <v>22</v>
      </c>
      <c r="D37" s="25" t="s">
        <v>109</v>
      </c>
      <c r="E37" s="26" t="s">
        <v>40</v>
      </c>
      <c r="F37" s="27">
        <v>61.413081566637558</v>
      </c>
      <c r="G37" s="29">
        <v>29.64</v>
      </c>
      <c r="H37" s="29">
        <f t="shared" si="1"/>
        <v>37.619999999999997</v>
      </c>
      <c r="I37" s="29">
        <f t="shared" si="4"/>
        <v>2310.36</v>
      </c>
      <c r="J37" s="30">
        <f t="shared" si="0"/>
        <v>6.5006938901817279E-3</v>
      </c>
      <c r="K37" s="31"/>
      <c r="L37" s="32"/>
      <c r="M37" s="9"/>
      <c r="N37" s="9"/>
    </row>
    <row r="38" spans="1:14" ht="51.95" customHeight="1" x14ac:dyDescent="0.25">
      <c r="A38" s="23" t="s">
        <v>110</v>
      </c>
      <c r="B38" s="24" t="s">
        <v>111</v>
      </c>
      <c r="C38" s="25" t="s">
        <v>22</v>
      </c>
      <c r="D38" s="25" t="s">
        <v>112</v>
      </c>
      <c r="E38" s="26" t="s">
        <v>35</v>
      </c>
      <c r="F38" s="27">
        <v>45.384313074226547</v>
      </c>
      <c r="G38" s="29">
        <v>28.94</v>
      </c>
      <c r="H38" s="29">
        <f t="shared" si="1"/>
        <v>36.729999999999997</v>
      </c>
      <c r="I38" s="29">
        <f t="shared" si="4"/>
        <v>1666.96</v>
      </c>
      <c r="J38" s="30">
        <f t="shared" si="0"/>
        <v>4.6903498533463752E-3</v>
      </c>
      <c r="K38" s="31"/>
      <c r="L38" s="32"/>
      <c r="M38" s="9"/>
      <c r="N38" s="9"/>
    </row>
    <row r="39" spans="1:14" ht="51.95" customHeight="1" x14ac:dyDescent="0.25">
      <c r="A39" s="23" t="s">
        <v>113</v>
      </c>
      <c r="B39" s="24" t="s">
        <v>114</v>
      </c>
      <c r="C39" s="25" t="s">
        <v>22</v>
      </c>
      <c r="D39" s="25" t="s">
        <v>115</v>
      </c>
      <c r="E39" s="26" t="s">
        <v>35</v>
      </c>
      <c r="F39" s="27">
        <v>12.639828868301239</v>
      </c>
      <c r="G39" s="29">
        <v>15.85</v>
      </c>
      <c r="H39" s="29">
        <f t="shared" si="1"/>
        <v>20.11</v>
      </c>
      <c r="I39" s="29">
        <f t="shared" si="4"/>
        <v>254.18</v>
      </c>
      <c r="J39" s="30">
        <f t="shared" si="0"/>
        <v>7.1519000199379813E-4</v>
      </c>
      <c r="K39" s="31"/>
      <c r="L39" s="32"/>
      <c r="M39" s="9"/>
      <c r="N39" s="9"/>
    </row>
    <row r="40" spans="1:14" ht="51.95" customHeight="1" x14ac:dyDescent="0.25">
      <c r="A40" s="23" t="s">
        <v>116</v>
      </c>
      <c r="B40" s="24" t="s">
        <v>117</v>
      </c>
      <c r="C40" s="25" t="s">
        <v>22</v>
      </c>
      <c r="D40" s="25" t="s">
        <v>118</v>
      </c>
      <c r="E40" s="26" t="s">
        <v>35</v>
      </c>
      <c r="F40" s="27">
        <v>7.6022159135435006</v>
      </c>
      <c r="G40" s="29">
        <v>29.79</v>
      </c>
      <c r="H40" s="29">
        <f t="shared" si="1"/>
        <v>37.81</v>
      </c>
      <c r="I40" s="29">
        <f t="shared" si="4"/>
        <v>287.43</v>
      </c>
      <c r="J40" s="30">
        <f t="shared" si="0"/>
        <v>8.0874601570964436E-4</v>
      </c>
      <c r="K40" s="31"/>
      <c r="L40" s="32"/>
      <c r="M40" s="9"/>
      <c r="N40" s="9"/>
    </row>
    <row r="41" spans="1:14" ht="51.95" customHeight="1" x14ac:dyDescent="0.25">
      <c r="A41" s="23" t="s">
        <v>119</v>
      </c>
      <c r="B41" s="24" t="s">
        <v>120</v>
      </c>
      <c r="C41" s="25" t="s">
        <v>22</v>
      </c>
      <c r="D41" s="25" t="s">
        <v>121</v>
      </c>
      <c r="E41" s="26" t="s">
        <v>35</v>
      </c>
      <c r="F41" s="27">
        <v>12.639828868301239</v>
      </c>
      <c r="G41" s="29">
        <v>42.5</v>
      </c>
      <c r="H41" s="29">
        <f t="shared" si="1"/>
        <v>53.94</v>
      </c>
      <c r="I41" s="29">
        <f t="shared" si="4"/>
        <v>681.79</v>
      </c>
      <c r="J41" s="30">
        <f t="shared" si="0"/>
        <v>1.9183625441000535E-3</v>
      </c>
      <c r="K41" s="31"/>
      <c r="L41" s="32"/>
      <c r="M41" s="9"/>
      <c r="N41" s="9"/>
    </row>
    <row r="42" spans="1:14" ht="51.95" customHeight="1" x14ac:dyDescent="0.25">
      <c r="A42" s="23" t="s">
        <v>122</v>
      </c>
      <c r="B42" s="24" t="s">
        <v>123</v>
      </c>
      <c r="C42" s="25" t="s">
        <v>22</v>
      </c>
      <c r="D42" s="25" t="s">
        <v>124</v>
      </c>
      <c r="E42" s="26" t="s">
        <v>35</v>
      </c>
      <c r="F42" s="27">
        <v>7.6022159135435006</v>
      </c>
      <c r="G42" s="29">
        <v>55.27</v>
      </c>
      <c r="H42" s="29">
        <f t="shared" si="1"/>
        <v>70.150000000000006</v>
      </c>
      <c r="I42" s="29">
        <f t="shared" si="4"/>
        <v>533.29</v>
      </c>
      <c r="J42" s="30">
        <f t="shared" si="0"/>
        <v>1.5005259114142442E-3</v>
      </c>
      <c r="K42" s="31"/>
      <c r="L42" s="32"/>
      <c r="M42" s="9"/>
      <c r="N42" s="9"/>
    </row>
    <row r="43" spans="1:14" ht="51.95" customHeight="1" x14ac:dyDescent="0.25">
      <c r="A43" s="23" t="s">
        <v>125</v>
      </c>
      <c r="B43" s="24" t="s">
        <v>126</v>
      </c>
      <c r="C43" s="25" t="s">
        <v>22</v>
      </c>
      <c r="D43" s="25" t="s">
        <v>127</v>
      </c>
      <c r="E43" s="26" t="s">
        <v>35</v>
      </c>
      <c r="F43" s="27">
        <v>12.639828868301239</v>
      </c>
      <c r="G43" s="29">
        <v>59.93</v>
      </c>
      <c r="H43" s="29">
        <f t="shared" si="1"/>
        <v>76.06</v>
      </c>
      <c r="I43" s="29">
        <f t="shared" si="4"/>
        <v>961.38</v>
      </c>
      <c r="J43" s="30">
        <f t="shared" si="0"/>
        <v>2.7050490365756459E-3</v>
      </c>
      <c r="K43" s="31"/>
      <c r="L43" s="32"/>
      <c r="M43" s="9"/>
      <c r="N43" s="9"/>
    </row>
    <row r="44" spans="1:14" ht="51.95" customHeight="1" x14ac:dyDescent="0.25">
      <c r="A44" s="23" t="s">
        <v>128</v>
      </c>
      <c r="B44" s="24" t="s">
        <v>129</v>
      </c>
      <c r="C44" s="25" t="s">
        <v>22</v>
      </c>
      <c r="D44" s="25" t="s">
        <v>130</v>
      </c>
      <c r="E44" s="26" t="s">
        <v>35</v>
      </c>
      <c r="F44" s="27">
        <v>12.639828868301239</v>
      </c>
      <c r="G44" s="29">
        <v>22.5</v>
      </c>
      <c r="H44" s="29">
        <f t="shared" si="1"/>
        <v>28.55</v>
      </c>
      <c r="I44" s="29">
        <f t="shared" si="4"/>
        <v>360.86</v>
      </c>
      <c r="J44" s="30">
        <f t="shared" si="0"/>
        <v>1.0153570860000078E-3</v>
      </c>
      <c r="K44" s="31"/>
      <c r="L44" s="32"/>
      <c r="M44" s="9"/>
      <c r="N44" s="9"/>
    </row>
    <row r="45" spans="1:14" ht="65.099999999999994" customHeight="1" x14ac:dyDescent="0.25">
      <c r="A45" s="23" t="s">
        <v>131</v>
      </c>
      <c r="B45" s="24" t="s">
        <v>132</v>
      </c>
      <c r="C45" s="25" t="s">
        <v>22</v>
      </c>
      <c r="D45" s="25" t="s">
        <v>133</v>
      </c>
      <c r="E45" s="26" t="s">
        <v>40</v>
      </c>
      <c r="F45" s="27">
        <v>35.034308276269748</v>
      </c>
      <c r="G45" s="29">
        <v>50.34</v>
      </c>
      <c r="H45" s="29">
        <f t="shared" si="1"/>
        <v>63.89</v>
      </c>
      <c r="I45" s="29">
        <f t="shared" si="4"/>
        <v>2238.34</v>
      </c>
      <c r="J45" s="30">
        <f t="shared" si="0"/>
        <v>6.2980501576158556E-3</v>
      </c>
      <c r="K45" s="31"/>
      <c r="L45" s="32"/>
      <c r="M45" s="9"/>
      <c r="N45" s="9"/>
    </row>
    <row r="46" spans="1:14" ht="65.099999999999994" customHeight="1" x14ac:dyDescent="0.25">
      <c r="A46" s="23" t="s">
        <v>134</v>
      </c>
      <c r="B46" s="24" t="s">
        <v>135</v>
      </c>
      <c r="C46" s="25" t="s">
        <v>22</v>
      </c>
      <c r="D46" s="25" t="s">
        <v>136</v>
      </c>
      <c r="E46" s="26" t="s">
        <v>40</v>
      </c>
      <c r="F46" s="27">
        <v>19.280318672300091</v>
      </c>
      <c r="G46" s="29">
        <v>88.12</v>
      </c>
      <c r="H46" s="29">
        <f t="shared" si="1"/>
        <v>111.85</v>
      </c>
      <c r="I46" s="29">
        <f t="shared" si="4"/>
        <v>2156.5</v>
      </c>
      <c r="J46" s="30">
        <f t="shared" si="0"/>
        <v>6.0677757467134533E-3</v>
      </c>
      <c r="K46" s="31"/>
      <c r="L46" s="32"/>
      <c r="M46" s="9"/>
      <c r="N46" s="9"/>
    </row>
    <row r="47" spans="1:14" ht="51.95" customHeight="1" x14ac:dyDescent="0.25">
      <c r="A47" s="23" t="s">
        <v>137</v>
      </c>
      <c r="B47" s="24" t="s">
        <v>138</v>
      </c>
      <c r="C47" s="25" t="s">
        <v>22</v>
      </c>
      <c r="D47" s="25" t="s">
        <v>139</v>
      </c>
      <c r="E47" s="26" t="s">
        <v>35</v>
      </c>
      <c r="F47" s="27">
        <v>12.639828868301239</v>
      </c>
      <c r="G47" s="29">
        <v>24.8</v>
      </c>
      <c r="H47" s="29">
        <f t="shared" si="1"/>
        <v>31.47</v>
      </c>
      <c r="I47" s="29">
        <f t="shared" si="4"/>
        <v>397.77</v>
      </c>
      <c r="J47" s="30">
        <f t="shared" si="0"/>
        <v>1.1192112955113426E-3</v>
      </c>
      <c r="K47" s="31"/>
      <c r="L47" s="32"/>
      <c r="M47" s="9"/>
      <c r="N47" s="9"/>
    </row>
    <row r="48" spans="1:14" ht="51.95" customHeight="1" x14ac:dyDescent="0.25">
      <c r="A48" s="23" t="s">
        <v>140</v>
      </c>
      <c r="B48" s="24" t="s">
        <v>141</v>
      </c>
      <c r="C48" s="25" t="s">
        <v>22</v>
      </c>
      <c r="D48" s="25" t="s">
        <v>142</v>
      </c>
      <c r="E48" s="26" t="s">
        <v>35</v>
      </c>
      <c r="F48" s="27">
        <v>7.6022159135435006</v>
      </c>
      <c r="G48" s="29">
        <v>45.21</v>
      </c>
      <c r="H48" s="29">
        <f t="shared" si="1"/>
        <v>57.38</v>
      </c>
      <c r="I48" s="29">
        <f t="shared" si="4"/>
        <v>436.21</v>
      </c>
      <c r="J48" s="30">
        <f t="shared" si="0"/>
        <v>1.2273704885109554E-3</v>
      </c>
      <c r="K48" s="31"/>
      <c r="L48" s="32"/>
      <c r="M48" s="9"/>
      <c r="N48" s="9"/>
    </row>
    <row r="49" spans="1:14" ht="51.95" customHeight="1" x14ac:dyDescent="0.25">
      <c r="A49" s="23" t="s">
        <v>143</v>
      </c>
      <c r="B49" s="24" t="s">
        <v>144</v>
      </c>
      <c r="C49" s="25" t="s">
        <v>22</v>
      </c>
      <c r="D49" s="25" t="s">
        <v>145</v>
      </c>
      <c r="E49" s="26" t="s">
        <v>35</v>
      </c>
      <c r="F49" s="27">
        <v>7.6022159135435006</v>
      </c>
      <c r="G49" s="29">
        <v>80.040000000000006</v>
      </c>
      <c r="H49" s="29">
        <f t="shared" si="1"/>
        <v>101.59</v>
      </c>
      <c r="I49" s="29">
        <f t="shared" si="4"/>
        <v>772.3</v>
      </c>
      <c r="J49" s="30">
        <f t="shared" si="0"/>
        <v>2.1730318614360308E-3</v>
      </c>
      <c r="K49" s="31"/>
      <c r="L49" s="32"/>
      <c r="M49" s="9"/>
      <c r="N49" s="9"/>
    </row>
    <row r="50" spans="1:14" ht="39" customHeight="1" x14ac:dyDescent="0.25">
      <c r="A50" s="23" t="s">
        <v>146</v>
      </c>
      <c r="B50" s="24" t="s">
        <v>147</v>
      </c>
      <c r="C50" s="25" t="s">
        <v>22</v>
      </c>
      <c r="D50" s="25" t="s">
        <v>148</v>
      </c>
      <c r="E50" s="26" t="s">
        <v>35</v>
      </c>
      <c r="F50" s="27">
        <v>12.639828868301239</v>
      </c>
      <c r="G50" s="29">
        <v>65.260000000000005</v>
      </c>
      <c r="H50" s="29">
        <f t="shared" si="1"/>
        <v>82.83</v>
      </c>
      <c r="I50" s="29">
        <f t="shared" si="4"/>
        <v>1046.95</v>
      </c>
      <c r="J50" s="30">
        <f t="shared" si="0"/>
        <v>2.9458186033024117E-3</v>
      </c>
      <c r="K50" s="31"/>
      <c r="L50" s="32"/>
      <c r="M50" s="9"/>
      <c r="N50" s="9"/>
    </row>
    <row r="51" spans="1:14" ht="39" customHeight="1" x14ac:dyDescent="0.25">
      <c r="A51" s="23" t="s">
        <v>149</v>
      </c>
      <c r="B51" s="24" t="s">
        <v>150</v>
      </c>
      <c r="C51" s="25" t="s">
        <v>22</v>
      </c>
      <c r="D51" s="25" t="s">
        <v>151</v>
      </c>
      <c r="E51" s="26" t="s">
        <v>35</v>
      </c>
      <c r="F51" s="27">
        <v>12.639828868301239</v>
      </c>
      <c r="G51" s="29">
        <v>11.47</v>
      </c>
      <c r="H51" s="29">
        <f t="shared" si="1"/>
        <v>14.55</v>
      </c>
      <c r="I51" s="29">
        <f t="shared" si="4"/>
        <v>183.9</v>
      </c>
      <c r="J51" s="30">
        <f t="shared" si="0"/>
        <v>5.1744213300283055E-4</v>
      </c>
      <c r="K51" s="31"/>
      <c r="L51" s="32"/>
      <c r="M51" s="9"/>
      <c r="N51" s="9"/>
    </row>
    <row r="52" spans="1:14" ht="51.95" customHeight="1" x14ac:dyDescent="0.25">
      <c r="A52" s="23" t="s">
        <v>152</v>
      </c>
      <c r="B52" s="24" t="s">
        <v>153</v>
      </c>
      <c r="C52" s="25" t="s">
        <v>22</v>
      </c>
      <c r="D52" s="25" t="s">
        <v>154</v>
      </c>
      <c r="E52" s="26" t="s">
        <v>35</v>
      </c>
      <c r="F52" s="27">
        <v>23.218816073292498</v>
      </c>
      <c r="G52" s="29">
        <v>10.72</v>
      </c>
      <c r="H52" s="29">
        <f t="shared" si="1"/>
        <v>13.6</v>
      </c>
      <c r="I52" s="29">
        <f t="shared" si="4"/>
        <v>315.77</v>
      </c>
      <c r="J52" s="30">
        <f t="shared" si="0"/>
        <v>8.8848669025722569E-4</v>
      </c>
      <c r="K52" s="31"/>
      <c r="L52" s="32"/>
      <c r="M52" s="9"/>
      <c r="N52" s="9"/>
    </row>
    <row r="53" spans="1:14" ht="51.95" customHeight="1" x14ac:dyDescent="0.25">
      <c r="A53" s="23" t="s">
        <v>155</v>
      </c>
      <c r="B53" s="24" t="s">
        <v>156</v>
      </c>
      <c r="C53" s="25" t="s">
        <v>22</v>
      </c>
      <c r="D53" s="25" t="s">
        <v>157</v>
      </c>
      <c r="E53" s="26" t="s">
        <v>35</v>
      </c>
      <c r="F53" s="27">
        <v>10.166818872329264</v>
      </c>
      <c r="G53" s="29">
        <v>16.670000000000002</v>
      </c>
      <c r="H53" s="29">
        <f t="shared" si="1"/>
        <v>21.15</v>
      </c>
      <c r="I53" s="29">
        <f t="shared" si="4"/>
        <v>215.02</v>
      </c>
      <c r="J53" s="30">
        <f t="shared" si="0"/>
        <v>6.0500493441146619E-4</v>
      </c>
      <c r="K53" s="31"/>
      <c r="L53" s="32"/>
      <c r="M53" s="9"/>
      <c r="N53" s="9"/>
    </row>
    <row r="54" spans="1:14" ht="51.95" customHeight="1" x14ac:dyDescent="0.25">
      <c r="A54" s="23" t="s">
        <v>158</v>
      </c>
      <c r="B54" s="24" t="s">
        <v>120</v>
      </c>
      <c r="C54" s="25" t="s">
        <v>22</v>
      </c>
      <c r="D54" s="25" t="s">
        <v>121</v>
      </c>
      <c r="E54" s="26" t="s">
        <v>35</v>
      </c>
      <c r="F54" s="27">
        <v>5.175002398978406</v>
      </c>
      <c r="G54" s="29">
        <v>42.5</v>
      </c>
      <c r="H54" s="29">
        <f t="shared" si="1"/>
        <v>53.94</v>
      </c>
      <c r="I54" s="29">
        <f t="shared" si="4"/>
        <v>279.13</v>
      </c>
      <c r="J54" s="30">
        <f t="shared" si="0"/>
        <v>7.8539218371441054E-4</v>
      </c>
      <c r="K54" s="31"/>
      <c r="L54" s="32"/>
      <c r="M54" s="9"/>
      <c r="N54" s="9"/>
    </row>
    <row r="55" spans="1:14" ht="39" customHeight="1" x14ac:dyDescent="0.25">
      <c r="A55" s="23" t="s">
        <v>159</v>
      </c>
      <c r="B55" s="24" t="s">
        <v>147</v>
      </c>
      <c r="C55" s="25" t="s">
        <v>22</v>
      </c>
      <c r="D55" s="25" t="s">
        <v>148</v>
      </c>
      <c r="E55" s="26" t="s">
        <v>35</v>
      </c>
      <c r="F55" s="27">
        <v>5.175002398978406</v>
      </c>
      <c r="G55" s="29">
        <v>65.260000000000005</v>
      </c>
      <c r="H55" s="29">
        <f t="shared" si="1"/>
        <v>82.83</v>
      </c>
      <c r="I55" s="29">
        <f t="shared" si="4"/>
        <v>428.64</v>
      </c>
      <c r="J55" s="30">
        <f t="shared" si="0"/>
        <v>1.206070668245423E-3</v>
      </c>
      <c r="K55" s="31"/>
      <c r="L55" s="32"/>
      <c r="M55" s="9"/>
      <c r="N55" s="9"/>
    </row>
    <row r="56" spans="1:14" ht="51.95" customHeight="1" x14ac:dyDescent="0.25">
      <c r="A56" s="23" t="s">
        <v>160</v>
      </c>
      <c r="B56" s="24" t="s">
        <v>161</v>
      </c>
      <c r="C56" s="25" t="s">
        <v>22</v>
      </c>
      <c r="D56" s="25" t="s">
        <v>162</v>
      </c>
      <c r="E56" s="26" t="s">
        <v>35</v>
      </c>
      <c r="F56" s="27">
        <v>2.5646029587857595</v>
      </c>
      <c r="G56" s="29">
        <v>25.46</v>
      </c>
      <c r="H56" s="29">
        <f t="shared" si="1"/>
        <v>32.31</v>
      </c>
      <c r="I56" s="29">
        <f t="shared" si="4"/>
        <v>82.86</v>
      </c>
      <c r="J56" s="30">
        <f t="shared" si="0"/>
        <v>2.3314439989458694E-4</v>
      </c>
      <c r="K56" s="31"/>
      <c r="L56" s="32"/>
      <c r="M56" s="9"/>
      <c r="N56" s="9"/>
    </row>
    <row r="57" spans="1:14" ht="39" customHeight="1" x14ac:dyDescent="0.25">
      <c r="A57" s="23" t="s">
        <v>163</v>
      </c>
      <c r="B57" s="24" t="s">
        <v>164</v>
      </c>
      <c r="C57" s="25" t="s">
        <v>22</v>
      </c>
      <c r="D57" s="25" t="s">
        <v>165</v>
      </c>
      <c r="E57" s="26" t="s">
        <v>35</v>
      </c>
      <c r="F57" s="27">
        <v>12.639828868301239</v>
      </c>
      <c r="G57" s="29">
        <v>32.409999999999997</v>
      </c>
      <c r="H57" s="29">
        <f t="shared" si="1"/>
        <v>41.13</v>
      </c>
      <c r="I57" s="29">
        <f t="shared" si="4"/>
        <v>519.87</v>
      </c>
      <c r="J57" s="30">
        <f t="shared" si="0"/>
        <v>1.4627658601641192E-3</v>
      </c>
      <c r="K57" s="31"/>
      <c r="L57" s="32"/>
      <c r="M57" s="9"/>
      <c r="N57" s="9"/>
    </row>
    <row r="58" spans="1:14" ht="39" customHeight="1" x14ac:dyDescent="0.25">
      <c r="A58" s="23" t="s">
        <v>166</v>
      </c>
      <c r="B58" s="24" t="s">
        <v>167</v>
      </c>
      <c r="C58" s="25" t="s">
        <v>22</v>
      </c>
      <c r="D58" s="25" t="s">
        <v>168</v>
      </c>
      <c r="E58" s="26" t="s">
        <v>35</v>
      </c>
      <c r="F58" s="27">
        <v>5.175002398978406</v>
      </c>
      <c r="G58" s="29">
        <v>54.04</v>
      </c>
      <c r="H58" s="29">
        <f t="shared" si="1"/>
        <v>68.59</v>
      </c>
      <c r="I58" s="29">
        <f t="shared" si="4"/>
        <v>354.95</v>
      </c>
      <c r="J58" s="30">
        <f t="shared" si="0"/>
        <v>9.9872803213352213E-4</v>
      </c>
      <c r="K58" s="31"/>
      <c r="L58" s="32"/>
      <c r="M58" s="9"/>
      <c r="N58" s="9"/>
    </row>
    <row r="59" spans="1:14" ht="39" customHeight="1" x14ac:dyDescent="0.25">
      <c r="A59" s="23" t="s">
        <v>169</v>
      </c>
      <c r="B59" s="24" t="s">
        <v>170</v>
      </c>
      <c r="C59" s="25" t="s">
        <v>22</v>
      </c>
      <c r="D59" s="25" t="s">
        <v>171</v>
      </c>
      <c r="E59" s="26" t="s">
        <v>35</v>
      </c>
      <c r="F59" s="27">
        <v>12.639828868301239</v>
      </c>
      <c r="G59" s="29">
        <v>114.11</v>
      </c>
      <c r="H59" s="29">
        <f t="shared" si="1"/>
        <v>144.83000000000001</v>
      </c>
      <c r="I59" s="29">
        <f t="shared" si="4"/>
        <v>1830.62</v>
      </c>
      <c r="J59" s="30">
        <f t="shared" si="0"/>
        <v>5.1508424008572138E-3</v>
      </c>
      <c r="K59" s="31"/>
      <c r="L59" s="32"/>
      <c r="M59" s="9"/>
      <c r="N59" s="9"/>
    </row>
    <row r="60" spans="1:14" ht="26.1" customHeight="1" x14ac:dyDescent="0.25">
      <c r="A60" s="23" t="s">
        <v>172</v>
      </c>
      <c r="B60" s="24" t="s">
        <v>173</v>
      </c>
      <c r="C60" s="25" t="s">
        <v>22</v>
      </c>
      <c r="D60" s="25" t="s">
        <v>174</v>
      </c>
      <c r="E60" s="26" t="s">
        <v>35</v>
      </c>
      <c r="F60" s="27">
        <v>2.5646029587857595</v>
      </c>
      <c r="G60" s="29">
        <v>422.43</v>
      </c>
      <c r="H60" s="29">
        <f t="shared" si="1"/>
        <v>536.19000000000005</v>
      </c>
      <c r="I60" s="29">
        <f t="shared" si="4"/>
        <v>1375.11</v>
      </c>
      <c r="J60" s="30">
        <f t="shared" si="0"/>
        <v>3.8691672186705944E-3</v>
      </c>
      <c r="K60" s="31"/>
      <c r="L60" s="32"/>
      <c r="M60" s="9"/>
      <c r="N60" s="9"/>
    </row>
    <row r="61" spans="1:14" ht="51.95" customHeight="1" x14ac:dyDescent="0.25">
      <c r="A61" s="23" t="s">
        <v>175</v>
      </c>
      <c r="B61" s="24" t="s">
        <v>176</v>
      </c>
      <c r="C61" s="25" t="s">
        <v>22</v>
      </c>
      <c r="D61" s="25" t="s">
        <v>177</v>
      </c>
      <c r="E61" s="26" t="s">
        <v>35</v>
      </c>
      <c r="F61" s="27">
        <v>0.54955777688266261</v>
      </c>
      <c r="G61" s="29">
        <v>699.82</v>
      </c>
      <c r="H61" s="29">
        <f t="shared" si="1"/>
        <v>888.28</v>
      </c>
      <c r="I61" s="29">
        <f t="shared" si="4"/>
        <v>488.16</v>
      </c>
      <c r="J61" s="30">
        <f t="shared" si="0"/>
        <v>1.3735429670835334E-3</v>
      </c>
      <c r="K61" s="31"/>
      <c r="L61" s="32"/>
      <c r="M61" s="9"/>
      <c r="N61" s="9"/>
    </row>
    <row r="62" spans="1:14" ht="39" customHeight="1" x14ac:dyDescent="0.25">
      <c r="A62" s="23" t="s">
        <v>178</v>
      </c>
      <c r="B62" s="24" t="s">
        <v>179</v>
      </c>
      <c r="C62" s="25" t="s">
        <v>22</v>
      </c>
      <c r="D62" s="25" t="s">
        <v>180</v>
      </c>
      <c r="E62" s="26" t="s">
        <v>35</v>
      </c>
      <c r="F62" s="27">
        <v>0.96172610954465954</v>
      </c>
      <c r="G62" s="29">
        <v>1019.1</v>
      </c>
      <c r="H62" s="29">
        <f t="shared" si="1"/>
        <v>1293.54</v>
      </c>
      <c r="I62" s="29">
        <f t="shared" si="4"/>
        <v>1244.03</v>
      </c>
      <c r="J62" s="30">
        <f t="shared" si="0"/>
        <v>3.5003454960277941E-3</v>
      </c>
      <c r="K62" s="31"/>
      <c r="L62" s="32"/>
      <c r="M62" s="9"/>
      <c r="N62" s="9"/>
    </row>
    <row r="63" spans="1:14" ht="26.1" customHeight="1" x14ac:dyDescent="0.25">
      <c r="A63" s="23" t="s">
        <v>181</v>
      </c>
      <c r="B63" s="24" t="s">
        <v>182</v>
      </c>
      <c r="C63" s="25" t="s">
        <v>22</v>
      </c>
      <c r="D63" s="25" t="s">
        <v>183</v>
      </c>
      <c r="E63" s="26" t="s">
        <v>40</v>
      </c>
      <c r="F63" s="27">
        <v>16.715715713514321</v>
      </c>
      <c r="G63" s="29">
        <v>17.690000000000001</v>
      </c>
      <c r="H63" s="29">
        <f t="shared" si="1"/>
        <v>22.45</v>
      </c>
      <c r="I63" s="29">
        <f t="shared" si="4"/>
        <v>375.26</v>
      </c>
      <c r="J63" s="30">
        <f t="shared" si="0"/>
        <v>1.0558745776543892E-3</v>
      </c>
      <c r="K63" s="31"/>
      <c r="L63" s="32"/>
      <c r="M63" s="9"/>
      <c r="N63" s="9"/>
    </row>
    <row r="64" spans="1:14" ht="51.95" customHeight="1" x14ac:dyDescent="0.25">
      <c r="A64" s="23" t="s">
        <v>184</v>
      </c>
      <c r="B64" s="24" t="s">
        <v>185</v>
      </c>
      <c r="C64" s="25" t="s">
        <v>22</v>
      </c>
      <c r="D64" s="25" t="s">
        <v>186</v>
      </c>
      <c r="E64" s="26" t="s">
        <v>35</v>
      </c>
      <c r="F64" s="27">
        <v>1.8776557376824308</v>
      </c>
      <c r="G64" s="29">
        <v>156.47999999999999</v>
      </c>
      <c r="H64" s="29">
        <f t="shared" si="1"/>
        <v>198.62</v>
      </c>
      <c r="I64" s="29">
        <f t="shared" si="4"/>
        <v>372.93</v>
      </c>
      <c r="J64" s="30">
        <f t="shared" si="0"/>
        <v>1.0493186224075346E-3</v>
      </c>
      <c r="K64" s="31"/>
      <c r="L64" s="32"/>
      <c r="M64" s="9"/>
      <c r="N64" s="9"/>
    </row>
    <row r="65" spans="1:14" ht="26.1" customHeight="1" x14ac:dyDescent="0.25">
      <c r="A65" s="23" t="s">
        <v>187</v>
      </c>
      <c r="B65" s="24" t="s">
        <v>188</v>
      </c>
      <c r="C65" s="25" t="s">
        <v>22</v>
      </c>
      <c r="D65" s="25" t="s">
        <v>189</v>
      </c>
      <c r="E65" s="26" t="s">
        <v>35</v>
      </c>
      <c r="F65" s="27">
        <v>2.9767712914477564</v>
      </c>
      <c r="G65" s="29">
        <v>144.9</v>
      </c>
      <c r="H65" s="29">
        <f t="shared" si="1"/>
        <v>183.92</v>
      </c>
      <c r="I65" s="29">
        <f t="shared" si="4"/>
        <v>547.48</v>
      </c>
      <c r="J65" s="30">
        <f t="shared" si="0"/>
        <v>1.5404525229819994E-3</v>
      </c>
      <c r="K65" s="31"/>
      <c r="L65" s="32"/>
      <c r="M65" s="9"/>
      <c r="N65" s="9"/>
    </row>
    <row r="66" spans="1:14" ht="39" customHeight="1" x14ac:dyDescent="0.25">
      <c r="A66" s="23" t="s">
        <v>190</v>
      </c>
      <c r="B66" s="24" t="s">
        <v>191</v>
      </c>
      <c r="C66" s="25" t="s">
        <v>22</v>
      </c>
      <c r="D66" s="25" t="s">
        <v>192</v>
      </c>
      <c r="E66" s="26" t="s">
        <v>35</v>
      </c>
      <c r="F66" s="27">
        <v>2.5646029587857595</v>
      </c>
      <c r="G66" s="29">
        <v>530.09</v>
      </c>
      <c r="H66" s="29">
        <f t="shared" si="1"/>
        <v>672.84</v>
      </c>
      <c r="I66" s="29">
        <f t="shared" si="4"/>
        <v>1725.56</v>
      </c>
      <c r="J66" s="30">
        <f t="shared" si="0"/>
        <v>4.8552335346621223E-3</v>
      </c>
      <c r="K66" s="31"/>
      <c r="L66" s="32"/>
      <c r="M66" s="9"/>
      <c r="N66" s="9"/>
    </row>
    <row r="67" spans="1:14" ht="26.1" customHeight="1" x14ac:dyDescent="0.25">
      <c r="A67" s="23" t="s">
        <v>193</v>
      </c>
      <c r="B67" s="24" t="s">
        <v>194</v>
      </c>
      <c r="C67" s="25" t="s">
        <v>22</v>
      </c>
      <c r="D67" s="25" t="s">
        <v>195</v>
      </c>
      <c r="E67" s="26" t="s">
        <v>35</v>
      </c>
      <c r="F67" s="27">
        <v>2.9767712914477564</v>
      </c>
      <c r="G67" s="29">
        <v>412.27</v>
      </c>
      <c r="H67" s="29">
        <f t="shared" si="1"/>
        <v>523.29</v>
      </c>
      <c r="I67" s="29">
        <f t="shared" si="4"/>
        <v>1557.71</v>
      </c>
      <c r="J67" s="30">
        <f t="shared" si="0"/>
        <v>4.3829515225657385E-3</v>
      </c>
      <c r="K67" s="31"/>
      <c r="L67" s="32"/>
      <c r="M67" s="9"/>
      <c r="N67" s="9"/>
    </row>
    <row r="68" spans="1:14" ht="51.95" customHeight="1" x14ac:dyDescent="0.25">
      <c r="A68" s="23" t="s">
        <v>196</v>
      </c>
      <c r="B68" s="24" t="s">
        <v>197</v>
      </c>
      <c r="C68" s="25" t="s">
        <v>22</v>
      </c>
      <c r="D68" s="25" t="s">
        <v>198</v>
      </c>
      <c r="E68" s="26" t="s">
        <v>35</v>
      </c>
      <c r="F68" s="27">
        <v>2.5646029587857595</v>
      </c>
      <c r="G68" s="29">
        <v>468.36</v>
      </c>
      <c r="H68" s="29">
        <f t="shared" si="1"/>
        <v>594.48</v>
      </c>
      <c r="I68" s="29">
        <f t="shared" si="4"/>
        <v>1524.6</v>
      </c>
      <c r="J68" s="30">
        <f t="shared" si="0"/>
        <v>4.2897894289076425E-3</v>
      </c>
      <c r="K68" s="31"/>
      <c r="L68" s="32"/>
      <c r="M68" s="9"/>
      <c r="N68" s="9"/>
    </row>
    <row r="69" spans="1:14" ht="26.1" customHeight="1" x14ac:dyDescent="0.25">
      <c r="A69" s="23" t="s">
        <v>199</v>
      </c>
      <c r="B69" s="24" t="s">
        <v>200</v>
      </c>
      <c r="C69" s="25" t="s">
        <v>22</v>
      </c>
      <c r="D69" s="25" t="s">
        <v>201</v>
      </c>
      <c r="E69" s="26" t="s">
        <v>35</v>
      </c>
      <c r="F69" s="27">
        <v>7.6022159135435006</v>
      </c>
      <c r="G69" s="29">
        <v>61.32</v>
      </c>
      <c r="H69" s="29">
        <f t="shared" si="1"/>
        <v>77.83</v>
      </c>
      <c r="I69" s="29">
        <f t="shared" si="4"/>
        <v>591.67999999999995</v>
      </c>
      <c r="J69" s="30">
        <f t="shared" ref="J69:J132" si="5">I69/$I$251</f>
        <v>1.6648187126433647E-3</v>
      </c>
      <c r="K69" s="31"/>
      <c r="L69" s="32"/>
      <c r="M69" s="9"/>
      <c r="N69" s="9"/>
    </row>
    <row r="70" spans="1:14" ht="26.1" customHeight="1" x14ac:dyDescent="0.25">
      <c r="A70" s="23" t="s">
        <v>202</v>
      </c>
      <c r="B70" s="24" t="s">
        <v>203</v>
      </c>
      <c r="C70" s="25" t="s">
        <v>22</v>
      </c>
      <c r="D70" s="25" t="s">
        <v>204</v>
      </c>
      <c r="E70" s="26" t="s">
        <v>35</v>
      </c>
      <c r="F70" s="27">
        <v>2.5646029587857595</v>
      </c>
      <c r="G70" s="29">
        <v>12.75</v>
      </c>
      <c r="H70" s="29">
        <f t="shared" si="1"/>
        <v>16.18</v>
      </c>
      <c r="I70" s="29">
        <f t="shared" si="4"/>
        <v>41.49</v>
      </c>
      <c r="J70" s="30">
        <f t="shared" si="5"/>
        <v>1.1674102282918674E-4</v>
      </c>
      <c r="K70" s="31"/>
      <c r="L70" s="32"/>
      <c r="M70" s="9"/>
      <c r="N70" s="9"/>
    </row>
    <row r="71" spans="1:14" ht="26.1" customHeight="1" x14ac:dyDescent="0.25">
      <c r="A71" s="23" t="s">
        <v>205</v>
      </c>
      <c r="B71" s="24" t="s">
        <v>206</v>
      </c>
      <c r="C71" s="25" t="s">
        <v>22</v>
      </c>
      <c r="D71" s="25" t="s">
        <v>207</v>
      </c>
      <c r="E71" s="26" t="s">
        <v>35</v>
      </c>
      <c r="F71" s="27">
        <v>2.5646029587857595</v>
      </c>
      <c r="G71" s="29">
        <v>14.35</v>
      </c>
      <c r="H71" s="29">
        <f t="shared" si="1"/>
        <v>18.21</v>
      </c>
      <c r="I71" s="29">
        <f t="shared" si="4"/>
        <v>46.7</v>
      </c>
      <c r="J71" s="30">
        <f t="shared" si="5"/>
        <v>1.3140047640691784E-4</v>
      </c>
      <c r="K71" s="31"/>
      <c r="L71" s="32"/>
      <c r="M71" s="9"/>
      <c r="N71" s="9"/>
    </row>
    <row r="72" spans="1:14" ht="39" customHeight="1" x14ac:dyDescent="0.25">
      <c r="A72" s="23" t="s">
        <v>208</v>
      </c>
      <c r="B72" s="24" t="s">
        <v>209</v>
      </c>
      <c r="C72" s="25" t="s">
        <v>22</v>
      </c>
      <c r="D72" s="25" t="s">
        <v>210</v>
      </c>
      <c r="E72" s="26" t="s">
        <v>35</v>
      </c>
      <c r="F72" s="27">
        <v>2.5646029587857595</v>
      </c>
      <c r="G72" s="29">
        <v>132.99</v>
      </c>
      <c r="H72" s="29">
        <f t="shared" si="1"/>
        <v>168.8</v>
      </c>
      <c r="I72" s="29">
        <f t="shared" si="4"/>
        <v>432.9</v>
      </c>
      <c r="J72" s="30">
        <f t="shared" si="5"/>
        <v>1.2180570928598442E-3</v>
      </c>
      <c r="K72" s="31"/>
      <c r="L72" s="32"/>
      <c r="M72" s="9"/>
      <c r="N72" s="9"/>
    </row>
    <row r="73" spans="1:14" ht="26.1" customHeight="1" x14ac:dyDescent="0.25">
      <c r="A73" s="23" t="s">
        <v>211</v>
      </c>
      <c r="B73" s="24" t="s">
        <v>212</v>
      </c>
      <c r="C73" s="25" t="s">
        <v>22</v>
      </c>
      <c r="D73" s="25" t="s">
        <v>213</v>
      </c>
      <c r="E73" s="26" t="s">
        <v>35</v>
      </c>
      <c r="F73" s="27">
        <v>7.6022159135435006</v>
      </c>
      <c r="G73" s="29">
        <v>48.84</v>
      </c>
      <c r="H73" s="29">
        <f t="shared" ref="H73:H136" si="6">TRUNC((G73*$G$2)+(G73),2)</f>
        <v>61.99</v>
      </c>
      <c r="I73" s="29">
        <f t="shared" si="4"/>
        <v>471.26</v>
      </c>
      <c r="J73" s="30">
        <f t="shared" si="5"/>
        <v>1.3259911886835994E-3</v>
      </c>
      <c r="K73" s="31"/>
      <c r="L73" s="32"/>
      <c r="M73" s="9"/>
      <c r="N73" s="9"/>
    </row>
    <row r="74" spans="1:14" ht="39" customHeight="1" x14ac:dyDescent="0.25">
      <c r="A74" s="23" t="s">
        <v>214</v>
      </c>
      <c r="B74" s="24" t="s">
        <v>215</v>
      </c>
      <c r="C74" s="25" t="s">
        <v>22</v>
      </c>
      <c r="D74" s="25" t="s">
        <v>216</v>
      </c>
      <c r="E74" s="26" t="s">
        <v>35</v>
      </c>
      <c r="F74" s="27">
        <v>5.175002398978406</v>
      </c>
      <c r="G74" s="29">
        <v>145.4</v>
      </c>
      <c r="H74" s="29">
        <f t="shared" si="6"/>
        <v>184.55</v>
      </c>
      <c r="I74" s="29">
        <f t="shared" si="4"/>
        <v>955.04</v>
      </c>
      <c r="J74" s="30">
        <f t="shared" si="5"/>
        <v>2.6872100853889249E-3</v>
      </c>
      <c r="K74" s="31"/>
      <c r="L74" s="32"/>
      <c r="M74" s="9"/>
      <c r="N74" s="9"/>
    </row>
    <row r="75" spans="1:14" ht="39" customHeight="1" x14ac:dyDescent="0.25">
      <c r="A75" s="23" t="s">
        <v>217</v>
      </c>
      <c r="B75" s="24" t="s">
        <v>218</v>
      </c>
      <c r="C75" s="25" t="s">
        <v>22</v>
      </c>
      <c r="D75" s="25" t="s">
        <v>219</v>
      </c>
      <c r="E75" s="26" t="s">
        <v>35</v>
      </c>
      <c r="F75" s="27">
        <v>2.5646029587857595</v>
      </c>
      <c r="G75" s="29">
        <v>339.95</v>
      </c>
      <c r="H75" s="29">
        <f t="shared" si="6"/>
        <v>431.49</v>
      </c>
      <c r="I75" s="29">
        <f t="shared" si="4"/>
        <v>1106.5999999999999</v>
      </c>
      <c r="J75" s="30">
        <f t="shared" si="5"/>
        <v>3.1136566850512902E-3</v>
      </c>
      <c r="K75" s="31"/>
      <c r="L75" s="32"/>
      <c r="M75" s="9"/>
      <c r="N75" s="9"/>
    </row>
    <row r="76" spans="1:14" ht="39" customHeight="1" x14ac:dyDescent="0.25">
      <c r="A76" s="23" t="s">
        <v>220</v>
      </c>
      <c r="B76" s="24" t="s">
        <v>221</v>
      </c>
      <c r="C76" s="25" t="s">
        <v>22</v>
      </c>
      <c r="D76" s="25" t="s">
        <v>222</v>
      </c>
      <c r="E76" s="26" t="s">
        <v>35</v>
      </c>
      <c r="F76" s="27">
        <v>7.6022159135435006</v>
      </c>
      <c r="G76" s="29">
        <v>76.39</v>
      </c>
      <c r="H76" s="29">
        <f t="shared" si="6"/>
        <v>96.96</v>
      </c>
      <c r="I76" s="29">
        <f t="shared" si="4"/>
        <v>737.11</v>
      </c>
      <c r="J76" s="30">
        <f t="shared" si="5"/>
        <v>2.0740172412056358E-3</v>
      </c>
      <c r="K76" s="31"/>
      <c r="L76" s="32"/>
      <c r="M76" s="9"/>
      <c r="N76" s="9"/>
    </row>
    <row r="77" spans="1:14" ht="26.1" customHeight="1" x14ac:dyDescent="0.25">
      <c r="A77" s="23" t="s">
        <v>223</v>
      </c>
      <c r="B77" s="24" t="s">
        <v>224</v>
      </c>
      <c r="C77" s="25" t="s">
        <v>22</v>
      </c>
      <c r="D77" s="25" t="s">
        <v>225</v>
      </c>
      <c r="E77" s="26" t="s">
        <v>35</v>
      </c>
      <c r="F77" s="27">
        <v>7.6022159135435006</v>
      </c>
      <c r="G77" s="29">
        <v>163.49</v>
      </c>
      <c r="H77" s="29">
        <f t="shared" si="6"/>
        <v>207.51</v>
      </c>
      <c r="I77" s="29">
        <f t="shared" si="4"/>
        <v>1577.53</v>
      </c>
      <c r="J77" s="30">
        <f t="shared" si="5"/>
        <v>4.4387193478844771E-3</v>
      </c>
      <c r="K77" s="31"/>
      <c r="L77" s="32"/>
      <c r="M77" s="9"/>
      <c r="N77" s="9"/>
    </row>
    <row r="78" spans="1:14" ht="26.1" customHeight="1" x14ac:dyDescent="0.25">
      <c r="A78" s="23" t="s">
        <v>226</v>
      </c>
      <c r="B78" s="24" t="s">
        <v>227</v>
      </c>
      <c r="C78" s="25" t="s">
        <v>22</v>
      </c>
      <c r="D78" s="25" t="s">
        <v>228</v>
      </c>
      <c r="E78" s="26" t="s">
        <v>35</v>
      </c>
      <c r="F78" s="27">
        <v>2.5646029587857595</v>
      </c>
      <c r="G78" s="29">
        <v>812.2</v>
      </c>
      <c r="H78" s="29">
        <f t="shared" si="6"/>
        <v>1030.92</v>
      </c>
      <c r="I78" s="29">
        <f t="shared" si="4"/>
        <v>2643.9</v>
      </c>
      <c r="J78" s="30">
        <f t="shared" si="5"/>
        <v>7.4391802906263391E-3</v>
      </c>
      <c r="K78" s="31"/>
      <c r="L78" s="32"/>
      <c r="M78" s="9"/>
      <c r="N78" s="9"/>
    </row>
    <row r="79" spans="1:14" ht="65.099999999999994" customHeight="1" x14ac:dyDescent="0.25">
      <c r="A79" s="23" t="s">
        <v>229</v>
      </c>
      <c r="B79" s="24" t="s">
        <v>230</v>
      </c>
      <c r="C79" s="25" t="s">
        <v>22</v>
      </c>
      <c r="D79" s="25" t="s">
        <v>231</v>
      </c>
      <c r="E79" s="26" t="s">
        <v>35</v>
      </c>
      <c r="F79" s="27">
        <v>2.5646029587857595</v>
      </c>
      <c r="G79" s="29">
        <v>279.7</v>
      </c>
      <c r="H79" s="29">
        <f t="shared" si="6"/>
        <v>355.02</v>
      </c>
      <c r="I79" s="29">
        <f t="shared" si="4"/>
        <v>910.48</v>
      </c>
      <c r="J79" s="30">
        <f t="shared" si="5"/>
        <v>2.5618309584361999E-3</v>
      </c>
      <c r="K79" s="31"/>
      <c r="L79" s="32"/>
      <c r="M79" s="9"/>
      <c r="N79" s="9"/>
    </row>
    <row r="80" spans="1:14" ht="51.95" customHeight="1" x14ac:dyDescent="0.25">
      <c r="A80" s="23" t="s">
        <v>232</v>
      </c>
      <c r="B80" s="24" t="s">
        <v>233</v>
      </c>
      <c r="C80" s="25" t="s">
        <v>22</v>
      </c>
      <c r="D80" s="25" t="s">
        <v>234</v>
      </c>
      <c r="E80" s="26" t="s">
        <v>35</v>
      </c>
      <c r="F80" s="27">
        <v>2.9767712914477564</v>
      </c>
      <c r="G80" s="29">
        <v>894.28</v>
      </c>
      <c r="H80" s="29">
        <f t="shared" si="6"/>
        <v>1135.0999999999999</v>
      </c>
      <c r="I80" s="29">
        <f t="shared" si="4"/>
        <v>3378.93</v>
      </c>
      <c r="J80" s="30">
        <f t="shared" si="5"/>
        <v>9.507345005259675E-3</v>
      </c>
      <c r="K80" s="31"/>
      <c r="L80" s="32"/>
      <c r="M80" s="9"/>
      <c r="N80" s="9"/>
    </row>
    <row r="81" spans="1:14" ht="26.1" customHeight="1" x14ac:dyDescent="0.25">
      <c r="A81" s="23" t="s">
        <v>235</v>
      </c>
      <c r="B81" s="24" t="s">
        <v>236</v>
      </c>
      <c r="C81" s="25" t="s">
        <v>22</v>
      </c>
      <c r="D81" s="25" t="s">
        <v>237</v>
      </c>
      <c r="E81" s="26" t="s">
        <v>35</v>
      </c>
      <c r="F81" s="27">
        <v>2.5646029587857595</v>
      </c>
      <c r="G81" s="29">
        <v>100.96</v>
      </c>
      <c r="H81" s="29">
        <f t="shared" si="6"/>
        <v>128.13999999999999</v>
      </c>
      <c r="I81" s="29">
        <f t="shared" si="4"/>
        <v>328.62</v>
      </c>
      <c r="J81" s="30">
        <f t="shared" si="5"/>
        <v>9.2464292412936476E-4</v>
      </c>
      <c r="K81" s="31"/>
      <c r="L81" s="32"/>
      <c r="M81" s="9"/>
      <c r="N81" s="9"/>
    </row>
    <row r="82" spans="1:14" ht="39" customHeight="1" x14ac:dyDescent="0.25">
      <c r="A82" s="23" t="s">
        <v>238</v>
      </c>
      <c r="B82" s="24" t="s">
        <v>239</v>
      </c>
      <c r="C82" s="25" t="s">
        <v>22</v>
      </c>
      <c r="D82" s="25" t="s">
        <v>240</v>
      </c>
      <c r="E82" s="26" t="s">
        <v>35</v>
      </c>
      <c r="F82" s="27">
        <v>2.9767712914477564</v>
      </c>
      <c r="G82" s="29">
        <v>138.41999999999999</v>
      </c>
      <c r="H82" s="29">
        <f t="shared" si="6"/>
        <v>175.69</v>
      </c>
      <c r="I82" s="29">
        <f t="shared" si="4"/>
        <v>522.98</v>
      </c>
      <c r="J82" s="30">
        <f t="shared" si="5"/>
        <v>1.4715165128755864E-3</v>
      </c>
      <c r="K82" s="31"/>
      <c r="L82" s="32"/>
      <c r="M82" s="9"/>
      <c r="N82" s="9"/>
    </row>
    <row r="83" spans="1:14" ht="26.1" customHeight="1" x14ac:dyDescent="0.25">
      <c r="A83" s="23" t="s">
        <v>241</v>
      </c>
      <c r="B83" s="24" t="s">
        <v>242</v>
      </c>
      <c r="C83" s="25" t="s">
        <v>22</v>
      </c>
      <c r="D83" s="25" t="s">
        <v>243</v>
      </c>
      <c r="E83" s="26" t="s">
        <v>35</v>
      </c>
      <c r="F83" s="27">
        <v>7.3274370251021672</v>
      </c>
      <c r="G83" s="29">
        <v>129.25</v>
      </c>
      <c r="H83" s="29">
        <f t="shared" si="6"/>
        <v>164.05</v>
      </c>
      <c r="I83" s="29">
        <f t="shared" si="4"/>
        <v>1202.06</v>
      </c>
      <c r="J83" s="30">
        <f t="shared" si="5"/>
        <v>3.3822538901434611E-3</v>
      </c>
      <c r="K83" s="31"/>
      <c r="L83" s="32"/>
      <c r="M83" s="9"/>
      <c r="N83" s="9"/>
    </row>
    <row r="84" spans="1:14" ht="39" customHeight="1" x14ac:dyDescent="0.25">
      <c r="A84" s="23" t="s">
        <v>244</v>
      </c>
      <c r="B84" s="24" t="s">
        <v>245</v>
      </c>
      <c r="C84" s="25" t="s">
        <v>22</v>
      </c>
      <c r="D84" s="25" t="s">
        <v>246</v>
      </c>
      <c r="E84" s="26" t="s">
        <v>35</v>
      </c>
      <c r="F84" s="27">
        <v>2.9767712914477564</v>
      </c>
      <c r="G84" s="29">
        <v>146</v>
      </c>
      <c r="H84" s="29">
        <f t="shared" si="6"/>
        <v>185.31</v>
      </c>
      <c r="I84" s="29">
        <f t="shared" si="4"/>
        <v>551.62</v>
      </c>
      <c r="J84" s="30">
        <f t="shared" si="5"/>
        <v>1.5521013018326341E-3</v>
      </c>
      <c r="K84" s="31"/>
      <c r="L84" s="32"/>
      <c r="M84" s="9"/>
      <c r="N84" s="9"/>
    </row>
    <row r="85" spans="1:14" ht="39" customHeight="1" x14ac:dyDescent="0.25">
      <c r="A85" s="23" t="s">
        <v>247</v>
      </c>
      <c r="B85" s="24" t="s">
        <v>248</v>
      </c>
      <c r="C85" s="25" t="s">
        <v>22</v>
      </c>
      <c r="D85" s="25" t="s">
        <v>249</v>
      </c>
      <c r="E85" s="26" t="s">
        <v>35</v>
      </c>
      <c r="F85" s="27">
        <v>5.175002398978406</v>
      </c>
      <c r="G85" s="29">
        <v>628.79</v>
      </c>
      <c r="H85" s="29">
        <f t="shared" si="6"/>
        <v>798.12</v>
      </c>
      <c r="I85" s="29">
        <f t="shared" si="4"/>
        <v>4130.2700000000004</v>
      </c>
      <c r="J85" s="30">
        <f t="shared" si="5"/>
        <v>1.1621401406620997E-2</v>
      </c>
      <c r="K85" s="31"/>
      <c r="L85" s="32"/>
      <c r="M85" s="9"/>
      <c r="N85" s="9"/>
    </row>
    <row r="86" spans="1:14" ht="39" customHeight="1" x14ac:dyDescent="0.25">
      <c r="A86" s="23" t="s">
        <v>250</v>
      </c>
      <c r="B86" s="24" t="s">
        <v>251</v>
      </c>
      <c r="C86" s="25" t="s">
        <v>22</v>
      </c>
      <c r="D86" s="25" t="s">
        <v>252</v>
      </c>
      <c r="E86" s="26" t="s">
        <v>40</v>
      </c>
      <c r="F86" s="27">
        <v>16.578326269293658</v>
      </c>
      <c r="G86" s="29">
        <v>22.96</v>
      </c>
      <c r="H86" s="29">
        <f t="shared" si="6"/>
        <v>29.14</v>
      </c>
      <c r="I86" s="29">
        <f t="shared" si="4"/>
        <v>483.09</v>
      </c>
      <c r="J86" s="30">
        <f t="shared" si="5"/>
        <v>1.359277433563553E-3</v>
      </c>
      <c r="K86" s="31"/>
      <c r="L86" s="32"/>
      <c r="M86" s="9"/>
      <c r="N86" s="9"/>
    </row>
    <row r="87" spans="1:14" ht="39" customHeight="1" x14ac:dyDescent="0.25">
      <c r="A87" s="23" t="s">
        <v>253</v>
      </c>
      <c r="B87" s="24" t="s">
        <v>254</v>
      </c>
      <c r="C87" s="25" t="s">
        <v>22</v>
      </c>
      <c r="D87" s="25" t="s">
        <v>255</v>
      </c>
      <c r="E87" s="26" t="s">
        <v>40</v>
      </c>
      <c r="F87" s="27">
        <v>20.608416633099846</v>
      </c>
      <c r="G87" s="29">
        <v>26.49</v>
      </c>
      <c r="H87" s="29">
        <f t="shared" si="6"/>
        <v>33.619999999999997</v>
      </c>
      <c r="I87" s="29">
        <f t="shared" si="4"/>
        <v>692.85</v>
      </c>
      <c r="J87" s="30">
        <f t="shared" si="5"/>
        <v>1.9494822286623772E-3</v>
      </c>
      <c r="K87" s="31"/>
      <c r="L87" s="32"/>
      <c r="M87" s="9"/>
      <c r="N87" s="9"/>
    </row>
    <row r="88" spans="1:14" ht="39" customHeight="1" x14ac:dyDescent="0.25">
      <c r="A88" s="23" t="s">
        <v>256</v>
      </c>
      <c r="B88" s="24" t="s">
        <v>257</v>
      </c>
      <c r="C88" s="25" t="s">
        <v>22</v>
      </c>
      <c r="D88" s="25" t="s">
        <v>258</v>
      </c>
      <c r="E88" s="26" t="s">
        <v>40</v>
      </c>
      <c r="F88" s="27">
        <v>13.189386645183902</v>
      </c>
      <c r="G88" s="29">
        <v>36.18</v>
      </c>
      <c r="H88" s="29">
        <f t="shared" si="6"/>
        <v>45.92</v>
      </c>
      <c r="I88" s="29">
        <f t="shared" si="4"/>
        <v>605.65</v>
      </c>
      <c r="J88" s="30">
        <f t="shared" si="5"/>
        <v>1.7041263069775114E-3</v>
      </c>
      <c r="K88" s="31"/>
      <c r="L88" s="32"/>
      <c r="M88" s="9"/>
      <c r="N88" s="9"/>
    </row>
    <row r="89" spans="1:14" ht="39" customHeight="1" x14ac:dyDescent="0.25">
      <c r="A89" s="23" t="s">
        <v>259</v>
      </c>
      <c r="B89" s="24" t="s">
        <v>260</v>
      </c>
      <c r="C89" s="25" t="s">
        <v>22</v>
      </c>
      <c r="D89" s="25" t="s">
        <v>261</v>
      </c>
      <c r="E89" s="26" t="s">
        <v>40</v>
      </c>
      <c r="F89" s="27">
        <v>5.2665953617921826</v>
      </c>
      <c r="G89" s="29">
        <v>32.89</v>
      </c>
      <c r="H89" s="29">
        <f t="shared" si="6"/>
        <v>41.74</v>
      </c>
      <c r="I89" s="29">
        <f t="shared" si="4"/>
        <v>219.82</v>
      </c>
      <c r="J89" s="30">
        <f t="shared" si="5"/>
        <v>6.1851076496292662E-4</v>
      </c>
      <c r="K89" s="31"/>
      <c r="L89" s="32"/>
      <c r="M89" s="9"/>
      <c r="N89" s="9"/>
    </row>
    <row r="90" spans="1:14" ht="26.1" customHeight="1" x14ac:dyDescent="0.25">
      <c r="A90" s="23" t="s">
        <v>262</v>
      </c>
      <c r="B90" s="24" t="s">
        <v>263</v>
      </c>
      <c r="C90" s="25" t="s">
        <v>22</v>
      </c>
      <c r="D90" s="25" t="s">
        <v>264</v>
      </c>
      <c r="E90" s="26" t="s">
        <v>40</v>
      </c>
      <c r="F90" s="27">
        <v>3.8927009195855273</v>
      </c>
      <c r="G90" s="29">
        <v>31.34</v>
      </c>
      <c r="H90" s="29">
        <f t="shared" si="6"/>
        <v>39.770000000000003</v>
      </c>
      <c r="I90" s="29">
        <f t="shared" si="4"/>
        <v>154.81</v>
      </c>
      <c r="J90" s="30">
        <f t="shared" si="5"/>
        <v>4.3559117243158348E-4</v>
      </c>
      <c r="K90" s="31"/>
      <c r="L90" s="32"/>
      <c r="M90" s="9"/>
      <c r="N90" s="9"/>
    </row>
    <row r="91" spans="1:14" ht="39" customHeight="1" x14ac:dyDescent="0.25">
      <c r="A91" s="23" t="s">
        <v>265</v>
      </c>
      <c r="B91" s="24" t="s">
        <v>266</v>
      </c>
      <c r="C91" s="25" t="s">
        <v>22</v>
      </c>
      <c r="D91" s="25" t="s">
        <v>267</v>
      </c>
      <c r="E91" s="26" t="s">
        <v>40</v>
      </c>
      <c r="F91" s="27">
        <v>12.365049979859911</v>
      </c>
      <c r="G91" s="29">
        <v>23.63</v>
      </c>
      <c r="H91" s="29">
        <f t="shared" si="6"/>
        <v>29.99</v>
      </c>
      <c r="I91" s="29">
        <f t="shared" si="4"/>
        <v>370.82</v>
      </c>
      <c r="J91" s="30">
        <f t="shared" si="5"/>
        <v>1.0433816843942883E-3</v>
      </c>
      <c r="K91" s="31"/>
      <c r="L91" s="32"/>
      <c r="M91" s="9"/>
      <c r="N91" s="9"/>
    </row>
    <row r="92" spans="1:14" ht="26.1" customHeight="1" x14ac:dyDescent="0.25">
      <c r="A92" s="16" t="s">
        <v>268</v>
      </c>
      <c r="B92" s="17"/>
      <c r="C92" s="17"/>
      <c r="D92" s="17" t="s">
        <v>269</v>
      </c>
      <c r="E92" s="17"/>
      <c r="F92" s="17"/>
      <c r="G92" s="17"/>
      <c r="H92" s="17"/>
      <c r="I92" s="20">
        <f>SUM(I93:I133)</f>
        <v>35632.65</v>
      </c>
      <c r="J92" s="21">
        <f t="shared" si="5"/>
        <v>0.10026011104156232</v>
      </c>
      <c r="K92" s="9"/>
      <c r="L92" s="9"/>
      <c r="M92" s="9"/>
      <c r="N92" s="9"/>
    </row>
    <row r="93" spans="1:14" ht="39" customHeight="1" x14ac:dyDescent="0.25">
      <c r="A93" s="23" t="s">
        <v>270</v>
      </c>
      <c r="B93" s="24" t="s">
        <v>271</v>
      </c>
      <c r="C93" s="25" t="s">
        <v>22</v>
      </c>
      <c r="D93" s="25" t="s">
        <v>272</v>
      </c>
      <c r="E93" s="26" t="s">
        <v>40</v>
      </c>
      <c r="F93" s="27">
        <v>168.21047620750161</v>
      </c>
      <c r="G93" s="29">
        <v>10.62</v>
      </c>
      <c r="H93" s="29">
        <f t="shared" si="6"/>
        <v>13.47</v>
      </c>
      <c r="I93" s="29">
        <f t="shared" ref="I93:I133" si="7">TRUNC(H93*F93,2)</f>
        <v>2265.79</v>
      </c>
      <c r="J93" s="30">
        <f t="shared" si="5"/>
        <v>6.3752866260820195E-3</v>
      </c>
      <c r="K93" s="31"/>
      <c r="L93" s="32"/>
      <c r="M93" s="9"/>
      <c r="N93" s="9"/>
    </row>
    <row r="94" spans="1:14" ht="39" customHeight="1" x14ac:dyDescent="0.25">
      <c r="A94" s="23" t="s">
        <v>273</v>
      </c>
      <c r="B94" s="24" t="s">
        <v>274</v>
      </c>
      <c r="C94" s="25" t="s">
        <v>22</v>
      </c>
      <c r="D94" s="25" t="s">
        <v>275</v>
      </c>
      <c r="E94" s="26" t="s">
        <v>40</v>
      </c>
      <c r="F94" s="27">
        <v>108.6750503785465</v>
      </c>
      <c r="G94" s="29">
        <v>16.86</v>
      </c>
      <c r="H94" s="29">
        <f t="shared" si="6"/>
        <v>21.4</v>
      </c>
      <c r="I94" s="29">
        <f t="shared" si="7"/>
        <v>2325.64</v>
      </c>
      <c r="J94" s="30">
        <f t="shared" si="5"/>
        <v>6.5436874507705427E-3</v>
      </c>
      <c r="K94" s="31"/>
      <c r="L94" s="32"/>
      <c r="M94" s="9"/>
      <c r="N94" s="9"/>
    </row>
    <row r="95" spans="1:14" ht="39" customHeight="1" x14ac:dyDescent="0.25">
      <c r="A95" s="23" t="s">
        <v>276</v>
      </c>
      <c r="B95" s="24" t="s">
        <v>277</v>
      </c>
      <c r="C95" s="25" t="s">
        <v>22</v>
      </c>
      <c r="D95" s="25" t="s">
        <v>278</v>
      </c>
      <c r="E95" s="26" t="s">
        <v>40</v>
      </c>
      <c r="F95" s="27">
        <v>449.67565093423872</v>
      </c>
      <c r="G95" s="29">
        <v>4.97</v>
      </c>
      <c r="H95" s="29">
        <f t="shared" si="6"/>
        <v>6.3</v>
      </c>
      <c r="I95" s="29">
        <f t="shared" si="7"/>
        <v>2832.95</v>
      </c>
      <c r="J95" s="30">
        <f t="shared" si="5"/>
        <v>7.9711130543250065E-3</v>
      </c>
      <c r="K95" s="31"/>
      <c r="L95" s="32"/>
      <c r="M95" s="9"/>
      <c r="N95" s="9"/>
    </row>
    <row r="96" spans="1:14" ht="39" customHeight="1" x14ac:dyDescent="0.25">
      <c r="A96" s="23" t="s">
        <v>279</v>
      </c>
      <c r="B96" s="24" t="s">
        <v>280</v>
      </c>
      <c r="C96" s="25" t="s">
        <v>22</v>
      </c>
      <c r="D96" s="25" t="s">
        <v>281</v>
      </c>
      <c r="E96" s="26" t="s">
        <v>40</v>
      </c>
      <c r="F96" s="27">
        <v>225.31868852189169</v>
      </c>
      <c r="G96" s="29">
        <v>10.72</v>
      </c>
      <c r="H96" s="29">
        <f t="shared" si="6"/>
        <v>13.6</v>
      </c>
      <c r="I96" s="29">
        <f t="shared" si="7"/>
        <v>3064.33</v>
      </c>
      <c r="J96" s="30">
        <f t="shared" si="5"/>
        <v>8.6221503611993676E-3</v>
      </c>
      <c r="K96" s="31"/>
      <c r="L96" s="32"/>
      <c r="M96" s="9"/>
      <c r="N96" s="9"/>
    </row>
    <row r="97" spans="1:14" ht="39" customHeight="1" x14ac:dyDescent="0.25">
      <c r="A97" s="23" t="s">
        <v>282</v>
      </c>
      <c r="B97" s="24" t="s">
        <v>283</v>
      </c>
      <c r="C97" s="25" t="s">
        <v>22</v>
      </c>
      <c r="D97" s="25" t="s">
        <v>284</v>
      </c>
      <c r="E97" s="26" t="s">
        <v>40</v>
      </c>
      <c r="F97" s="27">
        <v>341.18378648131966</v>
      </c>
      <c r="G97" s="29">
        <v>3.42</v>
      </c>
      <c r="H97" s="29">
        <f t="shared" si="6"/>
        <v>4.34</v>
      </c>
      <c r="I97" s="29">
        <f t="shared" si="7"/>
        <v>1480.73</v>
      </c>
      <c r="J97" s="30">
        <f t="shared" si="5"/>
        <v>4.1663517650966904E-3</v>
      </c>
      <c r="K97" s="31"/>
      <c r="L97" s="32"/>
      <c r="M97" s="9"/>
      <c r="N97" s="9"/>
    </row>
    <row r="98" spans="1:14" ht="39" customHeight="1" x14ac:dyDescent="0.25">
      <c r="A98" s="23" t="s">
        <v>285</v>
      </c>
      <c r="B98" s="24" t="s">
        <v>286</v>
      </c>
      <c r="C98" s="25" t="s">
        <v>22</v>
      </c>
      <c r="D98" s="25" t="s">
        <v>287</v>
      </c>
      <c r="E98" s="26" t="s">
        <v>40</v>
      </c>
      <c r="F98" s="27">
        <v>60.451355457092902</v>
      </c>
      <c r="G98" s="29">
        <v>18.510000000000002</v>
      </c>
      <c r="H98" s="29">
        <f t="shared" si="6"/>
        <v>23.49</v>
      </c>
      <c r="I98" s="29">
        <f t="shared" si="7"/>
        <v>1420</v>
      </c>
      <c r="J98" s="30">
        <f t="shared" si="5"/>
        <v>3.9954748714737323E-3</v>
      </c>
      <c r="K98" s="31"/>
      <c r="L98" s="32"/>
      <c r="M98" s="9"/>
      <c r="N98" s="9"/>
    </row>
    <row r="99" spans="1:14" ht="39" customHeight="1" x14ac:dyDescent="0.25">
      <c r="A99" s="23" t="s">
        <v>288</v>
      </c>
      <c r="B99" s="24" t="s">
        <v>289</v>
      </c>
      <c r="C99" s="25" t="s">
        <v>22</v>
      </c>
      <c r="D99" s="25" t="s">
        <v>290</v>
      </c>
      <c r="E99" s="26" t="s">
        <v>35</v>
      </c>
      <c r="F99" s="27">
        <v>37.782097160683058</v>
      </c>
      <c r="G99" s="29">
        <v>35.82</v>
      </c>
      <c r="H99" s="29">
        <f t="shared" si="6"/>
        <v>45.46</v>
      </c>
      <c r="I99" s="29">
        <f t="shared" si="7"/>
        <v>1717.57</v>
      </c>
      <c r="J99" s="30">
        <f t="shared" si="5"/>
        <v>4.8327519542233372E-3</v>
      </c>
      <c r="K99" s="31"/>
      <c r="L99" s="32"/>
      <c r="M99" s="9"/>
      <c r="N99" s="9"/>
    </row>
    <row r="100" spans="1:14" ht="39" customHeight="1" x14ac:dyDescent="0.25">
      <c r="A100" s="23" t="s">
        <v>291</v>
      </c>
      <c r="B100" s="24" t="s">
        <v>292</v>
      </c>
      <c r="C100" s="25" t="s">
        <v>22</v>
      </c>
      <c r="D100" s="25" t="s">
        <v>293</v>
      </c>
      <c r="E100" s="26" t="s">
        <v>35</v>
      </c>
      <c r="F100" s="27">
        <v>22.669258296409836</v>
      </c>
      <c r="G100" s="29">
        <v>20.62</v>
      </c>
      <c r="H100" s="29">
        <f t="shared" si="6"/>
        <v>26.17</v>
      </c>
      <c r="I100" s="29">
        <f t="shared" si="7"/>
        <v>593.25</v>
      </c>
      <c r="J100" s="30">
        <f t="shared" si="5"/>
        <v>1.6692362447195718E-3</v>
      </c>
      <c r="K100" s="31"/>
      <c r="L100" s="32"/>
      <c r="M100" s="9"/>
      <c r="N100" s="9"/>
    </row>
    <row r="101" spans="1:14" ht="39" customHeight="1" x14ac:dyDescent="0.25">
      <c r="A101" s="23" t="s">
        <v>294</v>
      </c>
      <c r="B101" s="24" t="s">
        <v>295</v>
      </c>
      <c r="C101" s="25" t="s">
        <v>22</v>
      </c>
      <c r="D101" s="25" t="s">
        <v>296</v>
      </c>
      <c r="E101" s="26" t="s">
        <v>35</v>
      </c>
      <c r="F101" s="27">
        <v>47.811526588791644</v>
      </c>
      <c r="G101" s="29">
        <v>13.17</v>
      </c>
      <c r="H101" s="29">
        <f t="shared" si="6"/>
        <v>16.71</v>
      </c>
      <c r="I101" s="29">
        <f t="shared" si="7"/>
        <v>798.93</v>
      </c>
      <c r="J101" s="30">
        <f t="shared" si="5"/>
        <v>2.2479610838496544E-3</v>
      </c>
      <c r="K101" s="31"/>
      <c r="L101" s="32"/>
      <c r="M101" s="9"/>
      <c r="N101" s="9"/>
    </row>
    <row r="102" spans="1:14" ht="39" customHeight="1" x14ac:dyDescent="0.25">
      <c r="A102" s="23" t="s">
        <v>297</v>
      </c>
      <c r="B102" s="24" t="s">
        <v>298</v>
      </c>
      <c r="C102" s="25" t="s">
        <v>22</v>
      </c>
      <c r="D102" s="25" t="s">
        <v>299</v>
      </c>
      <c r="E102" s="26" t="s">
        <v>35</v>
      </c>
      <c r="F102" s="27">
        <v>7.6022159135435006</v>
      </c>
      <c r="G102" s="29">
        <v>40.01</v>
      </c>
      <c r="H102" s="29">
        <f t="shared" si="6"/>
        <v>50.78</v>
      </c>
      <c r="I102" s="29">
        <f t="shared" si="7"/>
        <v>386.04</v>
      </c>
      <c r="J102" s="30">
        <f t="shared" si="5"/>
        <v>1.0862064221012111E-3</v>
      </c>
      <c r="K102" s="31"/>
      <c r="L102" s="32"/>
      <c r="M102" s="9"/>
      <c r="N102" s="9"/>
    </row>
    <row r="103" spans="1:14" ht="26.1" customHeight="1" x14ac:dyDescent="0.25">
      <c r="A103" s="23" t="s">
        <v>300</v>
      </c>
      <c r="B103" s="24" t="s">
        <v>301</v>
      </c>
      <c r="C103" s="25" t="s">
        <v>22</v>
      </c>
      <c r="D103" s="25" t="s">
        <v>302</v>
      </c>
      <c r="E103" s="26" t="s">
        <v>35</v>
      </c>
      <c r="F103" s="27">
        <v>37.782097160683058</v>
      </c>
      <c r="G103" s="29">
        <v>18.190000000000001</v>
      </c>
      <c r="H103" s="29">
        <f t="shared" si="6"/>
        <v>23.08</v>
      </c>
      <c r="I103" s="29">
        <f t="shared" si="7"/>
        <v>872.01</v>
      </c>
      <c r="J103" s="30">
        <f t="shared" si="5"/>
        <v>2.4535873539956407E-3</v>
      </c>
      <c r="K103" s="31"/>
      <c r="L103" s="32"/>
      <c r="M103" s="9"/>
      <c r="N103" s="9"/>
    </row>
    <row r="104" spans="1:14" ht="39" customHeight="1" x14ac:dyDescent="0.25">
      <c r="A104" s="23" t="s">
        <v>303</v>
      </c>
      <c r="B104" s="24" t="s">
        <v>289</v>
      </c>
      <c r="C104" s="25" t="s">
        <v>22</v>
      </c>
      <c r="D104" s="25" t="s">
        <v>290</v>
      </c>
      <c r="E104" s="26" t="s">
        <v>35</v>
      </c>
      <c r="F104" s="27">
        <v>17.677441823058984</v>
      </c>
      <c r="G104" s="29">
        <v>35.82</v>
      </c>
      <c r="H104" s="29">
        <f t="shared" si="6"/>
        <v>45.46</v>
      </c>
      <c r="I104" s="29">
        <f t="shared" si="7"/>
        <v>803.61</v>
      </c>
      <c r="J104" s="30">
        <f t="shared" si="5"/>
        <v>2.2611292686373283E-3</v>
      </c>
      <c r="K104" s="31"/>
      <c r="L104" s="32"/>
      <c r="M104" s="9"/>
      <c r="N104" s="9"/>
    </row>
    <row r="105" spans="1:14" ht="39" customHeight="1" x14ac:dyDescent="0.25">
      <c r="A105" s="23" t="s">
        <v>304</v>
      </c>
      <c r="B105" s="24" t="s">
        <v>305</v>
      </c>
      <c r="C105" s="25" t="s">
        <v>22</v>
      </c>
      <c r="D105" s="25" t="s">
        <v>306</v>
      </c>
      <c r="E105" s="26" t="s">
        <v>35</v>
      </c>
      <c r="F105" s="27">
        <v>7.6022159135435006</v>
      </c>
      <c r="G105" s="29">
        <v>24.29</v>
      </c>
      <c r="H105" s="29">
        <f t="shared" si="6"/>
        <v>30.83</v>
      </c>
      <c r="I105" s="29">
        <f t="shared" si="7"/>
        <v>234.37</v>
      </c>
      <c r="J105" s="30">
        <f t="shared" si="5"/>
        <v>6.5945031382204139E-4</v>
      </c>
      <c r="K105" s="31"/>
      <c r="L105" s="32"/>
      <c r="M105" s="9"/>
      <c r="N105" s="9"/>
    </row>
    <row r="106" spans="1:14" ht="39" customHeight="1" x14ac:dyDescent="0.25">
      <c r="A106" s="23" t="s">
        <v>307</v>
      </c>
      <c r="B106" s="24" t="s">
        <v>308</v>
      </c>
      <c r="C106" s="25" t="s">
        <v>22</v>
      </c>
      <c r="D106" s="25" t="s">
        <v>309</v>
      </c>
      <c r="E106" s="26" t="s">
        <v>35</v>
      </c>
      <c r="F106" s="27">
        <v>29.76771291447756</v>
      </c>
      <c r="G106" s="29">
        <v>32.299999999999997</v>
      </c>
      <c r="H106" s="29">
        <f t="shared" si="6"/>
        <v>40.99</v>
      </c>
      <c r="I106" s="29">
        <f t="shared" si="7"/>
        <v>1220.17</v>
      </c>
      <c r="J106" s="30">
        <f t="shared" si="5"/>
        <v>3.4332102633282428E-3</v>
      </c>
      <c r="K106" s="31"/>
      <c r="L106" s="32"/>
      <c r="M106" s="9"/>
      <c r="N106" s="9"/>
    </row>
    <row r="107" spans="1:14" ht="39" customHeight="1" x14ac:dyDescent="0.25">
      <c r="A107" s="23" t="s">
        <v>310</v>
      </c>
      <c r="B107" s="24" t="s">
        <v>311</v>
      </c>
      <c r="C107" s="25" t="s">
        <v>22</v>
      </c>
      <c r="D107" s="25" t="s">
        <v>312</v>
      </c>
      <c r="E107" s="26" t="s">
        <v>35</v>
      </c>
      <c r="F107" s="27">
        <v>2.5646029587857595</v>
      </c>
      <c r="G107" s="29">
        <v>39.340000000000003</v>
      </c>
      <c r="H107" s="29">
        <f t="shared" si="6"/>
        <v>49.93</v>
      </c>
      <c r="I107" s="29">
        <f t="shared" si="7"/>
        <v>128.05000000000001</v>
      </c>
      <c r="J107" s="30">
        <f t="shared" si="5"/>
        <v>3.6029616710719117E-4</v>
      </c>
      <c r="K107" s="31"/>
      <c r="L107" s="32"/>
      <c r="M107" s="9"/>
      <c r="N107" s="9"/>
    </row>
    <row r="108" spans="1:14" ht="39" customHeight="1" x14ac:dyDescent="0.25">
      <c r="A108" s="23" t="s">
        <v>313</v>
      </c>
      <c r="B108" s="24" t="s">
        <v>314</v>
      </c>
      <c r="C108" s="25" t="s">
        <v>22</v>
      </c>
      <c r="D108" s="25" t="s">
        <v>315</v>
      </c>
      <c r="E108" s="26" t="s">
        <v>35</v>
      </c>
      <c r="F108" s="27">
        <v>7.6022159135435006</v>
      </c>
      <c r="G108" s="29">
        <v>54.94</v>
      </c>
      <c r="H108" s="29">
        <f t="shared" si="6"/>
        <v>69.73</v>
      </c>
      <c r="I108" s="29">
        <f t="shared" si="7"/>
        <v>530.1</v>
      </c>
      <c r="J108" s="30">
        <f t="shared" si="5"/>
        <v>1.4915501615269196E-3</v>
      </c>
      <c r="K108" s="31"/>
      <c r="L108" s="32"/>
      <c r="M108" s="9"/>
      <c r="N108" s="9"/>
    </row>
    <row r="109" spans="1:14" ht="39" customHeight="1" x14ac:dyDescent="0.25">
      <c r="A109" s="23" t="s">
        <v>316</v>
      </c>
      <c r="B109" s="24" t="s">
        <v>317</v>
      </c>
      <c r="C109" s="25" t="s">
        <v>22</v>
      </c>
      <c r="D109" s="25" t="s">
        <v>318</v>
      </c>
      <c r="E109" s="26" t="s">
        <v>35</v>
      </c>
      <c r="F109" s="27">
        <v>5.175002398978406</v>
      </c>
      <c r="G109" s="29">
        <v>35.21</v>
      </c>
      <c r="H109" s="29">
        <f t="shared" si="6"/>
        <v>44.69</v>
      </c>
      <c r="I109" s="29">
        <f t="shared" si="7"/>
        <v>231.27</v>
      </c>
      <c r="J109" s="30">
        <f t="shared" si="5"/>
        <v>6.5072779825755644E-4</v>
      </c>
      <c r="K109" s="31"/>
      <c r="L109" s="32"/>
      <c r="M109" s="9"/>
      <c r="N109" s="9"/>
    </row>
    <row r="110" spans="1:14" ht="39" customHeight="1" x14ac:dyDescent="0.25">
      <c r="A110" s="23" t="s">
        <v>319</v>
      </c>
      <c r="B110" s="24" t="s">
        <v>320</v>
      </c>
      <c r="C110" s="25" t="s">
        <v>22</v>
      </c>
      <c r="D110" s="25" t="s">
        <v>321</v>
      </c>
      <c r="E110" s="26" t="s">
        <v>35</v>
      </c>
      <c r="F110" s="27">
        <v>25.279657736602477</v>
      </c>
      <c r="G110" s="29">
        <v>62.04</v>
      </c>
      <c r="H110" s="29">
        <f t="shared" si="6"/>
        <v>78.739999999999995</v>
      </c>
      <c r="I110" s="29">
        <f t="shared" si="7"/>
        <v>1990.52</v>
      </c>
      <c r="J110" s="30">
        <f t="shared" si="5"/>
        <v>5.600755381102742E-3</v>
      </c>
      <c r="K110" s="31"/>
      <c r="L110" s="32"/>
      <c r="M110" s="9"/>
      <c r="N110" s="9"/>
    </row>
    <row r="111" spans="1:14" ht="39" customHeight="1" x14ac:dyDescent="0.25">
      <c r="A111" s="23" t="s">
        <v>322</v>
      </c>
      <c r="B111" s="24" t="s">
        <v>323</v>
      </c>
      <c r="C111" s="25" t="s">
        <v>22</v>
      </c>
      <c r="D111" s="25" t="s">
        <v>324</v>
      </c>
      <c r="E111" s="26" t="s">
        <v>35</v>
      </c>
      <c r="F111" s="27">
        <v>2.5646029587857595</v>
      </c>
      <c r="G111" s="29">
        <v>85.8</v>
      </c>
      <c r="H111" s="29">
        <f t="shared" si="6"/>
        <v>108.9</v>
      </c>
      <c r="I111" s="29">
        <f t="shared" si="7"/>
        <v>279.27999999999997</v>
      </c>
      <c r="J111" s="30">
        <f t="shared" si="5"/>
        <v>7.858142409191436E-4</v>
      </c>
      <c r="K111" s="31"/>
      <c r="L111" s="32"/>
      <c r="M111" s="9"/>
      <c r="N111" s="9"/>
    </row>
    <row r="112" spans="1:14" ht="39" customHeight="1" x14ac:dyDescent="0.25">
      <c r="A112" s="23" t="s">
        <v>325</v>
      </c>
      <c r="B112" s="24" t="s">
        <v>326</v>
      </c>
      <c r="C112" s="25" t="s">
        <v>22</v>
      </c>
      <c r="D112" s="25" t="s">
        <v>327</v>
      </c>
      <c r="E112" s="26" t="s">
        <v>35</v>
      </c>
      <c r="F112" s="27">
        <v>35.950237904407516</v>
      </c>
      <c r="G112" s="29">
        <v>33.82</v>
      </c>
      <c r="H112" s="29">
        <f t="shared" si="6"/>
        <v>42.92</v>
      </c>
      <c r="I112" s="29">
        <f t="shared" si="7"/>
        <v>1542.98</v>
      </c>
      <c r="J112" s="30">
        <f t="shared" si="5"/>
        <v>4.3415055050609434E-3</v>
      </c>
      <c r="K112" s="31"/>
      <c r="L112" s="32"/>
      <c r="M112" s="9"/>
      <c r="N112" s="9"/>
    </row>
    <row r="113" spans="1:14" ht="26.1" customHeight="1" x14ac:dyDescent="0.25">
      <c r="A113" s="23" t="s">
        <v>328</v>
      </c>
      <c r="B113" s="24" t="s">
        <v>329</v>
      </c>
      <c r="C113" s="25" t="s">
        <v>22</v>
      </c>
      <c r="D113" s="25" t="s">
        <v>330</v>
      </c>
      <c r="E113" s="26" t="s">
        <v>35</v>
      </c>
      <c r="F113" s="27">
        <v>2.9767712914477564</v>
      </c>
      <c r="G113" s="29">
        <v>42.53</v>
      </c>
      <c r="H113" s="29">
        <f t="shared" si="6"/>
        <v>53.98</v>
      </c>
      <c r="I113" s="29">
        <f t="shared" si="7"/>
        <v>160.68</v>
      </c>
      <c r="J113" s="30">
        <f t="shared" si="5"/>
        <v>4.5210767771014038E-4</v>
      </c>
      <c r="K113" s="31"/>
      <c r="L113" s="32"/>
      <c r="M113" s="9"/>
      <c r="N113" s="9"/>
    </row>
    <row r="114" spans="1:14" ht="26.1" customHeight="1" x14ac:dyDescent="0.25">
      <c r="A114" s="23" t="s">
        <v>331</v>
      </c>
      <c r="B114" s="24" t="s">
        <v>332</v>
      </c>
      <c r="C114" s="25" t="s">
        <v>22</v>
      </c>
      <c r="D114" s="25" t="s">
        <v>333</v>
      </c>
      <c r="E114" s="26" t="s">
        <v>35</v>
      </c>
      <c r="F114" s="27">
        <v>4.8086305477232978</v>
      </c>
      <c r="G114" s="29">
        <v>57.88</v>
      </c>
      <c r="H114" s="29">
        <f t="shared" si="6"/>
        <v>73.459999999999994</v>
      </c>
      <c r="I114" s="29">
        <f t="shared" si="7"/>
        <v>353.24</v>
      </c>
      <c r="J114" s="30">
        <f t="shared" si="5"/>
        <v>9.9391657999956429E-4</v>
      </c>
      <c r="K114" s="31"/>
      <c r="L114" s="32"/>
      <c r="M114" s="9"/>
      <c r="N114" s="9"/>
    </row>
    <row r="115" spans="1:14" ht="39" customHeight="1" x14ac:dyDescent="0.25">
      <c r="A115" s="23" t="s">
        <v>334</v>
      </c>
      <c r="B115" s="24" t="s">
        <v>335</v>
      </c>
      <c r="C115" s="25" t="s">
        <v>22</v>
      </c>
      <c r="D115" s="25" t="s">
        <v>336</v>
      </c>
      <c r="E115" s="26" t="s">
        <v>35</v>
      </c>
      <c r="F115" s="27">
        <v>2.5646029587857595</v>
      </c>
      <c r="G115" s="29">
        <v>38.22</v>
      </c>
      <c r="H115" s="29">
        <f t="shared" si="6"/>
        <v>48.51</v>
      </c>
      <c r="I115" s="29">
        <f t="shared" si="7"/>
        <v>124.4</v>
      </c>
      <c r="J115" s="30">
        <f t="shared" si="5"/>
        <v>3.5002610845868477E-4</v>
      </c>
      <c r="K115" s="31"/>
      <c r="L115" s="32"/>
      <c r="M115" s="9"/>
      <c r="N115" s="9"/>
    </row>
    <row r="116" spans="1:14" ht="39" customHeight="1" x14ac:dyDescent="0.25">
      <c r="A116" s="23" t="s">
        <v>337</v>
      </c>
      <c r="B116" s="24" t="s">
        <v>338</v>
      </c>
      <c r="C116" s="25" t="s">
        <v>22</v>
      </c>
      <c r="D116" s="25" t="s">
        <v>339</v>
      </c>
      <c r="E116" s="26" t="s">
        <v>35</v>
      </c>
      <c r="F116" s="27">
        <v>6.0451355457092895</v>
      </c>
      <c r="G116" s="29">
        <v>49.59</v>
      </c>
      <c r="H116" s="29">
        <f t="shared" si="6"/>
        <v>62.94</v>
      </c>
      <c r="I116" s="29">
        <f t="shared" si="7"/>
        <v>380.48</v>
      </c>
      <c r="J116" s="30">
        <f t="shared" si="5"/>
        <v>1.0705621683791027E-3</v>
      </c>
      <c r="K116" s="31"/>
      <c r="L116" s="32"/>
      <c r="M116" s="9"/>
      <c r="N116" s="9"/>
    </row>
    <row r="117" spans="1:14" ht="39" customHeight="1" x14ac:dyDescent="0.25">
      <c r="A117" s="23" t="s">
        <v>340</v>
      </c>
      <c r="B117" s="24" t="s">
        <v>341</v>
      </c>
      <c r="C117" s="25" t="s">
        <v>22</v>
      </c>
      <c r="D117" s="25" t="s">
        <v>342</v>
      </c>
      <c r="E117" s="26" t="s">
        <v>35</v>
      </c>
      <c r="F117" s="27">
        <v>10.991155537653254</v>
      </c>
      <c r="G117" s="29">
        <v>60.92</v>
      </c>
      <c r="H117" s="29">
        <f t="shared" si="6"/>
        <v>77.319999999999993</v>
      </c>
      <c r="I117" s="29">
        <f t="shared" si="7"/>
        <v>849.83</v>
      </c>
      <c r="J117" s="30">
        <f t="shared" si="5"/>
        <v>2.3911791619891003E-3</v>
      </c>
      <c r="K117" s="31"/>
      <c r="L117" s="32"/>
      <c r="M117" s="9"/>
      <c r="N117" s="9"/>
    </row>
    <row r="118" spans="1:14" ht="39" customHeight="1" x14ac:dyDescent="0.25">
      <c r="A118" s="23" t="s">
        <v>343</v>
      </c>
      <c r="B118" s="24" t="s">
        <v>344</v>
      </c>
      <c r="C118" s="25" t="s">
        <v>22</v>
      </c>
      <c r="D118" s="25" t="s">
        <v>345</v>
      </c>
      <c r="E118" s="26" t="s">
        <v>35</v>
      </c>
      <c r="F118" s="27">
        <v>2.5646029587857595</v>
      </c>
      <c r="G118" s="29">
        <v>51.3</v>
      </c>
      <c r="H118" s="29">
        <f t="shared" si="6"/>
        <v>65.11</v>
      </c>
      <c r="I118" s="29">
        <f t="shared" si="7"/>
        <v>166.98</v>
      </c>
      <c r="J118" s="30">
        <f t="shared" si="5"/>
        <v>4.6983408030893228E-4</v>
      </c>
      <c r="K118" s="31"/>
      <c r="L118" s="32"/>
      <c r="M118" s="9"/>
      <c r="N118" s="9"/>
    </row>
    <row r="119" spans="1:14" ht="39" customHeight="1" x14ac:dyDescent="0.25">
      <c r="A119" s="23" t="s">
        <v>346</v>
      </c>
      <c r="B119" s="24" t="s">
        <v>347</v>
      </c>
      <c r="C119" s="25" t="s">
        <v>22</v>
      </c>
      <c r="D119" s="25" t="s">
        <v>348</v>
      </c>
      <c r="E119" s="26" t="s">
        <v>35</v>
      </c>
      <c r="F119" s="27">
        <v>7.6022159135435006</v>
      </c>
      <c r="G119" s="29">
        <v>72.84</v>
      </c>
      <c r="H119" s="29">
        <f t="shared" si="6"/>
        <v>92.45</v>
      </c>
      <c r="I119" s="29">
        <f t="shared" si="7"/>
        <v>702.82</v>
      </c>
      <c r="J119" s="30">
        <f t="shared" si="5"/>
        <v>1.9775349642036401E-3</v>
      </c>
      <c r="K119" s="31"/>
      <c r="L119" s="32"/>
      <c r="M119" s="9"/>
      <c r="N119" s="9"/>
    </row>
    <row r="120" spans="1:14" ht="39" customHeight="1" x14ac:dyDescent="0.25">
      <c r="A120" s="23" t="s">
        <v>349</v>
      </c>
      <c r="B120" s="24" t="s">
        <v>350</v>
      </c>
      <c r="C120" s="25" t="s">
        <v>22</v>
      </c>
      <c r="D120" s="25" t="s">
        <v>351</v>
      </c>
      <c r="E120" s="26" t="s">
        <v>35</v>
      </c>
      <c r="F120" s="27">
        <v>7.6022159135435006</v>
      </c>
      <c r="G120" s="29">
        <v>94.96</v>
      </c>
      <c r="H120" s="29">
        <f t="shared" si="6"/>
        <v>120.53</v>
      </c>
      <c r="I120" s="29">
        <f t="shared" si="7"/>
        <v>916.29</v>
      </c>
      <c r="J120" s="30">
        <f t="shared" si="5"/>
        <v>2.5781786408328638E-3</v>
      </c>
      <c r="K120" s="31"/>
      <c r="L120" s="32"/>
      <c r="M120" s="9"/>
      <c r="N120" s="9"/>
    </row>
    <row r="121" spans="1:14" ht="39" customHeight="1" x14ac:dyDescent="0.25">
      <c r="A121" s="23" t="s">
        <v>352</v>
      </c>
      <c r="B121" s="24" t="s">
        <v>353</v>
      </c>
      <c r="C121" s="25" t="s">
        <v>22</v>
      </c>
      <c r="D121" s="25" t="s">
        <v>354</v>
      </c>
      <c r="E121" s="26" t="s">
        <v>35</v>
      </c>
      <c r="F121" s="27">
        <v>29.76771291447756</v>
      </c>
      <c r="G121" s="29">
        <v>30.88</v>
      </c>
      <c r="H121" s="29">
        <f t="shared" si="6"/>
        <v>39.19</v>
      </c>
      <c r="I121" s="29">
        <f t="shared" si="7"/>
        <v>1166.5899999999999</v>
      </c>
      <c r="J121" s="30">
        <f t="shared" si="5"/>
        <v>3.2824514297975643E-3</v>
      </c>
      <c r="K121" s="31"/>
      <c r="L121" s="32"/>
      <c r="M121" s="9"/>
      <c r="N121" s="9"/>
    </row>
    <row r="122" spans="1:14" ht="26.1" customHeight="1" x14ac:dyDescent="0.25">
      <c r="A122" s="23" t="s">
        <v>355</v>
      </c>
      <c r="B122" s="24" t="s">
        <v>356</v>
      </c>
      <c r="C122" s="25" t="s">
        <v>22</v>
      </c>
      <c r="D122" s="25" t="s">
        <v>357</v>
      </c>
      <c r="E122" s="26" t="s">
        <v>35</v>
      </c>
      <c r="F122" s="27">
        <v>20.608416633099846</v>
      </c>
      <c r="G122" s="29">
        <v>14.1</v>
      </c>
      <c r="H122" s="29">
        <f t="shared" si="6"/>
        <v>17.89</v>
      </c>
      <c r="I122" s="29">
        <f t="shared" si="7"/>
        <v>368.68</v>
      </c>
      <c r="J122" s="30">
        <f t="shared" si="5"/>
        <v>1.0373603349400956E-3</v>
      </c>
      <c r="K122" s="31"/>
      <c r="L122" s="32"/>
      <c r="M122" s="9"/>
      <c r="N122" s="9"/>
    </row>
    <row r="123" spans="1:14" ht="26.1" customHeight="1" x14ac:dyDescent="0.25">
      <c r="A123" s="23" t="s">
        <v>358</v>
      </c>
      <c r="B123" s="24" t="s">
        <v>359</v>
      </c>
      <c r="C123" s="25" t="s">
        <v>22</v>
      </c>
      <c r="D123" s="25" t="s">
        <v>360</v>
      </c>
      <c r="E123" s="26" t="s">
        <v>35</v>
      </c>
      <c r="F123" s="27">
        <v>15.891379048190329</v>
      </c>
      <c r="G123" s="29">
        <v>17.96</v>
      </c>
      <c r="H123" s="29">
        <f t="shared" si="6"/>
        <v>22.79</v>
      </c>
      <c r="I123" s="29">
        <f t="shared" si="7"/>
        <v>362.16</v>
      </c>
      <c r="J123" s="30">
        <f t="shared" si="5"/>
        <v>1.0190149151076951E-3</v>
      </c>
      <c r="K123" s="31"/>
      <c r="L123" s="32"/>
      <c r="M123" s="9"/>
      <c r="N123" s="9"/>
    </row>
    <row r="124" spans="1:14" ht="26.1" customHeight="1" x14ac:dyDescent="0.25">
      <c r="A124" s="23" t="s">
        <v>361</v>
      </c>
      <c r="B124" s="24" t="s">
        <v>362</v>
      </c>
      <c r="C124" s="25" t="s">
        <v>22</v>
      </c>
      <c r="D124" s="25" t="s">
        <v>363</v>
      </c>
      <c r="E124" s="26" t="s">
        <v>35</v>
      </c>
      <c r="F124" s="27">
        <v>2.5646029587857595</v>
      </c>
      <c r="G124" s="29">
        <v>104.09</v>
      </c>
      <c r="H124" s="29">
        <f t="shared" si="6"/>
        <v>132.12</v>
      </c>
      <c r="I124" s="29">
        <f t="shared" si="7"/>
        <v>338.83</v>
      </c>
      <c r="J124" s="30">
        <f t="shared" si="5"/>
        <v>9.5337095119820054E-4</v>
      </c>
      <c r="K124" s="31"/>
      <c r="L124" s="32"/>
      <c r="M124" s="9"/>
      <c r="N124" s="9"/>
    </row>
    <row r="125" spans="1:14" ht="26.1" customHeight="1" x14ac:dyDescent="0.25">
      <c r="A125" s="23" t="s">
        <v>364</v>
      </c>
      <c r="B125" s="24" t="s">
        <v>365</v>
      </c>
      <c r="C125" s="25" t="s">
        <v>22</v>
      </c>
      <c r="D125" s="25" t="s">
        <v>366</v>
      </c>
      <c r="E125" s="26" t="s">
        <v>35</v>
      </c>
      <c r="F125" s="27">
        <v>5.175002398978406</v>
      </c>
      <c r="G125" s="29">
        <v>14.1</v>
      </c>
      <c r="H125" s="29">
        <f t="shared" si="6"/>
        <v>17.89</v>
      </c>
      <c r="I125" s="29">
        <f t="shared" si="7"/>
        <v>92.58</v>
      </c>
      <c r="J125" s="30">
        <f t="shared" si="5"/>
        <v>2.604937067612945E-4</v>
      </c>
      <c r="K125" s="31"/>
      <c r="L125" s="32"/>
      <c r="M125" s="9"/>
      <c r="N125" s="9"/>
    </row>
    <row r="126" spans="1:14" ht="51.95" customHeight="1" x14ac:dyDescent="0.25">
      <c r="A126" s="23" t="s">
        <v>367</v>
      </c>
      <c r="B126" s="24" t="s">
        <v>368</v>
      </c>
      <c r="C126" s="25" t="s">
        <v>22</v>
      </c>
      <c r="D126" s="25" t="s">
        <v>369</v>
      </c>
      <c r="E126" s="26" t="s">
        <v>35</v>
      </c>
      <c r="F126" s="27">
        <v>1.6028768492410992</v>
      </c>
      <c r="G126" s="29">
        <v>441.58</v>
      </c>
      <c r="H126" s="29">
        <f t="shared" si="6"/>
        <v>560.49</v>
      </c>
      <c r="I126" s="29">
        <f t="shared" si="7"/>
        <v>898.39</v>
      </c>
      <c r="J126" s="30">
        <f t="shared" si="5"/>
        <v>2.5278131477347089E-3</v>
      </c>
      <c r="K126" s="31"/>
      <c r="L126" s="32"/>
      <c r="M126" s="9"/>
      <c r="N126" s="9"/>
    </row>
    <row r="127" spans="1:14" ht="51.95" customHeight="1" x14ac:dyDescent="0.25">
      <c r="A127" s="23" t="s">
        <v>370</v>
      </c>
      <c r="B127" s="24" t="s">
        <v>371</v>
      </c>
      <c r="C127" s="25" t="s">
        <v>22</v>
      </c>
      <c r="D127" s="25" t="s">
        <v>372</v>
      </c>
      <c r="E127" s="26" t="s">
        <v>35</v>
      </c>
      <c r="F127" s="27">
        <v>1.3738944422066568</v>
      </c>
      <c r="G127" s="29">
        <v>594.04</v>
      </c>
      <c r="H127" s="29">
        <f t="shared" si="6"/>
        <v>754.01</v>
      </c>
      <c r="I127" s="29">
        <f t="shared" si="7"/>
        <v>1035.93</v>
      </c>
      <c r="J127" s="30">
        <f t="shared" si="5"/>
        <v>2.9148114673280168E-3</v>
      </c>
      <c r="K127" s="31"/>
      <c r="L127" s="32"/>
      <c r="M127" s="9"/>
      <c r="N127" s="9"/>
    </row>
    <row r="128" spans="1:14" ht="51.95" customHeight="1" x14ac:dyDescent="0.25">
      <c r="A128" s="23" t="s">
        <v>373</v>
      </c>
      <c r="B128" s="24" t="s">
        <v>374</v>
      </c>
      <c r="C128" s="25" t="s">
        <v>22</v>
      </c>
      <c r="D128" s="25" t="s">
        <v>375</v>
      </c>
      <c r="E128" s="26" t="s">
        <v>35</v>
      </c>
      <c r="F128" s="27">
        <v>2.0608416633099851</v>
      </c>
      <c r="G128" s="29">
        <v>619.82000000000005</v>
      </c>
      <c r="H128" s="29">
        <f t="shared" si="6"/>
        <v>786.73</v>
      </c>
      <c r="I128" s="29">
        <f t="shared" si="7"/>
        <v>1621.32</v>
      </c>
      <c r="J128" s="30">
        <f t="shared" si="5"/>
        <v>4.561931914519572E-3</v>
      </c>
      <c r="K128" s="31"/>
      <c r="L128" s="32"/>
      <c r="M128" s="9"/>
      <c r="N128" s="9"/>
    </row>
    <row r="129" spans="1:14" ht="26.1" customHeight="1" x14ac:dyDescent="0.25">
      <c r="A129" s="23" t="s">
        <v>376</v>
      </c>
      <c r="B129" s="24" t="s">
        <v>377</v>
      </c>
      <c r="C129" s="25" t="s">
        <v>22</v>
      </c>
      <c r="D129" s="25" t="s">
        <v>378</v>
      </c>
      <c r="E129" s="26" t="s">
        <v>35</v>
      </c>
      <c r="F129" s="27">
        <v>2.5646029587857595</v>
      </c>
      <c r="G129" s="29">
        <v>114.14</v>
      </c>
      <c r="H129" s="29">
        <f t="shared" si="6"/>
        <v>144.87</v>
      </c>
      <c r="I129" s="29">
        <f t="shared" si="7"/>
        <v>371.53</v>
      </c>
      <c r="J129" s="30">
        <f t="shared" si="5"/>
        <v>1.0453794218300253E-3</v>
      </c>
      <c r="K129" s="31"/>
      <c r="L129" s="32"/>
      <c r="M129" s="9"/>
      <c r="N129" s="9"/>
    </row>
    <row r="130" spans="1:14" ht="26.1" customHeight="1" x14ac:dyDescent="0.25">
      <c r="A130" s="23" t="s">
        <v>379</v>
      </c>
      <c r="B130" s="24" t="s">
        <v>380</v>
      </c>
      <c r="C130" s="25" t="s">
        <v>22</v>
      </c>
      <c r="D130" s="25" t="s">
        <v>381</v>
      </c>
      <c r="E130" s="26" t="s">
        <v>35</v>
      </c>
      <c r="F130" s="27">
        <v>2.5646029587857595</v>
      </c>
      <c r="G130" s="29">
        <v>86.3</v>
      </c>
      <c r="H130" s="29">
        <f t="shared" si="6"/>
        <v>109.54</v>
      </c>
      <c r="I130" s="29">
        <f t="shared" si="7"/>
        <v>280.92</v>
      </c>
      <c r="J130" s="30">
        <f t="shared" si="5"/>
        <v>7.9042873302422609E-4</v>
      </c>
      <c r="K130" s="31"/>
      <c r="L130" s="32"/>
      <c r="M130" s="9"/>
      <c r="N130" s="9"/>
    </row>
    <row r="131" spans="1:14" ht="26.1" customHeight="1" x14ac:dyDescent="0.25">
      <c r="A131" s="23" t="s">
        <v>382</v>
      </c>
      <c r="B131" s="24" t="s">
        <v>383</v>
      </c>
      <c r="C131" s="25" t="s">
        <v>22</v>
      </c>
      <c r="D131" s="25" t="s">
        <v>384</v>
      </c>
      <c r="E131" s="26" t="s">
        <v>35</v>
      </c>
      <c r="F131" s="27">
        <v>1.6028768492410992</v>
      </c>
      <c r="G131" s="29">
        <v>57.98</v>
      </c>
      <c r="H131" s="29">
        <f t="shared" si="6"/>
        <v>73.59</v>
      </c>
      <c r="I131" s="29">
        <f t="shared" si="7"/>
        <v>117.95</v>
      </c>
      <c r="J131" s="30">
        <f t="shared" si="5"/>
        <v>3.318776486551597E-4</v>
      </c>
      <c r="K131" s="31"/>
      <c r="L131" s="32"/>
      <c r="M131" s="9"/>
      <c r="N131" s="9"/>
    </row>
    <row r="132" spans="1:14" ht="26.1" customHeight="1" x14ac:dyDescent="0.25">
      <c r="A132" s="23" t="s">
        <v>385</v>
      </c>
      <c r="B132" s="24" t="s">
        <v>386</v>
      </c>
      <c r="C132" s="25" t="s">
        <v>22</v>
      </c>
      <c r="D132" s="25" t="s">
        <v>387</v>
      </c>
      <c r="E132" s="26" t="s">
        <v>35</v>
      </c>
      <c r="F132" s="27">
        <v>1.6028768492410992</v>
      </c>
      <c r="G132" s="29">
        <v>96.77</v>
      </c>
      <c r="H132" s="29">
        <f t="shared" si="6"/>
        <v>122.83</v>
      </c>
      <c r="I132" s="29">
        <f t="shared" si="7"/>
        <v>196.88</v>
      </c>
      <c r="J132" s="30">
        <f t="shared" si="5"/>
        <v>5.5396414978573839E-4</v>
      </c>
      <c r="K132" s="31"/>
      <c r="L132" s="32"/>
      <c r="M132" s="9"/>
      <c r="N132" s="9"/>
    </row>
    <row r="133" spans="1:14" ht="26.1" customHeight="1" x14ac:dyDescent="0.25">
      <c r="A133" s="23" t="s">
        <v>388</v>
      </c>
      <c r="B133" s="24" t="s">
        <v>389</v>
      </c>
      <c r="C133" s="25" t="s">
        <v>22</v>
      </c>
      <c r="D133" s="25" t="s">
        <v>390</v>
      </c>
      <c r="E133" s="26" t="s">
        <v>40</v>
      </c>
      <c r="F133" s="27">
        <v>4.1216833266199702</v>
      </c>
      <c r="G133" s="29">
        <v>78.099999999999994</v>
      </c>
      <c r="H133" s="29">
        <f t="shared" si="6"/>
        <v>99.13</v>
      </c>
      <c r="I133" s="29">
        <f t="shared" si="7"/>
        <v>408.58</v>
      </c>
      <c r="J133" s="30">
        <f t="shared" ref="J133:J196" si="8">I133/$I$251</f>
        <v>1.1496275513991109E-3</v>
      </c>
      <c r="K133" s="31"/>
      <c r="L133" s="32"/>
      <c r="M133" s="9"/>
      <c r="N133" s="9"/>
    </row>
    <row r="134" spans="1:14" ht="24" customHeight="1" x14ac:dyDescent="0.25">
      <c r="A134" s="16" t="s">
        <v>391</v>
      </c>
      <c r="B134" s="17"/>
      <c r="C134" s="17"/>
      <c r="D134" s="17" t="s">
        <v>392</v>
      </c>
      <c r="E134" s="17"/>
      <c r="F134" s="17"/>
      <c r="G134" s="17"/>
      <c r="H134" s="17"/>
      <c r="I134" s="20">
        <f>SUM(I135:I141)</f>
        <v>40573.049999999996</v>
      </c>
      <c r="J134" s="21">
        <f t="shared" si="8"/>
        <v>0.11416098713665303</v>
      </c>
      <c r="K134" s="9"/>
      <c r="L134" s="9"/>
      <c r="M134" s="9"/>
      <c r="N134" s="9"/>
    </row>
    <row r="135" spans="1:14" ht="65.099999999999994" customHeight="1" x14ac:dyDescent="0.25">
      <c r="A135" s="23" t="s">
        <v>393</v>
      </c>
      <c r="B135" s="24" t="s">
        <v>394</v>
      </c>
      <c r="C135" s="25" t="s">
        <v>22</v>
      </c>
      <c r="D135" s="25" t="s">
        <v>395</v>
      </c>
      <c r="E135" s="26" t="s">
        <v>31</v>
      </c>
      <c r="F135" s="27">
        <v>30.225677728546451</v>
      </c>
      <c r="G135" s="29">
        <v>108.09</v>
      </c>
      <c r="H135" s="29">
        <f t="shared" si="6"/>
        <v>137.19</v>
      </c>
      <c r="I135" s="29">
        <f t="shared" ref="I135:I141" si="9">TRUNC(H135*F135,2)</f>
        <v>4146.66</v>
      </c>
      <c r="J135" s="30">
        <f t="shared" si="8"/>
        <v>1.1667518190524835E-2</v>
      </c>
      <c r="K135" s="31"/>
      <c r="L135" s="32"/>
      <c r="M135" s="9"/>
      <c r="N135" s="9"/>
    </row>
    <row r="136" spans="1:14" ht="51.95" customHeight="1" x14ac:dyDescent="0.25">
      <c r="A136" s="23" t="s">
        <v>396</v>
      </c>
      <c r="B136" s="24" t="s">
        <v>397</v>
      </c>
      <c r="C136" s="25" t="s">
        <v>22</v>
      </c>
      <c r="D136" s="25" t="s">
        <v>398</v>
      </c>
      <c r="E136" s="26" t="s">
        <v>31</v>
      </c>
      <c r="F136" s="27">
        <v>60.451355457092902</v>
      </c>
      <c r="G136" s="29">
        <v>5.04</v>
      </c>
      <c r="H136" s="29">
        <f t="shared" si="6"/>
        <v>6.39</v>
      </c>
      <c r="I136" s="29">
        <f t="shared" si="9"/>
        <v>386.28</v>
      </c>
      <c r="J136" s="30">
        <f t="shared" si="8"/>
        <v>1.0868817136287839E-3</v>
      </c>
      <c r="K136" s="31"/>
      <c r="L136" s="32"/>
      <c r="M136" s="9"/>
      <c r="N136" s="9"/>
    </row>
    <row r="137" spans="1:14" ht="51.95" customHeight="1" x14ac:dyDescent="0.25">
      <c r="A137" s="23" t="s">
        <v>399</v>
      </c>
      <c r="B137" s="24" t="s">
        <v>400</v>
      </c>
      <c r="C137" s="25" t="s">
        <v>22</v>
      </c>
      <c r="D137" s="25" t="s">
        <v>401</v>
      </c>
      <c r="E137" s="26" t="s">
        <v>31</v>
      </c>
      <c r="F137" s="27">
        <v>51.595199999999998</v>
      </c>
      <c r="G137" s="29">
        <v>63.87</v>
      </c>
      <c r="H137" s="29">
        <f t="shared" ref="H137:H200" si="10">TRUNC((G137*$G$2)+(G137),2)</f>
        <v>81.069999999999993</v>
      </c>
      <c r="I137" s="29">
        <f t="shared" si="9"/>
        <v>4182.82</v>
      </c>
      <c r="J137" s="30">
        <f t="shared" si="8"/>
        <v>1.1769262114012505E-2</v>
      </c>
      <c r="K137" s="31"/>
      <c r="L137" s="32"/>
      <c r="M137" s="9"/>
      <c r="N137" s="9"/>
    </row>
    <row r="138" spans="1:14" ht="39" customHeight="1" x14ac:dyDescent="0.25">
      <c r="A138" s="23" t="s">
        <v>402</v>
      </c>
      <c r="B138" s="24" t="s">
        <v>403</v>
      </c>
      <c r="C138" s="25" t="s">
        <v>22</v>
      </c>
      <c r="D138" s="25" t="s">
        <v>404</v>
      </c>
      <c r="E138" s="26" t="s">
        <v>31</v>
      </c>
      <c r="F138" s="27">
        <v>14.769365253721562</v>
      </c>
      <c r="G138" s="29">
        <v>94.27</v>
      </c>
      <c r="H138" s="29">
        <f t="shared" si="10"/>
        <v>119.65</v>
      </c>
      <c r="I138" s="29">
        <f t="shared" si="9"/>
        <v>1767.15</v>
      </c>
      <c r="J138" s="30">
        <f t="shared" si="8"/>
        <v>4.9722559289611312E-3</v>
      </c>
      <c r="K138" s="31"/>
      <c r="L138" s="32"/>
      <c r="M138" s="9"/>
      <c r="N138" s="9"/>
    </row>
    <row r="139" spans="1:14" ht="51.95" customHeight="1" x14ac:dyDescent="0.25">
      <c r="A139" s="23" t="s">
        <v>405</v>
      </c>
      <c r="B139" s="24" t="s">
        <v>406</v>
      </c>
      <c r="C139" s="25" t="s">
        <v>22</v>
      </c>
      <c r="D139" s="25" t="s">
        <v>407</v>
      </c>
      <c r="E139" s="26" t="s">
        <v>31</v>
      </c>
      <c r="F139" s="27">
        <v>14.711999999999998</v>
      </c>
      <c r="G139" s="29">
        <v>360.86</v>
      </c>
      <c r="H139" s="29">
        <f t="shared" si="10"/>
        <v>458.03</v>
      </c>
      <c r="I139" s="29">
        <f t="shared" si="9"/>
        <v>6738.53</v>
      </c>
      <c r="J139" s="30">
        <f t="shared" si="8"/>
        <v>1.8960300905402738E-2</v>
      </c>
      <c r="K139" s="31"/>
      <c r="L139" s="32"/>
      <c r="M139" s="9"/>
      <c r="N139" s="9"/>
    </row>
    <row r="140" spans="1:14" ht="51.95" customHeight="1" x14ac:dyDescent="0.25">
      <c r="A140" s="23" t="s">
        <v>408</v>
      </c>
      <c r="B140" s="24" t="s">
        <v>409</v>
      </c>
      <c r="C140" s="25" t="s">
        <v>22</v>
      </c>
      <c r="D140" s="25" t="s">
        <v>410</v>
      </c>
      <c r="E140" s="26" t="s">
        <v>31</v>
      </c>
      <c r="F140" s="27">
        <v>24.615608756202597</v>
      </c>
      <c r="G140" s="29">
        <v>732.7</v>
      </c>
      <c r="H140" s="29">
        <f t="shared" si="10"/>
        <v>930.01</v>
      </c>
      <c r="I140" s="29">
        <f t="shared" si="9"/>
        <v>22892.76</v>
      </c>
      <c r="J140" s="30">
        <f t="shared" si="8"/>
        <v>6.4413695294844364E-2</v>
      </c>
      <c r="K140" s="31"/>
      <c r="L140" s="32"/>
      <c r="M140" s="9"/>
      <c r="N140" s="9"/>
    </row>
    <row r="141" spans="1:14" ht="39" customHeight="1" x14ac:dyDescent="0.25">
      <c r="A141" s="23" t="s">
        <v>411</v>
      </c>
      <c r="B141" s="24" t="s">
        <v>412</v>
      </c>
      <c r="C141" s="25" t="s">
        <v>22</v>
      </c>
      <c r="D141" s="25" t="s">
        <v>413</v>
      </c>
      <c r="E141" s="26" t="s">
        <v>31</v>
      </c>
      <c r="F141" s="27">
        <v>2.5646029587857595</v>
      </c>
      <c r="G141" s="29">
        <v>140.96</v>
      </c>
      <c r="H141" s="29">
        <f t="shared" si="10"/>
        <v>178.92</v>
      </c>
      <c r="I141" s="29">
        <f t="shared" si="9"/>
        <v>458.85</v>
      </c>
      <c r="J141" s="30">
        <f t="shared" si="8"/>
        <v>1.2910729892786777E-3</v>
      </c>
      <c r="K141" s="31"/>
      <c r="L141" s="32"/>
      <c r="M141" s="9"/>
      <c r="N141" s="9"/>
    </row>
    <row r="142" spans="1:14" ht="26.1" customHeight="1" x14ac:dyDescent="0.25">
      <c r="A142" s="16" t="s">
        <v>414</v>
      </c>
      <c r="B142" s="17"/>
      <c r="C142" s="17"/>
      <c r="D142" s="17" t="s">
        <v>415</v>
      </c>
      <c r="E142" s="17"/>
      <c r="F142" s="17"/>
      <c r="G142" s="17"/>
      <c r="H142" s="17"/>
      <c r="I142" s="20">
        <f>SUM(I143:I146)</f>
        <v>10380.92</v>
      </c>
      <c r="J142" s="21">
        <f t="shared" si="8"/>
        <v>2.9208947185055702E-2</v>
      </c>
      <c r="K142" s="9"/>
      <c r="L142" s="9"/>
      <c r="M142" s="9"/>
      <c r="N142" s="9"/>
    </row>
    <row r="143" spans="1:14" ht="26.1" customHeight="1" x14ac:dyDescent="0.25">
      <c r="A143" s="23" t="s">
        <v>416</v>
      </c>
      <c r="B143" s="24" t="s">
        <v>417</v>
      </c>
      <c r="C143" s="25" t="s">
        <v>22</v>
      </c>
      <c r="D143" s="25" t="s">
        <v>418</v>
      </c>
      <c r="E143" s="26" t="s">
        <v>31</v>
      </c>
      <c r="F143" s="27">
        <v>43.73563974357856</v>
      </c>
      <c r="G143" s="29">
        <v>33.07</v>
      </c>
      <c r="H143" s="29">
        <f t="shared" si="10"/>
        <v>41.97</v>
      </c>
      <c r="I143" s="29">
        <f t="shared" ref="I143:I146" si="11">TRUNC(H143*F143,2)</f>
        <v>1835.58</v>
      </c>
      <c r="J143" s="30">
        <f t="shared" si="8"/>
        <v>5.1647984257603896E-3</v>
      </c>
      <c r="K143" s="31"/>
      <c r="L143" s="32"/>
      <c r="M143" s="9"/>
      <c r="N143" s="9"/>
    </row>
    <row r="144" spans="1:14" ht="39" customHeight="1" x14ac:dyDescent="0.25">
      <c r="A144" s="23" t="s">
        <v>419</v>
      </c>
      <c r="B144" s="24" t="s">
        <v>420</v>
      </c>
      <c r="C144" s="25" t="s">
        <v>22</v>
      </c>
      <c r="D144" s="25" t="s">
        <v>421</v>
      </c>
      <c r="E144" s="26" t="s">
        <v>31</v>
      </c>
      <c r="F144" s="27">
        <v>17.183999999999997</v>
      </c>
      <c r="G144" s="29">
        <v>194</v>
      </c>
      <c r="H144" s="29">
        <f t="shared" si="10"/>
        <v>246.24</v>
      </c>
      <c r="I144" s="29">
        <f t="shared" si="11"/>
        <v>4231.38</v>
      </c>
      <c r="J144" s="30">
        <f t="shared" si="8"/>
        <v>1.1905896099758114E-2</v>
      </c>
      <c r="K144" s="31"/>
      <c r="L144" s="32"/>
      <c r="M144" s="9"/>
      <c r="N144" s="9"/>
    </row>
    <row r="145" spans="1:14" ht="39" customHeight="1" x14ac:dyDescent="0.25">
      <c r="A145" s="23" t="s">
        <v>422</v>
      </c>
      <c r="B145" s="24" t="s">
        <v>423</v>
      </c>
      <c r="C145" s="25" t="s">
        <v>22</v>
      </c>
      <c r="D145" s="25" t="s">
        <v>424</v>
      </c>
      <c r="E145" s="26" t="s">
        <v>40</v>
      </c>
      <c r="F145" s="27">
        <v>21.06638144716873</v>
      </c>
      <c r="G145" s="29">
        <v>72.28</v>
      </c>
      <c r="H145" s="29">
        <f t="shared" si="10"/>
        <v>91.74</v>
      </c>
      <c r="I145" s="29">
        <f t="shared" si="11"/>
        <v>1932.62</v>
      </c>
      <c r="J145" s="30">
        <f t="shared" si="8"/>
        <v>5.4378413000757495E-3</v>
      </c>
      <c r="K145" s="31"/>
      <c r="L145" s="32"/>
      <c r="M145" s="9"/>
      <c r="N145" s="9"/>
    </row>
    <row r="146" spans="1:14" ht="39" customHeight="1" x14ac:dyDescent="0.25">
      <c r="A146" s="23" t="s">
        <v>425</v>
      </c>
      <c r="B146" s="24" t="s">
        <v>426</v>
      </c>
      <c r="C146" s="25" t="s">
        <v>22</v>
      </c>
      <c r="D146" s="25" t="s">
        <v>427</v>
      </c>
      <c r="E146" s="26" t="s">
        <v>31</v>
      </c>
      <c r="F146" s="27">
        <v>31.370589763718659</v>
      </c>
      <c r="G146" s="29">
        <v>59.81</v>
      </c>
      <c r="H146" s="29">
        <f t="shared" si="10"/>
        <v>75.91</v>
      </c>
      <c r="I146" s="29">
        <f t="shared" si="11"/>
        <v>2381.34</v>
      </c>
      <c r="J146" s="30">
        <f t="shared" si="8"/>
        <v>6.7004113594614501E-3</v>
      </c>
      <c r="K146" s="31"/>
      <c r="L146" s="32"/>
      <c r="M146" s="9"/>
      <c r="N146" s="9"/>
    </row>
    <row r="147" spans="1:14" ht="24" customHeight="1" x14ac:dyDescent="0.25">
      <c r="A147" s="16" t="s">
        <v>428</v>
      </c>
      <c r="B147" s="17"/>
      <c r="C147" s="17"/>
      <c r="D147" s="17" t="s">
        <v>429</v>
      </c>
      <c r="E147" s="17"/>
      <c r="F147" s="17"/>
      <c r="G147" s="17"/>
      <c r="H147" s="17"/>
      <c r="I147" s="20">
        <f>SUM(I148:I167)</f>
        <v>44105.009999999995</v>
      </c>
      <c r="J147" s="21">
        <f t="shared" si="8"/>
        <v>0.12409891490218146</v>
      </c>
      <c r="K147" s="9"/>
      <c r="L147" s="9"/>
      <c r="M147" s="9"/>
      <c r="N147" s="9"/>
    </row>
    <row r="148" spans="1:14" ht="65.099999999999994" customHeight="1" x14ac:dyDescent="0.25">
      <c r="A148" s="23" t="s">
        <v>430</v>
      </c>
      <c r="B148" s="24" t="s">
        <v>431</v>
      </c>
      <c r="C148" s="25" t="s">
        <v>22</v>
      </c>
      <c r="D148" s="25" t="s">
        <v>432</v>
      </c>
      <c r="E148" s="26" t="s">
        <v>35</v>
      </c>
      <c r="F148" s="27">
        <v>2.9767712914477564</v>
      </c>
      <c r="G148" s="29">
        <v>1111.7</v>
      </c>
      <c r="H148" s="29">
        <f t="shared" si="10"/>
        <v>1411.08</v>
      </c>
      <c r="I148" s="29">
        <f t="shared" ref="I148:I167" si="12">TRUNC(H148*F148,2)</f>
        <v>4200.46</v>
      </c>
      <c r="J148" s="30">
        <f t="shared" si="8"/>
        <v>1.1818896041289124E-2</v>
      </c>
      <c r="K148" s="31"/>
      <c r="L148" s="32"/>
      <c r="M148" s="9"/>
      <c r="N148" s="9"/>
    </row>
    <row r="149" spans="1:14" ht="65.099999999999994" customHeight="1" x14ac:dyDescent="0.25">
      <c r="A149" s="23" t="s">
        <v>733</v>
      </c>
      <c r="B149" s="24" t="s">
        <v>434</v>
      </c>
      <c r="C149" s="25" t="s">
        <v>22</v>
      </c>
      <c r="D149" s="25" t="s">
        <v>435</v>
      </c>
      <c r="E149" s="26" t="s">
        <v>35</v>
      </c>
      <c r="F149" s="27">
        <v>2.9767712914477564</v>
      </c>
      <c r="G149" s="29">
        <v>1123.71</v>
      </c>
      <c r="H149" s="29">
        <f t="shared" si="10"/>
        <v>1426.32</v>
      </c>
      <c r="I149" s="29">
        <f t="shared" si="12"/>
        <v>4245.82</v>
      </c>
      <c r="J149" s="30">
        <f t="shared" si="8"/>
        <v>1.1946526140000423E-2</v>
      </c>
      <c r="K149" s="31"/>
      <c r="L149" s="32"/>
      <c r="M149" s="9"/>
      <c r="N149" s="9"/>
    </row>
    <row r="150" spans="1:14" ht="65.099999999999994" customHeight="1" x14ac:dyDescent="0.25">
      <c r="A150" s="23" t="s">
        <v>734</v>
      </c>
      <c r="B150" s="24" t="s">
        <v>437</v>
      </c>
      <c r="C150" s="25" t="s">
        <v>22</v>
      </c>
      <c r="D150" s="25" t="s">
        <v>438</v>
      </c>
      <c r="E150" s="26" t="s">
        <v>35</v>
      </c>
      <c r="F150" s="27">
        <v>2.9767712914477564</v>
      </c>
      <c r="G150" s="29">
        <v>1177.8599999999999</v>
      </c>
      <c r="H150" s="29">
        <f t="shared" si="10"/>
        <v>1495.05</v>
      </c>
      <c r="I150" s="29">
        <f t="shared" si="12"/>
        <v>4450.42</v>
      </c>
      <c r="J150" s="30">
        <f t="shared" si="8"/>
        <v>1.2522212167256429E-2</v>
      </c>
      <c r="K150" s="31"/>
      <c r="L150" s="32"/>
      <c r="M150" s="9"/>
      <c r="N150" s="9"/>
    </row>
    <row r="151" spans="1:14" ht="65.099999999999994" customHeight="1" x14ac:dyDescent="0.25">
      <c r="A151" s="23" t="s">
        <v>735</v>
      </c>
      <c r="B151" s="24" t="s">
        <v>440</v>
      </c>
      <c r="C151" s="25" t="s">
        <v>22</v>
      </c>
      <c r="D151" s="25" t="s">
        <v>441</v>
      </c>
      <c r="E151" s="26" t="s">
        <v>35</v>
      </c>
      <c r="F151" s="27">
        <v>2.9767712914477564</v>
      </c>
      <c r="G151" s="29">
        <v>1256.25</v>
      </c>
      <c r="H151" s="29">
        <f t="shared" si="10"/>
        <v>1594.55</v>
      </c>
      <c r="I151" s="29">
        <f t="shared" si="12"/>
        <v>4746.6099999999997</v>
      </c>
      <c r="J151" s="30">
        <f t="shared" si="8"/>
        <v>1.3355606323722487E-2</v>
      </c>
      <c r="K151" s="31"/>
      <c r="L151" s="32"/>
      <c r="M151" s="9"/>
      <c r="N151" s="9"/>
    </row>
    <row r="152" spans="1:14" ht="51.95" customHeight="1" x14ac:dyDescent="0.25">
      <c r="A152" s="23" t="s">
        <v>736</v>
      </c>
      <c r="B152" s="24" t="s">
        <v>443</v>
      </c>
      <c r="C152" s="25" t="s">
        <v>22</v>
      </c>
      <c r="D152" s="25" t="s">
        <v>444</v>
      </c>
      <c r="E152" s="26" t="s">
        <v>35</v>
      </c>
      <c r="F152" s="27">
        <v>3.2515501798890871</v>
      </c>
      <c r="G152" s="29">
        <v>167.16</v>
      </c>
      <c r="H152" s="29">
        <f t="shared" si="10"/>
        <v>212.17</v>
      </c>
      <c r="I152" s="29">
        <f t="shared" si="12"/>
        <v>689.88</v>
      </c>
      <c r="J152" s="30">
        <f t="shared" si="8"/>
        <v>1.9411254960086609E-3</v>
      </c>
      <c r="K152" s="31"/>
      <c r="L152" s="32"/>
      <c r="M152" s="9"/>
      <c r="N152" s="9"/>
    </row>
    <row r="153" spans="1:14" ht="51.95" customHeight="1" x14ac:dyDescent="0.25">
      <c r="A153" s="23" t="s">
        <v>737</v>
      </c>
      <c r="B153" s="24" t="s">
        <v>446</v>
      </c>
      <c r="C153" s="25" t="s">
        <v>22</v>
      </c>
      <c r="D153" s="25" t="s">
        <v>447</v>
      </c>
      <c r="E153" s="26" t="s">
        <v>35</v>
      </c>
      <c r="F153" s="27">
        <v>4.0300903638061936</v>
      </c>
      <c r="G153" s="29">
        <v>106.44</v>
      </c>
      <c r="H153" s="29">
        <f t="shared" si="10"/>
        <v>135.1</v>
      </c>
      <c r="I153" s="29">
        <f t="shared" si="12"/>
        <v>544.46</v>
      </c>
      <c r="J153" s="30">
        <f t="shared" si="8"/>
        <v>1.5319551045933721E-3</v>
      </c>
      <c r="K153" s="31"/>
      <c r="L153" s="32"/>
      <c r="M153" s="9"/>
      <c r="N153" s="9"/>
    </row>
    <row r="154" spans="1:14" ht="39" customHeight="1" x14ac:dyDescent="0.25">
      <c r="A154" s="23" t="s">
        <v>738</v>
      </c>
      <c r="B154" s="24" t="s">
        <v>449</v>
      </c>
      <c r="C154" s="25" t="s">
        <v>22</v>
      </c>
      <c r="D154" s="25" t="s">
        <v>450</v>
      </c>
      <c r="E154" s="26" t="s">
        <v>35</v>
      </c>
      <c r="F154" s="27">
        <v>2.1982311075306504</v>
      </c>
      <c r="G154" s="29">
        <v>193.83</v>
      </c>
      <c r="H154" s="29">
        <f t="shared" si="10"/>
        <v>246.02</v>
      </c>
      <c r="I154" s="29">
        <f t="shared" si="12"/>
        <v>540.79999999999995</v>
      </c>
      <c r="J154" s="30">
        <f t="shared" si="8"/>
        <v>1.5216569087978834E-3</v>
      </c>
      <c r="K154" s="31"/>
      <c r="L154" s="32"/>
      <c r="M154" s="9"/>
      <c r="N154" s="9"/>
    </row>
    <row r="155" spans="1:14" ht="26.1" customHeight="1" x14ac:dyDescent="0.25">
      <c r="A155" s="23" t="s">
        <v>739</v>
      </c>
      <c r="B155" s="24" t="s">
        <v>452</v>
      </c>
      <c r="C155" s="25" t="s">
        <v>22</v>
      </c>
      <c r="D155" s="25" t="s">
        <v>453</v>
      </c>
      <c r="E155" s="26" t="s">
        <v>31</v>
      </c>
      <c r="F155" s="27">
        <v>4.0300903638061936</v>
      </c>
      <c r="G155" s="29">
        <v>571.26</v>
      </c>
      <c r="H155" s="29">
        <f t="shared" si="10"/>
        <v>725.1</v>
      </c>
      <c r="I155" s="29">
        <f t="shared" si="12"/>
        <v>2922.21</v>
      </c>
      <c r="J155" s="30">
        <f t="shared" si="8"/>
        <v>8.222265228288209E-3</v>
      </c>
      <c r="K155" s="31"/>
      <c r="L155" s="32"/>
      <c r="M155" s="9"/>
      <c r="N155" s="9"/>
    </row>
    <row r="156" spans="1:14" ht="65.099999999999994" customHeight="1" x14ac:dyDescent="0.25">
      <c r="A156" s="23" t="s">
        <v>740</v>
      </c>
      <c r="B156" s="24" t="s">
        <v>455</v>
      </c>
      <c r="C156" s="25" t="s">
        <v>22</v>
      </c>
      <c r="D156" s="25" t="s">
        <v>456</v>
      </c>
      <c r="E156" s="26" t="s">
        <v>31</v>
      </c>
      <c r="F156" s="27">
        <v>2.0608416633099851</v>
      </c>
      <c r="G156" s="29">
        <v>932.69</v>
      </c>
      <c r="H156" s="29">
        <f t="shared" si="10"/>
        <v>1183.8599999999999</v>
      </c>
      <c r="I156" s="29">
        <f t="shared" si="12"/>
        <v>2439.7399999999998</v>
      </c>
      <c r="J156" s="30">
        <f t="shared" si="8"/>
        <v>6.8647322978375516E-3</v>
      </c>
      <c r="K156" s="31"/>
      <c r="L156" s="32"/>
      <c r="M156" s="9"/>
      <c r="N156" s="9"/>
    </row>
    <row r="157" spans="1:14" ht="78" customHeight="1" x14ac:dyDescent="0.25">
      <c r="A157" s="23" t="s">
        <v>741</v>
      </c>
      <c r="B157" s="24" t="s">
        <v>458</v>
      </c>
      <c r="C157" s="25" t="s">
        <v>22</v>
      </c>
      <c r="D157" s="25" t="s">
        <v>459</v>
      </c>
      <c r="E157" s="26" t="s">
        <v>31</v>
      </c>
      <c r="F157" s="27">
        <v>2.8393818472270906</v>
      </c>
      <c r="G157" s="29">
        <v>664.41</v>
      </c>
      <c r="H157" s="29">
        <f t="shared" si="10"/>
        <v>843.33</v>
      </c>
      <c r="I157" s="29">
        <f t="shared" si="12"/>
        <v>2394.5300000000002</v>
      </c>
      <c r="J157" s="30">
        <f t="shared" si="8"/>
        <v>6.7375242563309842E-3</v>
      </c>
      <c r="K157" s="31"/>
      <c r="L157" s="32"/>
      <c r="M157" s="9"/>
      <c r="N157" s="9"/>
    </row>
    <row r="158" spans="1:14" ht="39" customHeight="1" x14ac:dyDescent="0.25">
      <c r="A158" s="23" t="s">
        <v>742</v>
      </c>
      <c r="B158" s="24" t="s">
        <v>461</v>
      </c>
      <c r="C158" s="25" t="s">
        <v>22</v>
      </c>
      <c r="D158" s="25" t="s">
        <v>462</v>
      </c>
      <c r="E158" s="26" t="s">
        <v>35</v>
      </c>
      <c r="F158" s="27">
        <v>2.8393818472270906</v>
      </c>
      <c r="G158" s="29">
        <v>902.84</v>
      </c>
      <c r="H158" s="29">
        <f t="shared" si="10"/>
        <v>1145.97</v>
      </c>
      <c r="I158" s="29">
        <f t="shared" si="12"/>
        <v>3253.84</v>
      </c>
      <c r="J158" s="30">
        <f t="shared" si="8"/>
        <v>9.1553774336592189E-3</v>
      </c>
      <c r="K158" s="31"/>
      <c r="L158" s="32"/>
      <c r="M158" s="9"/>
      <c r="N158" s="9"/>
    </row>
    <row r="159" spans="1:14" ht="39" customHeight="1" x14ac:dyDescent="0.25">
      <c r="A159" s="23" t="s">
        <v>743</v>
      </c>
      <c r="B159" s="24" t="s">
        <v>464</v>
      </c>
      <c r="C159" s="25" t="s">
        <v>22</v>
      </c>
      <c r="D159" s="25" t="s">
        <v>465</v>
      </c>
      <c r="E159" s="26" t="s">
        <v>31</v>
      </c>
      <c r="F159" s="27">
        <v>2.0608416633099851</v>
      </c>
      <c r="G159" s="29">
        <v>874.09</v>
      </c>
      <c r="H159" s="29">
        <f t="shared" si="10"/>
        <v>1109.48</v>
      </c>
      <c r="I159" s="29">
        <f t="shared" si="12"/>
        <v>2286.46</v>
      </c>
      <c r="J159" s="30">
        <f t="shared" si="8"/>
        <v>6.4334461088942467E-3</v>
      </c>
      <c r="K159" s="31"/>
      <c r="L159" s="32"/>
      <c r="M159" s="9"/>
      <c r="N159" s="9"/>
    </row>
    <row r="160" spans="1:14" ht="78" customHeight="1" x14ac:dyDescent="0.25">
      <c r="A160" s="23" t="s">
        <v>744</v>
      </c>
      <c r="B160" s="24" t="s">
        <v>467</v>
      </c>
      <c r="C160" s="25" t="s">
        <v>22</v>
      </c>
      <c r="D160" s="25" t="s">
        <v>468</v>
      </c>
      <c r="E160" s="26" t="s">
        <v>31</v>
      </c>
      <c r="F160" s="27">
        <v>2.9767712914477564</v>
      </c>
      <c r="G160" s="29">
        <v>446.91</v>
      </c>
      <c r="H160" s="29">
        <f t="shared" si="10"/>
        <v>567.26</v>
      </c>
      <c r="I160" s="29">
        <f t="shared" si="12"/>
        <v>1688.6</v>
      </c>
      <c r="J160" s="30">
        <f t="shared" si="8"/>
        <v>4.7512386394158767E-3</v>
      </c>
      <c r="K160" s="31"/>
      <c r="L160" s="32"/>
      <c r="M160" s="9"/>
      <c r="N160" s="9"/>
    </row>
    <row r="161" spans="1:14" ht="78" customHeight="1" x14ac:dyDescent="0.25">
      <c r="A161" s="23" t="s">
        <v>745</v>
      </c>
      <c r="B161" s="24" t="s">
        <v>467</v>
      </c>
      <c r="C161" s="25" t="s">
        <v>22</v>
      </c>
      <c r="D161" s="25" t="s">
        <v>468</v>
      </c>
      <c r="E161" s="26" t="s">
        <v>31</v>
      </c>
      <c r="F161" s="27">
        <v>2.9767712914477564</v>
      </c>
      <c r="G161" s="29">
        <v>446.91</v>
      </c>
      <c r="H161" s="29">
        <f t="shared" si="10"/>
        <v>567.26</v>
      </c>
      <c r="I161" s="29">
        <f t="shared" si="12"/>
        <v>1688.6</v>
      </c>
      <c r="J161" s="30">
        <f t="shared" si="8"/>
        <v>4.7512386394158767E-3</v>
      </c>
      <c r="K161" s="31"/>
      <c r="L161" s="32"/>
      <c r="M161" s="9"/>
      <c r="N161" s="9"/>
    </row>
    <row r="162" spans="1:14" ht="39" customHeight="1" x14ac:dyDescent="0.25">
      <c r="A162" s="23" t="s">
        <v>746</v>
      </c>
      <c r="B162" s="24" t="s">
        <v>471</v>
      </c>
      <c r="C162" s="25" t="s">
        <v>22</v>
      </c>
      <c r="D162" s="25" t="s">
        <v>472</v>
      </c>
      <c r="E162" s="26" t="s">
        <v>31</v>
      </c>
      <c r="F162" s="27">
        <v>2.5188064773788703</v>
      </c>
      <c r="G162" s="29">
        <v>104.25</v>
      </c>
      <c r="H162" s="29">
        <f t="shared" si="10"/>
        <v>132.32</v>
      </c>
      <c r="I162" s="29">
        <f t="shared" si="12"/>
        <v>333.28</v>
      </c>
      <c r="J162" s="30">
        <f t="shared" si="8"/>
        <v>9.3775483462307427E-4</v>
      </c>
      <c r="K162" s="31"/>
      <c r="L162" s="32"/>
      <c r="M162" s="9"/>
      <c r="N162" s="9"/>
    </row>
    <row r="163" spans="1:14" ht="26.1" customHeight="1" x14ac:dyDescent="0.25">
      <c r="A163" s="23" t="s">
        <v>747</v>
      </c>
      <c r="B163" s="24" t="s">
        <v>474</v>
      </c>
      <c r="C163" s="25" t="s">
        <v>22</v>
      </c>
      <c r="D163" s="25" t="s">
        <v>475</v>
      </c>
      <c r="E163" s="26" t="s">
        <v>31</v>
      </c>
      <c r="F163" s="27">
        <v>1.144912035172214</v>
      </c>
      <c r="G163" s="29">
        <v>314.14999999999998</v>
      </c>
      <c r="H163" s="29">
        <f t="shared" si="10"/>
        <v>398.75</v>
      </c>
      <c r="I163" s="29">
        <f t="shared" si="12"/>
        <v>456.53</v>
      </c>
      <c r="J163" s="30">
        <f t="shared" si="8"/>
        <v>1.2845451711788049E-3</v>
      </c>
      <c r="K163" s="31"/>
      <c r="L163" s="32"/>
      <c r="M163" s="9"/>
      <c r="N163" s="9"/>
    </row>
    <row r="164" spans="1:14" ht="26.1" customHeight="1" x14ac:dyDescent="0.25">
      <c r="A164" s="23" t="s">
        <v>748</v>
      </c>
      <c r="B164" s="24" t="s">
        <v>477</v>
      </c>
      <c r="C164" s="25" t="s">
        <v>22</v>
      </c>
      <c r="D164" s="25" t="s">
        <v>478</v>
      </c>
      <c r="E164" s="26" t="s">
        <v>31</v>
      </c>
      <c r="F164" s="27">
        <v>6.2283214713368436</v>
      </c>
      <c r="G164" s="29">
        <v>301.94</v>
      </c>
      <c r="H164" s="29">
        <f t="shared" si="10"/>
        <v>383.25</v>
      </c>
      <c r="I164" s="29">
        <f t="shared" si="12"/>
        <v>2387</v>
      </c>
      <c r="J164" s="30">
        <f t="shared" si="8"/>
        <v>6.7163369846533804E-3</v>
      </c>
      <c r="K164" s="31"/>
      <c r="L164" s="32"/>
      <c r="M164" s="9"/>
      <c r="N164" s="9"/>
    </row>
    <row r="165" spans="1:14" ht="26.1" customHeight="1" x14ac:dyDescent="0.25">
      <c r="A165" s="23" t="s">
        <v>750</v>
      </c>
      <c r="B165" s="24" t="s">
        <v>480</v>
      </c>
      <c r="C165" s="25" t="s">
        <v>22</v>
      </c>
      <c r="D165" s="25" t="s">
        <v>481</v>
      </c>
      <c r="E165" s="26" t="s">
        <v>31</v>
      </c>
      <c r="F165" s="27">
        <v>5.7245601758610674</v>
      </c>
      <c r="G165" s="29">
        <v>341.05</v>
      </c>
      <c r="H165" s="29">
        <f t="shared" si="10"/>
        <v>432.89</v>
      </c>
      <c r="I165" s="29">
        <f t="shared" si="12"/>
        <v>2478.1</v>
      </c>
      <c r="J165" s="30">
        <f t="shared" si="8"/>
        <v>6.9726663936613073E-3</v>
      </c>
      <c r="K165" s="31"/>
      <c r="L165" s="32"/>
      <c r="M165" s="9"/>
      <c r="N165" s="9"/>
    </row>
    <row r="166" spans="1:14" ht="51.95" customHeight="1" x14ac:dyDescent="0.25">
      <c r="A166" s="23" t="s">
        <v>751</v>
      </c>
      <c r="B166" s="24" t="s">
        <v>483</v>
      </c>
      <c r="C166" s="25" t="s">
        <v>22</v>
      </c>
      <c r="D166" s="25" t="s">
        <v>484</v>
      </c>
      <c r="E166" s="26" t="s">
        <v>35</v>
      </c>
      <c r="F166" s="27">
        <v>1.6028768492410992</v>
      </c>
      <c r="G166" s="29">
        <v>239.55</v>
      </c>
      <c r="H166" s="29">
        <f t="shared" si="10"/>
        <v>304.06</v>
      </c>
      <c r="I166" s="29">
        <f t="shared" si="12"/>
        <v>487.37</v>
      </c>
      <c r="J166" s="30">
        <f t="shared" si="8"/>
        <v>1.3713201324719387E-3</v>
      </c>
      <c r="K166" s="31"/>
      <c r="L166" s="32"/>
      <c r="M166" s="9"/>
      <c r="N166" s="9"/>
    </row>
    <row r="167" spans="1:14" ht="26.1" customHeight="1" x14ac:dyDescent="0.25">
      <c r="A167" s="23" t="s">
        <v>752</v>
      </c>
      <c r="B167" s="24" t="s">
        <v>486</v>
      </c>
      <c r="C167" s="25" t="s">
        <v>22</v>
      </c>
      <c r="D167" s="25" t="s">
        <v>487</v>
      </c>
      <c r="E167" s="26" t="s">
        <v>35</v>
      </c>
      <c r="F167" s="27">
        <v>1.6028768492410992</v>
      </c>
      <c r="G167" s="29">
        <v>919.28</v>
      </c>
      <c r="H167" s="29">
        <f t="shared" si="10"/>
        <v>1166.8399999999999</v>
      </c>
      <c r="I167" s="29">
        <f t="shared" si="12"/>
        <v>1870.3</v>
      </c>
      <c r="J167" s="30">
        <f t="shared" si="8"/>
        <v>5.2624906000826206E-3</v>
      </c>
      <c r="K167" s="31"/>
      <c r="L167" s="32"/>
      <c r="M167" s="9"/>
      <c r="N167" s="9"/>
    </row>
    <row r="168" spans="1:14" ht="24" customHeight="1" x14ac:dyDescent="0.25">
      <c r="A168" s="16" t="s">
        <v>488</v>
      </c>
      <c r="B168" s="17"/>
      <c r="C168" s="17"/>
      <c r="D168" s="17" t="s">
        <v>489</v>
      </c>
      <c r="E168" s="17"/>
      <c r="F168" s="17"/>
      <c r="G168" s="17"/>
      <c r="H168" s="17"/>
      <c r="I168" s="20">
        <f>SUM(I169:I174)</f>
        <v>15220.09</v>
      </c>
      <c r="J168" s="21">
        <f t="shared" si="8"/>
        <v>4.2824990941245519E-2</v>
      </c>
      <c r="K168" s="9"/>
      <c r="L168" s="9"/>
      <c r="M168" s="9"/>
      <c r="N168" s="9"/>
    </row>
    <row r="169" spans="1:14" ht="51.95" customHeight="1" x14ac:dyDescent="0.25">
      <c r="A169" s="23" t="s">
        <v>490</v>
      </c>
      <c r="B169" s="24" t="s">
        <v>491</v>
      </c>
      <c r="C169" s="25" t="s">
        <v>22</v>
      </c>
      <c r="D169" s="25" t="s">
        <v>492</v>
      </c>
      <c r="E169" s="26" t="s">
        <v>31</v>
      </c>
      <c r="F169" s="27">
        <v>50.4</v>
      </c>
      <c r="G169" s="29">
        <v>65.77</v>
      </c>
      <c r="H169" s="29">
        <f t="shared" si="10"/>
        <v>83.48</v>
      </c>
      <c r="I169" s="29">
        <f t="shared" ref="I169:I174" si="13">TRUNC(H169*F169,2)</f>
        <v>4207.3900000000003</v>
      </c>
      <c r="J169" s="30">
        <f t="shared" si="8"/>
        <v>1.1838395084147794E-2</v>
      </c>
      <c r="K169" s="31"/>
      <c r="L169" s="32"/>
      <c r="M169" s="9"/>
      <c r="N169" s="9"/>
    </row>
    <row r="170" spans="1:14" ht="39" customHeight="1" x14ac:dyDescent="0.25">
      <c r="A170" s="23" t="s">
        <v>493</v>
      </c>
      <c r="B170" s="24" t="s">
        <v>494</v>
      </c>
      <c r="C170" s="25" t="s">
        <v>22</v>
      </c>
      <c r="D170" s="25" t="s">
        <v>495</v>
      </c>
      <c r="E170" s="26" t="s">
        <v>31</v>
      </c>
      <c r="F170" s="27">
        <v>26.848187224788415</v>
      </c>
      <c r="G170" s="29">
        <v>110.52</v>
      </c>
      <c r="H170" s="29">
        <f t="shared" si="10"/>
        <v>140.28</v>
      </c>
      <c r="I170" s="29">
        <f t="shared" si="13"/>
        <v>3766.26</v>
      </c>
      <c r="J170" s="30">
        <f t="shared" si="8"/>
        <v>1.0597181119321591E-2</v>
      </c>
      <c r="K170" s="31"/>
      <c r="L170" s="32"/>
      <c r="M170" s="9"/>
      <c r="N170" s="9"/>
    </row>
    <row r="171" spans="1:14" ht="51.95" customHeight="1" x14ac:dyDescent="0.25">
      <c r="A171" s="23" t="s">
        <v>496</v>
      </c>
      <c r="B171" s="24" t="s">
        <v>497</v>
      </c>
      <c r="C171" s="25" t="s">
        <v>22</v>
      </c>
      <c r="D171" s="25" t="s">
        <v>498</v>
      </c>
      <c r="E171" s="26" t="s">
        <v>31</v>
      </c>
      <c r="F171" s="27">
        <v>40.795199999999994</v>
      </c>
      <c r="G171" s="29">
        <v>105.54</v>
      </c>
      <c r="H171" s="29">
        <f t="shared" si="10"/>
        <v>133.96</v>
      </c>
      <c r="I171" s="29">
        <f t="shared" si="13"/>
        <v>5464.92</v>
      </c>
      <c r="J171" s="30">
        <f t="shared" si="8"/>
        <v>1.5376725728601571E-2</v>
      </c>
      <c r="K171" s="31"/>
      <c r="L171" s="32"/>
      <c r="M171" s="9"/>
      <c r="N171" s="9"/>
    </row>
    <row r="172" spans="1:14" ht="26.1" customHeight="1" x14ac:dyDescent="0.25">
      <c r="A172" s="23" t="s">
        <v>499</v>
      </c>
      <c r="B172" s="24" t="s">
        <v>500</v>
      </c>
      <c r="C172" s="25" t="s">
        <v>22</v>
      </c>
      <c r="D172" s="25" t="s">
        <v>501</v>
      </c>
      <c r="E172" s="26" t="s">
        <v>40</v>
      </c>
      <c r="F172" s="27">
        <v>37.324132346614171</v>
      </c>
      <c r="G172" s="29">
        <v>11.84</v>
      </c>
      <c r="H172" s="29">
        <f t="shared" si="10"/>
        <v>15.02</v>
      </c>
      <c r="I172" s="29">
        <f t="shared" si="13"/>
        <v>560.6</v>
      </c>
      <c r="J172" s="30">
        <f t="shared" si="8"/>
        <v>1.577368459822658E-3</v>
      </c>
      <c r="K172" s="31"/>
      <c r="L172" s="32"/>
      <c r="M172" s="9"/>
      <c r="N172" s="9"/>
    </row>
    <row r="173" spans="1:14" ht="26.1" customHeight="1" x14ac:dyDescent="0.25">
      <c r="A173" s="23" t="s">
        <v>502</v>
      </c>
      <c r="B173" s="24" t="s">
        <v>503</v>
      </c>
      <c r="C173" s="25" t="s">
        <v>22</v>
      </c>
      <c r="D173" s="25" t="s">
        <v>504</v>
      </c>
      <c r="E173" s="26" t="s">
        <v>40</v>
      </c>
      <c r="F173" s="27">
        <v>4.0300903638061936</v>
      </c>
      <c r="G173" s="29">
        <v>108.35</v>
      </c>
      <c r="H173" s="29">
        <f t="shared" si="10"/>
        <v>137.52000000000001</v>
      </c>
      <c r="I173" s="29">
        <f t="shared" si="13"/>
        <v>554.21</v>
      </c>
      <c r="J173" s="30">
        <f t="shared" si="8"/>
        <v>1.5593888229010263E-3</v>
      </c>
      <c r="K173" s="31"/>
      <c r="L173" s="32"/>
      <c r="M173" s="9"/>
      <c r="N173" s="9"/>
    </row>
    <row r="174" spans="1:14" ht="39" customHeight="1" x14ac:dyDescent="0.25">
      <c r="A174" s="23" t="s">
        <v>505</v>
      </c>
      <c r="B174" s="24" t="s">
        <v>506</v>
      </c>
      <c r="C174" s="25" t="s">
        <v>22</v>
      </c>
      <c r="D174" s="25" t="s">
        <v>507</v>
      </c>
      <c r="E174" s="26" t="s">
        <v>40</v>
      </c>
      <c r="F174" s="27">
        <v>4.8086305477232978</v>
      </c>
      <c r="G174" s="29">
        <v>109.24</v>
      </c>
      <c r="H174" s="29">
        <f t="shared" si="10"/>
        <v>138.65</v>
      </c>
      <c r="I174" s="29">
        <f t="shared" si="13"/>
        <v>666.71</v>
      </c>
      <c r="J174" s="30">
        <f t="shared" si="8"/>
        <v>1.875931726450882E-3</v>
      </c>
      <c r="K174" s="31"/>
      <c r="L174" s="32"/>
      <c r="M174" s="9"/>
      <c r="N174" s="9"/>
    </row>
    <row r="175" spans="1:14" ht="24" customHeight="1" x14ac:dyDescent="0.25">
      <c r="A175" s="16" t="s">
        <v>508</v>
      </c>
      <c r="B175" s="17"/>
      <c r="C175" s="17"/>
      <c r="D175" s="17" t="s">
        <v>509</v>
      </c>
      <c r="E175" s="17"/>
      <c r="F175" s="17"/>
      <c r="G175" s="17"/>
      <c r="H175" s="17"/>
      <c r="I175" s="20">
        <f>SUM(I176:I189)</f>
        <v>33207.759999999995</v>
      </c>
      <c r="J175" s="21">
        <f t="shared" si="8"/>
        <v>9.3437162406993332E-2</v>
      </c>
      <c r="K175" s="9"/>
      <c r="L175" s="9"/>
      <c r="M175" s="9"/>
      <c r="N175" s="9"/>
    </row>
    <row r="176" spans="1:14" ht="26.1" customHeight="1" x14ac:dyDescent="0.25">
      <c r="A176" s="23" t="s">
        <v>510</v>
      </c>
      <c r="B176" s="24" t="s">
        <v>511</v>
      </c>
      <c r="C176" s="25" t="s">
        <v>22</v>
      </c>
      <c r="D176" s="25" t="s">
        <v>512</v>
      </c>
      <c r="E176" s="26" t="s">
        <v>31</v>
      </c>
      <c r="F176" s="27">
        <v>170.51519999999999</v>
      </c>
      <c r="G176" s="29">
        <v>13.06</v>
      </c>
      <c r="H176" s="29">
        <f t="shared" si="10"/>
        <v>16.57</v>
      </c>
      <c r="I176" s="29">
        <f t="shared" ref="I176:I189" si="14">TRUNC(H176*F176,2)</f>
        <v>2825.43</v>
      </c>
      <c r="J176" s="30">
        <f t="shared" si="8"/>
        <v>7.9499539197943857E-3</v>
      </c>
      <c r="K176" s="31"/>
      <c r="L176" s="32"/>
      <c r="M176" s="9"/>
      <c r="N176" s="9"/>
    </row>
    <row r="177" spans="1:14" ht="26.1" customHeight="1" x14ac:dyDescent="0.25">
      <c r="A177" s="23" t="s">
        <v>513</v>
      </c>
      <c r="B177" s="24" t="s">
        <v>514</v>
      </c>
      <c r="C177" s="25" t="s">
        <v>22</v>
      </c>
      <c r="D177" s="25" t="s">
        <v>515</v>
      </c>
      <c r="E177" s="26" t="s">
        <v>31</v>
      </c>
      <c r="F177" s="27">
        <v>575.53440000000001</v>
      </c>
      <c r="G177" s="29">
        <v>14.38</v>
      </c>
      <c r="H177" s="29">
        <f t="shared" si="10"/>
        <v>18.25</v>
      </c>
      <c r="I177" s="29">
        <f t="shared" si="14"/>
        <v>10503.5</v>
      </c>
      <c r="J177" s="30">
        <f t="shared" si="8"/>
        <v>2.9553852332763628E-2</v>
      </c>
      <c r="K177" s="31"/>
      <c r="L177" s="32"/>
      <c r="M177" s="9"/>
      <c r="N177" s="9"/>
    </row>
    <row r="178" spans="1:14" ht="26.1" customHeight="1" x14ac:dyDescent="0.25">
      <c r="A178" s="23" t="s">
        <v>516</v>
      </c>
      <c r="B178" s="24" t="s">
        <v>517</v>
      </c>
      <c r="C178" s="25" t="s">
        <v>22</v>
      </c>
      <c r="D178" s="25" t="s">
        <v>518</v>
      </c>
      <c r="E178" s="26" t="s">
        <v>31</v>
      </c>
      <c r="F178" s="27">
        <v>575.53440000000001</v>
      </c>
      <c r="G178" s="29">
        <v>4.87</v>
      </c>
      <c r="H178" s="29">
        <f t="shared" si="10"/>
        <v>6.18</v>
      </c>
      <c r="I178" s="29">
        <f t="shared" si="14"/>
        <v>3556.8</v>
      </c>
      <c r="J178" s="30">
        <f t="shared" si="8"/>
        <v>1.0007820438632234E-2</v>
      </c>
      <c r="K178" s="31"/>
      <c r="L178" s="32"/>
      <c r="M178" s="9"/>
      <c r="N178" s="9"/>
    </row>
    <row r="179" spans="1:14" ht="26.1" customHeight="1" x14ac:dyDescent="0.25">
      <c r="A179" s="23" t="s">
        <v>519</v>
      </c>
      <c r="B179" s="24" t="s">
        <v>520</v>
      </c>
      <c r="C179" s="25" t="s">
        <v>22</v>
      </c>
      <c r="D179" s="25" t="s">
        <v>521</v>
      </c>
      <c r="E179" s="26" t="s">
        <v>31</v>
      </c>
      <c r="F179" s="27">
        <v>47.726399999999998</v>
      </c>
      <c r="G179" s="29">
        <v>35.99</v>
      </c>
      <c r="H179" s="29">
        <f t="shared" si="10"/>
        <v>45.68</v>
      </c>
      <c r="I179" s="29">
        <f t="shared" si="14"/>
        <v>2180.14</v>
      </c>
      <c r="J179" s="30">
        <f t="shared" si="8"/>
        <v>6.1342919621793961E-3</v>
      </c>
      <c r="K179" s="31"/>
      <c r="L179" s="32"/>
      <c r="M179" s="9"/>
      <c r="N179" s="9"/>
    </row>
    <row r="180" spans="1:14" ht="26.1" customHeight="1" x14ac:dyDescent="0.25">
      <c r="A180" s="23" t="s">
        <v>522</v>
      </c>
      <c r="B180" s="24" t="s">
        <v>523</v>
      </c>
      <c r="C180" s="25" t="s">
        <v>22</v>
      </c>
      <c r="D180" s="25" t="s">
        <v>524</v>
      </c>
      <c r="E180" s="26" t="s">
        <v>31</v>
      </c>
      <c r="F180" s="27">
        <v>150.80159999999998</v>
      </c>
      <c r="G180" s="29">
        <v>17.010000000000002</v>
      </c>
      <c r="H180" s="29">
        <f t="shared" si="10"/>
        <v>21.59</v>
      </c>
      <c r="I180" s="29">
        <f t="shared" si="14"/>
        <v>3255.8</v>
      </c>
      <c r="J180" s="30">
        <f t="shared" si="8"/>
        <v>9.1608923144677317E-3</v>
      </c>
      <c r="K180" s="31"/>
      <c r="L180" s="32"/>
      <c r="M180" s="9"/>
      <c r="N180" s="9"/>
    </row>
    <row r="181" spans="1:14" ht="26.1" customHeight="1" x14ac:dyDescent="0.25">
      <c r="A181" s="23" t="s">
        <v>525</v>
      </c>
      <c r="B181" s="24" t="s">
        <v>526</v>
      </c>
      <c r="C181" s="25" t="s">
        <v>22</v>
      </c>
      <c r="D181" s="25" t="s">
        <v>527</v>
      </c>
      <c r="E181" s="26" t="s">
        <v>31</v>
      </c>
      <c r="F181" s="27">
        <v>150.80159999999998</v>
      </c>
      <c r="G181" s="29">
        <v>5.94</v>
      </c>
      <c r="H181" s="29">
        <f t="shared" si="10"/>
        <v>7.53</v>
      </c>
      <c r="I181" s="29">
        <f t="shared" si="14"/>
        <v>1135.53</v>
      </c>
      <c r="J181" s="30">
        <f t="shared" si="8"/>
        <v>3.1950574512708222E-3</v>
      </c>
      <c r="K181" s="31"/>
      <c r="L181" s="32"/>
      <c r="M181" s="9"/>
      <c r="N181" s="9"/>
    </row>
    <row r="182" spans="1:14" ht="26.1" customHeight="1" x14ac:dyDescent="0.25">
      <c r="A182" s="23" t="s">
        <v>528</v>
      </c>
      <c r="B182" s="24" t="s">
        <v>529</v>
      </c>
      <c r="C182" s="25" t="s">
        <v>22</v>
      </c>
      <c r="D182" s="25" t="s">
        <v>530</v>
      </c>
      <c r="E182" s="26" t="s">
        <v>31</v>
      </c>
      <c r="F182" s="27">
        <v>44.239401039054343</v>
      </c>
      <c r="G182" s="29">
        <v>2.33</v>
      </c>
      <c r="H182" s="29">
        <f t="shared" si="10"/>
        <v>2.95</v>
      </c>
      <c r="I182" s="29">
        <f t="shared" si="14"/>
        <v>130.5</v>
      </c>
      <c r="J182" s="30">
        <f t="shared" si="8"/>
        <v>3.6718976811783244E-4</v>
      </c>
      <c r="K182" s="31"/>
      <c r="L182" s="32"/>
      <c r="M182" s="9"/>
      <c r="N182" s="9"/>
    </row>
    <row r="183" spans="1:14" ht="26.1" customHeight="1" x14ac:dyDescent="0.25">
      <c r="A183" s="23" t="s">
        <v>531</v>
      </c>
      <c r="B183" s="24" t="s">
        <v>532</v>
      </c>
      <c r="C183" s="25" t="s">
        <v>22</v>
      </c>
      <c r="D183" s="25" t="s">
        <v>533</v>
      </c>
      <c r="E183" s="26" t="s">
        <v>31</v>
      </c>
      <c r="F183" s="27">
        <v>44.239401039054343</v>
      </c>
      <c r="G183" s="29">
        <v>20.59</v>
      </c>
      <c r="H183" s="29">
        <f t="shared" si="10"/>
        <v>26.13</v>
      </c>
      <c r="I183" s="29">
        <f t="shared" si="14"/>
        <v>1155.97</v>
      </c>
      <c r="J183" s="30">
        <f t="shared" si="8"/>
        <v>3.2525697797024583E-3</v>
      </c>
      <c r="K183" s="31"/>
      <c r="L183" s="32"/>
      <c r="M183" s="9"/>
      <c r="N183" s="9"/>
    </row>
    <row r="184" spans="1:14" ht="39" customHeight="1" x14ac:dyDescent="0.25">
      <c r="A184" s="23" t="s">
        <v>534</v>
      </c>
      <c r="B184" s="24" t="s">
        <v>535</v>
      </c>
      <c r="C184" s="25" t="s">
        <v>22</v>
      </c>
      <c r="D184" s="25" t="s">
        <v>536</v>
      </c>
      <c r="E184" s="26" t="s">
        <v>31</v>
      </c>
      <c r="F184" s="27">
        <v>44.239401039054343</v>
      </c>
      <c r="G184" s="29">
        <v>22.11</v>
      </c>
      <c r="H184" s="29">
        <f t="shared" si="10"/>
        <v>28.06</v>
      </c>
      <c r="I184" s="29">
        <f t="shared" si="14"/>
        <v>1241.3499999999999</v>
      </c>
      <c r="J184" s="30">
        <f t="shared" si="8"/>
        <v>3.4928047406365616E-3</v>
      </c>
      <c r="K184" s="31"/>
      <c r="L184" s="32"/>
      <c r="M184" s="9"/>
      <c r="N184" s="9"/>
    </row>
    <row r="185" spans="1:14" ht="26.1" customHeight="1" x14ac:dyDescent="0.25">
      <c r="A185" s="23" t="s">
        <v>537</v>
      </c>
      <c r="B185" s="24" t="s">
        <v>538</v>
      </c>
      <c r="C185" s="25" t="s">
        <v>22</v>
      </c>
      <c r="D185" s="25" t="s">
        <v>539</v>
      </c>
      <c r="E185" s="26" t="s">
        <v>31</v>
      </c>
      <c r="F185" s="27">
        <v>70.924799999999991</v>
      </c>
      <c r="G185" s="29">
        <v>23.33</v>
      </c>
      <c r="H185" s="29">
        <f t="shared" si="10"/>
        <v>29.61</v>
      </c>
      <c r="I185" s="29">
        <f t="shared" si="14"/>
        <v>2100.08</v>
      </c>
      <c r="J185" s="30">
        <f t="shared" si="8"/>
        <v>5.909025963439828E-3</v>
      </c>
      <c r="K185" s="31"/>
      <c r="L185" s="32"/>
      <c r="M185" s="9"/>
      <c r="N185" s="9"/>
    </row>
    <row r="186" spans="1:14" ht="26.1" customHeight="1" x14ac:dyDescent="0.25">
      <c r="A186" s="23" t="s">
        <v>540</v>
      </c>
      <c r="B186" s="24" t="s">
        <v>541</v>
      </c>
      <c r="C186" s="25" t="s">
        <v>22</v>
      </c>
      <c r="D186" s="25" t="s">
        <v>542</v>
      </c>
      <c r="E186" s="26" t="s">
        <v>31</v>
      </c>
      <c r="F186" s="27">
        <v>57.24560175861069</v>
      </c>
      <c r="G186" s="29">
        <v>11.16</v>
      </c>
      <c r="H186" s="29">
        <f t="shared" si="10"/>
        <v>14.16</v>
      </c>
      <c r="I186" s="29">
        <f t="shared" si="14"/>
        <v>810.59</v>
      </c>
      <c r="J186" s="30">
        <f t="shared" si="8"/>
        <v>2.2807689972309106E-3</v>
      </c>
      <c r="K186" s="31"/>
      <c r="L186" s="32"/>
      <c r="M186" s="9"/>
      <c r="N186" s="9"/>
    </row>
    <row r="187" spans="1:14" ht="39" customHeight="1" x14ac:dyDescent="0.25">
      <c r="A187" s="23" t="s">
        <v>543</v>
      </c>
      <c r="B187" s="24" t="s">
        <v>544</v>
      </c>
      <c r="C187" s="25" t="s">
        <v>22</v>
      </c>
      <c r="D187" s="25" t="s">
        <v>545</v>
      </c>
      <c r="E187" s="26" t="s">
        <v>31</v>
      </c>
      <c r="F187" s="27">
        <v>57.24560175861069</v>
      </c>
      <c r="G187" s="29">
        <v>13.08</v>
      </c>
      <c r="H187" s="29">
        <f t="shared" si="10"/>
        <v>16.600000000000001</v>
      </c>
      <c r="I187" s="29">
        <f t="shared" si="14"/>
        <v>950.27</v>
      </c>
      <c r="J187" s="30">
        <f t="shared" si="8"/>
        <v>2.6737886662784112E-3</v>
      </c>
      <c r="K187" s="31"/>
      <c r="L187" s="32"/>
      <c r="M187" s="9"/>
      <c r="N187" s="9"/>
    </row>
    <row r="188" spans="1:14" ht="51.95" customHeight="1" x14ac:dyDescent="0.25">
      <c r="A188" s="23" t="s">
        <v>546</v>
      </c>
      <c r="B188" s="24" t="s">
        <v>547</v>
      </c>
      <c r="C188" s="25" t="s">
        <v>22</v>
      </c>
      <c r="D188" s="25" t="s">
        <v>548</v>
      </c>
      <c r="E188" s="26" t="s">
        <v>31</v>
      </c>
      <c r="F188" s="27">
        <v>57.24560175861069</v>
      </c>
      <c r="G188" s="29">
        <v>29.6</v>
      </c>
      <c r="H188" s="29">
        <f t="shared" si="10"/>
        <v>37.57</v>
      </c>
      <c r="I188" s="29">
        <f t="shared" si="14"/>
        <v>2150.71</v>
      </c>
      <c r="J188" s="30">
        <f t="shared" si="8"/>
        <v>6.0514843386107542E-3</v>
      </c>
      <c r="K188" s="31"/>
      <c r="L188" s="32"/>
      <c r="M188" s="9"/>
      <c r="N188" s="9"/>
    </row>
    <row r="189" spans="1:14" ht="39" customHeight="1" x14ac:dyDescent="0.25">
      <c r="A189" s="23" t="s">
        <v>549</v>
      </c>
      <c r="B189" s="24" t="s">
        <v>550</v>
      </c>
      <c r="C189" s="25" t="s">
        <v>22</v>
      </c>
      <c r="D189" s="25" t="s">
        <v>551</v>
      </c>
      <c r="E189" s="26" t="s">
        <v>31</v>
      </c>
      <c r="F189" s="27">
        <v>50.462399999999995</v>
      </c>
      <c r="G189" s="29">
        <v>18.91</v>
      </c>
      <c r="H189" s="29">
        <f t="shared" si="10"/>
        <v>24</v>
      </c>
      <c r="I189" s="29">
        <f t="shared" si="14"/>
        <v>1211.0899999999999</v>
      </c>
      <c r="J189" s="30">
        <f t="shared" si="8"/>
        <v>3.4076617338683959E-3</v>
      </c>
      <c r="K189" s="31"/>
      <c r="L189" s="32"/>
      <c r="M189" s="9"/>
      <c r="N189" s="9"/>
    </row>
    <row r="190" spans="1:14" ht="24" customHeight="1" x14ac:dyDescent="0.25">
      <c r="A190" s="16" t="s">
        <v>552</v>
      </c>
      <c r="B190" s="17"/>
      <c r="C190" s="17"/>
      <c r="D190" s="17" t="s">
        <v>553</v>
      </c>
      <c r="E190" s="17"/>
      <c r="F190" s="17"/>
      <c r="G190" s="17"/>
      <c r="H190" s="17"/>
      <c r="I190" s="20">
        <f>SUM(I191:I205)</f>
        <v>34028.76</v>
      </c>
      <c r="J190" s="21">
        <f t="shared" si="8"/>
        <v>9.5747222174232746E-2</v>
      </c>
      <c r="K190" s="9"/>
      <c r="L190" s="9"/>
      <c r="M190" s="9"/>
      <c r="N190" s="9"/>
    </row>
    <row r="191" spans="1:14" ht="51.95" customHeight="1" x14ac:dyDescent="0.25">
      <c r="A191" s="23" t="s">
        <v>554</v>
      </c>
      <c r="B191" s="24" t="s">
        <v>555</v>
      </c>
      <c r="C191" s="25" t="s">
        <v>22</v>
      </c>
      <c r="D191" s="25" t="s">
        <v>556</v>
      </c>
      <c r="E191" s="26" t="s">
        <v>31</v>
      </c>
      <c r="F191" s="27">
        <v>66.239999999999995</v>
      </c>
      <c r="G191" s="29">
        <v>49.71</v>
      </c>
      <c r="H191" s="29">
        <f t="shared" si="10"/>
        <v>63.09</v>
      </c>
      <c r="I191" s="29">
        <f t="shared" ref="I191:I205" si="15">TRUNC(H191*F191,2)</f>
        <v>4179.08</v>
      </c>
      <c r="J191" s="30">
        <f t="shared" si="8"/>
        <v>1.175873882104116E-2</v>
      </c>
      <c r="K191" s="31"/>
      <c r="L191" s="32"/>
      <c r="M191" s="9"/>
      <c r="N191" s="9"/>
    </row>
    <row r="192" spans="1:14" ht="51.95" customHeight="1" x14ac:dyDescent="0.25">
      <c r="A192" s="23" t="s">
        <v>557</v>
      </c>
      <c r="B192" s="24" t="s">
        <v>558</v>
      </c>
      <c r="C192" s="25" t="s">
        <v>22</v>
      </c>
      <c r="D192" s="25" t="s">
        <v>559</v>
      </c>
      <c r="E192" s="26" t="s">
        <v>31</v>
      </c>
      <c r="F192" s="27">
        <v>80.356799999999993</v>
      </c>
      <c r="G192" s="29">
        <v>34.96</v>
      </c>
      <c r="H192" s="29">
        <f t="shared" si="10"/>
        <v>44.37</v>
      </c>
      <c r="I192" s="29">
        <f t="shared" si="15"/>
        <v>3565.43</v>
      </c>
      <c r="J192" s="30">
        <f t="shared" si="8"/>
        <v>1.003210279647788E-2</v>
      </c>
      <c r="K192" s="31"/>
      <c r="L192" s="32"/>
      <c r="M192" s="9"/>
      <c r="N192" s="9"/>
    </row>
    <row r="193" spans="1:14" ht="51.95" customHeight="1" x14ac:dyDescent="0.25">
      <c r="A193" s="23" t="s">
        <v>560</v>
      </c>
      <c r="B193" s="24" t="s">
        <v>561</v>
      </c>
      <c r="C193" s="25" t="s">
        <v>22</v>
      </c>
      <c r="D193" s="25" t="s">
        <v>562</v>
      </c>
      <c r="E193" s="26" t="s">
        <v>31</v>
      </c>
      <c r="F193" s="27">
        <v>54.695999999999998</v>
      </c>
      <c r="G193" s="29">
        <v>46.05</v>
      </c>
      <c r="H193" s="29">
        <f t="shared" si="10"/>
        <v>58.45</v>
      </c>
      <c r="I193" s="29">
        <f t="shared" si="15"/>
        <v>3196.98</v>
      </c>
      <c r="J193" s="30">
        <f t="shared" si="8"/>
        <v>8.9953896159183765E-3</v>
      </c>
      <c r="K193" s="31"/>
      <c r="L193" s="32"/>
      <c r="M193" s="9"/>
      <c r="N193" s="9"/>
    </row>
    <row r="194" spans="1:14" ht="39" customHeight="1" x14ac:dyDescent="0.25">
      <c r="A194" s="23" t="s">
        <v>563</v>
      </c>
      <c r="B194" s="24" t="s">
        <v>564</v>
      </c>
      <c r="C194" s="25" t="s">
        <v>22</v>
      </c>
      <c r="D194" s="25" t="s">
        <v>565</v>
      </c>
      <c r="E194" s="26" t="s">
        <v>40</v>
      </c>
      <c r="F194" s="27">
        <v>41.087999999999994</v>
      </c>
      <c r="G194" s="29">
        <v>73.02</v>
      </c>
      <c r="H194" s="29">
        <f t="shared" si="10"/>
        <v>92.68</v>
      </c>
      <c r="I194" s="29">
        <f t="shared" si="15"/>
        <v>3808.03</v>
      </c>
      <c r="J194" s="30">
        <f t="shared" si="8"/>
        <v>1.071470998226628E-2</v>
      </c>
      <c r="K194" s="31"/>
      <c r="L194" s="32"/>
      <c r="M194" s="9"/>
      <c r="N194" s="9"/>
    </row>
    <row r="195" spans="1:14" ht="39" customHeight="1" x14ac:dyDescent="0.25">
      <c r="A195" s="23" t="s">
        <v>566</v>
      </c>
      <c r="B195" s="24" t="s">
        <v>567</v>
      </c>
      <c r="C195" s="25" t="s">
        <v>22</v>
      </c>
      <c r="D195" s="25" t="s">
        <v>568</v>
      </c>
      <c r="E195" s="26" t="s">
        <v>31</v>
      </c>
      <c r="F195" s="27">
        <v>55.857599999999998</v>
      </c>
      <c r="G195" s="29">
        <v>108.64</v>
      </c>
      <c r="H195" s="29">
        <f t="shared" si="10"/>
        <v>137.88999999999999</v>
      </c>
      <c r="I195" s="29">
        <f t="shared" si="15"/>
        <v>7702.2</v>
      </c>
      <c r="J195" s="30">
        <f t="shared" si="8"/>
        <v>2.1671793348637312E-2</v>
      </c>
      <c r="K195" s="31"/>
      <c r="L195" s="32"/>
      <c r="M195" s="9"/>
      <c r="N195" s="9"/>
    </row>
    <row r="196" spans="1:14" ht="26.1" customHeight="1" x14ac:dyDescent="0.25">
      <c r="A196" s="23" t="s">
        <v>569</v>
      </c>
      <c r="B196" s="24" t="s">
        <v>570</v>
      </c>
      <c r="C196" s="25" t="s">
        <v>22</v>
      </c>
      <c r="D196" s="25" t="s">
        <v>571</v>
      </c>
      <c r="E196" s="26" t="s">
        <v>31</v>
      </c>
      <c r="F196" s="27">
        <v>19.127999999999997</v>
      </c>
      <c r="G196" s="29">
        <v>55.84</v>
      </c>
      <c r="H196" s="29">
        <f t="shared" si="10"/>
        <v>70.87</v>
      </c>
      <c r="I196" s="29">
        <f t="shared" si="15"/>
        <v>1355.6</v>
      </c>
      <c r="J196" s="30">
        <f t="shared" si="8"/>
        <v>3.814271644908304E-3</v>
      </c>
      <c r="K196" s="31"/>
      <c r="L196" s="32"/>
      <c r="M196" s="9"/>
      <c r="N196" s="9"/>
    </row>
    <row r="197" spans="1:14" ht="39" customHeight="1" x14ac:dyDescent="0.25">
      <c r="A197" s="23" t="s">
        <v>572</v>
      </c>
      <c r="B197" s="24" t="s">
        <v>573</v>
      </c>
      <c r="C197" s="25" t="s">
        <v>22</v>
      </c>
      <c r="D197" s="25" t="s">
        <v>574</v>
      </c>
      <c r="E197" s="26" t="s">
        <v>31</v>
      </c>
      <c r="F197" s="27">
        <v>19.127999999999997</v>
      </c>
      <c r="G197" s="29">
        <v>152.58000000000001</v>
      </c>
      <c r="H197" s="29">
        <f t="shared" si="10"/>
        <v>193.66</v>
      </c>
      <c r="I197" s="29">
        <f t="shared" si="15"/>
        <v>3704.32</v>
      </c>
      <c r="J197" s="30">
        <f t="shared" ref="J197:J247" si="16">I197/$I$251</f>
        <v>1.0422899630913788E-2</v>
      </c>
      <c r="K197" s="31"/>
      <c r="L197" s="32"/>
      <c r="M197" s="9"/>
      <c r="N197" s="9"/>
    </row>
    <row r="198" spans="1:14" ht="39" customHeight="1" x14ac:dyDescent="0.25">
      <c r="A198" s="23" t="s">
        <v>575</v>
      </c>
      <c r="B198" s="24" t="s">
        <v>576</v>
      </c>
      <c r="C198" s="25" t="s">
        <v>22</v>
      </c>
      <c r="D198" s="25" t="s">
        <v>577</v>
      </c>
      <c r="E198" s="26" t="s">
        <v>31</v>
      </c>
      <c r="F198" s="27">
        <v>4.4063999999999997</v>
      </c>
      <c r="G198" s="29">
        <v>93.6</v>
      </c>
      <c r="H198" s="29">
        <f t="shared" si="10"/>
        <v>118.8</v>
      </c>
      <c r="I198" s="29">
        <f t="shared" si="15"/>
        <v>523.48</v>
      </c>
      <c r="J198" s="30">
        <f t="shared" si="16"/>
        <v>1.4729233702246969E-3</v>
      </c>
      <c r="K198" s="31"/>
      <c r="L198" s="32"/>
      <c r="M198" s="9"/>
      <c r="N198" s="9"/>
    </row>
    <row r="199" spans="1:14" ht="39" customHeight="1" x14ac:dyDescent="0.25">
      <c r="A199" s="23" t="s">
        <v>578</v>
      </c>
      <c r="B199" s="24" t="s">
        <v>579</v>
      </c>
      <c r="C199" s="25" t="s">
        <v>22</v>
      </c>
      <c r="D199" s="25" t="s">
        <v>580</v>
      </c>
      <c r="E199" s="26" t="s">
        <v>31</v>
      </c>
      <c r="F199" s="27">
        <v>4.4063999999999997</v>
      </c>
      <c r="G199" s="29">
        <v>100.19</v>
      </c>
      <c r="H199" s="29">
        <f t="shared" si="10"/>
        <v>127.17</v>
      </c>
      <c r="I199" s="29">
        <f t="shared" si="15"/>
        <v>560.36</v>
      </c>
      <c r="J199" s="30">
        <f t="shared" si="16"/>
        <v>1.576693168295085E-3</v>
      </c>
      <c r="K199" s="31"/>
      <c r="L199" s="32"/>
      <c r="M199" s="9"/>
      <c r="N199" s="9"/>
    </row>
    <row r="200" spans="1:14" ht="39" customHeight="1" x14ac:dyDescent="0.25">
      <c r="A200" s="23" t="s">
        <v>581</v>
      </c>
      <c r="B200" s="24" t="s">
        <v>582</v>
      </c>
      <c r="C200" s="25" t="s">
        <v>22</v>
      </c>
      <c r="D200" s="25" t="s">
        <v>583</v>
      </c>
      <c r="E200" s="26" t="s">
        <v>31</v>
      </c>
      <c r="F200" s="27">
        <v>4.4063999999999997</v>
      </c>
      <c r="G200" s="29">
        <v>28.35</v>
      </c>
      <c r="H200" s="29">
        <f t="shared" si="10"/>
        <v>35.979999999999997</v>
      </c>
      <c r="I200" s="29">
        <f t="shared" si="15"/>
        <v>158.54</v>
      </c>
      <c r="J200" s="30">
        <f t="shared" si="16"/>
        <v>4.4608632825594754E-4</v>
      </c>
      <c r="K200" s="31"/>
      <c r="L200" s="32"/>
      <c r="M200" s="9"/>
      <c r="N200" s="9"/>
    </row>
    <row r="201" spans="1:14" ht="51.95" customHeight="1" x14ac:dyDescent="0.25">
      <c r="A201" s="23" t="s">
        <v>584</v>
      </c>
      <c r="B201" s="24" t="s">
        <v>585</v>
      </c>
      <c r="C201" s="25" t="s">
        <v>22</v>
      </c>
      <c r="D201" s="25" t="s">
        <v>586</v>
      </c>
      <c r="E201" s="26" t="s">
        <v>31</v>
      </c>
      <c r="F201" s="27">
        <v>4.4063999999999997</v>
      </c>
      <c r="G201" s="29">
        <v>20.23</v>
      </c>
      <c r="H201" s="29">
        <f t="shared" ref="H201:H205" si="17">TRUNC((G201*$G$2)+(G201),2)</f>
        <v>25.67</v>
      </c>
      <c r="I201" s="29">
        <f t="shared" si="15"/>
        <v>113.11</v>
      </c>
      <c r="J201" s="30">
        <f t="shared" si="16"/>
        <v>3.1825926951577031E-4</v>
      </c>
      <c r="K201" s="31"/>
      <c r="L201" s="32"/>
      <c r="M201" s="9"/>
      <c r="N201" s="9"/>
    </row>
    <row r="202" spans="1:14" ht="39" customHeight="1" x14ac:dyDescent="0.25">
      <c r="A202" s="23" t="s">
        <v>587</v>
      </c>
      <c r="B202" s="24" t="s">
        <v>588</v>
      </c>
      <c r="C202" s="25" t="s">
        <v>22</v>
      </c>
      <c r="D202" s="25" t="s">
        <v>589</v>
      </c>
      <c r="E202" s="26" t="s">
        <v>31</v>
      </c>
      <c r="F202" s="27">
        <v>4.4063999999999997</v>
      </c>
      <c r="G202" s="29">
        <v>20.2</v>
      </c>
      <c r="H202" s="29">
        <f t="shared" si="17"/>
        <v>25.63</v>
      </c>
      <c r="I202" s="29">
        <f t="shared" si="15"/>
        <v>112.93</v>
      </c>
      <c r="J202" s="30">
        <f t="shared" si="16"/>
        <v>3.177528008700906E-4</v>
      </c>
      <c r="K202" s="31"/>
      <c r="L202" s="32"/>
      <c r="M202" s="9"/>
      <c r="N202" s="9"/>
    </row>
    <row r="203" spans="1:14" ht="39" customHeight="1" x14ac:dyDescent="0.25">
      <c r="A203" s="23" t="s">
        <v>590</v>
      </c>
      <c r="B203" s="24" t="s">
        <v>591</v>
      </c>
      <c r="C203" s="25" t="s">
        <v>22</v>
      </c>
      <c r="D203" s="25" t="s">
        <v>592</v>
      </c>
      <c r="E203" s="26" t="s">
        <v>40</v>
      </c>
      <c r="F203" s="27">
        <v>20.399999999999999</v>
      </c>
      <c r="G203" s="29">
        <v>97.87</v>
      </c>
      <c r="H203" s="29">
        <f t="shared" si="17"/>
        <v>124.22</v>
      </c>
      <c r="I203" s="29">
        <f t="shared" si="15"/>
        <v>2534.08</v>
      </c>
      <c r="J203" s="30">
        <f t="shared" si="16"/>
        <v>7.1301781424677156E-3</v>
      </c>
      <c r="K203" s="31"/>
      <c r="L203" s="32"/>
      <c r="M203" s="9"/>
      <c r="N203" s="9"/>
    </row>
    <row r="204" spans="1:14" ht="39" customHeight="1" x14ac:dyDescent="0.25">
      <c r="A204" s="23" t="s">
        <v>593</v>
      </c>
      <c r="B204" s="24" t="s">
        <v>594</v>
      </c>
      <c r="C204" s="25" t="s">
        <v>22</v>
      </c>
      <c r="D204" s="25" t="s">
        <v>595</v>
      </c>
      <c r="E204" s="26" t="s">
        <v>40</v>
      </c>
      <c r="F204" s="27">
        <v>18.575999999999997</v>
      </c>
      <c r="G204" s="29">
        <v>65.150000000000006</v>
      </c>
      <c r="H204" s="29">
        <f t="shared" si="17"/>
        <v>82.69</v>
      </c>
      <c r="I204" s="29">
        <f t="shared" si="15"/>
        <v>1536.04</v>
      </c>
      <c r="J204" s="30">
        <f t="shared" si="16"/>
        <v>4.3219783250552897E-3</v>
      </c>
      <c r="K204" s="31"/>
      <c r="L204" s="32"/>
      <c r="M204" s="9"/>
      <c r="N204" s="9"/>
    </row>
    <row r="205" spans="1:14" ht="51.95" customHeight="1" x14ac:dyDescent="0.25">
      <c r="A205" s="23" t="s">
        <v>596</v>
      </c>
      <c r="B205" s="24" t="s">
        <v>597</v>
      </c>
      <c r="C205" s="25" t="s">
        <v>22</v>
      </c>
      <c r="D205" s="25" t="s">
        <v>598</v>
      </c>
      <c r="E205" s="26" t="s">
        <v>40</v>
      </c>
      <c r="F205" s="27">
        <v>19.127999999999997</v>
      </c>
      <c r="G205" s="29">
        <v>40.31</v>
      </c>
      <c r="H205" s="29">
        <f t="shared" si="17"/>
        <v>51.16</v>
      </c>
      <c r="I205" s="29">
        <f t="shared" si="15"/>
        <v>978.58</v>
      </c>
      <c r="J205" s="30">
        <f t="shared" si="16"/>
        <v>2.7534449293850462E-3</v>
      </c>
      <c r="K205" s="31"/>
      <c r="L205" s="32"/>
      <c r="M205" s="9"/>
      <c r="N205" s="9"/>
    </row>
    <row r="206" spans="1:14" ht="24" customHeight="1" x14ac:dyDescent="0.25">
      <c r="A206" s="16" t="s">
        <v>599</v>
      </c>
      <c r="B206" s="17"/>
      <c r="C206" s="17"/>
      <c r="D206" s="17" t="s">
        <v>600</v>
      </c>
      <c r="E206" s="17"/>
      <c r="F206" s="17"/>
      <c r="G206" s="17"/>
      <c r="H206" s="17"/>
      <c r="I206" s="20">
        <f>I207+I221+I234+I240</f>
        <v>28066.82</v>
      </c>
      <c r="J206" s="21">
        <f t="shared" si="16"/>
        <v>7.89720239663214E-2</v>
      </c>
      <c r="K206" s="9"/>
      <c r="L206" s="9"/>
      <c r="M206" s="9"/>
      <c r="N206" s="9"/>
    </row>
    <row r="207" spans="1:14" ht="26.1" customHeight="1" x14ac:dyDescent="0.25">
      <c r="A207" s="16" t="s">
        <v>601</v>
      </c>
      <c r="B207" s="17"/>
      <c r="C207" s="17"/>
      <c r="D207" s="17" t="s">
        <v>602</v>
      </c>
      <c r="E207" s="17"/>
      <c r="F207" s="17"/>
      <c r="G207" s="17"/>
      <c r="H207" s="17"/>
      <c r="I207" s="20">
        <f>SUM(I208:I220)</f>
        <v>16717.150000000001</v>
      </c>
      <c r="J207" s="21">
        <f t="shared" si="16"/>
        <v>4.7037290667364166E-2</v>
      </c>
      <c r="K207" s="9"/>
      <c r="L207" s="9"/>
      <c r="M207" s="9"/>
      <c r="N207" s="9"/>
    </row>
    <row r="208" spans="1:14" ht="26.1" customHeight="1" x14ac:dyDescent="0.25">
      <c r="A208" s="23" t="s">
        <v>603</v>
      </c>
      <c r="B208" s="24" t="s">
        <v>604</v>
      </c>
      <c r="C208" s="25" t="s">
        <v>22</v>
      </c>
      <c r="D208" s="25" t="s">
        <v>605</v>
      </c>
      <c r="E208" s="26" t="s">
        <v>35</v>
      </c>
      <c r="F208" s="27">
        <v>4.4880551778750792</v>
      </c>
      <c r="G208" s="29">
        <v>196.62</v>
      </c>
      <c r="H208" s="29">
        <f t="shared" ref="H208:H247" si="18">TRUNC((G208*$G$2)+(G208),2)</f>
        <v>249.56</v>
      </c>
      <c r="I208" s="29">
        <f t="shared" ref="I208:I220" si="19">TRUNC(H208*F208,2)</f>
        <v>1120.03</v>
      </c>
      <c r="J208" s="30">
        <f t="shared" si="16"/>
        <v>3.1514448734483976E-3</v>
      </c>
      <c r="K208" s="31"/>
      <c r="L208" s="32"/>
      <c r="M208" s="9"/>
      <c r="N208" s="9"/>
    </row>
    <row r="209" spans="1:14" ht="24" customHeight="1" x14ac:dyDescent="0.25">
      <c r="A209" s="23" t="s">
        <v>606</v>
      </c>
      <c r="B209" s="24" t="s">
        <v>607</v>
      </c>
      <c r="C209" s="25" t="s">
        <v>22</v>
      </c>
      <c r="D209" s="25" t="s">
        <v>608</v>
      </c>
      <c r="E209" s="26" t="s">
        <v>35</v>
      </c>
      <c r="F209" s="27">
        <v>0.9159296281377709</v>
      </c>
      <c r="G209" s="29">
        <v>524.13</v>
      </c>
      <c r="H209" s="29">
        <f t="shared" si="18"/>
        <v>665.27</v>
      </c>
      <c r="I209" s="29">
        <f t="shared" si="19"/>
        <v>609.34</v>
      </c>
      <c r="J209" s="30">
        <f t="shared" si="16"/>
        <v>1.7145089142139467E-3</v>
      </c>
      <c r="K209" s="31"/>
      <c r="L209" s="32"/>
      <c r="M209" s="9"/>
      <c r="N209" s="9"/>
    </row>
    <row r="210" spans="1:14" ht="51.95" customHeight="1" x14ac:dyDescent="0.25">
      <c r="A210" s="23" t="s">
        <v>609</v>
      </c>
      <c r="B210" s="24" t="s">
        <v>610</v>
      </c>
      <c r="C210" s="25" t="s">
        <v>22</v>
      </c>
      <c r="D210" s="25" t="s">
        <v>611</v>
      </c>
      <c r="E210" s="26" t="s">
        <v>40</v>
      </c>
      <c r="F210" s="27">
        <v>6.6404898039988387</v>
      </c>
      <c r="G210" s="29">
        <v>130.37</v>
      </c>
      <c r="H210" s="29">
        <f t="shared" si="18"/>
        <v>165.47</v>
      </c>
      <c r="I210" s="29">
        <f t="shared" si="19"/>
        <v>1098.8</v>
      </c>
      <c r="J210" s="30">
        <f t="shared" si="16"/>
        <v>3.0917097104051672E-3</v>
      </c>
      <c r="K210" s="31"/>
      <c r="L210" s="32"/>
      <c r="M210" s="9"/>
      <c r="N210" s="9"/>
    </row>
    <row r="211" spans="1:14" ht="39" customHeight="1" x14ac:dyDescent="0.25">
      <c r="A211" s="23" t="s">
        <v>612</v>
      </c>
      <c r="B211" s="24" t="s">
        <v>613</v>
      </c>
      <c r="C211" s="25" t="s">
        <v>22</v>
      </c>
      <c r="D211" s="25" t="s">
        <v>614</v>
      </c>
      <c r="E211" s="26" t="s">
        <v>35</v>
      </c>
      <c r="F211" s="27">
        <v>2.9767712914477564</v>
      </c>
      <c r="G211" s="29">
        <v>208.2</v>
      </c>
      <c r="H211" s="29">
        <f t="shared" si="18"/>
        <v>264.26</v>
      </c>
      <c r="I211" s="29">
        <f t="shared" si="19"/>
        <v>786.64</v>
      </c>
      <c r="J211" s="30">
        <f t="shared" si="16"/>
        <v>2.2133805302085191E-3</v>
      </c>
      <c r="K211" s="31"/>
      <c r="L211" s="32"/>
      <c r="M211" s="9"/>
      <c r="N211" s="9"/>
    </row>
    <row r="212" spans="1:14" ht="51.95" customHeight="1" x14ac:dyDescent="0.25">
      <c r="A212" s="23" t="s">
        <v>615</v>
      </c>
      <c r="B212" s="24" t="s">
        <v>616</v>
      </c>
      <c r="C212" s="25" t="s">
        <v>22</v>
      </c>
      <c r="D212" s="25" t="s">
        <v>617</v>
      </c>
      <c r="E212" s="26" t="s">
        <v>35</v>
      </c>
      <c r="F212" s="27">
        <v>2.9767712914477564</v>
      </c>
      <c r="G212" s="29">
        <v>152.37</v>
      </c>
      <c r="H212" s="29">
        <f t="shared" si="18"/>
        <v>193.4</v>
      </c>
      <c r="I212" s="29">
        <f t="shared" si="19"/>
        <v>575.70000000000005</v>
      </c>
      <c r="J212" s="30">
        <f t="shared" si="16"/>
        <v>1.6198555517657944E-3</v>
      </c>
      <c r="K212" s="31"/>
      <c r="L212" s="32"/>
      <c r="M212" s="9"/>
      <c r="N212" s="9"/>
    </row>
    <row r="213" spans="1:14" ht="51.95" customHeight="1" x14ac:dyDescent="0.25">
      <c r="A213" s="23" t="s">
        <v>618</v>
      </c>
      <c r="B213" s="24" t="s">
        <v>619</v>
      </c>
      <c r="C213" s="25" t="s">
        <v>22</v>
      </c>
      <c r="D213" s="25" t="s">
        <v>620</v>
      </c>
      <c r="E213" s="26" t="s">
        <v>35</v>
      </c>
      <c r="F213" s="27">
        <v>1.144912035172214</v>
      </c>
      <c r="G213" s="29">
        <v>95.13</v>
      </c>
      <c r="H213" s="29">
        <f t="shared" si="18"/>
        <v>120.74</v>
      </c>
      <c r="I213" s="29">
        <f t="shared" si="19"/>
        <v>138.22999999999999</v>
      </c>
      <c r="J213" s="30">
        <f t="shared" si="16"/>
        <v>3.8893978273508029E-4</v>
      </c>
      <c r="K213" s="31"/>
      <c r="L213" s="32"/>
      <c r="M213" s="9"/>
      <c r="N213" s="9"/>
    </row>
    <row r="214" spans="1:14" ht="51.95" customHeight="1" x14ac:dyDescent="0.25">
      <c r="A214" s="23" t="s">
        <v>621</v>
      </c>
      <c r="B214" s="24" t="s">
        <v>622</v>
      </c>
      <c r="C214" s="25" t="s">
        <v>22</v>
      </c>
      <c r="D214" s="25" t="s">
        <v>623</v>
      </c>
      <c r="E214" s="26" t="s">
        <v>35</v>
      </c>
      <c r="F214" s="27">
        <v>1.144912035172214</v>
      </c>
      <c r="G214" s="29">
        <v>209.78</v>
      </c>
      <c r="H214" s="29">
        <f t="shared" si="18"/>
        <v>266.27</v>
      </c>
      <c r="I214" s="29">
        <f t="shared" si="19"/>
        <v>304.85000000000002</v>
      </c>
      <c r="J214" s="30">
        <f t="shared" si="16"/>
        <v>8.5776092575265308E-4</v>
      </c>
      <c r="K214" s="31"/>
      <c r="L214" s="32"/>
      <c r="M214" s="9"/>
      <c r="N214" s="9"/>
    </row>
    <row r="215" spans="1:14" ht="39" customHeight="1" x14ac:dyDescent="0.25">
      <c r="A215" s="23" t="s">
        <v>624</v>
      </c>
      <c r="B215" s="24" t="s">
        <v>625</v>
      </c>
      <c r="C215" s="25" t="s">
        <v>22</v>
      </c>
      <c r="D215" s="25" t="s">
        <v>626</v>
      </c>
      <c r="E215" s="26" t="s">
        <v>35</v>
      </c>
      <c r="F215" s="27">
        <v>0.9159296281377709</v>
      </c>
      <c r="G215" s="29">
        <v>251.47</v>
      </c>
      <c r="H215" s="29">
        <f t="shared" si="18"/>
        <v>319.19</v>
      </c>
      <c r="I215" s="29">
        <f t="shared" si="19"/>
        <v>292.35000000000002</v>
      </c>
      <c r="J215" s="30">
        <f t="shared" si="16"/>
        <v>8.2258949202489141E-4</v>
      </c>
      <c r="K215" s="31"/>
      <c r="L215" s="32"/>
      <c r="M215" s="9"/>
      <c r="N215" s="9"/>
    </row>
    <row r="216" spans="1:14" ht="26.1" customHeight="1" x14ac:dyDescent="0.25">
      <c r="A216" s="23" t="s">
        <v>627</v>
      </c>
      <c r="B216" s="24" t="s">
        <v>628</v>
      </c>
      <c r="C216" s="25" t="s">
        <v>22</v>
      </c>
      <c r="D216" s="25" t="s">
        <v>629</v>
      </c>
      <c r="E216" s="26" t="s">
        <v>35</v>
      </c>
      <c r="F216" s="27">
        <v>0.6869472211033284</v>
      </c>
      <c r="G216" s="29">
        <v>454.96</v>
      </c>
      <c r="H216" s="29">
        <f t="shared" si="18"/>
        <v>577.48</v>
      </c>
      <c r="I216" s="29">
        <f t="shared" si="19"/>
        <v>396.69</v>
      </c>
      <c r="J216" s="30">
        <f t="shared" si="16"/>
        <v>1.116172483637264E-3</v>
      </c>
      <c r="K216" s="31"/>
      <c r="L216" s="32"/>
      <c r="M216" s="9"/>
      <c r="N216" s="9"/>
    </row>
    <row r="217" spans="1:14" ht="26.1" customHeight="1" x14ac:dyDescent="0.25">
      <c r="A217" s="23" t="s">
        <v>630</v>
      </c>
      <c r="B217" s="24" t="s">
        <v>631</v>
      </c>
      <c r="C217" s="25" t="s">
        <v>22</v>
      </c>
      <c r="D217" s="25" t="s">
        <v>632</v>
      </c>
      <c r="E217" s="26" t="s">
        <v>35</v>
      </c>
      <c r="F217" s="27">
        <v>0.6869472211033284</v>
      </c>
      <c r="G217" s="29">
        <v>681.53</v>
      </c>
      <c r="H217" s="29">
        <f t="shared" si="18"/>
        <v>865.06</v>
      </c>
      <c r="I217" s="29">
        <f t="shared" si="19"/>
        <v>594.25</v>
      </c>
      <c r="J217" s="30">
        <f t="shared" si="16"/>
        <v>1.6720499594177927E-3</v>
      </c>
      <c r="K217" s="31"/>
      <c r="L217" s="32"/>
      <c r="M217" s="9"/>
      <c r="N217" s="9"/>
    </row>
    <row r="218" spans="1:14" ht="65.099999999999994" customHeight="1" x14ac:dyDescent="0.25">
      <c r="A218" s="23" t="s">
        <v>633</v>
      </c>
      <c r="B218" s="24" t="s">
        <v>634</v>
      </c>
      <c r="C218" s="25" t="s">
        <v>22</v>
      </c>
      <c r="D218" s="25" t="s">
        <v>635</v>
      </c>
      <c r="E218" s="26" t="s">
        <v>35</v>
      </c>
      <c r="F218" s="27">
        <v>2.0608416633099851</v>
      </c>
      <c r="G218" s="29">
        <v>1353.16</v>
      </c>
      <c r="H218" s="29">
        <f t="shared" si="18"/>
        <v>1717.56</v>
      </c>
      <c r="I218" s="29">
        <f t="shared" si="19"/>
        <v>3539.61</v>
      </c>
      <c r="J218" s="30">
        <f t="shared" si="16"/>
        <v>9.9594526829698167E-3</v>
      </c>
      <c r="K218" s="31"/>
      <c r="L218" s="32"/>
      <c r="M218" s="9"/>
      <c r="N218" s="9"/>
    </row>
    <row r="219" spans="1:14" ht="39" customHeight="1" x14ac:dyDescent="0.25">
      <c r="A219" s="23" t="s">
        <v>636</v>
      </c>
      <c r="B219" s="24" t="s">
        <v>637</v>
      </c>
      <c r="C219" s="25" t="s">
        <v>22</v>
      </c>
      <c r="D219" s="25" t="s">
        <v>638</v>
      </c>
      <c r="E219" s="26" t="s">
        <v>35</v>
      </c>
      <c r="F219" s="27">
        <v>1.4394074901599998</v>
      </c>
      <c r="G219" s="29">
        <v>3933.57</v>
      </c>
      <c r="H219" s="29">
        <f t="shared" si="18"/>
        <v>4992.88</v>
      </c>
      <c r="I219" s="29">
        <f t="shared" si="19"/>
        <v>7186.78</v>
      </c>
      <c r="J219" s="30">
        <f t="shared" si="16"/>
        <v>2.0221548518880274E-2</v>
      </c>
      <c r="K219" s="31"/>
      <c r="L219" s="32"/>
      <c r="M219" s="9"/>
      <c r="N219" s="9"/>
    </row>
    <row r="220" spans="1:14" ht="39" customHeight="1" x14ac:dyDescent="0.25">
      <c r="A220" s="23" t="s">
        <v>639</v>
      </c>
      <c r="B220" s="24" t="s">
        <v>640</v>
      </c>
      <c r="C220" s="25" t="s">
        <v>22</v>
      </c>
      <c r="D220" s="25" t="s">
        <v>641</v>
      </c>
      <c r="E220" s="26" t="s">
        <v>35</v>
      </c>
      <c r="F220" s="27">
        <v>2.9767712914477564</v>
      </c>
      <c r="G220" s="29">
        <v>19.559999999999999</v>
      </c>
      <c r="H220" s="29">
        <f t="shared" si="18"/>
        <v>24.82</v>
      </c>
      <c r="I220" s="29">
        <f t="shared" si="19"/>
        <v>73.88</v>
      </c>
      <c r="J220" s="30">
        <f t="shared" si="16"/>
        <v>2.0787724190456292E-4</v>
      </c>
      <c r="K220" s="31"/>
      <c r="L220" s="32"/>
      <c r="M220" s="9"/>
      <c r="N220" s="9"/>
    </row>
    <row r="221" spans="1:14" ht="26.1" customHeight="1" x14ac:dyDescent="0.25">
      <c r="A221" s="16" t="s">
        <v>642</v>
      </c>
      <c r="B221" s="17"/>
      <c r="C221" s="17"/>
      <c r="D221" s="17" t="s">
        <v>643</v>
      </c>
      <c r="E221" s="17"/>
      <c r="F221" s="17"/>
      <c r="G221" s="17"/>
      <c r="H221" s="17"/>
      <c r="I221" s="20">
        <f>SUM(I222:I233)</f>
        <v>8822.59</v>
      </c>
      <c r="J221" s="21">
        <f t="shared" si="16"/>
        <v>2.4824251159377069E-2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7.0441347469961195E-4</v>
      </c>
      <c r="K222" s="31"/>
      <c r="L222" s="32"/>
      <c r="M222" s="9"/>
      <c r="N222" s="9"/>
    </row>
    <row r="223" spans="1:14" ht="26.1" customHeight="1" x14ac:dyDescent="0.25">
      <c r="A223" s="23" t="s">
        <v>647</v>
      </c>
      <c r="B223" s="24" t="s">
        <v>648</v>
      </c>
      <c r="C223" s="25" t="s">
        <v>22</v>
      </c>
      <c r="D223" s="25" t="s">
        <v>649</v>
      </c>
      <c r="E223" s="26" t="s">
        <v>35</v>
      </c>
      <c r="F223" s="27">
        <v>2.8393818472270906</v>
      </c>
      <c r="G223" s="29">
        <v>27.91</v>
      </c>
      <c r="H223" s="29">
        <f t="shared" si="18"/>
        <v>35.42</v>
      </c>
      <c r="I223" s="29">
        <f t="shared" si="20"/>
        <v>100.57</v>
      </c>
      <c r="J223" s="30">
        <f t="shared" si="16"/>
        <v>2.8297528720007978E-4</v>
      </c>
      <c r="K223" s="31"/>
      <c r="L223" s="32"/>
      <c r="M223" s="9"/>
      <c r="N223" s="9"/>
    </row>
    <row r="224" spans="1:14" ht="26.1" customHeight="1" x14ac:dyDescent="0.25">
      <c r="A224" s="23" t="s">
        <v>650</v>
      </c>
      <c r="B224" s="24" t="s">
        <v>651</v>
      </c>
      <c r="C224" s="25" t="s">
        <v>22</v>
      </c>
      <c r="D224" s="25" t="s">
        <v>652</v>
      </c>
      <c r="E224" s="26" t="s">
        <v>35</v>
      </c>
      <c r="F224" s="27">
        <v>2.7477888844133136</v>
      </c>
      <c r="G224" s="29">
        <v>25.44</v>
      </c>
      <c r="H224" s="29">
        <f t="shared" si="18"/>
        <v>32.29</v>
      </c>
      <c r="I224" s="29">
        <f t="shared" si="20"/>
        <v>88.72</v>
      </c>
      <c r="J224" s="30">
        <f t="shared" si="16"/>
        <v>2.4963276802616167E-4</v>
      </c>
      <c r="K224" s="31"/>
      <c r="L224" s="32"/>
      <c r="M224" s="9"/>
      <c r="N224" s="9"/>
    </row>
    <row r="225" spans="1:14" ht="26.1" customHeight="1" x14ac:dyDescent="0.25">
      <c r="A225" s="23" t="s">
        <v>653</v>
      </c>
      <c r="B225" s="24" t="s">
        <v>654</v>
      </c>
      <c r="C225" s="25" t="s">
        <v>22</v>
      </c>
      <c r="D225" s="25" t="s">
        <v>655</v>
      </c>
      <c r="E225" s="26" t="s">
        <v>35</v>
      </c>
      <c r="F225" s="27">
        <v>2.7477888844133136</v>
      </c>
      <c r="G225" s="29">
        <v>31.29</v>
      </c>
      <c r="H225" s="29">
        <f t="shared" si="18"/>
        <v>39.71</v>
      </c>
      <c r="I225" s="29">
        <f t="shared" si="20"/>
        <v>109.11</v>
      </c>
      <c r="J225" s="30">
        <f t="shared" si="16"/>
        <v>3.0700441072288657E-4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8.4175088911977601E-4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6.6538725183528746E-4</v>
      </c>
      <c r="K227" s="31"/>
      <c r="L227" s="32"/>
      <c r="M227" s="9"/>
      <c r="N227" s="9"/>
    </row>
    <row r="228" spans="1:14" ht="39" customHeight="1" x14ac:dyDescent="0.25">
      <c r="A228" s="23" t="s">
        <v>662</v>
      </c>
      <c r="B228" s="24" t="s">
        <v>663</v>
      </c>
      <c r="C228" s="25" t="s">
        <v>22</v>
      </c>
      <c r="D228" s="25" t="s">
        <v>664</v>
      </c>
      <c r="E228" s="26" t="s">
        <v>35</v>
      </c>
      <c r="F228" s="27">
        <v>1.4394074901599998</v>
      </c>
      <c r="G228" s="29">
        <v>63.25</v>
      </c>
      <c r="H228" s="29">
        <f t="shared" si="18"/>
        <v>80.28</v>
      </c>
      <c r="I228" s="29">
        <f t="shared" si="20"/>
        <v>115.55</v>
      </c>
      <c r="J228" s="30">
        <f t="shared" si="16"/>
        <v>3.2512473337942944E-4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1.9267755510477341E-3</v>
      </c>
      <c r="K229" s="31"/>
      <c r="L229" s="32"/>
      <c r="M229" s="9"/>
      <c r="N229" s="9"/>
    </row>
    <row r="230" spans="1:14" ht="39" customHeight="1" x14ac:dyDescent="0.25">
      <c r="A230" s="23" t="s">
        <v>668</v>
      </c>
      <c r="B230" s="24" t="s">
        <v>669</v>
      </c>
      <c r="C230" s="25" t="s">
        <v>22</v>
      </c>
      <c r="D230" s="25" t="s">
        <v>670</v>
      </c>
      <c r="E230" s="26" t="s">
        <v>35</v>
      </c>
      <c r="F230" s="27">
        <v>2.2898240703444279</v>
      </c>
      <c r="G230" s="29">
        <v>26.45</v>
      </c>
      <c r="H230" s="29">
        <f t="shared" si="18"/>
        <v>33.57</v>
      </c>
      <c r="I230" s="29">
        <f t="shared" si="20"/>
        <v>76.86</v>
      </c>
      <c r="J230" s="30">
        <f t="shared" si="16"/>
        <v>2.1626211170526133E-4</v>
      </c>
      <c r="K230" s="31"/>
      <c r="L230" s="32"/>
      <c r="M230" s="9"/>
      <c r="N230" s="9"/>
    </row>
    <row r="231" spans="1:14" ht="26.1" customHeight="1" x14ac:dyDescent="0.25">
      <c r="A231" s="23" t="s">
        <v>671</v>
      </c>
      <c r="B231" s="24" t="s">
        <v>672</v>
      </c>
      <c r="C231" s="25" t="s">
        <v>22</v>
      </c>
      <c r="D231" s="25" t="s">
        <v>673</v>
      </c>
      <c r="E231" s="26" t="s">
        <v>35</v>
      </c>
      <c r="F231" s="27">
        <v>14.654874050204334</v>
      </c>
      <c r="G231" s="29">
        <v>98.51</v>
      </c>
      <c r="H231" s="29">
        <f t="shared" si="18"/>
        <v>125.03</v>
      </c>
      <c r="I231" s="29">
        <f t="shared" si="20"/>
        <v>1832.29</v>
      </c>
      <c r="J231" s="30">
        <f t="shared" si="16"/>
        <v>5.1555413044032435E-3</v>
      </c>
      <c r="K231" s="31"/>
      <c r="L231" s="32"/>
      <c r="M231" s="9"/>
      <c r="N231" s="9"/>
    </row>
    <row r="232" spans="1:14" ht="26.1" customHeight="1" x14ac:dyDescent="0.25">
      <c r="A232" s="23" t="s">
        <v>674</v>
      </c>
      <c r="B232" s="24" t="s">
        <v>675</v>
      </c>
      <c r="C232" s="25" t="s">
        <v>22</v>
      </c>
      <c r="D232" s="25" t="s">
        <v>676</v>
      </c>
      <c r="E232" s="26" t="s">
        <v>40</v>
      </c>
      <c r="F232" s="27">
        <v>27.477888844133133</v>
      </c>
      <c r="G232" s="29">
        <v>66.09</v>
      </c>
      <c r="H232" s="29">
        <f t="shared" si="18"/>
        <v>83.88</v>
      </c>
      <c r="I232" s="29">
        <f t="shared" si="20"/>
        <v>2304.84</v>
      </c>
      <c r="J232" s="30">
        <f t="shared" si="16"/>
        <v>6.4851621850475476E-3</v>
      </c>
      <c r="K232" s="31"/>
      <c r="L232" s="32"/>
      <c r="M232" s="9"/>
      <c r="N232" s="9"/>
    </row>
    <row r="233" spans="1:14" ht="26.1" customHeight="1" x14ac:dyDescent="0.25">
      <c r="A233" s="23" t="s">
        <v>677</v>
      </c>
      <c r="B233" s="24" t="s">
        <v>389</v>
      </c>
      <c r="C233" s="25" t="s">
        <v>22</v>
      </c>
      <c r="D233" s="25" t="s">
        <v>390</v>
      </c>
      <c r="E233" s="26" t="s">
        <v>40</v>
      </c>
      <c r="F233" s="27">
        <v>27.477888844133133</v>
      </c>
      <c r="G233" s="29">
        <v>78.099999999999994</v>
      </c>
      <c r="H233" s="29">
        <f t="shared" si="18"/>
        <v>99.13</v>
      </c>
      <c r="I233" s="29">
        <f t="shared" si="20"/>
        <v>2723.88</v>
      </c>
      <c r="J233" s="30">
        <f t="shared" si="16"/>
        <v>7.66422119219005E-3</v>
      </c>
      <c r="K233" s="31"/>
      <c r="L233" s="32"/>
      <c r="M233" s="9"/>
      <c r="N233" s="9"/>
    </row>
    <row r="234" spans="1:14" ht="24" customHeight="1" x14ac:dyDescent="0.25">
      <c r="A234" s="16" t="s">
        <v>678</v>
      </c>
      <c r="B234" s="17"/>
      <c r="C234" s="17"/>
      <c r="D234" s="17" t="s">
        <v>679</v>
      </c>
      <c r="E234" s="17"/>
      <c r="F234" s="17"/>
      <c r="G234" s="17"/>
      <c r="H234" s="17"/>
      <c r="I234" s="20">
        <f>SUM(I235:I239)</f>
        <v>1156.07</v>
      </c>
      <c r="J234" s="21">
        <f t="shared" si="16"/>
        <v>3.2528511511722802E-3</v>
      </c>
      <c r="K234" s="9"/>
      <c r="L234" s="9"/>
      <c r="M234" s="9"/>
      <c r="N234" s="9"/>
    </row>
    <row r="235" spans="1:14" ht="39" customHeight="1" x14ac:dyDescent="0.25">
      <c r="A235" s="23" t="s">
        <v>680</v>
      </c>
      <c r="B235" s="24" t="s">
        <v>681</v>
      </c>
      <c r="C235" s="25" t="s">
        <v>22</v>
      </c>
      <c r="D235" s="25" t="s">
        <v>682</v>
      </c>
      <c r="E235" s="26" t="s">
        <v>40</v>
      </c>
      <c r="F235" s="27">
        <v>7.3274370251021672</v>
      </c>
      <c r="G235" s="29">
        <v>67.099999999999994</v>
      </c>
      <c r="H235" s="29">
        <f t="shared" si="18"/>
        <v>85.17</v>
      </c>
      <c r="I235" s="29">
        <f t="shared" ref="I235:I239" si="21">TRUNC(H235*F235,2)</f>
        <v>624.07000000000005</v>
      </c>
      <c r="J235" s="30">
        <f t="shared" si="16"/>
        <v>1.7559549317187411E-3</v>
      </c>
      <c r="K235" s="31"/>
      <c r="L235" s="32"/>
      <c r="M235" s="9"/>
      <c r="N235" s="9"/>
    </row>
    <row r="236" spans="1:14" ht="39" customHeight="1" x14ac:dyDescent="0.25">
      <c r="A236" s="23" t="s">
        <v>683</v>
      </c>
      <c r="B236" s="24" t="s">
        <v>684</v>
      </c>
      <c r="C236" s="25" t="s">
        <v>22</v>
      </c>
      <c r="D236" s="25" t="s">
        <v>685</v>
      </c>
      <c r="E236" s="26" t="s">
        <v>40</v>
      </c>
      <c r="F236" s="27">
        <v>7.3274370251021672</v>
      </c>
      <c r="G236" s="29">
        <v>33.729999999999997</v>
      </c>
      <c r="H236" s="29">
        <f t="shared" si="18"/>
        <v>42.81</v>
      </c>
      <c r="I236" s="29">
        <f t="shared" si="21"/>
        <v>313.68</v>
      </c>
      <c r="J236" s="30">
        <f t="shared" si="16"/>
        <v>8.8260602653794401E-4</v>
      </c>
      <c r="K236" s="31"/>
      <c r="L236" s="32"/>
      <c r="M236" s="9"/>
      <c r="N236" s="9"/>
    </row>
    <row r="237" spans="1:14" ht="39" customHeight="1" x14ac:dyDescent="0.25">
      <c r="A237" s="23" t="s">
        <v>686</v>
      </c>
      <c r="B237" s="24" t="s">
        <v>687</v>
      </c>
      <c r="C237" s="25" t="s">
        <v>22</v>
      </c>
      <c r="D237" s="25" t="s">
        <v>688</v>
      </c>
      <c r="E237" s="26" t="s">
        <v>40</v>
      </c>
      <c r="F237" s="27">
        <v>6.8694722110332833</v>
      </c>
      <c r="G237" s="29">
        <v>19.239999999999998</v>
      </c>
      <c r="H237" s="29">
        <f t="shared" si="18"/>
        <v>24.42</v>
      </c>
      <c r="I237" s="29">
        <f t="shared" si="21"/>
        <v>167.75</v>
      </c>
      <c r="J237" s="30">
        <f t="shared" si="16"/>
        <v>4.7200064062656241E-4</v>
      </c>
      <c r="K237" s="31"/>
      <c r="L237" s="32"/>
      <c r="M237" s="9"/>
      <c r="N237" s="9"/>
    </row>
    <row r="238" spans="1:14" ht="39" customHeight="1" x14ac:dyDescent="0.25">
      <c r="A238" s="23" t="s">
        <v>689</v>
      </c>
      <c r="B238" s="24" t="s">
        <v>690</v>
      </c>
      <c r="C238" s="25" t="s">
        <v>22</v>
      </c>
      <c r="D238" s="25" t="s">
        <v>691</v>
      </c>
      <c r="E238" s="26" t="s">
        <v>35</v>
      </c>
      <c r="F238" s="27">
        <v>2.7477888844133136</v>
      </c>
      <c r="G238" s="29">
        <v>8.25</v>
      </c>
      <c r="H238" s="29">
        <f t="shared" si="18"/>
        <v>10.47</v>
      </c>
      <c r="I238" s="29">
        <f t="shared" si="21"/>
        <v>28.76</v>
      </c>
      <c r="J238" s="30">
        <f t="shared" si="16"/>
        <v>8.0922434720834196E-5</v>
      </c>
      <c r="K238" s="31"/>
      <c r="L238" s="32"/>
      <c r="M238" s="9"/>
      <c r="N238" s="9"/>
    </row>
    <row r="239" spans="1:14" ht="39" customHeight="1" x14ac:dyDescent="0.25">
      <c r="A239" s="23" t="s">
        <v>692</v>
      </c>
      <c r="B239" s="24" t="s">
        <v>693</v>
      </c>
      <c r="C239" s="25" t="s">
        <v>22</v>
      </c>
      <c r="D239" s="25" t="s">
        <v>694</v>
      </c>
      <c r="E239" s="26" t="s">
        <v>35</v>
      </c>
      <c r="F239" s="27">
        <v>2.7477888844133136</v>
      </c>
      <c r="G239" s="29">
        <v>6.26</v>
      </c>
      <c r="H239" s="29">
        <f t="shared" si="18"/>
        <v>7.94</v>
      </c>
      <c r="I239" s="29">
        <f t="shared" si="21"/>
        <v>21.81</v>
      </c>
      <c r="J239" s="30">
        <f t="shared" si="16"/>
        <v>6.1367117568198663E-5</v>
      </c>
      <c r="K239" s="31"/>
      <c r="L239" s="32"/>
      <c r="M239" s="9"/>
      <c r="N239" s="9"/>
    </row>
    <row r="240" spans="1:14" ht="24" customHeight="1" x14ac:dyDescent="0.25">
      <c r="A240" s="16" t="s">
        <v>695</v>
      </c>
      <c r="B240" s="17"/>
      <c r="C240" s="17"/>
      <c r="D240" s="17" t="s">
        <v>696</v>
      </c>
      <c r="E240" s="17"/>
      <c r="F240" s="17"/>
      <c r="G240" s="17"/>
      <c r="H240" s="17"/>
      <c r="I240" s="20">
        <f>SUM(I241:I245)</f>
        <v>1371.01</v>
      </c>
      <c r="J240" s="21">
        <f t="shared" si="16"/>
        <v>3.8576309884078889E-3</v>
      </c>
      <c r="K240" s="9"/>
      <c r="L240" s="9"/>
      <c r="M240" s="9"/>
      <c r="N240" s="9"/>
    </row>
    <row r="241" spans="1:14" ht="51.95" customHeight="1" x14ac:dyDescent="0.25">
      <c r="A241" s="23" t="s">
        <v>697</v>
      </c>
      <c r="B241" s="24" t="s">
        <v>698</v>
      </c>
      <c r="C241" s="25" t="s">
        <v>22</v>
      </c>
      <c r="D241" s="25" t="s">
        <v>699</v>
      </c>
      <c r="E241" s="26" t="s">
        <v>40</v>
      </c>
      <c r="F241" s="27">
        <v>7.3274370251021672</v>
      </c>
      <c r="G241" s="29">
        <v>69.819999999999993</v>
      </c>
      <c r="H241" s="29">
        <f t="shared" si="18"/>
        <v>88.62</v>
      </c>
      <c r="I241" s="29">
        <f t="shared" ref="I241:I245" si="22">TRUNC(H241*F241,2)</f>
        <v>649.35</v>
      </c>
      <c r="J241" s="30">
        <f t="shared" si="16"/>
        <v>1.8270856392897665E-3</v>
      </c>
      <c r="K241" s="31"/>
      <c r="L241" s="32"/>
      <c r="M241" s="9"/>
      <c r="N241" s="9"/>
    </row>
    <row r="242" spans="1:14" ht="39" customHeight="1" x14ac:dyDescent="0.25">
      <c r="A242" s="23" t="s">
        <v>700</v>
      </c>
      <c r="B242" s="24" t="s">
        <v>701</v>
      </c>
      <c r="C242" s="25" t="s">
        <v>22</v>
      </c>
      <c r="D242" s="25" t="s">
        <v>702</v>
      </c>
      <c r="E242" s="26" t="s">
        <v>35</v>
      </c>
      <c r="F242" s="27">
        <v>2.7477888844133136</v>
      </c>
      <c r="G242" s="29">
        <v>54.54</v>
      </c>
      <c r="H242" s="29">
        <f t="shared" si="18"/>
        <v>69.22</v>
      </c>
      <c r="I242" s="29">
        <f t="shared" si="22"/>
        <v>190.2</v>
      </c>
      <c r="J242" s="30">
        <f t="shared" si="16"/>
        <v>5.3516853560162244E-4</v>
      </c>
      <c r="K242" s="31"/>
      <c r="L242" s="32"/>
      <c r="M242" s="9"/>
      <c r="N242" s="9"/>
    </row>
    <row r="243" spans="1:14" ht="39" customHeight="1" x14ac:dyDescent="0.25">
      <c r="A243" s="23" t="s">
        <v>703</v>
      </c>
      <c r="B243" s="24" t="s">
        <v>704</v>
      </c>
      <c r="C243" s="25" t="s">
        <v>22</v>
      </c>
      <c r="D243" s="25" t="s">
        <v>705</v>
      </c>
      <c r="E243" s="26" t="s">
        <v>35</v>
      </c>
      <c r="F243" s="27">
        <v>2.7477888844133136</v>
      </c>
      <c r="G243" s="29">
        <v>56.39</v>
      </c>
      <c r="H243" s="29">
        <f t="shared" si="18"/>
        <v>71.569999999999993</v>
      </c>
      <c r="I243" s="29">
        <f t="shared" si="22"/>
        <v>196.65</v>
      </c>
      <c r="J243" s="30">
        <f t="shared" si="16"/>
        <v>5.5331699540514751E-4</v>
      </c>
      <c r="K243" s="31"/>
      <c r="L243" s="32"/>
      <c r="M243" s="9"/>
      <c r="N243" s="9"/>
    </row>
    <row r="244" spans="1:14" ht="26.1" customHeight="1" x14ac:dyDescent="0.25">
      <c r="A244" s="23" t="s">
        <v>706</v>
      </c>
      <c r="B244" s="24" t="s">
        <v>707</v>
      </c>
      <c r="C244" s="25" t="s">
        <v>22</v>
      </c>
      <c r="D244" s="25" t="s">
        <v>708</v>
      </c>
      <c r="E244" s="26" t="s">
        <v>35</v>
      </c>
      <c r="F244" s="27">
        <v>2.7477888844133136</v>
      </c>
      <c r="G244" s="29">
        <v>54.35</v>
      </c>
      <c r="H244" s="29">
        <f t="shared" si="18"/>
        <v>68.98</v>
      </c>
      <c r="I244" s="29">
        <f t="shared" si="22"/>
        <v>189.54</v>
      </c>
      <c r="J244" s="30">
        <f t="shared" si="16"/>
        <v>5.3331148390079667E-4</v>
      </c>
      <c r="K244" s="31"/>
      <c r="L244" s="32"/>
      <c r="M244" s="9"/>
      <c r="N244" s="9"/>
    </row>
    <row r="245" spans="1:14" ht="26.1" customHeight="1" x14ac:dyDescent="0.25">
      <c r="A245" s="23" t="s">
        <v>709</v>
      </c>
      <c r="B245" s="24" t="s">
        <v>710</v>
      </c>
      <c r="C245" s="25" t="s">
        <v>22</v>
      </c>
      <c r="D245" s="25" t="s">
        <v>711</v>
      </c>
      <c r="E245" s="26" t="s">
        <v>35</v>
      </c>
      <c r="F245" s="27">
        <v>2.7477888844133136</v>
      </c>
      <c r="G245" s="29">
        <v>41.66</v>
      </c>
      <c r="H245" s="29">
        <f t="shared" si="18"/>
        <v>52.87</v>
      </c>
      <c r="I245" s="29">
        <f t="shared" si="22"/>
        <v>145.27000000000001</v>
      </c>
      <c r="J245" s="30">
        <f t="shared" si="16"/>
        <v>4.0874833421055573E-4</v>
      </c>
      <c r="K245" s="31"/>
      <c r="L245" s="32"/>
      <c r="M245" s="9"/>
      <c r="N245" s="9"/>
    </row>
    <row r="246" spans="1:14" ht="24" customHeight="1" x14ac:dyDescent="0.25">
      <c r="A246" s="16" t="s">
        <v>712</v>
      </c>
      <c r="B246" s="17"/>
      <c r="C246" s="17"/>
      <c r="D246" s="17" t="s">
        <v>713</v>
      </c>
      <c r="E246" s="17"/>
      <c r="F246" s="17"/>
      <c r="G246" s="17"/>
      <c r="H246" s="17"/>
      <c r="I246" s="20">
        <f>SUM(I247:I247)</f>
        <v>628.09</v>
      </c>
      <c r="J246" s="21">
        <f t="shared" si="16"/>
        <v>1.7672660648055893E-3</v>
      </c>
      <c r="K246" s="9"/>
      <c r="L246" s="9"/>
      <c r="M246" s="9"/>
      <c r="N246" s="9"/>
    </row>
    <row r="247" spans="1:14" ht="26.1" customHeight="1" x14ac:dyDescent="0.25">
      <c r="A247" s="23" t="s">
        <v>714</v>
      </c>
      <c r="B247" s="24" t="s">
        <v>715</v>
      </c>
      <c r="C247" s="25" t="s">
        <v>22</v>
      </c>
      <c r="D247" s="25" t="s">
        <v>716</v>
      </c>
      <c r="E247" s="26" t="s">
        <v>31</v>
      </c>
      <c r="F247" s="27">
        <v>297.67712914477562</v>
      </c>
      <c r="G247" s="29">
        <v>1.67</v>
      </c>
      <c r="H247" s="29">
        <f t="shared" si="18"/>
        <v>2.11</v>
      </c>
      <c r="I247" s="29">
        <f t="shared" ref="I247" si="23">TRUNC(H247*F247,2)</f>
        <v>628.09</v>
      </c>
      <c r="J247" s="30">
        <f t="shared" si="16"/>
        <v>1.7672660648055893E-3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280041.8899999999</v>
      </c>
      <c r="J249" s="42"/>
      <c r="K249" s="9"/>
      <c r="L249" s="43"/>
      <c r="M249" s="9"/>
      <c r="N249" s="9"/>
    </row>
    <row r="250" spans="1:14" x14ac:dyDescent="0.25">
      <c r="A250" s="74"/>
      <c r="B250" s="75"/>
      <c r="C250" s="75"/>
      <c r="D250" s="39"/>
      <c r="E250" s="40"/>
      <c r="F250" s="76" t="s">
        <v>718</v>
      </c>
      <c r="G250" s="75"/>
      <c r="H250" s="41"/>
      <c r="I250" s="41">
        <f>I251-I249</f>
        <v>75360.170000000158</v>
      </c>
      <c r="J250" s="42"/>
      <c r="K250" s="9"/>
      <c r="L250" s="9"/>
      <c r="M250" s="9"/>
      <c r="N250" s="9"/>
    </row>
    <row r="251" spans="1:14" x14ac:dyDescent="0.25">
      <c r="A251" s="74"/>
      <c r="B251" s="75"/>
      <c r="C251" s="75"/>
      <c r="D251" s="39"/>
      <c r="E251" s="40"/>
      <c r="F251" s="76" t="s">
        <v>719</v>
      </c>
      <c r="G251" s="75"/>
      <c r="H251" s="41"/>
      <c r="I251" s="41">
        <f>I5+I8+I29+I34+I92+I134+I142+I147+I168+I175+I190+I206+I246</f>
        <v>355402.06000000006</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7A3E2-6E89-44DA-B593-19789750C4B4}">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776</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74578.290000000008</v>
      </c>
      <c r="J5" s="21">
        <f t="shared" ref="J5:J68" si="0">I5/$I$251</f>
        <v>8.073236215350256E-2</v>
      </c>
      <c r="K5" s="9"/>
      <c r="L5" s="9"/>
      <c r="M5" s="9"/>
      <c r="N5" s="9"/>
    </row>
    <row r="6" spans="1:14" ht="26.1" customHeight="1" x14ac:dyDescent="0.25">
      <c r="A6" s="23" t="s">
        <v>21</v>
      </c>
      <c r="B6" s="24" t="s">
        <v>722</v>
      </c>
      <c r="C6" s="25" t="s">
        <v>22</v>
      </c>
      <c r="D6" s="25" t="s">
        <v>23</v>
      </c>
      <c r="E6" s="26" t="s">
        <v>24</v>
      </c>
      <c r="F6" s="27">
        <v>217.8528</v>
      </c>
      <c r="G6" s="29">
        <v>136.69</v>
      </c>
      <c r="H6" s="29">
        <f>TRUNC((G6*$G$2)+(G6),2)</f>
        <v>173.5</v>
      </c>
      <c r="I6" s="29">
        <f>TRUNC(H6*F6,2)</f>
        <v>37797.46</v>
      </c>
      <c r="J6" s="30">
        <f t="shared" si="0"/>
        <v>4.0916441355822536E-2</v>
      </c>
      <c r="K6" s="31"/>
      <c r="L6" s="32"/>
      <c r="M6" s="9"/>
      <c r="N6" s="9"/>
    </row>
    <row r="7" spans="1:14" ht="24" customHeight="1" x14ac:dyDescent="0.25">
      <c r="A7" s="23" t="s">
        <v>25</v>
      </c>
      <c r="B7" s="24" t="s">
        <v>723</v>
      </c>
      <c r="C7" s="25" t="s">
        <v>22</v>
      </c>
      <c r="D7" s="25" t="s">
        <v>26</v>
      </c>
      <c r="E7" s="26" t="s">
        <v>24</v>
      </c>
      <c r="F7" s="27">
        <v>465.16800000000001</v>
      </c>
      <c r="G7" s="29">
        <v>62.3</v>
      </c>
      <c r="H7" s="29">
        <f>TRUNC((G7*$G$2)+(G7),2)</f>
        <v>79.069999999999993</v>
      </c>
      <c r="I7" s="29">
        <f>TRUNC(H7*F7,2)</f>
        <v>36780.83</v>
      </c>
      <c r="J7" s="30">
        <f t="shared" si="0"/>
        <v>3.981592079768001E-2</v>
      </c>
      <c r="K7" s="31"/>
      <c r="L7" s="32"/>
      <c r="M7" s="9"/>
      <c r="N7" s="9"/>
    </row>
    <row r="8" spans="1:14" ht="24" customHeight="1" x14ac:dyDescent="0.25">
      <c r="A8" s="16" t="s">
        <v>27</v>
      </c>
      <c r="B8" s="17"/>
      <c r="C8" s="17"/>
      <c r="D8" s="17" t="s">
        <v>28</v>
      </c>
      <c r="E8" s="17"/>
      <c r="F8" s="17"/>
      <c r="G8" s="17"/>
      <c r="H8" s="17"/>
      <c r="I8" s="20">
        <f>SUM(I9:I28)</f>
        <v>76205.469999999987</v>
      </c>
      <c r="J8" s="21">
        <f t="shared" si="0"/>
        <v>8.2493814246986263E-2</v>
      </c>
      <c r="K8" s="9"/>
      <c r="L8" s="9"/>
      <c r="M8" s="9"/>
      <c r="N8" s="9"/>
    </row>
    <row r="9" spans="1:14" ht="26.1" customHeight="1" x14ac:dyDescent="0.25">
      <c r="A9" s="23" t="s">
        <v>29</v>
      </c>
      <c r="B9" s="24" t="s">
        <v>724</v>
      </c>
      <c r="C9" s="25" t="s">
        <v>22</v>
      </c>
      <c r="D9" s="25" t="s">
        <v>30</v>
      </c>
      <c r="E9" s="26" t="s">
        <v>31</v>
      </c>
      <c r="F9" s="27">
        <v>225.0816546940755</v>
      </c>
      <c r="G9" s="29">
        <v>25.97</v>
      </c>
      <c r="H9" s="29">
        <f t="shared" ref="H9:H72" si="1">TRUNC((G9*$G$2)+(G9),2)</f>
        <v>32.96</v>
      </c>
      <c r="I9" s="29">
        <f t="shared" ref="I9:I28" si="2">TRUNC(H9*F9,2)</f>
        <v>7418.69</v>
      </c>
      <c r="J9" s="30">
        <f t="shared" si="0"/>
        <v>8.0308675324222076E-3</v>
      </c>
      <c r="K9" s="31"/>
      <c r="L9" s="32"/>
      <c r="M9" s="9"/>
      <c r="N9" s="9"/>
    </row>
    <row r="10" spans="1:14" ht="26.1" customHeight="1" x14ac:dyDescent="0.25">
      <c r="A10" s="23" t="s">
        <v>32</v>
      </c>
      <c r="B10" s="24" t="s">
        <v>33</v>
      </c>
      <c r="C10" s="25" t="s">
        <v>22</v>
      </c>
      <c r="D10" s="25" t="s">
        <v>34</v>
      </c>
      <c r="E10" s="26" t="s">
        <v>35</v>
      </c>
      <c r="F10" s="27">
        <v>70.754597603148994</v>
      </c>
      <c r="G10" s="29">
        <v>14.14</v>
      </c>
      <c r="H10" s="29">
        <f t="shared" si="1"/>
        <v>17.940000000000001</v>
      </c>
      <c r="I10" s="29">
        <f t="shared" si="2"/>
        <v>1269.33</v>
      </c>
      <c r="J10" s="30">
        <f t="shared" si="0"/>
        <v>1.3740729272862838E-3</v>
      </c>
      <c r="K10" s="31"/>
      <c r="L10" s="32"/>
      <c r="M10" s="9"/>
      <c r="N10" s="9"/>
    </row>
    <row r="11" spans="1:14" ht="26.1" customHeight="1" x14ac:dyDescent="0.25">
      <c r="A11" s="23" t="s">
        <v>36</v>
      </c>
      <c r="B11" s="24" t="s">
        <v>725</v>
      </c>
      <c r="C11" s="25" t="s">
        <v>22</v>
      </c>
      <c r="D11" s="25" t="s">
        <v>37</v>
      </c>
      <c r="E11" s="26" t="s">
        <v>35</v>
      </c>
      <c r="F11" s="27">
        <v>84.726067057394005</v>
      </c>
      <c r="G11" s="29">
        <v>1.76</v>
      </c>
      <c r="H11" s="29">
        <f t="shared" si="1"/>
        <v>2.23</v>
      </c>
      <c r="I11" s="29">
        <f t="shared" si="2"/>
        <v>188.93</v>
      </c>
      <c r="J11" s="30">
        <f t="shared" si="0"/>
        <v>2.0452017848171682E-4</v>
      </c>
      <c r="K11" s="31"/>
      <c r="L11" s="32"/>
      <c r="M11" s="9"/>
      <c r="N11" s="9"/>
    </row>
    <row r="12" spans="1:14" ht="26.1" customHeight="1" x14ac:dyDescent="0.25">
      <c r="A12" s="23" t="s">
        <v>38</v>
      </c>
      <c r="B12" s="24" t="s">
        <v>726</v>
      </c>
      <c r="C12" s="25" t="s">
        <v>22</v>
      </c>
      <c r="D12" s="25" t="s">
        <v>39</v>
      </c>
      <c r="E12" s="26" t="s">
        <v>40</v>
      </c>
      <c r="F12" s="27">
        <v>181.24456704864616</v>
      </c>
      <c r="G12" s="29">
        <v>9.2799999999999994</v>
      </c>
      <c r="H12" s="29">
        <f t="shared" si="1"/>
        <v>11.77</v>
      </c>
      <c r="I12" s="29">
        <f t="shared" si="2"/>
        <v>2133.2399999999998</v>
      </c>
      <c r="J12" s="30">
        <f t="shared" si="0"/>
        <v>2.3092712938354814E-3</v>
      </c>
      <c r="K12" s="31"/>
      <c r="L12" s="32"/>
      <c r="M12" s="9"/>
      <c r="N12" s="9"/>
    </row>
    <row r="13" spans="1:14" ht="26.1" customHeight="1" x14ac:dyDescent="0.25">
      <c r="A13" s="23" t="s">
        <v>41</v>
      </c>
      <c r="B13" s="24" t="s">
        <v>727</v>
      </c>
      <c r="C13" s="25" t="s">
        <v>22</v>
      </c>
      <c r="D13" s="25" t="s">
        <v>42</v>
      </c>
      <c r="E13" s="26" t="s">
        <v>35</v>
      </c>
      <c r="F13" s="27">
        <v>534.12030473246705</v>
      </c>
      <c r="G13" s="29">
        <v>0.74</v>
      </c>
      <c r="H13" s="29">
        <f t="shared" si="1"/>
        <v>0.93</v>
      </c>
      <c r="I13" s="29">
        <f t="shared" si="2"/>
        <v>496.73</v>
      </c>
      <c r="J13" s="30">
        <f t="shared" si="0"/>
        <v>5.3771930480719422E-4</v>
      </c>
      <c r="K13" s="31"/>
      <c r="L13" s="32"/>
      <c r="M13" s="9"/>
      <c r="N13" s="9"/>
    </row>
    <row r="14" spans="1:14" ht="26.1" customHeight="1" x14ac:dyDescent="0.25">
      <c r="A14" s="23" t="s">
        <v>43</v>
      </c>
      <c r="B14" s="24" t="s">
        <v>728</v>
      </c>
      <c r="C14" s="25" t="s">
        <v>22</v>
      </c>
      <c r="D14" s="25" t="s">
        <v>44</v>
      </c>
      <c r="E14" s="26" t="s">
        <v>40</v>
      </c>
      <c r="F14" s="27">
        <v>8053.078086255513</v>
      </c>
      <c r="G14" s="29">
        <v>0.8</v>
      </c>
      <c r="H14" s="29">
        <f t="shared" si="1"/>
        <v>1.01</v>
      </c>
      <c r="I14" s="29">
        <f t="shared" si="2"/>
        <v>8133.6</v>
      </c>
      <c r="J14" s="30">
        <f t="shared" si="0"/>
        <v>8.8047706753765515E-3</v>
      </c>
      <c r="K14" s="31"/>
      <c r="L14" s="32"/>
      <c r="M14" s="9"/>
      <c r="N14" s="9"/>
    </row>
    <row r="15" spans="1:14" ht="26.1" customHeight="1" x14ac:dyDescent="0.25">
      <c r="A15" s="23" t="s">
        <v>45</v>
      </c>
      <c r="B15" s="24" t="s">
        <v>729</v>
      </c>
      <c r="C15" s="25" t="s">
        <v>22</v>
      </c>
      <c r="D15" s="25" t="s">
        <v>46</v>
      </c>
      <c r="E15" s="26" t="s">
        <v>35</v>
      </c>
      <c r="F15" s="27">
        <v>105.74736054818464</v>
      </c>
      <c r="G15" s="29">
        <v>2.0099999999999998</v>
      </c>
      <c r="H15" s="29">
        <f t="shared" si="1"/>
        <v>2.5499999999999998</v>
      </c>
      <c r="I15" s="29">
        <f t="shared" si="2"/>
        <v>269.64999999999998</v>
      </c>
      <c r="J15" s="30">
        <f t="shared" si="0"/>
        <v>2.919010539755197E-4</v>
      </c>
      <c r="K15" s="31"/>
      <c r="L15" s="32"/>
      <c r="M15" s="9"/>
      <c r="N15" s="9"/>
    </row>
    <row r="16" spans="1:14" ht="26.1" customHeight="1" x14ac:dyDescent="0.25">
      <c r="A16" s="23" t="s">
        <v>47</v>
      </c>
      <c r="B16" s="24" t="s">
        <v>730</v>
      </c>
      <c r="C16" s="25" t="s">
        <v>22</v>
      </c>
      <c r="D16" s="25" t="s">
        <v>48</v>
      </c>
      <c r="E16" s="26" t="s">
        <v>31</v>
      </c>
      <c r="F16" s="27">
        <v>104.97828883510694</v>
      </c>
      <c r="G16" s="29">
        <v>10.69</v>
      </c>
      <c r="H16" s="29">
        <f t="shared" si="1"/>
        <v>13.56</v>
      </c>
      <c r="I16" s="29">
        <f t="shared" si="2"/>
        <v>1423.5</v>
      </c>
      <c r="J16" s="30">
        <f t="shared" si="0"/>
        <v>1.5409647703843957E-3</v>
      </c>
      <c r="K16" s="31"/>
      <c r="L16" s="32"/>
      <c r="M16" s="9"/>
      <c r="N16" s="9"/>
    </row>
    <row r="17" spans="1:14" ht="26.1" customHeight="1" x14ac:dyDescent="0.25">
      <c r="A17" s="23" t="s">
        <v>49</v>
      </c>
      <c r="B17" s="24" t="s">
        <v>731</v>
      </c>
      <c r="C17" s="25" t="s">
        <v>22</v>
      </c>
      <c r="D17" s="25" t="s">
        <v>50</v>
      </c>
      <c r="E17" s="26" t="s">
        <v>31</v>
      </c>
      <c r="F17" s="27">
        <v>229.95244221023421</v>
      </c>
      <c r="G17" s="29">
        <v>27.59</v>
      </c>
      <c r="H17" s="29">
        <f t="shared" si="1"/>
        <v>35.01</v>
      </c>
      <c r="I17" s="29">
        <f t="shared" si="2"/>
        <v>8050.63</v>
      </c>
      <c r="J17" s="30">
        <f t="shared" si="0"/>
        <v>8.714954133754638E-3</v>
      </c>
      <c r="K17" s="31"/>
      <c r="L17" s="32"/>
      <c r="M17" s="9"/>
      <c r="N17" s="9"/>
    </row>
    <row r="18" spans="1:14" ht="51.95" customHeight="1" x14ac:dyDescent="0.25">
      <c r="A18" s="23" t="s">
        <v>51</v>
      </c>
      <c r="B18" s="24" t="s">
        <v>732</v>
      </c>
      <c r="C18" s="25" t="s">
        <v>22</v>
      </c>
      <c r="D18" s="25" t="s">
        <v>52</v>
      </c>
      <c r="E18" s="26" t="s">
        <v>35</v>
      </c>
      <c r="F18" s="27">
        <v>56.654949530057721</v>
      </c>
      <c r="G18" s="29">
        <v>10.130000000000001</v>
      </c>
      <c r="H18" s="29">
        <f t="shared" si="1"/>
        <v>12.85</v>
      </c>
      <c r="I18" s="29">
        <f t="shared" si="2"/>
        <v>728.01</v>
      </c>
      <c r="J18" s="30">
        <f t="shared" si="0"/>
        <v>7.8808413241134099E-4</v>
      </c>
      <c r="K18" s="31"/>
      <c r="L18" s="32"/>
      <c r="M18" s="9"/>
      <c r="N18" s="9"/>
    </row>
    <row r="19" spans="1:14" ht="26.1" customHeight="1" x14ac:dyDescent="0.25">
      <c r="A19" s="23" t="s">
        <v>53</v>
      </c>
      <c r="B19" s="24" t="s">
        <v>54</v>
      </c>
      <c r="C19" s="25" t="s">
        <v>22</v>
      </c>
      <c r="D19" s="25" t="s">
        <v>55</v>
      </c>
      <c r="E19" s="26" t="s">
        <v>31</v>
      </c>
      <c r="F19" s="27">
        <v>114.46350662973198</v>
      </c>
      <c r="G19" s="29">
        <v>12.77</v>
      </c>
      <c r="H19" s="29">
        <f t="shared" si="1"/>
        <v>16.2</v>
      </c>
      <c r="I19" s="29">
        <f t="shared" si="2"/>
        <v>1854.3</v>
      </c>
      <c r="J19" s="30">
        <f t="shared" si="0"/>
        <v>2.0073136450465649E-3</v>
      </c>
      <c r="K19" s="31"/>
      <c r="L19" s="32"/>
      <c r="M19" s="9"/>
      <c r="N19" s="9"/>
    </row>
    <row r="20" spans="1:14" ht="26.1" customHeight="1" x14ac:dyDescent="0.25">
      <c r="A20" s="23" t="s">
        <v>56</v>
      </c>
      <c r="B20" s="24" t="s">
        <v>57</v>
      </c>
      <c r="C20" s="25" t="s">
        <v>22</v>
      </c>
      <c r="D20" s="25" t="s">
        <v>58</v>
      </c>
      <c r="E20" s="26" t="s">
        <v>31</v>
      </c>
      <c r="F20" s="27">
        <v>53.194126821208037</v>
      </c>
      <c r="G20" s="29">
        <v>28.2</v>
      </c>
      <c r="H20" s="29">
        <f t="shared" si="1"/>
        <v>35.79</v>
      </c>
      <c r="I20" s="29">
        <f t="shared" si="2"/>
        <v>1903.81</v>
      </c>
      <c r="J20" s="30">
        <f t="shared" si="0"/>
        <v>2.0609091250477812E-3</v>
      </c>
      <c r="K20" s="31"/>
      <c r="L20" s="32"/>
      <c r="M20" s="9"/>
      <c r="N20" s="9"/>
    </row>
    <row r="21" spans="1:14" ht="26.1" customHeight="1" x14ac:dyDescent="0.25">
      <c r="A21" s="23" t="s">
        <v>59</v>
      </c>
      <c r="B21" s="24" t="s">
        <v>60</v>
      </c>
      <c r="C21" s="25" t="s">
        <v>22</v>
      </c>
      <c r="D21" s="25" t="s">
        <v>61</v>
      </c>
      <c r="E21" s="26" t="s">
        <v>62</v>
      </c>
      <c r="F21" s="27">
        <v>73.318169980074686</v>
      </c>
      <c r="G21" s="29">
        <v>62.98</v>
      </c>
      <c r="H21" s="29">
        <f t="shared" si="1"/>
        <v>79.94</v>
      </c>
      <c r="I21" s="29">
        <f t="shared" si="2"/>
        <v>5861.05</v>
      </c>
      <c r="J21" s="30">
        <f t="shared" si="0"/>
        <v>6.344693760071277E-3</v>
      </c>
      <c r="K21" s="31"/>
      <c r="L21" s="32"/>
      <c r="M21" s="9"/>
      <c r="N21" s="9"/>
    </row>
    <row r="22" spans="1:14" ht="26.1" customHeight="1" x14ac:dyDescent="0.25">
      <c r="A22" s="23" t="s">
        <v>63</v>
      </c>
      <c r="B22" s="24" t="s">
        <v>64</v>
      </c>
      <c r="C22" s="25" t="s">
        <v>22</v>
      </c>
      <c r="D22" s="25" t="s">
        <v>65</v>
      </c>
      <c r="E22" s="26" t="s">
        <v>31</v>
      </c>
      <c r="F22" s="27">
        <v>244.56480475871072</v>
      </c>
      <c r="G22" s="29">
        <v>35.369999999999997</v>
      </c>
      <c r="H22" s="29">
        <f t="shared" si="1"/>
        <v>44.89</v>
      </c>
      <c r="I22" s="29">
        <f t="shared" si="2"/>
        <v>10978.51</v>
      </c>
      <c r="J22" s="30">
        <f t="shared" si="0"/>
        <v>1.1884437752941899E-2</v>
      </c>
      <c r="K22" s="31"/>
      <c r="L22" s="32"/>
      <c r="M22" s="9"/>
      <c r="N22" s="9"/>
    </row>
    <row r="23" spans="1:14" ht="26.1" customHeight="1" x14ac:dyDescent="0.25">
      <c r="A23" s="23" t="s">
        <v>66</v>
      </c>
      <c r="B23" s="24" t="s">
        <v>67</v>
      </c>
      <c r="C23" s="25" t="s">
        <v>22</v>
      </c>
      <c r="D23" s="25" t="s">
        <v>68</v>
      </c>
      <c r="E23" s="26" t="s">
        <v>62</v>
      </c>
      <c r="F23" s="27">
        <v>8.3316102250084878</v>
      </c>
      <c r="G23" s="29">
        <v>294.77999999999997</v>
      </c>
      <c r="H23" s="29">
        <f t="shared" si="1"/>
        <v>374.16</v>
      </c>
      <c r="I23" s="29">
        <f t="shared" si="2"/>
        <v>3117.35</v>
      </c>
      <c r="J23" s="30">
        <f t="shared" si="0"/>
        <v>3.3745883575397231E-3</v>
      </c>
      <c r="K23" s="31"/>
      <c r="L23" s="32"/>
      <c r="M23" s="9"/>
      <c r="N23" s="9"/>
    </row>
    <row r="24" spans="1:14" ht="39" customHeight="1" x14ac:dyDescent="0.25">
      <c r="A24" s="23" t="s">
        <v>69</v>
      </c>
      <c r="B24" s="24" t="s">
        <v>70</v>
      </c>
      <c r="C24" s="25" t="s">
        <v>22</v>
      </c>
      <c r="D24" s="25" t="s">
        <v>71</v>
      </c>
      <c r="E24" s="26" t="s">
        <v>31</v>
      </c>
      <c r="F24" s="27">
        <v>404.27536384118116</v>
      </c>
      <c r="G24" s="29">
        <v>4.99</v>
      </c>
      <c r="H24" s="29">
        <f t="shared" si="1"/>
        <v>6.33</v>
      </c>
      <c r="I24" s="29">
        <f t="shared" si="2"/>
        <v>2559.06</v>
      </c>
      <c r="J24" s="30">
        <f t="shared" si="0"/>
        <v>2.7702292274674337E-3</v>
      </c>
      <c r="K24" s="31"/>
      <c r="L24" s="32"/>
      <c r="M24" s="9"/>
      <c r="N24" s="9"/>
    </row>
    <row r="25" spans="1:14" ht="26.1" customHeight="1" x14ac:dyDescent="0.25">
      <c r="A25" s="23" t="s">
        <v>72</v>
      </c>
      <c r="B25" s="24" t="s">
        <v>73</v>
      </c>
      <c r="C25" s="25" t="s">
        <v>22</v>
      </c>
      <c r="D25" s="25" t="s">
        <v>74</v>
      </c>
      <c r="E25" s="26" t="s">
        <v>31</v>
      </c>
      <c r="F25" s="27">
        <v>404.27536384118116</v>
      </c>
      <c r="G25" s="29">
        <v>8.5500000000000007</v>
      </c>
      <c r="H25" s="29">
        <f t="shared" si="1"/>
        <v>10.85</v>
      </c>
      <c r="I25" s="29">
        <f t="shared" si="2"/>
        <v>4386.38</v>
      </c>
      <c r="J25" s="30">
        <f t="shared" si="0"/>
        <v>4.748336529342259E-3</v>
      </c>
      <c r="K25" s="31"/>
      <c r="L25" s="32"/>
      <c r="M25" s="9"/>
      <c r="N25" s="9"/>
    </row>
    <row r="26" spans="1:14" ht="26.1" customHeight="1" x14ac:dyDescent="0.25">
      <c r="A26" s="23" t="s">
        <v>75</v>
      </c>
      <c r="B26" s="24" t="s">
        <v>76</v>
      </c>
      <c r="C26" s="25" t="s">
        <v>22</v>
      </c>
      <c r="D26" s="25" t="s">
        <v>77</v>
      </c>
      <c r="E26" s="26" t="s">
        <v>31</v>
      </c>
      <c r="F26" s="27">
        <v>527.32683793361412</v>
      </c>
      <c r="G26" s="29">
        <v>8.98</v>
      </c>
      <c r="H26" s="29">
        <f t="shared" si="1"/>
        <v>11.39</v>
      </c>
      <c r="I26" s="29">
        <f t="shared" si="2"/>
        <v>6006.25</v>
      </c>
      <c r="J26" s="30">
        <f t="shared" si="0"/>
        <v>6.5018754142053227E-3</v>
      </c>
      <c r="K26" s="31"/>
      <c r="L26" s="32"/>
      <c r="M26" s="9"/>
      <c r="N26" s="9"/>
    </row>
    <row r="27" spans="1:14" ht="51.95" customHeight="1" x14ac:dyDescent="0.25">
      <c r="A27" s="23" t="s">
        <v>78</v>
      </c>
      <c r="B27" s="24" t="s">
        <v>79</v>
      </c>
      <c r="C27" s="25" t="s">
        <v>22</v>
      </c>
      <c r="D27" s="25" t="s">
        <v>80</v>
      </c>
      <c r="E27" s="26" t="s">
        <v>31</v>
      </c>
      <c r="F27" s="27">
        <v>280.96753251105554</v>
      </c>
      <c r="G27" s="29">
        <v>20.04</v>
      </c>
      <c r="H27" s="29">
        <f t="shared" si="1"/>
        <v>25.43</v>
      </c>
      <c r="I27" s="29">
        <f t="shared" si="2"/>
        <v>7145</v>
      </c>
      <c r="J27" s="30">
        <f t="shared" si="0"/>
        <v>7.7345931045988813E-3</v>
      </c>
      <c r="K27" s="31"/>
      <c r="L27" s="32"/>
      <c r="M27" s="9"/>
      <c r="N27" s="9"/>
    </row>
    <row r="28" spans="1:14" ht="26.1" customHeight="1" x14ac:dyDescent="0.25">
      <c r="A28" s="23" t="s">
        <v>81</v>
      </c>
      <c r="B28" s="24" t="s">
        <v>82</v>
      </c>
      <c r="C28" s="25" t="s">
        <v>22</v>
      </c>
      <c r="D28" s="25" t="s">
        <v>83</v>
      </c>
      <c r="E28" s="26" t="s">
        <v>31</v>
      </c>
      <c r="F28" s="27">
        <v>280.96753251105554</v>
      </c>
      <c r="G28" s="29">
        <v>6.4</v>
      </c>
      <c r="H28" s="29">
        <f t="shared" si="1"/>
        <v>8.1199999999999992</v>
      </c>
      <c r="I28" s="29">
        <f t="shared" si="2"/>
        <v>2281.4499999999998</v>
      </c>
      <c r="J28" s="30">
        <f t="shared" si="0"/>
        <v>2.4697113279897993E-3</v>
      </c>
      <c r="K28" s="31"/>
      <c r="L28" s="32"/>
      <c r="M28" s="9"/>
      <c r="N28" s="9"/>
    </row>
    <row r="29" spans="1:14" ht="26.1" customHeight="1" x14ac:dyDescent="0.25">
      <c r="A29" s="16" t="s">
        <v>84</v>
      </c>
      <c r="B29" s="17"/>
      <c r="C29" s="17"/>
      <c r="D29" s="17" t="s">
        <v>85</v>
      </c>
      <c r="E29" s="17"/>
      <c r="F29" s="17"/>
      <c r="G29" s="17"/>
      <c r="H29" s="17"/>
      <c r="I29" s="20">
        <f>SUM(I30:I33)</f>
        <v>14776.15</v>
      </c>
      <c r="J29" s="21">
        <f t="shared" si="0"/>
        <v>1.5995452470611442E-2</v>
      </c>
      <c r="K29" s="9"/>
      <c r="L29" s="9"/>
      <c r="M29" s="9"/>
      <c r="N29" s="9"/>
    </row>
    <row r="30" spans="1:14" ht="51.95" customHeight="1" x14ac:dyDescent="0.25">
      <c r="A30" s="23" t="s">
        <v>86</v>
      </c>
      <c r="B30" s="24" t="s">
        <v>87</v>
      </c>
      <c r="C30" s="25" t="s">
        <v>22</v>
      </c>
      <c r="D30" s="25" t="s">
        <v>88</v>
      </c>
      <c r="E30" s="26" t="s">
        <v>62</v>
      </c>
      <c r="F30" s="27">
        <v>300.32250395684434</v>
      </c>
      <c r="G30" s="29">
        <v>9.0299999999999994</v>
      </c>
      <c r="H30" s="29">
        <f t="shared" si="1"/>
        <v>11.46</v>
      </c>
      <c r="I30" s="29">
        <f t="shared" ref="I30:I33" si="3">TRUNC(H30*F30,2)</f>
        <v>3441.69</v>
      </c>
      <c r="J30" s="30">
        <f t="shared" si="0"/>
        <v>3.7256923362025086E-3</v>
      </c>
      <c r="K30" s="31"/>
      <c r="L30" s="32"/>
      <c r="M30" s="9"/>
      <c r="N30" s="9"/>
    </row>
    <row r="31" spans="1:14" ht="39" customHeight="1" x14ac:dyDescent="0.25">
      <c r="A31" s="23" t="s">
        <v>89</v>
      </c>
      <c r="B31" s="24" t="s">
        <v>90</v>
      </c>
      <c r="C31" s="25" t="s">
        <v>22</v>
      </c>
      <c r="D31" s="25" t="s">
        <v>91</v>
      </c>
      <c r="E31" s="26" t="s">
        <v>92</v>
      </c>
      <c r="F31" s="27">
        <v>714.03181414511198</v>
      </c>
      <c r="G31" s="29">
        <v>2.61</v>
      </c>
      <c r="H31" s="29">
        <f t="shared" si="1"/>
        <v>3.31</v>
      </c>
      <c r="I31" s="29">
        <f t="shared" si="3"/>
        <v>2363.44</v>
      </c>
      <c r="J31" s="30">
        <f t="shared" si="0"/>
        <v>2.558467001698136E-3</v>
      </c>
      <c r="K31" s="31"/>
      <c r="L31" s="32"/>
      <c r="M31" s="9"/>
      <c r="N31" s="9"/>
    </row>
    <row r="32" spans="1:14" ht="24" customHeight="1" x14ac:dyDescent="0.25">
      <c r="A32" s="23" t="s">
        <v>93</v>
      </c>
      <c r="B32" s="24" t="s">
        <v>94</v>
      </c>
      <c r="C32" s="25" t="s">
        <v>22</v>
      </c>
      <c r="D32" s="25" t="s">
        <v>95</v>
      </c>
      <c r="E32" s="26" t="s">
        <v>62</v>
      </c>
      <c r="F32" s="27">
        <v>57.680378480827983</v>
      </c>
      <c r="G32" s="29">
        <v>93.27</v>
      </c>
      <c r="H32" s="29">
        <f t="shared" si="1"/>
        <v>118.38</v>
      </c>
      <c r="I32" s="29">
        <f t="shared" si="3"/>
        <v>6828.2</v>
      </c>
      <c r="J32" s="30">
        <f t="shared" si="0"/>
        <v>7.3916513137609633E-3</v>
      </c>
      <c r="K32" s="31"/>
      <c r="L32" s="32"/>
      <c r="M32" s="9"/>
      <c r="N32" s="9"/>
    </row>
    <row r="33" spans="1:14" ht="26.1" customHeight="1" x14ac:dyDescent="0.25">
      <c r="A33" s="23" t="s">
        <v>96</v>
      </c>
      <c r="B33" s="24" t="s">
        <v>97</v>
      </c>
      <c r="C33" s="25" t="s">
        <v>22</v>
      </c>
      <c r="D33" s="25" t="s">
        <v>98</v>
      </c>
      <c r="E33" s="26" t="s">
        <v>62</v>
      </c>
      <c r="F33" s="27">
        <v>57.680378480827983</v>
      </c>
      <c r="G33" s="29">
        <v>29.27</v>
      </c>
      <c r="H33" s="29">
        <f t="shared" si="1"/>
        <v>37.15</v>
      </c>
      <c r="I33" s="29">
        <f t="shared" si="3"/>
        <v>2142.8200000000002</v>
      </c>
      <c r="J33" s="30">
        <f t="shared" si="0"/>
        <v>2.3196418189498358E-3</v>
      </c>
      <c r="K33" s="31"/>
      <c r="L33" s="32"/>
      <c r="M33" s="9"/>
      <c r="N33" s="9"/>
    </row>
    <row r="34" spans="1:14" ht="24" customHeight="1" x14ac:dyDescent="0.25">
      <c r="A34" s="16" t="s">
        <v>99</v>
      </c>
      <c r="B34" s="17"/>
      <c r="C34" s="17"/>
      <c r="D34" s="17" t="s">
        <v>100</v>
      </c>
      <c r="E34" s="17"/>
      <c r="F34" s="17"/>
      <c r="G34" s="17"/>
      <c r="H34" s="17"/>
      <c r="I34" s="20">
        <f>SUM(I35:I91)</f>
        <v>150952.57999999996</v>
      </c>
      <c r="J34" s="21">
        <f t="shared" si="0"/>
        <v>0.16340892713637659</v>
      </c>
      <c r="K34" s="9"/>
      <c r="L34" s="9"/>
      <c r="M34" s="9"/>
      <c r="N34" s="9"/>
    </row>
    <row r="35" spans="1:14" ht="39" customHeight="1" x14ac:dyDescent="0.25">
      <c r="A35" s="23" t="s">
        <v>101</v>
      </c>
      <c r="B35" s="24" t="s">
        <v>102</v>
      </c>
      <c r="C35" s="25" t="s">
        <v>22</v>
      </c>
      <c r="D35" s="25" t="s">
        <v>103</v>
      </c>
      <c r="E35" s="26" t="s">
        <v>40</v>
      </c>
      <c r="F35" s="27">
        <v>73.702705836613546</v>
      </c>
      <c r="G35" s="29">
        <v>41.27</v>
      </c>
      <c r="H35" s="29">
        <f t="shared" si="1"/>
        <v>52.38</v>
      </c>
      <c r="I35" s="29">
        <f t="shared" ref="I35:I91" si="4">TRUNC(H35*F35,2)</f>
        <v>3860.54</v>
      </c>
      <c r="J35" s="30">
        <f t="shared" si="0"/>
        <v>4.1791051174287141E-3</v>
      </c>
      <c r="K35" s="31"/>
      <c r="L35" s="32"/>
      <c r="M35" s="9"/>
      <c r="N35" s="9"/>
    </row>
    <row r="36" spans="1:14" ht="39" customHeight="1" x14ac:dyDescent="0.25">
      <c r="A36" s="23" t="s">
        <v>104</v>
      </c>
      <c r="B36" s="24" t="s">
        <v>105</v>
      </c>
      <c r="C36" s="25" t="s">
        <v>22</v>
      </c>
      <c r="D36" s="25" t="s">
        <v>106</v>
      </c>
      <c r="E36" s="26" t="s">
        <v>40</v>
      </c>
      <c r="F36" s="27">
        <v>171.88752787286737</v>
      </c>
      <c r="G36" s="29">
        <v>36.840000000000003</v>
      </c>
      <c r="H36" s="29">
        <f t="shared" si="1"/>
        <v>46.76</v>
      </c>
      <c r="I36" s="29">
        <f t="shared" si="4"/>
        <v>8037.46</v>
      </c>
      <c r="J36" s="30">
        <f t="shared" si="0"/>
        <v>8.7006973680181007E-3</v>
      </c>
      <c r="K36" s="31"/>
      <c r="L36" s="32"/>
      <c r="M36" s="9"/>
      <c r="N36" s="9"/>
    </row>
    <row r="37" spans="1:14" ht="39" customHeight="1" x14ac:dyDescent="0.25">
      <c r="A37" s="23" t="s">
        <v>107</v>
      </c>
      <c r="B37" s="24" t="s">
        <v>108</v>
      </c>
      <c r="C37" s="25" t="s">
        <v>22</v>
      </c>
      <c r="D37" s="25" t="s">
        <v>109</v>
      </c>
      <c r="E37" s="26" t="s">
        <v>40</v>
      </c>
      <c r="F37" s="27">
        <v>171.88752787286737</v>
      </c>
      <c r="G37" s="29">
        <v>29.64</v>
      </c>
      <c r="H37" s="29">
        <f t="shared" si="1"/>
        <v>37.619999999999997</v>
      </c>
      <c r="I37" s="29">
        <f t="shared" si="4"/>
        <v>6466.4</v>
      </c>
      <c r="J37" s="30">
        <f t="shared" si="0"/>
        <v>6.9999962003608404E-3</v>
      </c>
      <c r="K37" s="31"/>
      <c r="L37" s="32"/>
      <c r="M37" s="9"/>
      <c r="N37" s="9"/>
    </row>
    <row r="38" spans="1:14" ht="51.95" customHeight="1" x14ac:dyDescent="0.25">
      <c r="A38" s="23" t="s">
        <v>110</v>
      </c>
      <c r="B38" s="24" t="s">
        <v>111</v>
      </c>
      <c r="C38" s="25" t="s">
        <v>22</v>
      </c>
      <c r="D38" s="25" t="s">
        <v>112</v>
      </c>
      <c r="E38" s="26" t="s">
        <v>35</v>
      </c>
      <c r="F38" s="27">
        <v>127.02501127666785</v>
      </c>
      <c r="G38" s="29">
        <v>28.94</v>
      </c>
      <c r="H38" s="29">
        <f t="shared" si="1"/>
        <v>36.729999999999997</v>
      </c>
      <c r="I38" s="29">
        <f t="shared" si="4"/>
        <v>4665.62</v>
      </c>
      <c r="J38" s="30">
        <f t="shared" si="0"/>
        <v>5.0506189336149239E-3</v>
      </c>
      <c r="K38" s="31"/>
      <c r="L38" s="32"/>
      <c r="M38" s="9"/>
      <c r="N38" s="9"/>
    </row>
    <row r="39" spans="1:14" ht="51.95" customHeight="1" x14ac:dyDescent="0.25">
      <c r="A39" s="23" t="s">
        <v>113</v>
      </c>
      <c r="B39" s="24" t="s">
        <v>114</v>
      </c>
      <c r="C39" s="25" t="s">
        <v>22</v>
      </c>
      <c r="D39" s="25" t="s">
        <v>115</v>
      </c>
      <c r="E39" s="26" t="s">
        <v>35</v>
      </c>
      <c r="F39" s="27">
        <v>35.377298801574497</v>
      </c>
      <c r="G39" s="29">
        <v>15.85</v>
      </c>
      <c r="H39" s="29">
        <f t="shared" si="1"/>
        <v>20.11</v>
      </c>
      <c r="I39" s="29">
        <f t="shared" si="4"/>
        <v>711.43</v>
      </c>
      <c r="J39" s="30">
        <f t="shared" si="0"/>
        <v>7.7013597934286659E-4</v>
      </c>
      <c r="K39" s="31"/>
      <c r="L39" s="32"/>
      <c r="M39" s="9"/>
      <c r="N39" s="9"/>
    </row>
    <row r="40" spans="1:14" ht="51.95" customHeight="1" x14ac:dyDescent="0.25">
      <c r="A40" s="23" t="s">
        <v>116</v>
      </c>
      <c r="B40" s="24" t="s">
        <v>117</v>
      </c>
      <c r="C40" s="25" t="s">
        <v>22</v>
      </c>
      <c r="D40" s="25" t="s">
        <v>118</v>
      </c>
      <c r="E40" s="26" t="s">
        <v>35</v>
      </c>
      <c r="F40" s="27">
        <v>21.277650728483216</v>
      </c>
      <c r="G40" s="29">
        <v>29.79</v>
      </c>
      <c r="H40" s="29">
        <f t="shared" si="1"/>
        <v>37.81</v>
      </c>
      <c r="I40" s="29">
        <f t="shared" si="4"/>
        <v>804.5</v>
      </c>
      <c r="J40" s="30">
        <f t="shared" si="0"/>
        <v>8.7088595558429676E-4</v>
      </c>
      <c r="K40" s="31"/>
      <c r="L40" s="32"/>
      <c r="M40" s="9"/>
      <c r="N40" s="9"/>
    </row>
    <row r="41" spans="1:14" ht="51.95" customHeight="1" x14ac:dyDescent="0.25">
      <c r="A41" s="23" t="s">
        <v>119</v>
      </c>
      <c r="B41" s="24" t="s">
        <v>120</v>
      </c>
      <c r="C41" s="25" t="s">
        <v>22</v>
      </c>
      <c r="D41" s="25" t="s">
        <v>121</v>
      </c>
      <c r="E41" s="26" t="s">
        <v>35</v>
      </c>
      <c r="F41" s="27">
        <v>35.377298801574497</v>
      </c>
      <c r="G41" s="29">
        <v>42.5</v>
      </c>
      <c r="H41" s="29">
        <f t="shared" si="1"/>
        <v>53.94</v>
      </c>
      <c r="I41" s="29">
        <f t="shared" si="4"/>
        <v>1908.25</v>
      </c>
      <c r="J41" s="30">
        <f t="shared" si="0"/>
        <v>2.065715506207252E-3</v>
      </c>
      <c r="K41" s="31"/>
      <c r="L41" s="32"/>
      <c r="M41" s="9"/>
      <c r="N41" s="9"/>
    </row>
    <row r="42" spans="1:14" ht="51.95" customHeight="1" x14ac:dyDescent="0.25">
      <c r="A42" s="23" t="s">
        <v>122</v>
      </c>
      <c r="B42" s="24" t="s">
        <v>123</v>
      </c>
      <c r="C42" s="25" t="s">
        <v>22</v>
      </c>
      <c r="D42" s="25" t="s">
        <v>124</v>
      </c>
      <c r="E42" s="26" t="s">
        <v>35</v>
      </c>
      <c r="F42" s="27">
        <v>21.277650728483216</v>
      </c>
      <c r="G42" s="29">
        <v>55.27</v>
      </c>
      <c r="H42" s="29">
        <f t="shared" si="1"/>
        <v>70.150000000000006</v>
      </c>
      <c r="I42" s="29">
        <f t="shared" si="4"/>
        <v>1492.62</v>
      </c>
      <c r="J42" s="30">
        <f t="shared" si="0"/>
        <v>1.6157884338399413E-3</v>
      </c>
      <c r="K42" s="31"/>
      <c r="L42" s="32"/>
      <c r="M42" s="9"/>
      <c r="N42" s="9"/>
    </row>
    <row r="43" spans="1:14" ht="51.95" customHeight="1" x14ac:dyDescent="0.25">
      <c r="A43" s="23" t="s">
        <v>125</v>
      </c>
      <c r="B43" s="24" t="s">
        <v>126</v>
      </c>
      <c r="C43" s="25" t="s">
        <v>22</v>
      </c>
      <c r="D43" s="25" t="s">
        <v>127</v>
      </c>
      <c r="E43" s="26" t="s">
        <v>35</v>
      </c>
      <c r="F43" s="27">
        <v>35.377298801574497</v>
      </c>
      <c r="G43" s="29">
        <v>59.93</v>
      </c>
      <c r="H43" s="29">
        <f t="shared" si="1"/>
        <v>76.06</v>
      </c>
      <c r="I43" s="29">
        <f t="shared" si="4"/>
        <v>2690.79</v>
      </c>
      <c r="J43" s="30">
        <f t="shared" si="0"/>
        <v>2.9128293603811928E-3</v>
      </c>
      <c r="K43" s="31"/>
      <c r="L43" s="32"/>
      <c r="M43" s="9"/>
      <c r="N43" s="9"/>
    </row>
    <row r="44" spans="1:14" ht="51.95" customHeight="1" x14ac:dyDescent="0.25">
      <c r="A44" s="23" t="s">
        <v>128</v>
      </c>
      <c r="B44" s="24" t="s">
        <v>129</v>
      </c>
      <c r="C44" s="25" t="s">
        <v>22</v>
      </c>
      <c r="D44" s="25" t="s">
        <v>130</v>
      </c>
      <c r="E44" s="26" t="s">
        <v>35</v>
      </c>
      <c r="F44" s="27">
        <v>35.377298801574497</v>
      </c>
      <c r="G44" s="29">
        <v>22.5</v>
      </c>
      <c r="H44" s="29">
        <f t="shared" si="1"/>
        <v>28.55</v>
      </c>
      <c r="I44" s="29">
        <f t="shared" si="4"/>
        <v>1010.02</v>
      </c>
      <c r="J44" s="30">
        <f t="shared" si="0"/>
        <v>1.0933651123172794E-3</v>
      </c>
      <c r="K44" s="31"/>
      <c r="L44" s="32"/>
      <c r="M44" s="9"/>
      <c r="N44" s="9"/>
    </row>
    <row r="45" spans="1:14" ht="65.099999999999994" customHeight="1" x14ac:dyDescent="0.25">
      <c r="A45" s="23" t="s">
        <v>131</v>
      </c>
      <c r="B45" s="24" t="s">
        <v>132</v>
      </c>
      <c r="C45" s="25" t="s">
        <v>22</v>
      </c>
      <c r="D45" s="25" t="s">
        <v>133</v>
      </c>
      <c r="E45" s="26" t="s">
        <v>40</v>
      </c>
      <c r="F45" s="27">
        <v>98.056643417407599</v>
      </c>
      <c r="G45" s="29">
        <v>50.34</v>
      </c>
      <c r="H45" s="29">
        <f t="shared" si="1"/>
        <v>63.89</v>
      </c>
      <c r="I45" s="29">
        <f t="shared" si="4"/>
        <v>6264.83</v>
      </c>
      <c r="J45" s="30">
        <f t="shared" si="0"/>
        <v>6.78179299083054E-3</v>
      </c>
      <c r="K45" s="31"/>
      <c r="L45" s="32"/>
      <c r="M45" s="9"/>
      <c r="N45" s="9"/>
    </row>
    <row r="46" spans="1:14" ht="65.099999999999994" customHeight="1" x14ac:dyDescent="0.25">
      <c r="A46" s="23" t="s">
        <v>134</v>
      </c>
      <c r="B46" s="24" t="s">
        <v>135</v>
      </c>
      <c r="C46" s="25" t="s">
        <v>22</v>
      </c>
      <c r="D46" s="25" t="s">
        <v>136</v>
      </c>
      <c r="E46" s="26" t="s">
        <v>40</v>
      </c>
      <c r="F46" s="27">
        <v>53.963198534285759</v>
      </c>
      <c r="G46" s="29">
        <v>88.12</v>
      </c>
      <c r="H46" s="29">
        <f t="shared" si="1"/>
        <v>111.85</v>
      </c>
      <c r="I46" s="29">
        <f t="shared" si="4"/>
        <v>6035.78</v>
      </c>
      <c r="J46" s="30">
        <f t="shared" si="0"/>
        <v>6.5338421789889198E-3</v>
      </c>
      <c r="K46" s="31"/>
      <c r="L46" s="32"/>
      <c r="M46" s="9"/>
      <c r="N46" s="9"/>
    </row>
    <row r="47" spans="1:14" ht="51.95" customHeight="1" x14ac:dyDescent="0.25">
      <c r="A47" s="23" t="s">
        <v>137</v>
      </c>
      <c r="B47" s="24" t="s">
        <v>138</v>
      </c>
      <c r="C47" s="25" t="s">
        <v>22</v>
      </c>
      <c r="D47" s="25" t="s">
        <v>139</v>
      </c>
      <c r="E47" s="26" t="s">
        <v>35</v>
      </c>
      <c r="F47" s="27">
        <v>35.377298801574497</v>
      </c>
      <c r="G47" s="29">
        <v>24.8</v>
      </c>
      <c r="H47" s="29">
        <f t="shared" si="1"/>
        <v>31.47</v>
      </c>
      <c r="I47" s="29">
        <f t="shared" si="4"/>
        <v>1113.32</v>
      </c>
      <c r="J47" s="30">
        <f t="shared" si="0"/>
        <v>1.2051892505545172E-3</v>
      </c>
      <c r="K47" s="31"/>
      <c r="L47" s="32"/>
      <c r="M47" s="9"/>
      <c r="N47" s="9"/>
    </row>
    <row r="48" spans="1:14" ht="51.95" customHeight="1" x14ac:dyDescent="0.25">
      <c r="A48" s="23" t="s">
        <v>140</v>
      </c>
      <c r="B48" s="24" t="s">
        <v>141</v>
      </c>
      <c r="C48" s="25" t="s">
        <v>22</v>
      </c>
      <c r="D48" s="25" t="s">
        <v>142</v>
      </c>
      <c r="E48" s="26" t="s">
        <v>35</v>
      </c>
      <c r="F48" s="27">
        <v>21.277650728483216</v>
      </c>
      <c r="G48" s="29">
        <v>45.21</v>
      </c>
      <c r="H48" s="29">
        <f t="shared" si="1"/>
        <v>57.38</v>
      </c>
      <c r="I48" s="29">
        <f t="shared" si="4"/>
        <v>1220.9100000000001</v>
      </c>
      <c r="J48" s="30">
        <f t="shared" si="0"/>
        <v>1.3216573922093522E-3</v>
      </c>
      <c r="K48" s="31"/>
      <c r="L48" s="32"/>
      <c r="M48" s="9"/>
      <c r="N48" s="9"/>
    </row>
    <row r="49" spans="1:14" ht="51.95" customHeight="1" x14ac:dyDescent="0.25">
      <c r="A49" s="23" t="s">
        <v>143</v>
      </c>
      <c r="B49" s="24" t="s">
        <v>144</v>
      </c>
      <c r="C49" s="25" t="s">
        <v>22</v>
      </c>
      <c r="D49" s="25" t="s">
        <v>145</v>
      </c>
      <c r="E49" s="26" t="s">
        <v>35</v>
      </c>
      <c r="F49" s="27">
        <v>21.277650728483216</v>
      </c>
      <c r="G49" s="29">
        <v>80.040000000000006</v>
      </c>
      <c r="H49" s="29">
        <f t="shared" si="1"/>
        <v>101.59</v>
      </c>
      <c r="I49" s="29">
        <f t="shared" si="4"/>
        <v>2161.59</v>
      </c>
      <c r="J49" s="30">
        <f t="shared" si="0"/>
        <v>2.3399606870496705E-3</v>
      </c>
      <c r="K49" s="31"/>
      <c r="L49" s="32"/>
      <c r="M49" s="9"/>
      <c r="N49" s="9"/>
    </row>
    <row r="50" spans="1:14" ht="39" customHeight="1" x14ac:dyDescent="0.25">
      <c r="A50" s="23" t="s">
        <v>146</v>
      </c>
      <c r="B50" s="24" t="s">
        <v>147</v>
      </c>
      <c r="C50" s="25" t="s">
        <v>22</v>
      </c>
      <c r="D50" s="25" t="s">
        <v>148</v>
      </c>
      <c r="E50" s="26" t="s">
        <v>35</v>
      </c>
      <c r="F50" s="27">
        <v>35.377298801574497</v>
      </c>
      <c r="G50" s="29">
        <v>65.260000000000005</v>
      </c>
      <c r="H50" s="29">
        <f t="shared" si="1"/>
        <v>82.83</v>
      </c>
      <c r="I50" s="29">
        <f t="shared" si="4"/>
        <v>2930.3</v>
      </c>
      <c r="J50" s="30">
        <f t="shared" si="0"/>
        <v>3.1721033134228275E-3</v>
      </c>
      <c r="K50" s="31"/>
      <c r="L50" s="32"/>
      <c r="M50" s="9"/>
      <c r="N50" s="9"/>
    </row>
    <row r="51" spans="1:14" ht="39" customHeight="1" x14ac:dyDescent="0.25">
      <c r="A51" s="23" t="s">
        <v>149</v>
      </c>
      <c r="B51" s="24" t="s">
        <v>150</v>
      </c>
      <c r="C51" s="25" t="s">
        <v>22</v>
      </c>
      <c r="D51" s="25" t="s">
        <v>151</v>
      </c>
      <c r="E51" s="26" t="s">
        <v>35</v>
      </c>
      <c r="F51" s="27">
        <v>35.377298801574497</v>
      </c>
      <c r="G51" s="29">
        <v>11.47</v>
      </c>
      <c r="H51" s="29">
        <f t="shared" si="1"/>
        <v>14.55</v>
      </c>
      <c r="I51" s="29">
        <f t="shared" si="4"/>
        <v>514.73</v>
      </c>
      <c r="J51" s="30">
        <f t="shared" si="0"/>
        <v>5.5720463383207585E-4</v>
      </c>
      <c r="K51" s="31"/>
      <c r="L51" s="32"/>
      <c r="M51" s="9"/>
      <c r="N51" s="9"/>
    </row>
    <row r="52" spans="1:14" ht="51.95" customHeight="1" x14ac:dyDescent="0.25">
      <c r="A52" s="23" t="s">
        <v>152</v>
      </c>
      <c r="B52" s="24" t="s">
        <v>153</v>
      </c>
      <c r="C52" s="25" t="s">
        <v>22</v>
      </c>
      <c r="D52" s="25" t="s">
        <v>154</v>
      </c>
      <c r="E52" s="26" t="s">
        <v>35</v>
      </c>
      <c r="F52" s="27">
        <v>64.98655975506621</v>
      </c>
      <c r="G52" s="29">
        <v>10.72</v>
      </c>
      <c r="H52" s="29">
        <f t="shared" si="1"/>
        <v>13.6</v>
      </c>
      <c r="I52" s="29">
        <f t="shared" si="4"/>
        <v>883.81</v>
      </c>
      <c r="J52" s="30">
        <f t="shared" si="0"/>
        <v>9.5674048030448377E-4</v>
      </c>
      <c r="K52" s="31"/>
      <c r="L52" s="32"/>
      <c r="M52" s="9"/>
      <c r="N52" s="9"/>
    </row>
    <row r="53" spans="1:14" ht="51.95" customHeight="1" x14ac:dyDescent="0.25">
      <c r="A53" s="23" t="s">
        <v>155</v>
      </c>
      <c r="B53" s="24" t="s">
        <v>156</v>
      </c>
      <c r="C53" s="25" t="s">
        <v>22</v>
      </c>
      <c r="D53" s="25" t="s">
        <v>157</v>
      </c>
      <c r="E53" s="26" t="s">
        <v>35</v>
      </c>
      <c r="F53" s="27">
        <v>28.455653383875156</v>
      </c>
      <c r="G53" s="29">
        <v>16.670000000000002</v>
      </c>
      <c r="H53" s="29">
        <f t="shared" si="1"/>
        <v>21.15</v>
      </c>
      <c r="I53" s="29">
        <f t="shared" si="4"/>
        <v>601.83000000000004</v>
      </c>
      <c r="J53" s="30">
        <f t="shared" si="0"/>
        <v>6.514919759469202E-4</v>
      </c>
      <c r="K53" s="31"/>
      <c r="L53" s="32"/>
      <c r="M53" s="9"/>
      <c r="N53" s="9"/>
    </row>
    <row r="54" spans="1:14" ht="51.95" customHeight="1" x14ac:dyDescent="0.25">
      <c r="A54" s="23" t="s">
        <v>158</v>
      </c>
      <c r="B54" s="24" t="s">
        <v>120</v>
      </c>
      <c r="C54" s="25" t="s">
        <v>22</v>
      </c>
      <c r="D54" s="25" t="s">
        <v>121</v>
      </c>
      <c r="E54" s="26" t="s">
        <v>35</v>
      </c>
      <c r="F54" s="27">
        <v>14.484183929630138</v>
      </c>
      <c r="G54" s="29">
        <v>42.5</v>
      </c>
      <c r="H54" s="29">
        <f t="shared" si="1"/>
        <v>53.94</v>
      </c>
      <c r="I54" s="29">
        <f t="shared" si="4"/>
        <v>781.27</v>
      </c>
      <c r="J54" s="30">
        <f t="shared" si="0"/>
        <v>8.4573905595940765E-4</v>
      </c>
      <c r="K54" s="31"/>
      <c r="L54" s="32"/>
      <c r="M54" s="9"/>
      <c r="N54" s="9"/>
    </row>
    <row r="55" spans="1:14" ht="39" customHeight="1" x14ac:dyDescent="0.25">
      <c r="A55" s="23" t="s">
        <v>159</v>
      </c>
      <c r="B55" s="24" t="s">
        <v>147</v>
      </c>
      <c r="C55" s="25" t="s">
        <v>22</v>
      </c>
      <c r="D55" s="25" t="s">
        <v>148</v>
      </c>
      <c r="E55" s="26" t="s">
        <v>35</v>
      </c>
      <c r="F55" s="27">
        <v>14.484183929630138</v>
      </c>
      <c r="G55" s="29">
        <v>65.260000000000005</v>
      </c>
      <c r="H55" s="29">
        <f t="shared" si="1"/>
        <v>82.83</v>
      </c>
      <c r="I55" s="29">
        <f t="shared" si="4"/>
        <v>1199.72</v>
      </c>
      <c r="J55" s="30">
        <f t="shared" si="0"/>
        <v>1.2987188298739496E-3</v>
      </c>
      <c r="K55" s="31"/>
      <c r="L55" s="32"/>
      <c r="M55" s="9"/>
      <c r="N55" s="9"/>
    </row>
    <row r="56" spans="1:14" ht="51.95" customHeight="1" x14ac:dyDescent="0.25">
      <c r="A56" s="23" t="s">
        <v>160</v>
      </c>
      <c r="B56" s="24" t="s">
        <v>161</v>
      </c>
      <c r="C56" s="25" t="s">
        <v>22</v>
      </c>
      <c r="D56" s="25" t="s">
        <v>162</v>
      </c>
      <c r="E56" s="26" t="s">
        <v>35</v>
      </c>
      <c r="F56" s="27">
        <v>7.1780026553919294</v>
      </c>
      <c r="G56" s="29">
        <v>25.46</v>
      </c>
      <c r="H56" s="29">
        <f t="shared" si="1"/>
        <v>32.31</v>
      </c>
      <c r="I56" s="29">
        <f t="shared" si="4"/>
        <v>231.92</v>
      </c>
      <c r="J56" s="30">
        <f t="shared" si="0"/>
        <v>2.5105763930280932E-4</v>
      </c>
      <c r="K56" s="31"/>
      <c r="L56" s="32"/>
      <c r="M56" s="9"/>
      <c r="N56" s="9"/>
    </row>
    <row r="57" spans="1:14" ht="39" customHeight="1" x14ac:dyDescent="0.25">
      <c r="A57" s="23" t="s">
        <v>163</v>
      </c>
      <c r="B57" s="24" t="s">
        <v>164</v>
      </c>
      <c r="C57" s="25" t="s">
        <v>22</v>
      </c>
      <c r="D57" s="25" t="s">
        <v>165</v>
      </c>
      <c r="E57" s="26" t="s">
        <v>35</v>
      </c>
      <c r="F57" s="27">
        <v>35.377298801574497</v>
      </c>
      <c r="G57" s="29">
        <v>32.409999999999997</v>
      </c>
      <c r="H57" s="29">
        <f t="shared" si="1"/>
        <v>41.13</v>
      </c>
      <c r="I57" s="29">
        <f t="shared" si="4"/>
        <v>1455.06</v>
      </c>
      <c r="J57" s="30">
        <f t="shared" si="0"/>
        <v>1.5751290472746883E-3</v>
      </c>
      <c r="K57" s="31"/>
      <c r="L57" s="32"/>
      <c r="M57" s="9"/>
      <c r="N57" s="9"/>
    </row>
    <row r="58" spans="1:14" ht="39" customHeight="1" x14ac:dyDescent="0.25">
      <c r="A58" s="23" t="s">
        <v>166</v>
      </c>
      <c r="B58" s="24" t="s">
        <v>167</v>
      </c>
      <c r="C58" s="25" t="s">
        <v>22</v>
      </c>
      <c r="D58" s="25" t="s">
        <v>168</v>
      </c>
      <c r="E58" s="26" t="s">
        <v>35</v>
      </c>
      <c r="F58" s="27">
        <v>14.484183929630138</v>
      </c>
      <c r="G58" s="29">
        <v>54.04</v>
      </c>
      <c r="H58" s="29">
        <f t="shared" si="1"/>
        <v>68.59</v>
      </c>
      <c r="I58" s="29">
        <f t="shared" si="4"/>
        <v>993.47</v>
      </c>
      <c r="J58" s="30">
        <f t="shared" si="0"/>
        <v>1.0754494347971801E-3</v>
      </c>
      <c r="K58" s="31"/>
      <c r="L58" s="32"/>
      <c r="M58" s="9"/>
      <c r="N58" s="9"/>
    </row>
    <row r="59" spans="1:14" ht="39" customHeight="1" x14ac:dyDescent="0.25">
      <c r="A59" s="23" t="s">
        <v>169</v>
      </c>
      <c r="B59" s="24" t="s">
        <v>170</v>
      </c>
      <c r="C59" s="25" t="s">
        <v>22</v>
      </c>
      <c r="D59" s="25" t="s">
        <v>171</v>
      </c>
      <c r="E59" s="26" t="s">
        <v>35</v>
      </c>
      <c r="F59" s="27">
        <v>35.377298801574497</v>
      </c>
      <c r="G59" s="29">
        <v>114.11</v>
      </c>
      <c r="H59" s="29">
        <f t="shared" si="1"/>
        <v>144.83000000000001</v>
      </c>
      <c r="I59" s="29">
        <f t="shared" si="4"/>
        <v>5123.6899999999996</v>
      </c>
      <c r="J59" s="30">
        <f t="shared" si="0"/>
        <v>5.5464880817497888E-3</v>
      </c>
      <c r="K59" s="31"/>
      <c r="L59" s="32"/>
      <c r="M59" s="9"/>
      <c r="N59" s="9"/>
    </row>
    <row r="60" spans="1:14" ht="26.1" customHeight="1" x14ac:dyDescent="0.25">
      <c r="A60" s="23" t="s">
        <v>172</v>
      </c>
      <c r="B60" s="24" t="s">
        <v>173</v>
      </c>
      <c r="C60" s="25" t="s">
        <v>22</v>
      </c>
      <c r="D60" s="25" t="s">
        <v>174</v>
      </c>
      <c r="E60" s="26" t="s">
        <v>35</v>
      </c>
      <c r="F60" s="27">
        <v>7.1780026553919294</v>
      </c>
      <c r="G60" s="29">
        <v>422.43</v>
      </c>
      <c r="H60" s="29">
        <f t="shared" si="1"/>
        <v>536.19000000000005</v>
      </c>
      <c r="I60" s="29">
        <f t="shared" si="4"/>
        <v>3848.77</v>
      </c>
      <c r="J60" s="30">
        <f t="shared" si="0"/>
        <v>4.1663638772829999E-3</v>
      </c>
      <c r="K60" s="31"/>
      <c r="L60" s="32"/>
      <c r="M60" s="9"/>
      <c r="N60" s="9"/>
    </row>
    <row r="61" spans="1:14" ht="51.95" customHeight="1" x14ac:dyDescent="0.25">
      <c r="A61" s="23" t="s">
        <v>175</v>
      </c>
      <c r="B61" s="24" t="s">
        <v>176</v>
      </c>
      <c r="C61" s="25" t="s">
        <v>22</v>
      </c>
      <c r="D61" s="25" t="s">
        <v>177</v>
      </c>
      <c r="E61" s="26" t="s">
        <v>35</v>
      </c>
      <c r="F61" s="27">
        <v>1.5381434261554132</v>
      </c>
      <c r="G61" s="29">
        <v>699.82</v>
      </c>
      <c r="H61" s="29">
        <f t="shared" si="1"/>
        <v>888.28</v>
      </c>
      <c r="I61" s="29">
        <f t="shared" si="4"/>
        <v>1366.3</v>
      </c>
      <c r="J61" s="30">
        <f t="shared" si="0"/>
        <v>1.4790447248164383E-3</v>
      </c>
      <c r="K61" s="31"/>
      <c r="L61" s="32"/>
      <c r="M61" s="9"/>
      <c r="N61" s="9"/>
    </row>
    <row r="62" spans="1:14" ht="39" customHeight="1" x14ac:dyDescent="0.25">
      <c r="A62" s="23" t="s">
        <v>178</v>
      </c>
      <c r="B62" s="24" t="s">
        <v>179</v>
      </c>
      <c r="C62" s="25" t="s">
        <v>22</v>
      </c>
      <c r="D62" s="25" t="s">
        <v>180</v>
      </c>
      <c r="E62" s="26" t="s">
        <v>35</v>
      </c>
      <c r="F62" s="27">
        <v>2.6917509957719727</v>
      </c>
      <c r="G62" s="29">
        <v>1019.1</v>
      </c>
      <c r="H62" s="29">
        <f t="shared" si="1"/>
        <v>1293.54</v>
      </c>
      <c r="I62" s="29">
        <f t="shared" si="4"/>
        <v>3481.88</v>
      </c>
      <c r="J62" s="30">
        <f t="shared" si="0"/>
        <v>3.7691987458419529E-3</v>
      </c>
      <c r="K62" s="31"/>
      <c r="L62" s="32"/>
      <c r="M62" s="9"/>
      <c r="N62" s="9"/>
    </row>
    <row r="63" spans="1:14" ht="26.1" customHeight="1" x14ac:dyDescent="0.25">
      <c r="A63" s="23" t="s">
        <v>181</v>
      </c>
      <c r="B63" s="24" t="s">
        <v>182</v>
      </c>
      <c r="C63" s="25" t="s">
        <v>22</v>
      </c>
      <c r="D63" s="25" t="s">
        <v>183</v>
      </c>
      <c r="E63" s="26" t="s">
        <v>40</v>
      </c>
      <c r="F63" s="27">
        <v>46.785195878893809</v>
      </c>
      <c r="G63" s="29">
        <v>17.690000000000001</v>
      </c>
      <c r="H63" s="29">
        <f t="shared" si="1"/>
        <v>22.45</v>
      </c>
      <c r="I63" s="29">
        <f t="shared" si="4"/>
        <v>1050.32</v>
      </c>
      <c r="J63" s="30">
        <f t="shared" si="0"/>
        <v>1.1369905989674313E-3</v>
      </c>
      <c r="K63" s="31"/>
      <c r="L63" s="32"/>
      <c r="M63" s="9"/>
      <c r="N63" s="9"/>
    </row>
    <row r="64" spans="1:14" ht="51.95" customHeight="1" x14ac:dyDescent="0.25">
      <c r="A64" s="23" t="s">
        <v>184</v>
      </c>
      <c r="B64" s="24" t="s">
        <v>185</v>
      </c>
      <c r="C64" s="25" t="s">
        <v>22</v>
      </c>
      <c r="D64" s="25" t="s">
        <v>186</v>
      </c>
      <c r="E64" s="26" t="s">
        <v>35</v>
      </c>
      <c r="F64" s="27">
        <v>5.2553233726976627</v>
      </c>
      <c r="G64" s="29">
        <v>156.47999999999999</v>
      </c>
      <c r="H64" s="29">
        <f t="shared" si="1"/>
        <v>198.62</v>
      </c>
      <c r="I64" s="29">
        <f t="shared" si="4"/>
        <v>1043.81</v>
      </c>
      <c r="J64" s="30">
        <f t="shared" si="0"/>
        <v>1.1299434049700991E-3</v>
      </c>
      <c r="K64" s="31"/>
      <c r="L64" s="32"/>
      <c r="M64" s="9"/>
      <c r="N64" s="9"/>
    </row>
    <row r="65" spans="1:14" ht="26.1" customHeight="1" x14ac:dyDescent="0.25">
      <c r="A65" s="23" t="s">
        <v>187</v>
      </c>
      <c r="B65" s="24" t="s">
        <v>188</v>
      </c>
      <c r="C65" s="25" t="s">
        <v>22</v>
      </c>
      <c r="D65" s="25" t="s">
        <v>189</v>
      </c>
      <c r="E65" s="26" t="s">
        <v>35</v>
      </c>
      <c r="F65" s="27">
        <v>8.3316102250084878</v>
      </c>
      <c r="G65" s="29">
        <v>144.9</v>
      </c>
      <c r="H65" s="29">
        <f t="shared" si="1"/>
        <v>183.92</v>
      </c>
      <c r="I65" s="29">
        <f t="shared" si="4"/>
        <v>1532.34</v>
      </c>
      <c r="J65" s="30">
        <f t="shared" si="0"/>
        <v>1.6587860598881803E-3</v>
      </c>
      <c r="K65" s="31"/>
      <c r="L65" s="32"/>
      <c r="M65" s="9"/>
      <c r="N65" s="9"/>
    </row>
    <row r="66" spans="1:14" ht="39" customHeight="1" x14ac:dyDescent="0.25">
      <c r="A66" s="23" t="s">
        <v>190</v>
      </c>
      <c r="B66" s="24" t="s">
        <v>191</v>
      </c>
      <c r="C66" s="25" t="s">
        <v>22</v>
      </c>
      <c r="D66" s="25" t="s">
        <v>192</v>
      </c>
      <c r="E66" s="26" t="s">
        <v>35</v>
      </c>
      <c r="F66" s="27">
        <v>7.1780026553919294</v>
      </c>
      <c r="G66" s="29">
        <v>530.09</v>
      </c>
      <c r="H66" s="29">
        <f t="shared" si="1"/>
        <v>672.84</v>
      </c>
      <c r="I66" s="29">
        <f t="shared" si="4"/>
        <v>4829.6400000000003</v>
      </c>
      <c r="J66" s="30">
        <f t="shared" si="0"/>
        <v>5.228173581762763E-3</v>
      </c>
      <c r="K66" s="31"/>
      <c r="L66" s="32"/>
      <c r="M66" s="9"/>
      <c r="N66" s="9"/>
    </row>
    <row r="67" spans="1:14" ht="26.1" customHeight="1" x14ac:dyDescent="0.25">
      <c r="A67" s="23" t="s">
        <v>193</v>
      </c>
      <c r="B67" s="24" t="s">
        <v>194</v>
      </c>
      <c r="C67" s="25" t="s">
        <v>22</v>
      </c>
      <c r="D67" s="25" t="s">
        <v>195</v>
      </c>
      <c r="E67" s="26" t="s">
        <v>35</v>
      </c>
      <c r="F67" s="27">
        <v>8.3316102250084878</v>
      </c>
      <c r="G67" s="29">
        <v>412.27</v>
      </c>
      <c r="H67" s="29">
        <f t="shared" si="1"/>
        <v>523.29</v>
      </c>
      <c r="I67" s="29">
        <f t="shared" si="4"/>
        <v>4359.84</v>
      </c>
      <c r="J67" s="30">
        <f t="shared" si="0"/>
        <v>4.7196064942133503E-3</v>
      </c>
      <c r="K67" s="31"/>
      <c r="L67" s="32"/>
      <c r="M67" s="9"/>
      <c r="N67" s="9"/>
    </row>
    <row r="68" spans="1:14" ht="51.95" customHeight="1" x14ac:dyDescent="0.25">
      <c r="A68" s="23" t="s">
        <v>196</v>
      </c>
      <c r="B68" s="24" t="s">
        <v>197</v>
      </c>
      <c r="C68" s="25" t="s">
        <v>22</v>
      </c>
      <c r="D68" s="25" t="s">
        <v>198</v>
      </c>
      <c r="E68" s="26" t="s">
        <v>35</v>
      </c>
      <c r="F68" s="27">
        <v>7.1780026553919294</v>
      </c>
      <c r="G68" s="29">
        <v>468.36</v>
      </c>
      <c r="H68" s="29">
        <f t="shared" si="1"/>
        <v>594.48</v>
      </c>
      <c r="I68" s="29">
        <f t="shared" si="4"/>
        <v>4267.17</v>
      </c>
      <c r="J68" s="30">
        <f t="shared" si="0"/>
        <v>4.6192895252835844E-3</v>
      </c>
      <c r="K68" s="31"/>
      <c r="L68" s="32"/>
      <c r="M68" s="9"/>
      <c r="N68" s="9"/>
    </row>
    <row r="69" spans="1:14" ht="26.1" customHeight="1" x14ac:dyDescent="0.25">
      <c r="A69" s="23" t="s">
        <v>199</v>
      </c>
      <c r="B69" s="24" t="s">
        <v>200</v>
      </c>
      <c r="C69" s="25" t="s">
        <v>22</v>
      </c>
      <c r="D69" s="25" t="s">
        <v>201</v>
      </c>
      <c r="E69" s="26" t="s">
        <v>35</v>
      </c>
      <c r="F69" s="27">
        <v>21.277650728483216</v>
      </c>
      <c r="G69" s="29">
        <v>61.32</v>
      </c>
      <c r="H69" s="29">
        <f t="shared" si="1"/>
        <v>77.83</v>
      </c>
      <c r="I69" s="29">
        <f t="shared" si="4"/>
        <v>1656.03</v>
      </c>
      <c r="J69" s="30">
        <f t="shared" ref="J69:J132" si="5">I69/$I$251</f>
        <v>1.7926827458374928E-3</v>
      </c>
      <c r="K69" s="31"/>
      <c r="L69" s="32"/>
      <c r="M69" s="9"/>
      <c r="N69" s="9"/>
    </row>
    <row r="70" spans="1:14" ht="26.1" customHeight="1" x14ac:dyDescent="0.25">
      <c r="A70" s="23" t="s">
        <v>202</v>
      </c>
      <c r="B70" s="24" t="s">
        <v>203</v>
      </c>
      <c r="C70" s="25" t="s">
        <v>22</v>
      </c>
      <c r="D70" s="25" t="s">
        <v>204</v>
      </c>
      <c r="E70" s="26" t="s">
        <v>35</v>
      </c>
      <c r="F70" s="27">
        <v>7.1780026553919294</v>
      </c>
      <c r="G70" s="29">
        <v>12.75</v>
      </c>
      <c r="H70" s="29">
        <f t="shared" si="1"/>
        <v>16.18</v>
      </c>
      <c r="I70" s="29">
        <f t="shared" si="4"/>
        <v>116.14</v>
      </c>
      <c r="J70" s="30">
        <f t="shared" si="5"/>
        <v>1.2572367294165347E-4</v>
      </c>
      <c r="K70" s="31"/>
      <c r="L70" s="32"/>
      <c r="M70" s="9"/>
      <c r="N70" s="9"/>
    </row>
    <row r="71" spans="1:14" ht="26.1" customHeight="1" x14ac:dyDescent="0.25">
      <c r="A71" s="23" t="s">
        <v>205</v>
      </c>
      <c r="B71" s="24" t="s">
        <v>206</v>
      </c>
      <c r="C71" s="25" t="s">
        <v>22</v>
      </c>
      <c r="D71" s="25" t="s">
        <v>207</v>
      </c>
      <c r="E71" s="26" t="s">
        <v>35</v>
      </c>
      <c r="F71" s="27">
        <v>7.1780026553919294</v>
      </c>
      <c r="G71" s="29">
        <v>14.35</v>
      </c>
      <c r="H71" s="29">
        <f t="shared" si="1"/>
        <v>18.21</v>
      </c>
      <c r="I71" s="29">
        <f t="shared" si="4"/>
        <v>130.71</v>
      </c>
      <c r="J71" s="30">
        <f t="shared" si="5"/>
        <v>1.4149596426901606E-4</v>
      </c>
      <c r="K71" s="31"/>
      <c r="L71" s="32"/>
      <c r="M71" s="9"/>
      <c r="N71" s="9"/>
    </row>
    <row r="72" spans="1:14" ht="39" customHeight="1" x14ac:dyDescent="0.25">
      <c r="A72" s="23" t="s">
        <v>208</v>
      </c>
      <c r="B72" s="24" t="s">
        <v>209</v>
      </c>
      <c r="C72" s="25" t="s">
        <v>22</v>
      </c>
      <c r="D72" s="25" t="s">
        <v>210</v>
      </c>
      <c r="E72" s="26" t="s">
        <v>35</v>
      </c>
      <c r="F72" s="27">
        <v>7.1780026553919294</v>
      </c>
      <c r="G72" s="29">
        <v>132.99</v>
      </c>
      <c r="H72" s="29">
        <f t="shared" si="1"/>
        <v>168.8</v>
      </c>
      <c r="I72" s="29">
        <f t="shared" si="4"/>
        <v>1211.6400000000001</v>
      </c>
      <c r="J72" s="30">
        <f t="shared" si="5"/>
        <v>1.3116224477615381E-3</v>
      </c>
      <c r="K72" s="31"/>
      <c r="L72" s="32"/>
      <c r="M72" s="9"/>
      <c r="N72" s="9"/>
    </row>
    <row r="73" spans="1:14" ht="26.1" customHeight="1" x14ac:dyDescent="0.25">
      <c r="A73" s="23" t="s">
        <v>211</v>
      </c>
      <c r="B73" s="24" t="s">
        <v>212</v>
      </c>
      <c r="C73" s="25" t="s">
        <v>22</v>
      </c>
      <c r="D73" s="25" t="s">
        <v>213</v>
      </c>
      <c r="E73" s="26" t="s">
        <v>35</v>
      </c>
      <c r="F73" s="27">
        <v>21.277650728483216</v>
      </c>
      <c r="G73" s="29">
        <v>48.84</v>
      </c>
      <c r="H73" s="29">
        <f t="shared" ref="H73:H136" si="6">TRUNC((G73*$G$2)+(G73),2)</f>
        <v>61.99</v>
      </c>
      <c r="I73" s="29">
        <f t="shared" si="4"/>
        <v>1319</v>
      </c>
      <c r="J73" s="30">
        <f t="shared" si="5"/>
        <v>1.4278416102121657E-3</v>
      </c>
      <c r="K73" s="31"/>
      <c r="L73" s="32"/>
      <c r="M73" s="9"/>
      <c r="N73" s="9"/>
    </row>
    <row r="74" spans="1:14" ht="39" customHeight="1" x14ac:dyDescent="0.25">
      <c r="A74" s="23" t="s">
        <v>214</v>
      </c>
      <c r="B74" s="24" t="s">
        <v>215</v>
      </c>
      <c r="C74" s="25" t="s">
        <v>22</v>
      </c>
      <c r="D74" s="25" t="s">
        <v>216</v>
      </c>
      <c r="E74" s="26" t="s">
        <v>35</v>
      </c>
      <c r="F74" s="27">
        <v>14.484183929630138</v>
      </c>
      <c r="G74" s="29">
        <v>145.4</v>
      </c>
      <c r="H74" s="29">
        <f t="shared" si="6"/>
        <v>184.55</v>
      </c>
      <c r="I74" s="29">
        <f t="shared" si="4"/>
        <v>2673.05</v>
      </c>
      <c r="J74" s="30">
        <f t="shared" si="5"/>
        <v>2.8936254861088931E-3</v>
      </c>
      <c r="K74" s="31"/>
      <c r="L74" s="32"/>
      <c r="M74" s="9"/>
      <c r="N74" s="9"/>
    </row>
    <row r="75" spans="1:14" ht="39" customHeight="1" x14ac:dyDescent="0.25">
      <c r="A75" s="23" t="s">
        <v>217</v>
      </c>
      <c r="B75" s="24" t="s">
        <v>218</v>
      </c>
      <c r="C75" s="25" t="s">
        <v>22</v>
      </c>
      <c r="D75" s="25" t="s">
        <v>219</v>
      </c>
      <c r="E75" s="26" t="s">
        <v>35</v>
      </c>
      <c r="F75" s="27">
        <v>7.1780026553919294</v>
      </c>
      <c r="G75" s="29">
        <v>339.95</v>
      </c>
      <c r="H75" s="29">
        <f t="shared" si="6"/>
        <v>431.49</v>
      </c>
      <c r="I75" s="29">
        <f t="shared" si="4"/>
        <v>3097.23</v>
      </c>
      <c r="J75" s="30">
        <f t="shared" si="5"/>
        <v>3.3528080897630222E-3</v>
      </c>
      <c r="K75" s="31"/>
      <c r="L75" s="32"/>
      <c r="M75" s="9"/>
      <c r="N75" s="9"/>
    </row>
    <row r="76" spans="1:14" ht="39" customHeight="1" x14ac:dyDescent="0.25">
      <c r="A76" s="23" t="s">
        <v>220</v>
      </c>
      <c r="B76" s="24" t="s">
        <v>221</v>
      </c>
      <c r="C76" s="25" t="s">
        <v>22</v>
      </c>
      <c r="D76" s="25" t="s">
        <v>222</v>
      </c>
      <c r="E76" s="26" t="s">
        <v>35</v>
      </c>
      <c r="F76" s="27">
        <v>21.277650728483216</v>
      </c>
      <c r="G76" s="29">
        <v>76.39</v>
      </c>
      <c r="H76" s="29">
        <f t="shared" si="6"/>
        <v>96.96</v>
      </c>
      <c r="I76" s="29">
        <f t="shared" si="4"/>
        <v>2063.08</v>
      </c>
      <c r="J76" s="30">
        <f t="shared" si="5"/>
        <v>2.2333218113696094E-3</v>
      </c>
      <c r="K76" s="31"/>
      <c r="L76" s="32"/>
      <c r="M76" s="9"/>
      <c r="N76" s="9"/>
    </row>
    <row r="77" spans="1:14" ht="26.1" customHeight="1" x14ac:dyDescent="0.25">
      <c r="A77" s="23" t="s">
        <v>223</v>
      </c>
      <c r="B77" s="24" t="s">
        <v>224</v>
      </c>
      <c r="C77" s="25" t="s">
        <v>22</v>
      </c>
      <c r="D77" s="25" t="s">
        <v>225</v>
      </c>
      <c r="E77" s="26" t="s">
        <v>35</v>
      </c>
      <c r="F77" s="27">
        <v>21.277650728483216</v>
      </c>
      <c r="G77" s="29">
        <v>163.49</v>
      </c>
      <c r="H77" s="29">
        <f t="shared" si="6"/>
        <v>207.51</v>
      </c>
      <c r="I77" s="29">
        <f t="shared" si="4"/>
        <v>4415.32</v>
      </c>
      <c r="J77" s="30">
        <f t="shared" si="5"/>
        <v>4.7796646083411521E-3</v>
      </c>
      <c r="K77" s="31"/>
      <c r="L77" s="32"/>
      <c r="M77" s="9"/>
      <c r="N77" s="9"/>
    </row>
    <row r="78" spans="1:14" ht="26.1" customHeight="1" x14ac:dyDescent="0.25">
      <c r="A78" s="23" t="s">
        <v>226</v>
      </c>
      <c r="B78" s="24" t="s">
        <v>227</v>
      </c>
      <c r="C78" s="25" t="s">
        <v>22</v>
      </c>
      <c r="D78" s="25" t="s">
        <v>228</v>
      </c>
      <c r="E78" s="26" t="s">
        <v>35</v>
      </c>
      <c r="F78" s="27">
        <v>7.1780026553919294</v>
      </c>
      <c r="G78" s="29">
        <v>812.2</v>
      </c>
      <c r="H78" s="29">
        <f t="shared" si="6"/>
        <v>1030.92</v>
      </c>
      <c r="I78" s="29">
        <f t="shared" si="4"/>
        <v>7399.94</v>
      </c>
      <c r="J78" s="30">
        <f t="shared" si="5"/>
        <v>8.0105703146879561E-3</v>
      </c>
      <c r="K78" s="31"/>
      <c r="L78" s="32"/>
      <c r="M78" s="9"/>
      <c r="N78" s="9"/>
    </row>
    <row r="79" spans="1:14" ht="65.099999999999994" customHeight="1" x14ac:dyDescent="0.25">
      <c r="A79" s="23" t="s">
        <v>229</v>
      </c>
      <c r="B79" s="24" t="s">
        <v>230</v>
      </c>
      <c r="C79" s="25" t="s">
        <v>22</v>
      </c>
      <c r="D79" s="25" t="s">
        <v>231</v>
      </c>
      <c r="E79" s="26" t="s">
        <v>35</v>
      </c>
      <c r="F79" s="27">
        <v>7.1780026553919294</v>
      </c>
      <c r="G79" s="29">
        <v>279.7</v>
      </c>
      <c r="H79" s="29">
        <f t="shared" si="6"/>
        <v>355.02</v>
      </c>
      <c r="I79" s="29">
        <f t="shared" si="4"/>
        <v>2548.33</v>
      </c>
      <c r="J79" s="30">
        <f t="shared" si="5"/>
        <v>2.7586138063320459E-3</v>
      </c>
      <c r="K79" s="31"/>
      <c r="L79" s="32"/>
      <c r="M79" s="9"/>
      <c r="N79" s="9"/>
    </row>
    <row r="80" spans="1:14" ht="51.95" customHeight="1" x14ac:dyDescent="0.25">
      <c r="A80" s="23" t="s">
        <v>232</v>
      </c>
      <c r="B80" s="24" t="s">
        <v>233</v>
      </c>
      <c r="C80" s="25" t="s">
        <v>22</v>
      </c>
      <c r="D80" s="25" t="s">
        <v>234</v>
      </c>
      <c r="E80" s="26" t="s">
        <v>35</v>
      </c>
      <c r="F80" s="27">
        <v>8.3316102250084878</v>
      </c>
      <c r="G80" s="29">
        <v>894.28</v>
      </c>
      <c r="H80" s="29">
        <f t="shared" si="6"/>
        <v>1135.0999999999999</v>
      </c>
      <c r="I80" s="29">
        <f t="shared" si="4"/>
        <v>9457.2099999999991</v>
      </c>
      <c r="J80" s="30">
        <f t="shared" si="5"/>
        <v>1.0237602694855644E-2</v>
      </c>
      <c r="K80" s="31"/>
      <c r="L80" s="32"/>
      <c r="M80" s="9"/>
      <c r="N80" s="9"/>
    </row>
    <row r="81" spans="1:14" ht="26.1" customHeight="1" x14ac:dyDescent="0.25">
      <c r="A81" s="23" t="s">
        <v>235</v>
      </c>
      <c r="B81" s="24" t="s">
        <v>236</v>
      </c>
      <c r="C81" s="25" t="s">
        <v>22</v>
      </c>
      <c r="D81" s="25" t="s">
        <v>237</v>
      </c>
      <c r="E81" s="26" t="s">
        <v>35</v>
      </c>
      <c r="F81" s="27">
        <v>7.1780026553919294</v>
      </c>
      <c r="G81" s="29">
        <v>100.96</v>
      </c>
      <c r="H81" s="29">
        <f t="shared" si="6"/>
        <v>128.13999999999999</v>
      </c>
      <c r="I81" s="29">
        <f t="shared" si="4"/>
        <v>919.78</v>
      </c>
      <c r="J81" s="30">
        <f t="shared" si="5"/>
        <v>9.9567866280587253E-4</v>
      </c>
      <c r="K81" s="31"/>
      <c r="L81" s="32"/>
      <c r="M81" s="9"/>
      <c r="N81" s="9"/>
    </row>
    <row r="82" spans="1:14" ht="39" customHeight="1" x14ac:dyDescent="0.25">
      <c r="A82" s="23" t="s">
        <v>238</v>
      </c>
      <c r="B82" s="24" t="s">
        <v>239</v>
      </c>
      <c r="C82" s="25" t="s">
        <v>22</v>
      </c>
      <c r="D82" s="25" t="s">
        <v>240</v>
      </c>
      <c r="E82" s="26" t="s">
        <v>35</v>
      </c>
      <c r="F82" s="27">
        <v>8.3316102250084878</v>
      </c>
      <c r="G82" s="29">
        <v>138.41999999999999</v>
      </c>
      <c r="H82" s="29">
        <f t="shared" si="6"/>
        <v>175.69</v>
      </c>
      <c r="I82" s="29">
        <f t="shared" si="4"/>
        <v>1463.78</v>
      </c>
      <c r="J82" s="30">
        <f t="shared" si="5"/>
        <v>1.5845686066689644E-3</v>
      </c>
      <c r="K82" s="31"/>
      <c r="L82" s="32"/>
      <c r="M82" s="9"/>
      <c r="N82" s="9"/>
    </row>
    <row r="83" spans="1:14" ht="26.1" customHeight="1" x14ac:dyDescent="0.25">
      <c r="A83" s="23" t="s">
        <v>241</v>
      </c>
      <c r="B83" s="24" t="s">
        <v>242</v>
      </c>
      <c r="C83" s="25" t="s">
        <v>22</v>
      </c>
      <c r="D83" s="25" t="s">
        <v>243</v>
      </c>
      <c r="E83" s="26" t="s">
        <v>35</v>
      </c>
      <c r="F83" s="27">
        <v>20.508579015405509</v>
      </c>
      <c r="G83" s="29">
        <v>129.25</v>
      </c>
      <c r="H83" s="29">
        <f t="shared" si="6"/>
        <v>164.05</v>
      </c>
      <c r="I83" s="29">
        <f t="shared" si="4"/>
        <v>3364.43</v>
      </c>
      <c r="J83" s="30">
        <f t="shared" si="5"/>
        <v>3.6420569739545995E-3</v>
      </c>
      <c r="K83" s="31"/>
      <c r="L83" s="32"/>
      <c r="M83" s="9"/>
      <c r="N83" s="9"/>
    </row>
    <row r="84" spans="1:14" ht="39" customHeight="1" x14ac:dyDescent="0.25">
      <c r="A84" s="23" t="s">
        <v>244</v>
      </c>
      <c r="B84" s="24" t="s">
        <v>245</v>
      </c>
      <c r="C84" s="25" t="s">
        <v>22</v>
      </c>
      <c r="D84" s="25" t="s">
        <v>246</v>
      </c>
      <c r="E84" s="26" t="s">
        <v>35</v>
      </c>
      <c r="F84" s="27">
        <v>8.3316102250084878</v>
      </c>
      <c r="G84" s="29">
        <v>146</v>
      </c>
      <c r="H84" s="29">
        <f t="shared" si="6"/>
        <v>185.31</v>
      </c>
      <c r="I84" s="29">
        <f t="shared" si="4"/>
        <v>1543.93</v>
      </c>
      <c r="J84" s="30">
        <f t="shared" si="5"/>
        <v>1.6713324467436462E-3</v>
      </c>
      <c r="K84" s="31"/>
      <c r="L84" s="32"/>
      <c r="M84" s="9"/>
      <c r="N84" s="9"/>
    </row>
    <row r="85" spans="1:14" ht="39" customHeight="1" x14ac:dyDescent="0.25">
      <c r="A85" s="23" t="s">
        <v>247</v>
      </c>
      <c r="B85" s="24" t="s">
        <v>248</v>
      </c>
      <c r="C85" s="25" t="s">
        <v>22</v>
      </c>
      <c r="D85" s="25" t="s">
        <v>249</v>
      </c>
      <c r="E85" s="26" t="s">
        <v>35</v>
      </c>
      <c r="F85" s="27">
        <v>14.484183929630138</v>
      </c>
      <c r="G85" s="29">
        <v>628.79</v>
      </c>
      <c r="H85" s="29">
        <f t="shared" si="6"/>
        <v>798.12</v>
      </c>
      <c r="I85" s="29">
        <f t="shared" si="4"/>
        <v>11560.11</v>
      </c>
      <c r="J85" s="30">
        <f t="shared" si="5"/>
        <v>1.2514030384101411E-2</v>
      </c>
      <c r="K85" s="31"/>
      <c r="L85" s="32"/>
      <c r="M85" s="9"/>
      <c r="N85" s="9"/>
    </row>
    <row r="86" spans="1:14" ht="39" customHeight="1" x14ac:dyDescent="0.25">
      <c r="A86" s="23" t="s">
        <v>250</v>
      </c>
      <c r="B86" s="24" t="s">
        <v>251</v>
      </c>
      <c r="C86" s="25" t="s">
        <v>22</v>
      </c>
      <c r="D86" s="25" t="s">
        <v>252</v>
      </c>
      <c r="E86" s="26" t="s">
        <v>40</v>
      </c>
      <c r="F86" s="27">
        <v>46.400660022354963</v>
      </c>
      <c r="G86" s="29">
        <v>22.96</v>
      </c>
      <c r="H86" s="29">
        <f t="shared" si="6"/>
        <v>29.14</v>
      </c>
      <c r="I86" s="29">
        <f t="shared" si="4"/>
        <v>1352.11</v>
      </c>
      <c r="J86" s="30">
        <f t="shared" si="5"/>
        <v>1.4636837904351565E-3</v>
      </c>
      <c r="K86" s="31"/>
      <c r="L86" s="32"/>
      <c r="M86" s="9"/>
      <c r="N86" s="9"/>
    </row>
    <row r="87" spans="1:14" ht="39" customHeight="1" x14ac:dyDescent="0.25">
      <c r="A87" s="23" t="s">
        <v>253</v>
      </c>
      <c r="B87" s="24" t="s">
        <v>254</v>
      </c>
      <c r="C87" s="25" t="s">
        <v>22</v>
      </c>
      <c r="D87" s="25" t="s">
        <v>255</v>
      </c>
      <c r="E87" s="26" t="s">
        <v>40</v>
      </c>
      <c r="F87" s="27">
        <v>57.680378480827983</v>
      </c>
      <c r="G87" s="29">
        <v>26.49</v>
      </c>
      <c r="H87" s="29">
        <f t="shared" si="6"/>
        <v>33.619999999999997</v>
      </c>
      <c r="I87" s="29">
        <f t="shared" si="4"/>
        <v>1939.21</v>
      </c>
      <c r="J87" s="30">
        <f t="shared" si="5"/>
        <v>2.0992302721300486E-3</v>
      </c>
      <c r="K87" s="31"/>
      <c r="L87" s="32"/>
      <c r="M87" s="9"/>
      <c r="N87" s="9"/>
    </row>
    <row r="88" spans="1:14" ht="39" customHeight="1" x14ac:dyDescent="0.25">
      <c r="A88" s="23" t="s">
        <v>256</v>
      </c>
      <c r="B88" s="24" t="s">
        <v>257</v>
      </c>
      <c r="C88" s="25" t="s">
        <v>22</v>
      </c>
      <c r="D88" s="25" t="s">
        <v>258</v>
      </c>
      <c r="E88" s="26" t="s">
        <v>40</v>
      </c>
      <c r="F88" s="27">
        <v>36.915442227729912</v>
      </c>
      <c r="G88" s="29">
        <v>36.18</v>
      </c>
      <c r="H88" s="29">
        <f t="shared" si="6"/>
        <v>45.92</v>
      </c>
      <c r="I88" s="29">
        <f t="shared" si="4"/>
        <v>1695.15</v>
      </c>
      <c r="J88" s="30">
        <f t="shared" si="5"/>
        <v>1.8350308609182357E-3</v>
      </c>
      <c r="K88" s="31"/>
      <c r="L88" s="32"/>
      <c r="M88" s="9"/>
      <c r="N88" s="9"/>
    </row>
    <row r="89" spans="1:14" ht="39" customHeight="1" x14ac:dyDescent="0.25">
      <c r="A89" s="23" t="s">
        <v>259</v>
      </c>
      <c r="B89" s="24" t="s">
        <v>260</v>
      </c>
      <c r="C89" s="25" t="s">
        <v>22</v>
      </c>
      <c r="D89" s="25" t="s">
        <v>261</v>
      </c>
      <c r="E89" s="26" t="s">
        <v>40</v>
      </c>
      <c r="F89" s="27">
        <v>14.740541167322704</v>
      </c>
      <c r="G89" s="29">
        <v>32.89</v>
      </c>
      <c r="H89" s="29">
        <f t="shared" si="6"/>
        <v>41.74</v>
      </c>
      <c r="I89" s="29">
        <f t="shared" si="4"/>
        <v>615.27</v>
      </c>
      <c r="J89" s="30">
        <f t="shared" si="5"/>
        <v>6.6604102161883186E-4</v>
      </c>
      <c r="K89" s="31"/>
      <c r="L89" s="32"/>
      <c r="M89" s="9"/>
      <c r="N89" s="9"/>
    </row>
    <row r="90" spans="1:14" ht="26.1" customHeight="1" x14ac:dyDescent="0.25">
      <c r="A90" s="23" t="s">
        <v>262</v>
      </c>
      <c r="B90" s="24" t="s">
        <v>263</v>
      </c>
      <c r="C90" s="25" t="s">
        <v>22</v>
      </c>
      <c r="D90" s="25" t="s">
        <v>264</v>
      </c>
      <c r="E90" s="26" t="s">
        <v>40</v>
      </c>
      <c r="F90" s="27">
        <v>10.895182601934177</v>
      </c>
      <c r="G90" s="29">
        <v>31.34</v>
      </c>
      <c r="H90" s="29">
        <f t="shared" si="6"/>
        <v>39.770000000000003</v>
      </c>
      <c r="I90" s="29">
        <f t="shared" si="4"/>
        <v>433.3</v>
      </c>
      <c r="J90" s="30">
        <f t="shared" si="5"/>
        <v>4.6905517036006933E-4</v>
      </c>
      <c r="K90" s="31"/>
      <c r="L90" s="32"/>
      <c r="M90" s="9"/>
      <c r="N90" s="9"/>
    </row>
    <row r="91" spans="1:14" ht="39" customHeight="1" x14ac:dyDescent="0.25">
      <c r="A91" s="23" t="s">
        <v>265</v>
      </c>
      <c r="B91" s="24" t="s">
        <v>266</v>
      </c>
      <c r="C91" s="25" t="s">
        <v>22</v>
      </c>
      <c r="D91" s="25" t="s">
        <v>267</v>
      </c>
      <c r="E91" s="26" t="s">
        <v>40</v>
      </c>
      <c r="F91" s="27">
        <v>34.608227088496797</v>
      </c>
      <c r="G91" s="29">
        <v>23.63</v>
      </c>
      <c r="H91" s="29">
        <f t="shared" si="6"/>
        <v>29.99</v>
      </c>
      <c r="I91" s="29">
        <f t="shared" si="4"/>
        <v>1037.9000000000001</v>
      </c>
      <c r="J91" s="30">
        <f t="shared" si="5"/>
        <v>1.1235457219402631E-3</v>
      </c>
      <c r="K91" s="31"/>
      <c r="L91" s="32"/>
      <c r="M91" s="9"/>
      <c r="N91" s="9"/>
    </row>
    <row r="92" spans="1:14" ht="26.1" customHeight="1" x14ac:dyDescent="0.25">
      <c r="A92" s="16" t="s">
        <v>268</v>
      </c>
      <c r="B92" s="17"/>
      <c r="C92" s="17"/>
      <c r="D92" s="17" t="s">
        <v>269</v>
      </c>
      <c r="E92" s="17"/>
      <c r="F92" s="17"/>
      <c r="G92" s="17"/>
      <c r="H92" s="17"/>
      <c r="I92" s="20">
        <f>SUM(I93:I133)</f>
        <v>99731.55</v>
      </c>
      <c r="J92" s="21">
        <f t="shared" si="5"/>
        <v>0.10796122588396902</v>
      </c>
      <c r="K92" s="9"/>
      <c r="L92" s="9"/>
      <c r="M92" s="9"/>
      <c r="N92" s="9"/>
    </row>
    <row r="93" spans="1:14" ht="39" customHeight="1" x14ac:dyDescent="0.25">
      <c r="A93" s="23" t="s">
        <v>270</v>
      </c>
      <c r="B93" s="24" t="s">
        <v>271</v>
      </c>
      <c r="C93" s="25" t="s">
        <v>22</v>
      </c>
      <c r="D93" s="25" t="s">
        <v>272</v>
      </c>
      <c r="E93" s="26" t="s">
        <v>40</v>
      </c>
      <c r="F93" s="27">
        <v>470.80006702240257</v>
      </c>
      <c r="G93" s="29">
        <v>10.62</v>
      </c>
      <c r="H93" s="29">
        <f t="shared" si="6"/>
        <v>13.47</v>
      </c>
      <c r="I93" s="29">
        <f t="shared" ref="I93:I133" si="7">TRUNC(H93*F93,2)</f>
        <v>6341.67</v>
      </c>
      <c r="J93" s="30">
        <f t="shared" si="5"/>
        <v>6.8649736954012018E-3</v>
      </c>
      <c r="K93" s="31"/>
      <c r="L93" s="32"/>
      <c r="M93" s="9"/>
      <c r="N93" s="9"/>
    </row>
    <row r="94" spans="1:14" ht="39" customHeight="1" x14ac:dyDescent="0.25">
      <c r="A94" s="23" t="s">
        <v>273</v>
      </c>
      <c r="B94" s="24" t="s">
        <v>274</v>
      </c>
      <c r="C94" s="25" t="s">
        <v>22</v>
      </c>
      <c r="D94" s="25" t="s">
        <v>275</v>
      </c>
      <c r="E94" s="26" t="s">
        <v>40</v>
      </c>
      <c r="F94" s="27">
        <v>304.16786252223284</v>
      </c>
      <c r="G94" s="29">
        <v>16.86</v>
      </c>
      <c r="H94" s="29">
        <f t="shared" si="6"/>
        <v>21.4</v>
      </c>
      <c r="I94" s="29">
        <f t="shared" si="7"/>
        <v>6509.19</v>
      </c>
      <c r="J94" s="30">
        <f t="shared" si="5"/>
        <v>7.0463171575261005E-3</v>
      </c>
      <c r="K94" s="31"/>
      <c r="L94" s="32"/>
      <c r="M94" s="9"/>
      <c r="N94" s="9"/>
    </row>
    <row r="95" spans="1:14" ht="39" customHeight="1" x14ac:dyDescent="0.25">
      <c r="A95" s="23" t="s">
        <v>276</v>
      </c>
      <c r="B95" s="24" t="s">
        <v>277</v>
      </c>
      <c r="C95" s="25" t="s">
        <v>22</v>
      </c>
      <c r="D95" s="25" t="s">
        <v>278</v>
      </c>
      <c r="E95" s="26" t="s">
        <v>40</v>
      </c>
      <c r="F95" s="27">
        <v>1258.5858584516666</v>
      </c>
      <c r="G95" s="29">
        <v>4.97</v>
      </c>
      <c r="H95" s="29">
        <f t="shared" si="6"/>
        <v>6.3</v>
      </c>
      <c r="I95" s="29">
        <f t="shared" si="7"/>
        <v>7929.09</v>
      </c>
      <c r="J95" s="30">
        <f t="shared" si="5"/>
        <v>8.5833848621055201E-3</v>
      </c>
      <c r="K95" s="31"/>
      <c r="L95" s="32"/>
      <c r="M95" s="9"/>
      <c r="N95" s="9"/>
    </row>
    <row r="96" spans="1:14" ht="39" customHeight="1" x14ac:dyDescent="0.25">
      <c r="A96" s="23" t="s">
        <v>279</v>
      </c>
      <c r="B96" s="24" t="s">
        <v>280</v>
      </c>
      <c r="C96" s="25" t="s">
        <v>22</v>
      </c>
      <c r="D96" s="25" t="s">
        <v>281</v>
      </c>
      <c r="E96" s="26" t="s">
        <v>40</v>
      </c>
      <c r="F96" s="27">
        <v>630.6388047237192</v>
      </c>
      <c r="G96" s="29">
        <v>10.72</v>
      </c>
      <c r="H96" s="29">
        <f t="shared" si="6"/>
        <v>13.6</v>
      </c>
      <c r="I96" s="29">
        <f t="shared" si="7"/>
        <v>8576.68</v>
      </c>
      <c r="J96" s="30">
        <f t="shared" si="5"/>
        <v>9.2844128745068078E-3</v>
      </c>
      <c r="K96" s="31"/>
      <c r="L96" s="32"/>
      <c r="M96" s="9"/>
      <c r="N96" s="9"/>
    </row>
    <row r="97" spans="1:14" ht="39" customHeight="1" x14ac:dyDescent="0.25">
      <c r="A97" s="23" t="s">
        <v>282</v>
      </c>
      <c r="B97" s="24" t="s">
        <v>283</v>
      </c>
      <c r="C97" s="25" t="s">
        <v>22</v>
      </c>
      <c r="D97" s="25" t="s">
        <v>284</v>
      </c>
      <c r="E97" s="26" t="s">
        <v>40</v>
      </c>
      <c r="F97" s="27">
        <v>954.9307104048188</v>
      </c>
      <c r="G97" s="29">
        <v>3.42</v>
      </c>
      <c r="H97" s="29">
        <f t="shared" si="6"/>
        <v>4.34</v>
      </c>
      <c r="I97" s="29">
        <f t="shared" si="7"/>
        <v>4144.3900000000003</v>
      </c>
      <c r="J97" s="30">
        <f t="shared" si="5"/>
        <v>4.4863779309683082E-3</v>
      </c>
      <c r="K97" s="31"/>
      <c r="L97" s="32"/>
      <c r="M97" s="9"/>
      <c r="N97" s="9"/>
    </row>
    <row r="98" spans="1:14" ht="39" customHeight="1" x14ac:dyDescent="0.25">
      <c r="A98" s="23" t="s">
        <v>285</v>
      </c>
      <c r="B98" s="24" t="s">
        <v>286</v>
      </c>
      <c r="C98" s="25" t="s">
        <v>22</v>
      </c>
      <c r="D98" s="25" t="s">
        <v>287</v>
      </c>
      <c r="E98" s="26" t="s">
        <v>40</v>
      </c>
      <c r="F98" s="27">
        <v>169.19577687709548</v>
      </c>
      <c r="G98" s="29">
        <v>18.510000000000002</v>
      </c>
      <c r="H98" s="29">
        <f t="shared" si="6"/>
        <v>23.49</v>
      </c>
      <c r="I98" s="29">
        <f t="shared" si="7"/>
        <v>3974.4</v>
      </c>
      <c r="J98" s="30">
        <f t="shared" si="5"/>
        <v>4.3023606486938832E-3</v>
      </c>
      <c r="K98" s="31"/>
      <c r="L98" s="32"/>
      <c r="M98" s="9"/>
      <c r="N98" s="9"/>
    </row>
    <row r="99" spans="1:14" ht="39" customHeight="1" x14ac:dyDescent="0.25">
      <c r="A99" s="23" t="s">
        <v>288</v>
      </c>
      <c r="B99" s="24" t="s">
        <v>289</v>
      </c>
      <c r="C99" s="25" t="s">
        <v>22</v>
      </c>
      <c r="D99" s="25" t="s">
        <v>290</v>
      </c>
      <c r="E99" s="26" t="s">
        <v>35</v>
      </c>
      <c r="F99" s="27">
        <v>105.74736054818464</v>
      </c>
      <c r="G99" s="29">
        <v>35.82</v>
      </c>
      <c r="H99" s="29">
        <f t="shared" si="6"/>
        <v>45.46</v>
      </c>
      <c r="I99" s="29">
        <f t="shared" si="7"/>
        <v>4807.2700000000004</v>
      </c>
      <c r="J99" s="30">
        <f t="shared" si="5"/>
        <v>5.2039576478579517E-3</v>
      </c>
      <c r="K99" s="31"/>
      <c r="L99" s="32"/>
      <c r="M99" s="9"/>
      <c r="N99" s="9"/>
    </row>
    <row r="100" spans="1:14" ht="39" customHeight="1" x14ac:dyDescent="0.25">
      <c r="A100" s="23" t="s">
        <v>291</v>
      </c>
      <c r="B100" s="24" t="s">
        <v>292</v>
      </c>
      <c r="C100" s="25" t="s">
        <v>22</v>
      </c>
      <c r="D100" s="25" t="s">
        <v>293</v>
      </c>
      <c r="E100" s="26" t="s">
        <v>35</v>
      </c>
      <c r="F100" s="27">
        <v>63.448416328910788</v>
      </c>
      <c r="G100" s="29">
        <v>20.62</v>
      </c>
      <c r="H100" s="29">
        <f t="shared" si="6"/>
        <v>26.17</v>
      </c>
      <c r="I100" s="29">
        <f t="shared" si="7"/>
        <v>1660.44</v>
      </c>
      <c r="J100" s="30">
        <f t="shared" si="5"/>
        <v>1.7974566514485889E-3</v>
      </c>
      <c r="K100" s="31"/>
      <c r="L100" s="32"/>
      <c r="M100" s="9"/>
      <c r="N100" s="9"/>
    </row>
    <row r="101" spans="1:14" ht="39" customHeight="1" x14ac:dyDescent="0.25">
      <c r="A101" s="23" t="s">
        <v>294</v>
      </c>
      <c r="B101" s="24" t="s">
        <v>295</v>
      </c>
      <c r="C101" s="25" t="s">
        <v>22</v>
      </c>
      <c r="D101" s="25" t="s">
        <v>296</v>
      </c>
      <c r="E101" s="26" t="s">
        <v>35</v>
      </c>
      <c r="F101" s="27">
        <v>133.81847807552094</v>
      </c>
      <c r="G101" s="29">
        <v>13.17</v>
      </c>
      <c r="H101" s="29">
        <f t="shared" si="6"/>
        <v>16.71</v>
      </c>
      <c r="I101" s="29">
        <f t="shared" si="7"/>
        <v>2236.1</v>
      </c>
      <c r="J101" s="30">
        <f t="shared" si="5"/>
        <v>2.4206191240298889E-3</v>
      </c>
      <c r="K101" s="31"/>
      <c r="L101" s="32"/>
      <c r="M101" s="9"/>
      <c r="N101" s="9"/>
    </row>
    <row r="102" spans="1:14" ht="39" customHeight="1" x14ac:dyDescent="0.25">
      <c r="A102" s="23" t="s">
        <v>297</v>
      </c>
      <c r="B102" s="24" t="s">
        <v>298</v>
      </c>
      <c r="C102" s="25" t="s">
        <v>22</v>
      </c>
      <c r="D102" s="25" t="s">
        <v>299</v>
      </c>
      <c r="E102" s="26" t="s">
        <v>35</v>
      </c>
      <c r="F102" s="27">
        <v>21.277650728483216</v>
      </c>
      <c r="G102" s="29">
        <v>40.01</v>
      </c>
      <c r="H102" s="29">
        <f t="shared" si="6"/>
        <v>50.78</v>
      </c>
      <c r="I102" s="29">
        <f t="shared" si="7"/>
        <v>1080.47</v>
      </c>
      <c r="J102" s="30">
        <f t="shared" si="5"/>
        <v>1.1696285250841082E-3</v>
      </c>
      <c r="K102" s="31"/>
      <c r="L102" s="32"/>
      <c r="M102" s="9"/>
      <c r="N102" s="9"/>
    </row>
    <row r="103" spans="1:14" ht="26.1" customHeight="1" x14ac:dyDescent="0.25">
      <c r="A103" s="23" t="s">
        <v>300</v>
      </c>
      <c r="B103" s="24" t="s">
        <v>301</v>
      </c>
      <c r="C103" s="25" t="s">
        <v>22</v>
      </c>
      <c r="D103" s="25" t="s">
        <v>302</v>
      </c>
      <c r="E103" s="26" t="s">
        <v>35</v>
      </c>
      <c r="F103" s="27">
        <v>105.74736054818464</v>
      </c>
      <c r="G103" s="29">
        <v>18.190000000000001</v>
      </c>
      <c r="H103" s="29">
        <f t="shared" si="6"/>
        <v>23.08</v>
      </c>
      <c r="I103" s="29">
        <f t="shared" si="7"/>
        <v>2440.64</v>
      </c>
      <c r="J103" s="30">
        <f t="shared" si="5"/>
        <v>2.642037412849295E-3</v>
      </c>
      <c r="K103" s="31"/>
      <c r="L103" s="32"/>
      <c r="M103" s="9"/>
      <c r="N103" s="9"/>
    </row>
    <row r="104" spans="1:14" ht="39" customHeight="1" x14ac:dyDescent="0.25">
      <c r="A104" s="23" t="s">
        <v>303</v>
      </c>
      <c r="B104" s="24" t="s">
        <v>289</v>
      </c>
      <c r="C104" s="25" t="s">
        <v>22</v>
      </c>
      <c r="D104" s="25" t="s">
        <v>290</v>
      </c>
      <c r="E104" s="26" t="s">
        <v>35</v>
      </c>
      <c r="F104" s="27">
        <v>49.476946874665785</v>
      </c>
      <c r="G104" s="29">
        <v>35.82</v>
      </c>
      <c r="H104" s="29">
        <f t="shared" si="6"/>
        <v>45.46</v>
      </c>
      <c r="I104" s="29">
        <f t="shared" si="7"/>
        <v>2249.2199999999998</v>
      </c>
      <c r="J104" s="30">
        <f t="shared" si="5"/>
        <v>2.4348217638524693E-3</v>
      </c>
      <c r="K104" s="31"/>
      <c r="L104" s="32"/>
      <c r="M104" s="9"/>
      <c r="N104" s="9"/>
    </row>
    <row r="105" spans="1:14" ht="39" customHeight="1" x14ac:dyDescent="0.25">
      <c r="A105" s="23" t="s">
        <v>304</v>
      </c>
      <c r="B105" s="24" t="s">
        <v>305</v>
      </c>
      <c r="C105" s="25" t="s">
        <v>22</v>
      </c>
      <c r="D105" s="25" t="s">
        <v>306</v>
      </c>
      <c r="E105" s="26" t="s">
        <v>35</v>
      </c>
      <c r="F105" s="27">
        <v>21.277650728483216</v>
      </c>
      <c r="G105" s="29">
        <v>24.29</v>
      </c>
      <c r="H105" s="29">
        <f t="shared" si="6"/>
        <v>30.83</v>
      </c>
      <c r="I105" s="29">
        <f t="shared" si="7"/>
        <v>655.98</v>
      </c>
      <c r="J105" s="30">
        <f t="shared" si="5"/>
        <v>7.101103407634394E-4</v>
      </c>
      <c r="K105" s="31"/>
      <c r="L105" s="32"/>
      <c r="M105" s="9"/>
      <c r="N105" s="9"/>
    </row>
    <row r="106" spans="1:14" ht="39" customHeight="1" x14ac:dyDescent="0.25">
      <c r="A106" s="23" t="s">
        <v>307</v>
      </c>
      <c r="B106" s="24" t="s">
        <v>308</v>
      </c>
      <c r="C106" s="25" t="s">
        <v>22</v>
      </c>
      <c r="D106" s="25" t="s">
        <v>309</v>
      </c>
      <c r="E106" s="26" t="s">
        <v>35</v>
      </c>
      <c r="F106" s="27">
        <v>83.316102250084867</v>
      </c>
      <c r="G106" s="29">
        <v>32.299999999999997</v>
      </c>
      <c r="H106" s="29">
        <f t="shared" si="6"/>
        <v>40.99</v>
      </c>
      <c r="I106" s="29">
        <f t="shared" si="7"/>
        <v>3415.12</v>
      </c>
      <c r="J106" s="30">
        <f t="shared" si="5"/>
        <v>3.6969298255252248E-3</v>
      </c>
      <c r="K106" s="31"/>
      <c r="L106" s="32"/>
      <c r="M106" s="9"/>
      <c r="N106" s="9"/>
    </row>
    <row r="107" spans="1:14" ht="39" customHeight="1" x14ac:dyDescent="0.25">
      <c r="A107" s="23" t="s">
        <v>310</v>
      </c>
      <c r="B107" s="24" t="s">
        <v>311</v>
      </c>
      <c r="C107" s="25" t="s">
        <v>22</v>
      </c>
      <c r="D107" s="25" t="s">
        <v>312</v>
      </c>
      <c r="E107" s="26" t="s">
        <v>35</v>
      </c>
      <c r="F107" s="27">
        <v>7.1780026553919294</v>
      </c>
      <c r="G107" s="29">
        <v>39.340000000000003</v>
      </c>
      <c r="H107" s="29">
        <f t="shared" si="6"/>
        <v>49.93</v>
      </c>
      <c r="I107" s="29">
        <f t="shared" si="7"/>
        <v>358.39</v>
      </c>
      <c r="J107" s="30">
        <f t="shared" si="5"/>
        <v>3.8796372606818654E-4</v>
      </c>
      <c r="K107" s="31"/>
      <c r="L107" s="32"/>
      <c r="M107" s="9"/>
      <c r="N107" s="9"/>
    </row>
    <row r="108" spans="1:14" ht="39" customHeight="1" x14ac:dyDescent="0.25">
      <c r="A108" s="23" t="s">
        <v>313</v>
      </c>
      <c r="B108" s="24" t="s">
        <v>314</v>
      </c>
      <c r="C108" s="25" t="s">
        <v>22</v>
      </c>
      <c r="D108" s="25" t="s">
        <v>315</v>
      </c>
      <c r="E108" s="26" t="s">
        <v>35</v>
      </c>
      <c r="F108" s="27">
        <v>21.277650728483216</v>
      </c>
      <c r="G108" s="29">
        <v>54.94</v>
      </c>
      <c r="H108" s="29">
        <f t="shared" si="6"/>
        <v>69.73</v>
      </c>
      <c r="I108" s="29">
        <f t="shared" si="7"/>
        <v>1483.69</v>
      </c>
      <c r="J108" s="30">
        <f t="shared" si="5"/>
        <v>1.606121545607042E-3</v>
      </c>
      <c r="K108" s="31"/>
      <c r="L108" s="32"/>
      <c r="M108" s="9"/>
      <c r="N108" s="9"/>
    </row>
    <row r="109" spans="1:14" ht="39" customHeight="1" x14ac:dyDescent="0.25">
      <c r="A109" s="23" t="s">
        <v>316</v>
      </c>
      <c r="B109" s="24" t="s">
        <v>317</v>
      </c>
      <c r="C109" s="25" t="s">
        <v>22</v>
      </c>
      <c r="D109" s="25" t="s">
        <v>318</v>
      </c>
      <c r="E109" s="26" t="s">
        <v>35</v>
      </c>
      <c r="F109" s="27">
        <v>14.484183929630138</v>
      </c>
      <c r="G109" s="29">
        <v>35.21</v>
      </c>
      <c r="H109" s="29">
        <f t="shared" si="6"/>
        <v>44.69</v>
      </c>
      <c r="I109" s="29">
        <f t="shared" si="7"/>
        <v>647.29</v>
      </c>
      <c r="J109" s="30">
        <f t="shared" si="5"/>
        <v>7.0070325691753814E-4</v>
      </c>
      <c r="K109" s="31"/>
      <c r="L109" s="32"/>
      <c r="M109" s="9"/>
      <c r="N109" s="9"/>
    </row>
    <row r="110" spans="1:14" ht="39" customHeight="1" x14ac:dyDescent="0.25">
      <c r="A110" s="23" t="s">
        <v>319</v>
      </c>
      <c r="B110" s="24" t="s">
        <v>320</v>
      </c>
      <c r="C110" s="25" t="s">
        <v>22</v>
      </c>
      <c r="D110" s="25" t="s">
        <v>321</v>
      </c>
      <c r="E110" s="26" t="s">
        <v>35</v>
      </c>
      <c r="F110" s="27">
        <v>70.754597603148994</v>
      </c>
      <c r="G110" s="29">
        <v>62.04</v>
      </c>
      <c r="H110" s="29">
        <f t="shared" si="6"/>
        <v>78.739999999999995</v>
      </c>
      <c r="I110" s="29">
        <f t="shared" si="7"/>
        <v>5571.21</v>
      </c>
      <c r="J110" s="30">
        <f t="shared" si="5"/>
        <v>6.030936662039515E-3</v>
      </c>
      <c r="K110" s="31"/>
      <c r="L110" s="32"/>
      <c r="M110" s="9"/>
      <c r="N110" s="9"/>
    </row>
    <row r="111" spans="1:14" ht="39" customHeight="1" x14ac:dyDescent="0.25">
      <c r="A111" s="23" t="s">
        <v>322</v>
      </c>
      <c r="B111" s="24" t="s">
        <v>323</v>
      </c>
      <c r="C111" s="25" t="s">
        <v>22</v>
      </c>
      <c r="D111" s="25" t="s">
        <v>324</v>
      </c>
      <c r="E111" s="26" t="s">
        <v>35</v>
      </c>
      <c r="F111" s="27">
        <v>7.1780026553919294</v>
      </c>
      <c r="G111" s="29">
        <v>85.8</v>
      </c>
      <c r="H111" s="29">
        <f t="shared" si="6"/>
        <v>108.9</v>
      </c>
      <c r="I111" s="29">
        <f t="shared" si="7"/>
        <v>781.68</v>
      </c>
      <c r="J111" s="30">
        <f t="shared" si="5"/>
        <v>8.4618288845386333E-4</v>
      </c>
      <c r="K111" s="31"/>
      <c r="L111" s="32"/>
      <c r="M111" s="9"/>
      <c r="N111" s="9"/>
    </row>
    <row r="112" spans="1:14" ht="39" customHeight="1" x14ac:dyDescent="0.25">
      <c r="A112" s="23" t="s">
        <v>325</v>
      </c>
      <c r="B112" s="24" t="s">
        <v>326</v>
      </c>
      <c r="C112" s="25" t="s">
        <v>22</v>
      </c>
      <c r="D112" s="25" t="s">
        <v>327</v>
      </c>
      <c r="E112" s="26" t="s">
        <v>35</v>
      </c>
      <c r="F112" s="27">
        <v>100.62021579433328</v>
      </c>
      <c r="G112" s="29">
        <v>33.82</v>
      </c>
      <c r="H112" s="29">
        <f t="shared" si="6"/>
        <v>42.92</v>
      </c>
      <c r="I112" s="29">
        <f t="shared" si="7"/>
        <v>4318.6099999999997</v>
      </c>
      <c r="J112" s="30">
        <f t="shared" si="5"/>
        <v>4.6749742655635791E-3</v>
      </c>
      <c r="K112" s="31"/>
      <c r="L112" s="32"/>
      <c r="M112" s="9"/>
      <c r="N112" s="9"/>
    </row>
    <row r="113" spans="1:14" ht="26.1" customHeight="1" x14ac:dyDescent="0.25">
      <c r="A113" s="23" t="s">
        <v>328</v>
      </c>
      <c r="B113" s="24" t="s">
        <v>329</v>
      </c>
      <c r="C113" s="25" t="s">
        <v>22</v>
      </c>
      <c r="D113" s="25" t="s">
        <v>330</v>
      </c>
      <c r="E113" s="26" t="s">
        <v>35</v>
      </c>
      <c r="F113" s="27">
        <v>8.3316102250084878</v>
      </c>
      <c r="G113" s="29">
        <v>42.53</v>
      </c>
      <c r="H113" s="29">
        <f t="shared" si="6"/>
        <v>53.98</v>
      </c>
      <c r="I113" s="29">
        <f t="shared" si="7"/>
        <v>449.74</v>
      </c>
      <c r="J113" s="30">
        <f t="shared" si="5"/>
        <v>4.8685177086946131E-4</v>
      </c>
      <c r="K113" s="31"/>
      <c r="L113" s="32"/>
      <c r="M113" s="9"/>
      <c r="N113" s="9"/>
    </row>
    <row r="114" spans="1:14" ht="26.1" customHeight="1" x14ac:dyDescent="0.25">
      <c r="A114" s="23" t="s">
        <v>331</v>
      </c>
      <c r="B114" s="24" t="s">
        <v>332</v>
      </c>
      <c r="C114" s="25" t="s">
        <v>22</v>
      </c>
      <c r="D114" s="25" t="s">
        <v>333</v>
      </c>
      <c r="E114" s="26" t="s">
        <v>35</v>
      </c>
      <c r="F114" s="27">
        <v>13.458754978859863</v>
      </c>
      <c r="G114" s="29">
        <v>57.88</v>
      </c>
      <c r="H114" s="29">
        <f t="shared" si="6"/>
        <v>73.459999999999994</v>
      </c>
      <c r="I114" s="29">
        <f t="shared" si="7"/>
        <v>988.68</v>
      </c>
      <c r="J114" s="30">
        <f t="shared" si="5"/>
        <v>1.0702641722400031E-3</v>
      </c>
      <c r="K114" s="31"/>
      <c r="L114" s="32"/>
      <c r="M114" s="9"/>
      <c r="N114" s="9"/>
    </row>
    <row r="115" spans="1:14" ht="39" customHeight="1" x14ac:dyDescent="0.25">
      <c r="A115" s="23" t="s">
        <v>334</v>
      </c>
      <c r="B115" s="24" t="s">
        <v>335</v>
      </c>
      <c r="C115" s="25" t="s">
        <v>22</v>
      </c>
      <c r="D115" s="25" t="s">
        <v>336</v>
      </c>
      <c r="E115" s="26" t="s">
        <v>35</v>
      </c>
      <c r="F115" s="27">
        <v>7.1780026553919294</v>
      </c>
      <c r="G115" s="29">
        <v>38.22</v>
      </c>
      <c r="H115" s="29">
        <f t="shared" si="6"/>
        <v>48.51</v>
      </c>
      <c r="I115" s="29">
        <f t="shared" si="7"/>
        <v>348.2</v>
      </c>
      <c r="J115" s="30">
        <f t="shared" si="5"/>
        <v>3.769328648035452E-4</v>
      </c>
      <c r="K115" s="31"/>
      <c r="L115" s="32"/>
      <c r="M115" s="9"/>
      <c r="N115" s="9"/>
    </row>
    <row r="116" spans="1:14" ht="39" customHeight="1" x14ac:dyDescent="0.25">
      <c r="A116" s="23" t="s">
        <v>337</v>
      </c>
      <c r="B116" s="24" t="s">
        <v>338</v>
      </c>
      <c r="C116" s="25" t="s">
        <v>22</v>
      </c>
      <c r="D116" s="25" t="s">
        <v>339</v>
      </c>
      <c r="E116" s="26" t="s">
        <v>35</v>
      </c>
      <c r="F116" s="27">
        <v>16.919577687709545</v>
      </c>
      <c r="G116" s="29">
        <v>49.59</v>
      </c>
      <c r="H116" s="29">
        <f t="shared" si="6"/>
        <v>62.94</v>
      </c>
      <c r="I116" s="29">
        <f t="shared" si="7"/>
        <v>1064.9100000000001</v>
      </c>
      <c r="J116" s="30">
        <f t="shared" si="5"/>
        <v>1.1527845406603772E-3</v>
      </c>
      <c r="K116" s="31"/>
      <c r="L116" s="32"/>
      <c r="M116" s="9"/>
      <c r="N116" s="9"/>
    </row>
    <row r="117" spans="1:14" ht="39" customHeight="1" x14ac:dyDescent="0.25">
      <c r="A117" s="23" t="s">
        <v>340</v>
      </c>
      <c r="B117" s="24" t="s">
        <v>341</v>
      </c>
      <c r="C117" s="25" t="s">
        <v>22</v>
      </c>
      <c r="D117" s="25" t="s">
        <v>342</v>
      </c>
      <c r="E117" s="26" t="s">
        <v>35</v>
      </c>
      <c r="F117" s="27">
        <v>30.762868523108263</v>
      </c>
      <c r="G117" s="29">
        <v>60.92</v>
      </c>
      <c r="H117" s="29">
        <f t="shared" si="6"/>
        <v>77.319999999999993</v>
      </c>
      <c r="I117" s="29">
        <f t="shared" si="7"/>
        <v>2378.58</v>
      </c>
      <c r="J117" s="30">
        <f t="shared" si="5"/>
        <v>2.5748563284446195E-3</v>
      </c>
      <c r="K117" s="31"/>
      <c r="L117" s="32"/>
      <c r="M117" s="9"/>
      <c r="N117" s="9"/>
    </row>
    <row r="118" spans="1:14" ht="39" customHeight="1" x14ac:dyDescent="0.25">
      <c r="A118" s="23" t="s">
        <v>343</v>
      </c>
      <c r="B118" s="24" t="s">
        <v>344</v>
      </c>
      <c r="C118" s="25" t="s">
        <v>22</v>
      </c>
      <c r="D118" s="25" t="s">
        <v>345</v>
      </c>
      <c r="E118" s="26" t="s">
        <v>35</v>
      </c>
      <c r="F118" s="27">
        <v>7.1780026553919294</v>
      </c>
      <c r="G118" s="29">
        <v>51.3</v>
      </c>
      <c r="H118" s="29">
        <f t="shared" si="6"/>
        <v>65.11</v>
      </c>
      <c r="I118" s="29">
        <f t="shared" si="7"/>
        <v>467.35</v>
      </c>
      <c r="J118" s="30">
        <f t="shared" si="5"/>
        <v>5.059149177654706E-4</v>
      </c>
      <c r="K118" s="31"/>
      <c r="L118" s="32"/>
      <c r="M118" s="9"/>
      <c r="N118" s="9"/>
    </row>
    <row r="119" spans="1:14" ht="39" customHeight="1" x14ac:dyDescent="0.25">
      <c r="A119" s="23" t="s">
        <v>346</v>
      </c>
      <c r="B119" s="24" t="s">
        <v>347</v>
      </c>
      <c r="C119" s="25" t="s">
        <v>22</v>
      </c>
      <c r="D119" s="25" t="s">
        <v>348</v>
      </c>
      <c r="E119" s="26" t="s">
        <v>35</v>
      </c>
      <c r="F119" s="27">
        <v>21.277650728483216</v>
      </c>
      <c r="G119" s="29">
        <v>72.84</v>
      </c>
      <c r="H119" s="29">
        <f t="shared" si="6"/>
        <v>92.45</v>
      </c>
      <c r="I119" s="29">
        <f t="shared" si="7"/>
        <v>1967.11</v>
      </c>
      <c r="J119" s="30">
        <f t="shared" si="5"/>
        <v>2.1294325321186149E-3</v>
      </c>
      <c r="K119" s="31"/>
      <c r="L119" s="32"/>
      <c r="M119" s="9"/>
      <c r="N119" s="9"/>
    </row>
    <row r="120" spans="1:14" ht="39" customHeight="1" x14ac:dyDescent="0.25">
      <c r="A120" s="23" t="s">
        <v>349</v>
      </c>
      <c r="B120" s="24" t="s">
        <v>350</v>
      </c>
      <c r="C120" s="25" t="s">
        <v>22</v>
      </c>
      <c r="D120" s="25" t="s">
        <v>351</v>
      </c>
      <c r="E120" s="26" t="s">
        <v>35</v>
      </c>
      <c r="F120" s="27">
        <v>21.277650728483216</v>
      </c>
      <c r="G120" s="29">
        <v>94.96</v>
      </c>
      <c r="H120" s="29">
        <f t="shared" si="6"/>
        <v>120.53</v>
      </c>
      <c r="I120" s="29">
        <f t="shared" si="7"/>
        <v>2564.59</v>
      </c>
      <c r="J120" s="30">
        <f t="shared" si="5"/>
        <v>2.7762155535511891E-3</v>
      </c>
      <c r="K120" s="31"/>
      <c r="L120" s="32"/>
      <c r="M120" s="9"/>
      <c r="N120" s="9"/>
    </row>
    <row r="121" spans="1:14" ht="39" customHeight="1" x14ac:dyDescent="0.25">
      <c r="A121" s="23" t="s">
        <v>352</v>
      </c>
      <c r="B121" s="24" t="s">
        <v>353</v>
      </c>
      <c r="C121" s="25" t="s">
        <v>22</v>
      </c>
      <c r="D121" s="25" t="s">
        <v>354</v>
      </c>
      <c r="E121" s="26" t="s">
        <v>35</v>
      </c>
      <c r="F121" s="27">
        <v>83.316102250084867</v>
      </c>
      <c r="G121" s="29">
        <v>30.88</v>
      </c>
      <c r="H121" s="29">
        <f t="shared" si="6"/>
        <v>39.19</v>
      </c>
      <c r="I121" s="29">
        <f t="shared" si="7"/>
        <v>3265.15</v>
      </c>
      <c r="J121" s="30">
        <f t="shared" si="5"/>
        <v>3.5345845591995854E-3</v>
      </c>
      <c r="K121" s="31"/>
      <c r="L121" s="32"/>
      <c r="M121" s="9"/>
      <c r="N121" s="9"/>
    </row>
    <row r="122" spans="1:14" ht="26.1" customHeight="1" x14ac:dyDescent="0.25">
      <c r="A122" s="23" t="s">
        <v>355</v>
      </c>
      <c r="B122" s="24" t="s">
        <v>356</v>
      </c>
      <c r="C122" s="25" t="s">
        <v>22</v>
      </c>
      <c r="D122" s="25" t="s">
        <v>357</v>
      </c>
      <c r="E122" s="26" t="s">
        <v>35</v>
      </c>
      <c r="F122" s="27">
        <v>57.680378480827983</v>
      </c>
      <c r="G122" s="29">
        <v>14.1</v>
      </c>
      <c r="H122" s="29">
        <f t="shared" si="6"/>
        <v>17.89</v>
      </c>
      <c r="I122" s="29">
        <f t="shared" si="7"/>
        <v>1031.9000000000001</v>
      </c>
      <c r="J122" s="30">
        <f t="shared" si="5"/>
        <v>1.1170506122653026E-3</v>
      </c>
      <c r="K122" s="31"/>
      <c r="L122" s="32"/>
      <c r="M122" s="9"/>
      <c r="N122" s="9"/>
    </row>
    <row r="123" spans="1:14" ht="26.1" customHeight="1" x14ac:dyDescent="0.25">
      <c r="A123" s="23" t="s">
        <v>358</v>
      </c>
      <c r="B123" s="24" t="s">
        <v>359</v>
      </c>
      <c r="C123" s="25" t="s">
        <v>22</v>
      </c>
      <c r="D123" s="25" t="s">
        <v>360</v>
      </c>
      <c r="E123" s="26" t="s">
        <v>35</v>
      </c>
      <c r="F123" s="27">
        <v>44.477980739660687</v>
      </c>
      <c r="G123" s="29">
        <v>17.96</v>
      </c>
      <c r="H123" s="29">
        <f t="shared" si="6"/>
        <v>22.79</v>
      </c>
      <c r="I123" s="29">
        <f t="shared" si="7"/>
        <v>1013.65</v>
      </c>
      <c r="J123" s="30">
        <f t="shared" si="5"/>
        <v>1.0972946536706306E-3</v>
      </c>
      <c r="K123" s="31"/>
      <c r="L123" s="32"/>
      <c r="M123" s="9"/>
      <c r="N123" s="9"/>
    </row>
    <row r="124" spans="1:14" ht="26.1" customHeight="1" x14ac:dyDescent="0.25">
      <c r="A124" s="23" t="s">
        <v>361</v>
      </c>
      <c r="B124" s="24" t="s">
        <v>362</v>
      </c>
      <c r="C124" s="25" t="s">
        <v>22</v>
      </c>
      <c r="D124" s="25" t="s">
        <v>363</v>
      </c>
      <c r="E124" s="26" t="s">
        <v>35</v>
      </c>
      <c r="F124" s="27">
        <v>7.1780026553919294</v>
      </c>
      <c r="G124" s="29">
        <v>104.09</v>
      </c>
      <c r="H124" s="29">
        <f t="shared" si="6"/>
        <v>132.12</v>
      </c>
      <c r="I124" s="29">
        <f t="shared" si="7"/>
        <v>948.35</v>
      </c>
      <c r="J124" s="30">
        <f t="shared" si="5"/>
        <v>1.0266062100414764E-3</v>
      </c>
      <c r="K124" s="31"/>
      <c r="L124" s="32"/>
      <c r="M124" s="9"/>
      <c r="N124" s="9"/>
    </row>
    <row r="125" spans="1:14" ht="26.1" customHeight="1" x14ac:dyDescent="0.25">
      <c r="A125" s="23" t="s">
        <v>364</v>
      </c>
      <c r="B125" s="24" t="s">
        <v>365</v>
      </c>
      <c r="C125" s="25" t="s">
        <v>22</v>
      </c>
      <c r="D125" s="25" t="s">
        <v>366</v>
      </c>
      <c r="E125" s="26" t="s">
        <v>35</v>
      </c>
      <c r="F125" s="27">
        <v>14.484183929630138</v>
      </c>
      <c r="G125" s="29">
        <v>14.1</v>
      </c>
      <c r="H125" s="29">
        <f t="shared" si="6"/>
        <v>17.89</v>
      </c>
      <c r="I125" s="29">
        <f t="shared" si="7"/>
        <v>259.12</v>
      </c>
      <c r="J125" s="30">
        <f t="shared" si="5"/>
        <v>2.8050213649596391E-4</v>
      </c>
      <c r="K125" s="31"/>
      <c r="L125" s="32"/>
      <c r="M125" s="9"/>
      <c r="N125" s="9"/>
    </row>
    <row r="126" spans="1:14" ht="51.95" customHeight="1" x14ac:dyDescent="0.25">
      <c r="A126" s="23" t="s">
        <v>367</v>
      </c>
      <c r="B126" s="24" t="s">
        <v>368</v>
      </c>
      <c r="C126" s="25" t="s">
        <v>22</v>
      </c>
      <c r="D126" s="25" t="s">
        <v>369</v>
      </c>
      <c r="E126" s="26" t="s">
        <v>35</v>
      </c>
      <c r="F126" s="27">
        <v>4.4862516596199535</v>
      </c>
      <c r="G126" s="29">
        <v>441.58</v>
      </c>
      <c r="H126" s="29">
        <f t="shared" si="6"/>
        <v>560.49</v>
      </c>
      <c r="I126" s="29">
        <f t="shared" si="7"/>
        <v>2514.4899999999998</v>
      </c>
      <c r="J126" s="30">
        <f t="shared" si="5"/>
        <v>2.7219813877652679E-3</v>
      </c>
      <c r="K126" s="31"/>
      <c r="L126" s="32"/>
      <c r="M126" s="9"/>
      <c r="N126" s="9"/>
    </row>
    <row r="127" spans="1:14" ht="51.95" customHeight="1" x14ac:dyDescent="0.25">
      <c r="A127" s="23" t="s">
        <v>370</v>
      </c>
      <c r="B127" s="24" t="s">
        <v>371</v>
      </c>
      <c r="C127" s="25" t="s">
        <v>22</v>
      </c>
      <c r="D127" s="25" t="s">
        <v>372</v>
      </c>
      <c r="E127" s="26" t="s">
        <v>35</v>
      </c>
      <c r="F127" s="27">
        <v>3.8453585653885329</v>
      </c>
      <c r="G127" s="29">
        <v>594.04</v>
      </c>
      <c r="H127" s="29">
        <f t="shared" si="6"/>
        <v>754.01</v>
      </c>
      <c r="I127" s="29">
        <f t="shared" si="7"/>
        <v>2899.43</v>
      </c>
      <c r="J127" s="30">
        <f t="shared" si="5"/>
        <v>3.1386859741451552E-3</v>
      </c>
      <c r="K127" s="31"/>
      <c r="L127" s="32"/>
      <c r="M127" s="9"/>
      <c r="N127" s="9"/>
    </row>
    <row r="128" spans="1:14" ht="51.95" customHeight="1" x14ac:dyDescent="0.25">
      <c r="A128" s="23" t="s">
        <v>373</v>
      </c>
      <c r="B128" s="24" t="s">
        <v>374</v>
      </c>
      <c r="C128" s="25" t="s">
        <v>22</v>
      </c>
      <c r="D128" s="25" t="s">
        <v>375</v>
      </c>
      <c r="E128" s="26" t="s">
        <v>35</v>
      </c>
      <c r="F128" s="27">
        <v>5.7680378480827992</v>
      </c>
      <c r="G128" s="29">
        <v>619.82000000000005</v>
      </c>
      <c r="H128" s="29">
        <f t="shared" si="6"/>
        <v>786.73</v>
      </c>
      <c r="I128" s="29">
        <f t="shared" si="7"/>
        <v>4537.88</v>
      </c>
      <c r="J128" s="30">
        <f t="shared" si="5"/>
        <v>4.912338048635014E-3</v>
      </c>
      <c r="K128" s="31"/>
      <c r="L128" s="32"/>
      <c r="M128" s="9"/>
      <c r="N128" s="9"/>
    </row>
    <row r="129" spans="1:14" ht="26.1" customHeight="1" x14ac:dyDescent="0.25">
      <c r="A129" s="23" t="s">
        <v>376</v>
      </c>
      <c r="B129" s="24" t="s">
        <v>377</v>
      </c>
      <c r="C129" s="25" t="s">
        <v>22</v>
      </c>
      <c r="D129" s="25" t="s">
        <v>378</v>
      </c>
      <c r="E129" s="26" t="s">
        <v>35</v>
      </c>
      <c r="F129" s="27">
        <v>7.1780026553919294</v>
      </c>
      <c r="G129" s="29">
        <v>114.14</v>
      </c>
      <c r="H129" s="29">
        <f t="shared" si="6"/>
        <v>144.87</v>
      </c>
      <c r="I129" s="29">
        <f t="shared" si="7"/>
        <v>1039.8699999999999</v>
      </c>
      <c r="J129" s="30">
        <f t="shared" si="5"/>
        <v>1.1256782829502082E-3</v>
      </c>
      <c r="K129" s="31"/>
      <c r="L129" s="32"/>
      <c r="M129" s="9"/>
      <c r="N129" s="9"/>
    </row>
    <row r="130" spans="1:14" ht="26.1" customHeight="1" x14ac:dyDescent="0.25">
      <c r="A130" s="23" t="s">
        <v>379</v>
      </c>
      <c r="B130" s="24" t="s">
        <v>380</v>
      </c>
      <c r="C130" s="25" t="s">
        <v>22</v>
      </c>
      <c r="D130" s="25" t="s">
        <v>381</v>
      </c>
      <c r="E130" s="26" t="s">
        <v>35</v>
      </c>
      <c r="F130" s="27">
        <v>7.1780026553919294</v>
      </c>
      <c r="G130" s="29">
        <v>86.3</v>
      </c>
      <c r="H130" s="29">
        <f t="shared" si="6"/>
        <v>109.54</v>
      </c>
      <c r="I130" s="29">
        <f t="shared" si="7"/>
        <v>786.27</v>
      </c>
      <c r="J130" s="30">
        <f t="shared" si="5"/>
        <v>8.5115164735520814E-4</v>
      </c>
      <c r="K130" s="31"/>
      <c r="L130" s="32"/>
      <c r="M130" s="9"/>
      <c r="N130" s="9"/>
    </row>
    <row r="131" spans="1:14" ht="26.1" customHeight="1" x14ac:dyDescent="0.25">
      <c r="A131" s="23" t="s">
        <v>382</v>
      </c>
      <c r="B131" s="24" t="s">
        <v>383</v>
      </c>
      <c r="C131" s="25" t="s">
        <v>22</v>
      </c>
      <c r="D131" s="25" t="s">
        <v>384</v>
      </c>
      <c r="E131" s="26" t="s">
        <v>35</v>
      </c>
      <c r="F131" s="27">
        <v>4.4862516596199535</v>
      </c>
      <c r="G131" s="29">
        <v>57.98</v>
      </c>
      <c r="H131" s="29">
        <f t="shared" si="6"/>
        <v>73.59</v>
      </c>
      <c r="I131" s="29">
        <f t="shared" si="7"/>
        <v>330.14</v>
      </c>
      <c r="J131" s="30">
        <f t="shared" si="5"/>
        <v>3.5738258468191389E-4</v>
      </c>
      <c r="K131" s="31"/>
      <c r="L131" s="32"/>
      <c r="M131" s="9"/>
      <c r="N131" s="9"/>
    </row>
    <row r="132" spans="1:14" ht="26.1" customHeight="1" x14ac:dyDescent="0.25">
      <c r="A132" s="23" t="s">
        <v>385</v>
      </c>
      <c r="B132" s="24" t="s">
        <v>386</v>
      </c>
      <c r="C132" s="25" t="s">
        <v>22</v>
      </c>
      <c r="D132" s="25" t="s">
        <v>387</v>
      </c>
      <c r="E132" s="26" t="s">
        <v>35</v>
      </c>
      <c r="F132" s="27">
        <v>4.4862516596199535</v>
      </c>
      <c r="G132" s="29">
        <v>96.77</v>
      </c>
      <c r="H132" s="29">
        <f t="shared" si="6"/>
        <v>122.83</v>
      </c>
      <c r="I132" s="29">
        <f t="shared" si="7"/>
        <v>551.04</v>
      </c>
      <c r="J132" s="30">
        <f t="shared" si="5"/>
        <v>5.9651087254837889E-4</v>
      </c>
      <c r="K132" s="31"/>
      <c r="L132" s="32"/>
      <c r="M132" s="9"/>
      <c r="N132" s="9"/>
    </row>
    <row r="133" spans="1:14" ht="26.1" customHeight="1" x14ac:dyDescent="0.25">
      <c r="A133" s="23" t="s">
        <v>388</v>
      </c>
      <c r="B133" s="24" t="s">
        <v>389</v>
      </c>
      <c r="C133" s="25" t="s">
        <v>22</v>
      </c>
      <c r="D133" s="25" t="s">
        <v>390</v>
      </c>
      <c r="E133" s="26" t="s">
        <v>40</v>
      </c>
      <c r="F133" s="27">
        <v>11.536075696165598</v>
      </c>
      <c r="G133" s="29">
        <v>78.099999999999994</v>
      </c>
      <c r="H133" s="29">
        <f t="shared" si="6"/>
        <v>99.13</v>
      </c>
      <c r="I133" s="29">
        <f t="shared" si="7"/>
        <v>1143.57</v>
      </c>
      <c r="J133" s="30">
        <f t="shared" ref="J133:J196" si="8">I133/$I$251</f>
        <v>1.2379354284991102E-3</v>
      </c>
      <c r="K133" s="31"/>
      <c r="L133" s="32"/>
      <c r="M133" s="9"/>
      <c r="N133" s="9"/>
    </row>
    <row r="134" spans="1:14" ht="24" customHeight="1" x14ac:dyDescent="0.25">
      <c r="A134" s="16" t="s">
        <v>391</v>
      </c>
      <c r="B134" s="17"/>
      <c r="C134" s="17"/>
      <c r="D134" s="17" t="s">
        <v>392</v>
      </c>
      <c r="E134" s="17"/>
      <c r="F134" s="17"/>
      <c r="G134" s="17"/>
      <c r="H134" s="17"/>
      <c r="I134" s="20">
        <f>SUM(I135:I141)</f>
        <v>66669.39</v>
      </c>
      <c r="J134" s="21">
        <f t="shared" si="8"/>
        <v>7.2170833335453266E-2</v>
      </c>
      <c r="K134" s="9"/>
      <c r="L134" s="9"/>
      <c r="M134" s="9"/>
      <c r="N134" s="9"/>
    </row>
    <row r="135" spans="1:14" ht="65.099999999999994" customHeight="1" x14ac:dyDescent="0.25">
      <c r="A135" s="23" t="s">
        <v>393</v>
      </c>
      <c r="B135" s="24" t="s">
        <v>394</v>
      </c>
      <c r="C135" s="25" t="s">
        <v>22</v>
      </c>
      <c r="D135" s="25" t="s">
        <v>395</v>
      </c>
      <c r="E135" s="26" t="s">
        <v>31</v>
      </c>
      <c r="F135" s="27">
        <v>84.597888438547741</v>
      </c>
      <c r="G135" s="29">
        <v>108.09</v>
      </c>
      <c r="H135" s="29">
        <f t="shared" si="6"/>
        <v>137.19</v>
      </c>
      <c r="I135" s="29">
        <f t="shared" ref="I135:I141" si="9">TRUNC(H135*F135,2)</f>
        <v>11605.98</v>
      </c>
      <c r="J135" s="30">
        <f t="shared" si="8"/>
        <v>1.2563685497566483E-2</v>
      </c>
      <c r="K135" s="31"/>
      <c r="L135" s="32"/>
      <c r="M135" s="9"/>
      <c r="N135" s="9"/>
    </row>
    <row r="136" spans="1:14" ht="51.95" customHeight="1" x14ac:dyDescent="0.25">
      <c r="A136" s="23" t="s">
        <v>396</v>
      </c>
      <c r="B136" s="24" t="s">
        <v>397</v>
      </c>
      <c r="C136" s="25" t="s">
        <v>22</v>
      </c>
      <c r="D136" s="25" t="s">
        <v>398</v>
      </c>
      <c r="E136" s="26" t="s">
        <v>31</v>
      </c>
      <c r="F136" s="27">
        <v>169.19577687709548</v>
      </c>
      <c r="G136" s="29">
        <v>5.04</v>
      </c>
      <c r="H136" s="29">
        <f t="shared" si="6"/>
        <v>6.39</v>
      </c>
      <c r="I136" s="29">
        <f t="shared" si="9"/>
        <v>1081.1600000000001</v>
      </c>
      <c r="J136" s="30">
        <f t="shared" si="8"/>
        <v>1.1703754626967288E-3</v>
      </c>
      <c r="K136" s="31"/>
      <c r="L136" s="32"/>
      <c r="M136" s="9"/>
      <c r="N136" s="9"/>
    </row>
    <row r="137" spans="1:14" ht="51.95" customHeight="1" x14ac:dyDescent="0.25">
      <c r="A137" s="23" t="s">
        <v>399</v>
      </c>
      <c r="B137" s="24" t="s">
        <v>400</v>
      </c>
      <c r="C137" s="25" t="s">
        <v>22</v>
      </c>
      <c r="D137" s="25" t="s">
        <v>401</v>
      </c>
      <c r="E137" s="26" t="s">
        <v>31</v>
      </c>
      <c r="F137" s="27">
        <v>141.88679999999999</v>
      </c>
      <c r="G137" s="29">
        <v>63.87</v>
      </c>
      <c r="H137" s="29">
        <f t="shared" ref="H137:H200" si="10">TRUNC((G137*$G$2)+(G137),2)</f>
        <v>81.069999999999993</v>
      </c>
      <c r="I137" s="29">
        <f t="shared" si="9"/>
        <v>11502.76</v>
      </c>
      <c r="J137" s="30">
        <f t="shared" si="8"/>
        <v>1.2451947960791578E-2</v>
      </c>
      <c r="K137" s="31"/>
      <c r="L137" s="32"/>
      <c r="M137" s="9"/>
      <c r="N137" s="9"/>
    </row>
    <row r="138" spans="1:14" ht="39" customHeight="1" x14ac:dyDescent="0.25">
      <c r="A138" s="23" t="s">
        <v>402</v>
      </c>
      <c r="B138" s="24" t="s">
        <v>403</v>
      </c>
      <c r="C138" s="25" t="s">
        <v>22</v>
      </c>
      <c r="D138" s="25" t="s">
        <v>404</v>
      </c>
      <c r="E138" s="26" t="s">
        <v>31</v>
      </c>
      <c r="F138" s="27">
        <v>41.337604577926733</v>
      </c>
      <c r="G138" s="29">
        <v>94.27</v>
      </c>
      <c r="H138" s="29">
        <f t="shared" si="10"/>
        <v>119.65</v>
      </c>
      <c r="I138" s="29">
        <f t="shared" si="9"/>
        <v>4946.04</v>
      </c>
      <c r="J138" s="30">
        <f t="shared" si="8"/>
        <v>5.3541787094569977E-3</v>
      </c>
      <c r="K138" s="31"/>
      <c r="L138" s="32"/>
      <c r="M138" s="9"/>
      <c r="N138" s="9"/>
    </row>
    <row r="139" spans="1:14" ht="51.95" customHeight="1" x14ac:dyDescent="0.25">
      <c r="A139" s="23" t="s">
        <v>405</v>
      </c>
      <c r="B139" s="24" t="s">
        <v>406</v>
      </c>
      <c r="C139" s="25" t="s">
        <v>22</v>
      </c>
      <c r="D139" s="25" t="s">
        <v>407</v>
      </c>
      <c r="E139" s="26" t="s">
        <v>31</v>
      </c>
      <c r="F139" s="27">
        <v>40.457999999999998</v>
      </c>
      <c r="G139" s="29">
        <v>360.86</v>
      </c>
      <c r="H139" s="29">
        <f t="shared" si="10"/>
        <v>458.03</v>
      </c>
      <c r="I139" s="29">
        <f t="shared" si="9"/>
        <v>18530.97</v>
      </c>
      <c r="J139" s="30">
        <f t="shared" si="8"/>
        <v>2.0060113755567353E-2</v>
      </c>
      <c r="K139" s="31"/>
      <c r="L139" s="32"/>
      <c r="M139" s="9"/>
      <c r="N139" s="9"/>
    </row>
    <row r="140" spans="1:14" ht="51.95" customHeight="1" x14ac:dyDescent="0.25">
      <c r="A140" s="23" t="s">
        <v>408</v>
      </c>
      <c r="B140" s="24" t="s">
        <v>409</v>
      </c>
      <c r="C140" s="25" t="s">
        <v>22</v>
      </c>
      <c r="D140" s="25" t="s">
        <v>410</v>
      </c>
      <c r="E140" s="26" t="s">
        <v>31</v>
      </c>
      <c r="F140" s="27">
        <v>68.896007629877886</v>
      </c>
      <c r="G140" s="29">
        <v>140.96</v>
      </c>
      <c r="H140" s="29">
        <f t="shared" si="10"/>
        <v>178.92</v>
      </c>
      <c r="I140" s="29">
        <f t="shared" si="9"/>
        <v>12326.87</v>
      </c>
      <c r="J140" s="30">
        <f t="shared" si="8"/>
        <v>1.3344062099830205E-2</v>
      </c>
      <c r="K140" s="31"/>
      <c r="L140" s="32"/>
      <c r="M140" s="9"/>
      <c r="N140" s="9"/>
    </row>
    <row r="141" spans="1:14" ht="39" customHeight="1" x14ac:dyDescent="0.25">
      <c r="A141" s="23" t="s">
        <v>411</v>
      </c>
      <c r="B141" s="24" t="s">
        <v>412</v>
      </c>
      <c r="C141" s="25" t="s">
        <v>22</v>
      </c>
      <c r="D141" s="25" t="s">
        <v>413</v>
      </c>
      <c r="E141" s="26" t="s">
        <v>31</v>
      </c>
      <c r="F141" s="27">
        <v>7.1780026553919294</v>
      </c>
      <c r="G141" s="29">
        <v>732.7</v>
      </c>
      <c r="H141" s="29">
        <f t="shared" si="10"/>
        <v>930.01</v>
      </c>
      <c r="I141" s="29">
        <f t="shared" si="9"/>
        <v>6675.61</v>
      </c>
      <c r="J141" s="30">
        <f t="shared" si="8"/>
        <v>7.226469849543924E-3</v>
      </c>
      <c r="K141" s="31"/>
      <c r="L141" s="32"/>
      <c r="M141" s="9"/>
      <c r="N141" s="9"/>
    </row>
    <row r="142" spans="1:14" ht="26.1" customHeight="1" x14ac:dyDescent="0.25">
      <c r="A142" s="16" t="s">
        <v>414</v>
      </c>
      <c r="B142" s="17"/>
      <c r="C142" s="17"/>
      <c r="D142" s="17" t="s">
        <v>415</v>
      </c>
      <c r="E142" s="17"/>
      <c r="F142" s="17"/>
      <c r="G142" s="17"/>
      <c r="H142" s="17"/>
      <c r="I142" s="20">
        <f>SUM(I143:I146)</f>
        <v>28848.129999999997</v>
      </c>
      <c r="J142" s="21">
        <f t="shared" si="8"/>
        <v>3.1228628044586718E-2</v>
      </c>
      <c r="K142" s="9"/>
      <c r="L142" s="9"/>
      <c r="M142" s="9"/>
      <c r="N142" s="9"/>
    </row>
    <row r="143" spans="1:14" ht="26.1" customHeight="1" x14ac:dyDescent="0.25">
      <c r="A143" s="23" t="s">
        <v>416</v>
      </c>
      <c r="B143" s="24" t="s">
        <v>417</v>
      </c>
      <c r="C143" s="25" t="s">
        <v>22</v>
      </c>
      <c r="D143" s="25" t="s">
        <v>418</v>
      </c>
      <c r="E143" s="26" t="s">
        <v>31</v>
      </c>
      <c r="F143" s="27">
        <v>122.4105809982016</v>
      </c>
      <c r="G143" s="29">
        <v>33.07</v>
      </c>
      <c r="H143" s="29">
        <f t="shared" si="10"/>
        <v>41.97</v>
      </c>
      <c r="I143" s="29">
        <f t="shared" ref="I143:I146" si="11">TRUNC(H143*F143,2)</f>
        <v>5137.57</v>
      </c>
      <c r="J143" s="30">
        <f t="shared" si="8"/>
        <v>5.5615134354645305E-3</v>
      </c>
      <c r="K143" s="31"/>
      <c r="L143" s="32"/>
      <c r="M143" s="9"/>
      <c r="N143" s="9"/>
    </row>
    <row r="144" spans="1:14" ht="39" customHeight="1" x14ac:dyDescent="0.25">
      <c r="A144" s="23" t="s">
        <v>419</v>
      </c>
      <c r="B144" s="24" t="s">
        <v>420</v>
      </c>
      <c r="C144" s="25" t="s">
        <v>22</v>
      </c>
      <c r="D144" s="25" t="s">
        <v>421</v>
      </c>
      <c r="E144" s="26" t="s">
        <v>31</v>
      </c>
      <c r="F144" s="27">
        <v>47.256</v>
      </c>
      <c r="G144" s="29">
        <v>194</v>
      </c>
      <c r="H144" s="29">
        <f t="shared" si="10"/>
        <v>246.24</v>
      </c>
      <c r="I144" s="29">
        <f t="shared" si="11"/>
        <v>11636.31</v>
      </c>
      <c r="J144" s="30">
        <f t="shared" si="8"/>
        <v>1.2596518276973409E-2</v>
      </c>
      <c r="K144" s="31"/>
      <c r="L144" s="32"/>
      <c r="M144" s="9"/>
      <c r="N144" s="9"/>
    </row>
    <row r="145" spans="1:14" ht="39" customHeight="1" x14ac:dyDescent="0.25">
      <c r="A145" s="23" t="s">
        <v>422</v>
      </c>
      <c r="B145" s="24" t="s">
        <v>423</v>
      </c>
      <c r="C145" s="25" t="s">
        <v>22</v>
      </c>
      <c r="D145" s="25" t="s">
        <v>424</v>
      </c>
      <c r="E145" s="26" t="s">
        <v>40</v>
      </c>
      <c r="F145" s="27">
        <v>58.962164669290814</v>
      </c>
      <c r="G145" s="29">
        <v>72.28</v>
      </c>
      <c r="H145" s="29">
        <f t="shared" si="10"/>
        <v>91.74</v>
      </c>
      <c r="I145" s="29">
        <f t="shared" si="11"/>
        <v>5409.18</v>
      </c>
      <c r="J145" s="30">
        <f t="shared" si="8"/>
        <v>5.8555362252672048E-3</v>
      </c>
      <c r="K145" s="31"/>
      <c r="L145" s="32"/>
      <c r="M145" s="9"/>
      <c r="N145" s="9"/>
    </row>
    <row r="146" spans="1:14" ht="39" customHeight="1" x14ac:dyDescent="0.25">
      <c r="A146" s="23" t="s">
        <v>425</v>
      </c>
      <c r="B146" s="24" t="s">
        <v>426</v>
      </c>
      <c r="C146" s="25" t="s">
        <v>22</v>
      </c>
      <c r="D146" s="25" t="s">
        <v>427</v>
      </c>
      <c r="E146" s="26" t="s">
        <v>31</v>
      </c>
      <c r="F146" s="27">
        <v>87.802353909704834</v>
      </c>
      <c r="G146" s="29">
        <v>59.81</v>
      </c>
      <c r="H146" s="29">
        <f t="shared" si="10"/>
        <v>75.91</v>
      </c>
      <c r="I146" s="29">
        <f t="shared" si="11"/>
        <v>6665.07</v>
      </c>
      <c r="J146" s="30">
        <f t="shared" si="8"/>
        <v>7.2150601068815762E-3</v>
      </c>
      <c r="K146" s="31"/>
      <c r="L146" s="32"/>
      <c r="M146" s="9"/>
      <c r="N146" s="9"/>
    </row>
    <row r="147" spans="1:14" ht="24" customHeight="1" x14ac:dyDescent="0.25">
      <c r="A147" s="16" t="s">
        <v>428</v>
      </c>
      <c r="B147" s="17"/>
      <c r="C147" s="17"/>
      <c r="D147" s="17" t="s">
        <v>429</v>
      </c>
      <c r="E147" s="17"/>
      <c r="F147" s="17"/>
      <c r="G147" s="17"/>
      <c r="H147" s="17"/>
      <c r="I147" s="20">
        <f>SUM(I148:I167)</f>
        <v>123444.52999999997</v>
      </c>
      <c r="J147" s="21">
        <f t="shared" si="8"/>
        <v>0.13363096018732673</v>
      </c>
      <c r="K147" s="9"/>
      <c r="L147" s="9"/>
      <c r="M147" s="9"/>
      <c r="N147" s="9"/>
    </row>
    <row r="148" spans="1:14" ht="65.099999999999994" customHeight="1" x14ac:dyDescent="0.25">
      <c r="A148" s="23" t="s">
        <v>430</v>
      </c>
      <c r="B148" s="24" t="s">
        <v>431</v>
      </c>
      <c r="C148" s="25" t="s">
        <v>22</v>
      </c>
      <c r="D148" s="25" t="s">
        <v>432</v>
      </c>
      <c r="E148" s="26" t="s">
        <v>35</v>
      </c>
      <c r="F148" s="27">
        <v>8.3316102250084878</v>
      </c>
      <c r="G148" s="29">
        <v>1111.7</v>
      </c>
      <c r="H148" s="29">
        <f t="shared" si="10"/>
        <v>1411.08</v>
      </c>
      <c r="I148" s="29">
        <f t="shared" ref="I148:I167" si="12">TRUNC(H148*F148,2)</f>
        <v>11756.56</v>
      </c>
      <c r="J148" s="30">
        <f t="shared" si="8"/>
        <v>1.272669110004241E-2</v>
      </c>
      <c r="K148" s="31"/>
      <c r="L148" s="32"/>
      <c r="M148" s="9"/>
      <c r="N148" s="9"/>
    </row>
    <row r="149" spans="1:14" ht="65.099999999999994" customHeight="1" x14ac:dyDescent="0.25">
      <c r="A149" s="23" t="s">
        <v>733</v>
      </c>
      <c r="B149" s="24" t="s">
        <v>434</v>
      </c>
      <c r="C149" s="25" t="s">
        <v>22</v>
      </c>
      <c r="D149" s="25" t="s">
        <v>435</v>
      </c>
      <c r="E149" s="26" t="s">
        <v>35</v>
      </c>
      <c r="F149" s="27">
        <v>8.3316102250084878</v>
      </c>
      <c r="G149" s="29">
        <v>1123.71</v>
      </c>
      <c r="H149" s="29">
        <f t="shared" si="10"/>
        <v>1426.32</v>
      </c>
      <c r="I149" s="29">
        <f t="shared" si="12"/>
        <v>11883.54</v>
      </c>
      <c r="J149" s="30">
        <f t="shared" si="8"/>
        <v>1.286414927113016E-2</v>
      </c>
      <c r="K149" s="31"/>
      <c r="L149" s="32"/>
      <c r="M149" s="9"/>
      <c r="N149" s="9"/>
    </row>
    <row r="150" spans="1:14" ht="65.099999999999994" customHeight="1" x14ac:dyDescent="0.25">
      <c r="A150" s="23" t="s">
        <v>734</v>
      </c>
      <c r="B150" s="24" t="s">
        <v>437</v>
      </c>
      <c r="C150" s="25" t="s">
        <v>22</v>
      </c>
      <c r="D150" s="25" t="s">
        <v>438</v>
      </c>
      <c r="E150" s="26" t="s">
        <v>35</v>
      </c>
      <c r="F150" s="27">
        <v>8.3316102250084878</v>
      </c>
      <c r="G150" s="29">
        <v>1177.8599999999999</v>
      </c>
      <c r="H150" s="29">
        <f t="shared" si="10"/>
        <v>1495.05</v>
      </c>
      <c r="I150" s="29">
        <f t="shared" si="12"/>
        <v>12456.17</v>
      </c>
      <c r="J150" s="30">
        <f t="shared" si="8"/>
        <v>1.3484031713325606E-2</v>
      </c>
      <c r="K150" s="31"/>
      <c r="L150" s="32"/>
      <c r="M150" s="9"/>
      <c r="N150" s="9"/>
    </row>
    <row r="151" spans="1:14" ht="65.099999999999994" customHeight="1" x14ac:dyDescent="0.25">
      <c r="A151" s="23" t="s">
        <v>735</v>
      </c>
      <c r="B151" s="24" t="s">
        <v>440</v>
      </c>
      <c r="C151" s="25" t="s">
        <v>22</v>
      </c>
      <c r="D151" s="25" t="s">
        <v>441</v>
      </c>
      <c r="E151" s="26" t="s">
        <v>35</v>
      </c>
      <c r="F151" s="27">
        <v>8.3316102250084878</v>
      </c>
      <c r="G151" s="29">
        <v>1256.25</v>
      </c>
      <c r="H151" s="29">
        <f t="shared" si="10"/>
        <v>1594.55</v>
      </c>
      <c r="I151" s="29">
        <f t="shared" si="12"/>
        <v>13285.16</v>
      </c>
      <c r="J151" s="30">
        <f t="shared" si="8"/>
        <v>1.4381428541566533E-2</v>
      </c>
      <c r="K151" s="31"/>
      <c r="L151" s="32"/>
      <c r="M151" s="9"/>
      <c r="N151" s="9"/>
    </row>
    <row r="152" spans="1:14" ht="51.95" customHeight="1" x14ac:dyDescent="0.25">
      <c r="A152" s="23" t="s">
        <v>736</v>
      </c>
      <c r="B152" s="24" t="s">
        <v>443</v>
      </c>
      <c r="C152" s="25" t="s">
        <v>22</v>
      </c>
      <c r="D152" s="25" t="s">
        <v>444</v>
      </c>
      <c r="E152" s="26" t="s">
        <v>35</v>
      </c>
      <c r="F152" s="27">
        <v>9.1006819380861934</v>
      </c>
      <c r="G152" s="29">
        <v>167.16</v>
      </c>
      <c r="H152" s="29">
        <f t="shared" si="10"/>
        <v>212.17</v>
      </c>
      <c r="I152" s="29">
        <f t="shared" si="12"/>
        <v>1930.89</v>
      </c>
      <c r="J152" s="30">
        <f t="shared" si="8"/>
        <v>2.0902237200474366E-3</v>
      </c>
      <c r="K152" s="31"/>
      <c r="L152" s="32"/>
      <c r="M152" s="9"/>
      <c r="N152" s="9"/>
    </row>
    <row r="153" spans="1:14" ht="51.95" customHeight="1" x14ac:dyDescent="0.25">
      <c r="A153" s="23" t="s">
        <v>737</v>
      </c>
      <c r="B153" s="24" t="s">
        <v>446</v>
      </c>
      <c r="C153" s="25" t="s">
        <v>22</v>
      </c>
      <c r="D153" s="25" t="s">
        <v>447</v>
      </c>
      <c r="E153" s="26" t="s">
        <v>35</v>
      </c>
      <c r="F153" s="27">
        <v>11.279718458473031</v>
      </c>
      <c r="G153" s="29">
        <v>106.44</v>
      </c>
      <c r="H153" s="29">
        <f t="shared" si="10"/>
        <v>135.1</v>
      </c>
      <c r="I153" s="29">
        <f t="shared" si="12"/>
        <v>1523.88</v>
      </c>
      <c r="J153" s="30">
        <f t="shared" si="8"/>
        <v>1.6496279552464862E-3</v>
      </c>
      <c r="K153" s="31"/>
      <c r="L153" s="32"/>
      <c r="M153" s="9"/>
      <c r="N153" s="9"/>
    </row>
    <row r="154" spans="1:14" ht="39" customHeight="1" x14ac:dyDescent="0.25">
      <c r="A154" s="23" t="s">
        <v>738</v>
      </c>
      <c r="B154" s="24" t="s">
        <v>449</v>
      </c>
      <c r="C154" s="25" t="s">
        <v>22</v>
      </c>
      <c r="D154" s="25" t="s">
        <v>450</v>
      </c>
      <c r="E154" s="26" t="s">
        <v>35</v>
      </c>
      <c r="F154" s="27">
        <v>6.1525737046216529</v>
      </c>
      <c r="G154" s="29">
        <v>193.83</v>
      </c>
      <c r="H154" s="29">
        <f t="shared" si="10"/>
        <v>246.02</v>
      </c>
      <c r="I154" s="29">
        <f t="shared" si="12"/>
        <v>1513.65</v>
      </c>
      <c r="J154" s="30">
        <f t="shared" si="8"/>
        <v>1.6385537932506785E-3</v>
      </c>
      <c r="K154" s="31"/>
      <c r="L154" s="32"/>
      <c r="M154" s="9"/>
      <c r="N154" s="9"/>
    </row>
    <row r="155" spans="1:14" ht="26.1" customHeight="1" x14ac:dyDescent="0.25">
      <c r="A155" s="23" t="s">
        <v>739</v>
      </c>
      <c r="B155" s="24" t="s">
        <v>452</v>
      </c>
      <c r="C155" s="25" t="s">
        <v>22</v>
      </c>
      <c r="D155" s="25" t="s">
        <v>453</v>
      </c>
      <c r="E155" s="26" t="s">
        <v>31</v>
      </c>
      <c r="F155" s="27">
        <v>11.279718458473031</v>
      </c>
      <c r="G155" s="29">
        <v>571.26</v>
      </c>
      <c r="H155" s="29">
        <f t="shared" si="10"/>
        <v>725.1</v>
      </c>
      <c r="I155" s="29">
        <f t="shared" si="12"/>
        <v>8178.92</v>
      </c>
      <c r="J155" s="30">
        <f t="shared" si="8"/>
        <v>8.8538304037880881E-3</v>
      </c>
      <c r="K155" s="31"/>
      <c r="L155" s="32"/>
      <c r="M155" s="9"/>
      <c r="N155" s="9"/>
    </row>
    <row r="156" spans="1:14" ht="65.099999999999994" customHeight="1" x14ac:dyDescent="0.25">
      <c r="A156" s="23" t="s">
        <v>740</v>
      </c>
      <c r="B156" s="24" t="s">
        <v>455</v>
      </c>
      <c r="C156" s="25" t="s">
        <v>22</v>
      </c>
      <c r="D156" s="25" t="s">
        <v>456</v>
      </c>
      <c r="E156" s="26" t="s">
        <v>31</v>
      </c>
      <c r="F156" s="27">
        <v>5.7680378480827992</v>
      </c>
      <c r="G156" s="29">
        <v>932.69</v>
      </c>
      <c r="H156" s="29">
        <f t="shared" si="10"/>
        <v>1183.8599999999999</v>
      </c>
      <c r="I156" s="29">
        <f t="shared" si="12"/>
        <v>6828.54</v>
      </c>
      <c r="J156" s="30">
        <f t="shared" si="8"/>
        <v>7.3920193699758777E-3</v>
      </c>
      <c r="K156" s="31"/>
      <c r="L156" s="32"/>
      <c r="M156" s="9"/>
      <c r="N156" s="9"/>
    </row>
    <row r="157" spans="1:14" ht="78" customHeight="1" x14ac:dyDescent="0.25">
      <c r="A157" s="23" t="s">
        <v>741</v>
      </c>
      <c r="B157" s="24" t="s">
        <v>458</v>
      </c>
      <c r="C157" s="25" t="s">
        <v>22</v>
      </c>
      <c r="D157" s="25" t="s">
        <v>459</v>
      </c>
      <c r="E157" s="26" t="s">
        <v>31</v>
      </c>
      <c r="F157" s="27">
        <v>7.947074368469635</v>
      </c>
      <c r="G157" s="29">
        <v>664.41</v>
      </c>
      <c r="H157" s="29">
        <f t="shared" si="10"/>
        <v>843.33</v>
      </c>
      <c r="I157" s="29">
        <f t="shared" si="12"/>
        <v>6702</v>
      </c>
      <c r="J157" s="30">
        <f t="shared" si="8"/>
        <v>7.2550375069309588E-3</v>
      </c>
      <c r="K157" s="31"/>
      <c r="L157" s="32"/>
      <c r="M157" s="9"/>
      <c r="N157" s="9"/>
    </row>
    <row r="158" spans="1:14" ht="39" customHeight="1" x14ac:dyDescent="0.25">
      <c r="A158" s="23" t="s">
        <v>742</v>
      </c>
      <c r="B158" s="24" t="s">
        <v>461</v>
      </c>
      <c r="C158" s="25" t="s">
        <v>22</v>
      </c>
      <c r="D158" s="25" t="s">
        <v>462</v>
      </c>
      <c r="E158" s="26" t="s">
        <v>35</v>
      </c>
      <c r="F158" s="27">
        <v>7.947074368469635</v>
      </c>
      <c r="G158" s="29">
        <v>902.84</v>
      </c>
      <c r="H158" s="29">
        <f t="shared" si="10"/>
        <v>1145.97</v>
      </c>
      <c r="I158" s="29">
        <f t="shared" si="12"/>
        <v>9107.1</v>
      </c>
      <c r="J158" s="30">
        <f t="shared" si="8"/>
        <v>9.8586022201389047E-3</v>
      </c>
      <c r="K158" s="31"/>
      <c r="L158" s="32"/>
      <c r="M158" s="9"/>
      <c r="N158" s="9"/>
    </row>
    <row r="159" spans="1:14" ht="39" customHeight="1" x14ac:dyDescent="0.25">
      <c r="A159" s="23" t="s">
        <v>743</v>
      </c>
      <c r="B159" s="24" t="s">
        <v>464</v>
      </c>
      <c r="C159" s="25" t="s">
        <v>22</v>
      </c>
      <c r="D159" s="25" t="s">
        <v>465</v>
      </c>
      <c r="E159" s="26" t="s">
        <v>31</v>
      </c>
      <c r="F159" s="27">
        <v>5.7680378480827992</v>
      </c>
      <c r="G159" s="29">
        <v>874.09</v>
      </c>
      <c r="H159" s="29">
        <f t="shared" si="10"/>
        <v>1109.48</v>
      </c>
      <c r="I159" s="29">
        <f t="shared" si="12"/>
        <v>6399.52</v>
      </c>
      <c r="J159" s="30">
        <f t="shared" si="8"/>
        <v>6.9275973778506143E-3</v>
      </c>
      <c r="K159" s="31"/>
      <c r="L159" s="32"/>
      <c r="M159" s="9"/>
      <c r="N159" s="9"/>
    </row>
    <row r="160" spans="1:14" ht="78" customHeight="1" x14ac:dyDescent="0.25">
      <c r="A160" s="23" t="s">
        <v>744</v>
      </c>
      <c r="B160" s="24" t="s">
        <v>467</v>
      </c>
      <c r="C160" s="25" t="s">
        <v>22</v>
      </c>
      <c r="D160" s="25" t="s">
        <v>468</v>
      </c>
      <c r="E160" s="26" t="s">
        <v>31</v>
      </c>
      <c r="F160" s="27">
        <v>8.3316102250084878</v>
      </c>
      <c r="G160" s="29">
        <v>446.91</v>
      </c>
      <c r="H160" s="29">
        <f t="shared" si="10"/>
        <v>567.26</v>
      </c>
      <c r="I160" s="29">
        <f t="shared" si="12"/>
        <v>4726.18</v>
      </c>
      <c r="J160" s="30">
        <f t="shared" si="8"/>
        <v>5.1161762406008596E-3</v>
      </c>
      <c r="K160" s="31"/>
      <c r="L160" s="32"/>
      <c r="M160" s="9"/>
      <c r="N160" s="9"/>
    </row>
    <row r="161" spans="1:14" ht="78" customHeight="1" x14ac:dyDescent="0.25">
      <c r="A161" s="23" t="s">
        <v>745</v>
      </c>
      <c r="B161" s="24" t="s">
        <v>467</v>
      </c>
      <c r="C161" s="25" t="s">
        <v>22</v>
      </c>
      <c r="D161" s="25" t="s">
        <v>468</v>
      </c>
      <c r="E161" s="26" t="s">
        <v>31</v>
      </c>
      <c r="F161" s="27">
        <v>8.3316102250084878</v>
      </c>
      <c r="G161" s="29">
        <v>446.91</v>
      </c>
      <c r="H161" s="29">
        <f t="shared" si="10"/>
        <v>567.26</v>
      </c>
      <c r="I161" s="29">
        <f t="shared" si="12"/>
        <v>4726.18</v>
      </c>
      <c r="J161" s="30">
        <f t="shared" si="8"/>
        <v>5.1161762406008596E-3</v>
      </c>
      <c r="K161" s="31"/>
      <c r="L161" s="32"/>
      <c r="M161" s="9"/>
      <c r="N161" s="9"/>
    </row>
    <row r="162" spans="1:14" ht="39" customHeight="1" x14ac:dyDescent="0.25">
      <c r="A162" s="23" t="s">
        <v>746</v>
      </c>
      <c r="B162" s="24" t="s">
        <v>471</v>
      </c>
      <c r="C162" s="25" t="s">
        <v>22</v>
      </c>
      <c r="D162" s="25" t="s">
        <v>472</v>
      </c>
      <c r="E162" s="26" t="s">
        <v>31</v>
      </c>
      <c r="F162" s="27">
        <v>7.049824036545643</v>
      </c>
      <c r="G162" s="29">
        <v>104.25</v>
      </c>
      <c r="H162" s="29">
        <f t="shared" si="10"/>
        <v>132.32</v>
      </c>
      <c r="I162" s="29">
        <f t="shared" si="12"/>
        <v>932.83</v>
      </c>
      <c r="J162" s="30">
        <f t="shared" si="8"/>
        <v>1.0098055263489118E-3</v>
      </c>
      <c r="K162" s="31"/>
      <c r="L162" s="32"/>
      <c r="M162" s="9"/>
      <c r="N162" s="9"/>
    </row>
    <row r="163" spans="1:14" ht="26.1" customHeight="1" x14ac:dyDescent="0.25">
      <c r="A163" s="23" t="s">
        <v>747</v>
      </c>
      <c r="B163" s="24" t="s">
        <v>474</v>
      </c>
      <c r="C163" s="25" t="s">
        <v>22</v>
      </c>
      <c r="D163" s="25" t="s">
        <v>475</v>
      </c>
      <c r="E163" s="26" t="s">
        <v>31</v>
      </c>
      <c r="F163" s="27">
        <v>3.2044654711571106</v>
      </c>
      <c r="G163" s="29">
        <v>314.14999999999998</v>
      </c>
      <c r="H163" s="29">
        <f t="shared" si="10"/>
        <v>398.75</v>
      </c>
      <c r="I163" s="29">
        <f t="shared" si="12"/>
        <v>1277.78</v>
      </c>
      <c r="J163" s="30">
        <f t="shared" si="8"/>
        <v>1.3832202067451866E-3</v>
      </c>
      <c r="K163" s="31"/>
      <c r="L163" s="32"/>
      <c r="M163" s="9"/>
      <c r="N163" s="9"/>
    </row>
    <row r="164" spans="1:14" ht="26.1" customHeight="1" x14ac:dyDescent="0.25">
      <c r="A164" s="23" t="s">
        <v>748</v>
      </c>
      <c r="B164" s="24" t="s">
        <v>477</v>
      </c>
      <c r="C164" s="25" t="s">
        <v>22</v>
      </c>
      <c r="D164" s="25" t="s">
        <v>478</v>
      </c>
      <c r="E164" s="26" t="s">
        <v>31</v>
      </c>
      <c r="F164" s="27">
        <v>17.432292163094683</v>
      </c>
      <c r="G164" s="29">
        <v>301.94</v>
      </c>
      <c r="H164" s="29">
        <f t="shared" si="10"/>
        <v>383.25</v>
      </c>
      <c r="I164" s="29">
        <f t="shared" si="12"/>
        <v>6680.92</v>
      </c>
      <c r="J164" s="30">
        <f t="shared" si="8"/>
        <v>7.232218021606264E-3</v>
      </c>
      <c r="K164" s="31"/>
      <c r="L164" s="32"/>
      <c r="M164" s="9"/>
      <c r="N164" s="9"/>
    </row>
    <row r="165" spans="1:14" ht="26.1" customHeight="1" x14ac:dyDescent="0.25">
      <c r="A165" s="23" t="s">
        <v>750</v>
      </c>
      <c r="B165" s="24" t="s">
        <v>480</v>
      </c>
      <c r="C165" s="25" t="s">
        <v>22</v>
      </c>
      <c r="D165" s="25" t="s">
        <v>481</v>
      </c>
      <c r="E165" s="26" t="s">
        <v>31</v>
      </c>
      <c r="F165" s="27">
        <v>16.022327355785549</v>
      </c>
      <c r="G165" s="29">
        <v>341.05</v>
      </c>
      <c r="H165" s="29">
        <f t="shared" si="10"/>
        <v>432.89</v>
      </c>
      <c r="I165" s="29">
        <f t="shared" si="12"/>
        <v>6935.9</v>
      </c>
      <c r="J165" s="30">
        <f t="shared" si="8"/>
        <v>7.5082385324265052E-3</v>
      </c>
      <c r="K165" s="31"/>
      <c r="L165" s="32"/>
      <c r="M165" s="9"/>
      <c r="N165" s="9"/>
    </row>
    <row r="166" spans="1:14" ht="51.95" customHeight="1" x14ac:dyDescent="0.25">
      <c r="A166" s="23" t="s">
        <v>751</v>
      </c>
      <c r="B166" s="24" t="s">
        <v>483</v>
      </c>
      <c r="C166" s="25" t="s">
        <v>22</v>
      </c>
      <c r="D166" s="25" t="s">
        <v>484</v>
      </c>
      <c r="E166" s="26" t="s">
        <v>35</v>
      </c>
      <c r="F166" s="27">
        <v>4.4862516596199535</v>
      </c>
      <c r="G166" s="29">
        <v>239.55</v>
      </c>
      <c r="H166" s="29">
        <f t="shared" si="10"/>
        <v>304.06</v>
      </c>
      <c r="I166" s="29">
        <f t="shared" si="12"/>
        <v>1364.08</v>
      </c>
      <c r="J166" s="30">
        <f t="shared" si="8"/>
        <v>1.4766415342367027E-3</v>
      </c>
      <c r="K166" s="31"/>
      <c r="L166" s="32"/>
      <c r="M166" s="9"/>
      <c r="N166" s="9"/>
    </row>
    <row r="167" spans="1:14" ht="26.1" customHeight="1" x14ac:dyDescent="0.25">
      <c r="A167" s="23" t="s">
        <v>752</v>
      </c>
      <c r="B167" s="24" t="s">
        <v>486</v>
      </c>
      <c r="C167" s="25" t="s">
        <v>22</v>
      </c>
      <c r="D167" s="25" t="s">
        <v>487</v>
      </c>
      <c r="E167" s="26" t="s">
        <v>35</v>
      </c>
      <c r="F167" s="27">
        <v>4.4862516596199535</v>
      </c>
      <c r="G167" s="29">
        <v>919.28</v>
      </c>
      <c r="H167" s="29">
        <f t="shared" si="10"/>
        <v>1166.8399999999999</v>
      </c>
      <c r="I167" s="29">
        <f t="shared" si="12"/>
        <v>5234.7299999999996</v>
      </c>
      <c r="J167" s="30">
        <f t="shared" si="8"/>
        <v>5.6666909114677253E-3</v>
      </c>
      <c r="K167" s="31"/>
      <c r="L167" s="32"/>
      <c r="M167" s="9"/>
      <c r="N167" s="9"/>
    </row>
    <row r="168" spans="1:14" ht="24" customHeight="1" x14ac:dyDescent="0.25">
      <c r="A168" s="16" t="s">
        <v>488</v>
      </c>
      <c r="B168" s="17"/>
      <c r="C168" s="17"/>
      <c r="D168" s="17" t="s">
        <v>489</v>
      </c>
      <c r="E168" s="17"/>
      <c r="F168" s="17"/>
      <c r="G168" s="17"/>
      <c r="H168" s="17"/>
      <c r="I168" s="20">
        <f>SUM(I169:I174)</f>
        <v>42126.460000000006</v>
      </c>
      <c r="J168" s="21">
        <f t="shared" si="8"/>
        <v>4.5602662986306601E-2</v>
      </c>
      <c r="K168" s="9"/>
      <c r="L168" s="9"/>
      <c r="M168" s="9"/>
      <c r="N168" s="9"/>
    </row>
    <row r="169" spans="1:14" ht="51.95" customHeight="1" x14ac:dyDescent="0.25">
      <c r="A169" s="23" t="s">
        <v>490</v>
      </c>
      <c r="B169" s="24" t="s">
        <v>491</v>
      </c>
      <c r="C169" s="25" t="s">
        <v>22</v>
      </c>
      <c r="D169" s="25" t="s">
        <v>492</v>
      </c>
      <c r="E169" s="26" t="s">
        <v>31</v>
      </c>
      <c r="F169" s="27">
        <v>138.6</v>
      </c>
      <c r="G169" s="29">
        <v>65.77</v>
      </c>
      <c r="H169" s="29">
        <f t="shared" si="10"/>
        <v>83.48</v>
      </c>
      <c r="I169" s="29">
        <f t="shared" ref="I169:I174" si="13">TRUNC(H169*F169,2)</f>
        <v>11570.32</v>
      </c>
      <c r="J169" s="30">
        <f t="shared" si="8"/>
        <v>1.2525082895731635E-2</v>
      </c>
      <c r="K169" s="31"/>
      <c r="L169" s="32"/>
      <c r="M169" s="9"/>
      <c r="N169" s="9"/>
    </row>
    <row r="170" spans="1:14" ht="39" customHeight="1" x14ac:dyDescent="0.25">
      <c r="A170" s="23" t="s">
        <v>493</v>
      </c>
      <c r="B170" s="24" t="s">
        <v>494</v>
      </c>
      <c r="C170" s="25" t="s">
        <v>22</v>
      </c>
      <c r="D170" s="25" t="s">
        <v>495</v>
      </c>
      <c r="E170" s="26" t="s">
        <v>31</v>
      </c>
      <c r="F170" s="27">
        <v>75.144715298634239</v>
      </c>
      <c r="G170" s="29">
        <v>110.52</v>
      </c>
      <c r="H170" s="29">
        <f t="shared" si="10"/>
        <v>140.28</v>
      </c>
      <c r="I170" s="29">
        <f t="shared" si="13"/>
        <v>10541.3</v>
      </c>
      <c r="J170" s="30">
        <f t="shared" si="8"/>
        <v>1.1411149936110313E-2</v>
      </c>
      <c r="K170" s="31"/>
      <c r="L170" s="32"/>
      <c r="M170" s="9"/>
      <c r="N170" s="9"/>
    </row>
    <row r="171" spans="1:14" ht="51.95" customHeight="1" x14ac:dyDescent="0.25">
      <c r="A171" s="23" t="s">
        <v>496</v>
      </c>
      <c r="B171" s="24" t="s">
        <v>497</v>
      </c>
      <c r="C171" s="25" t="s">
        <v>22</v>
      </c>
      <c r="D171" s="25" t="s">
        <v>498</v>
      </c>
      <c r="E171" s="26" t="s">
        <v>31</v>
      </c>
      <c r="F171" s="27">
        <v>112.18680000000001</v>
      </c>
      <c r="G171" s="29">
        <v>105.54</v>
      </c>
      <c r="H171" s="29">
        <f t="shared" si="10"/>
        <v>133.96</v>
      </c>
      <c r="I171" s="29">
        <f t="shared" si="13"/>
        <v>15028.54</v>
      </c>
      <c r="J171" s="30">
        <f t="shared" si="8"/>
        <v>1.626866925908866E-2</v>
      </c>
      <c r="K171" s="31"/>
      <c r="L171" s="32"/>
      <c r="M171" s="9"/>
      <c r="N171" s="9"/>
    </row>
    <row r="172" spans="1:14" ht="26.1" customHeight="1" x14ac:dyDescent="0.25">
      <c r="A172" s="23" t="s">
        <v>499</v>
      </c>
      <c r="B172" s="24" t="s">
        <v>500</v>
      </c>
      <c r="C172" s="25" t="s">
        <v>22</v>
      </c>
      <c r="D172" s="25" t="s">
        <v>501</v>
      </c>
      <c r="E172" s="26" t="s">
        <v>40</v>
      </c>
      <c r="F172" s="27">
        <v>104.4655743597218</v>
      </c>
      <c r="G172" s="29">
        <v>11.84</v>
      </c>
      <c r="H172" s="29">
        <f t="shared" si="10"/>
        <v>15.02</v>
      </c>
      <c r="I172" s="29">
        <f t="shared" si="13"/>
        <v>1569.07</v>
      </c>
      <c r="J172" s="30">
        <f t="shared" si="8"/>
        <v>1.6985469562817307E-3</v>
      </c>
      <c r="K172" s="31"/>
      <c r="L172" s="32"/>
      <c r="M172" s="9"/>
      <c r="N172" s="9"/>
    </row>
    <row r="173" spans="1:14" ht="26.1" customHeight="1" x14ac:dyDescent="0.25">
      <c r="A173" s="23" t="s">
        <v>502</v>
      </c>
      <c r="B173" s="24" t="s">
        <v>503</v>
      </c>
      <c r="C173" s="25" t="s">
        <v>22</v>
      </c>
      <c r="D173" s="25" t="s">
        <v>504</v>
      </c>
      <c r="E173" s="26" t="s">
        <v>40</v>
      </c>
      <c r="F173" s="27">
        <v>11.279718458473031</v>
      </c>
      <c r="G173" s="29">
        <v>108.35</v>
      </c>
      <c r="H173" s="29">
        <f t="shared" si="10"/>
        <v>137.52000000000001</v>
      </c>
      <c r="I173" s="29">
        <f t="shared" si="13"/>
        <v>1551.18</v>
      </c>
      <c r="J173" s="30">
        <f t="shared" si="8"/>
        <v>1.6791807042675568E-3</v>
      </c>
      <c r="K173" s="31"/>
      <c r="L173" s="32"/>
      <c r="M173" s="9"/>
      <c r="N173" s="9"/>
    </row>
    <row r="174" spans="1:14" ht="39" customHeight="1" x14ac:dyDescent="0.25">
      <c r="A174" s="23" t="s">
        <v>505</v>
      </c>
      <c r="B174" s="24" t="s">
        <v>506</v>
      </c>
      <c r="C174" s="25" t="s">
        <v>22</v>
      </c>
      <c r="D174" s="25" t="s">
        <v>507</v>
      </c>
      <c r="E174" s="26" t="s">
        <v>40</v>
      </c>
      <c r="F174" s="27">
        <v>13.458754978859863</v>
      </c>
      <c r="G174" s="29">
        <v>109.24</v>
      </c>
      <c r="H174" s="29">
        <f t="shared" si="10"/>
        <v>138.65</v>
      </c>
      <c r="I174" s="29">
        <f t="shared" si="13"/>
        <v>1866.05</v>
      </c>
      <c r="J174" s="30">
        <f t="shared" si="8"/>
        <v>2.0200332348266959E-3</v>
      </c>
      <c r="K174" s="31"/>
      <c r="L174" s="32"/>
      <c r="M174" s="9"/>
      <c r="N174" s="9"/>
    </row>
    <row r="175" spans="1:14" ht="24" customHeight="1" x14ac:dyDescent="0.25">
      <c r="A175" s="16" t="s">
        <v>508</v>
      </c>
      <c r="B175" s="17"/>
      <c r="C175" s="17"/>
      <c r="D175" s="17" t="s">
        <v>509</v>
      </c>
      <c r="E175" s="17"/>
      <c r="F175" s="17"/>
      <c r="G175" s="17"/>
      <c r="H175" s="17"/>
      <c r="I175" s="20">
        <f>SUM(I176:I189)</f>
        <v>91636.219999999972</v>
      </c>
      <c r="J175" s="21">
        <f t="shared" si="8"/>
        <v>9.9197883183135882E-2</v>
      </c>
      <c r="K175" s="9"/>
      <c r="L175" s="9"/>
      <c r="M175" s="9"/>
      <c r="N175" s="9"/>
    </row>
    <row r="176" spans="1:14" ht="26.1" customHeight="1" x14ac:dyDescent="0.25">
      <c r="A176" s="23" t="s">
        <v>510</v>
      </c>
      <c r="B176" s="24" t="s">
        <v>511</v>
      </c>
      <c r="C176" s="25" t="s">
        <v>22</v>
      </c>
      <c r="D176" s="25" t="s">
        <v>512</v>
      </c>
      <c r="E176" s="26" t="s">
        <v>31</v>
      </c>
      <c r="F176" s="27">
        <v>468.91680000000002</v>
      </c>
      <c r="G176" s="29">
        <v>13.06</v>
      </c>
      <c r="H176" s="29">
        <f t="shared" si="10"/>
        <v>16.57</v>
      </c>
      <c r="I176" s="29">
        <f t="shared" ref="I176:I189" si="14">TRUNC(H176*F176,2)</f>
        <v>7769.95</v>
      </c>
      <c r="J176" s="30">
        <f t="shared" si="8"/>
        <v>8.4111129031599827E-3</v>
      </c>
      <c r="K176" s="31"/>
      <c r="L176" s="32"/>
      <c r="M176" s="9"/>
      <c r="N176" s="9"/>
    </row>
    <row r="177" spans="1:14" ht="26.1" customHeight="1" x14ac:dyDescent="0.25">
      <c r="A177" s="23" t="s">
        <v>513</v>
      </c>
      <c r="B177" s="24" t="s">
        <v>514</v>
      </c>
      <c r="C177" s="25" t="s">
        <v>22</v>
      </c>
      <c r="D177" s="25" t="s">
        <v>515</v>
      </c>
      <c r="E177" s="26" t="s">
        <v>31</v>
      </c>
      <c r="F177" s="27">
        <v>1582.7195999999999</v>
      </c>
      <c r="G177" s="29">
        <v>14.38</v>
      </c>
      <c r="H177" s="29">
        <f t="shared" si="10"/>
        <v>18.25</v>
      </c>
      <c r="I177" s="29">
        <f t="shared" si="14"/>
        <v>28884.63</v>
      </c>
      <c r="J177" s="30">
        <f t="shared" si="8"/>
        <v>3.1268139961776069E-2</v>
      </c>
      <c r="K177" s="31"/>
      <c r="L177" s="32"/>
      <c r="M177" s="9"/>
      <c r="N177" s="9"/>
    </row>
    <row r="178" spans="1:14" ht="26.1" customHeight="1" x14ac:dyDescent="0.25">
      <c r="A178" s="23" t="s">
        <v>516</v>
      </c>
      <c r="B178" s="24" t="s">
        <v>517</v>
      </c>
      <c r="C178" s="25" t="s">
        <v>22</v>
      </c>
      <c r="D178" s="25" t="s">
        <v>518</v>
      </c>
      <c r="E178" s="26" t="s">
        <v>31</v>
      </c>
      <c r="F178" s="27">
        <v>1582.7195999999999</v>
      </c>
      <c r="G178" s="29">
        <v>4.87</v>
      </c>
      <c r="H178" s="29">
        <f t="shared" si="10"/>
        <v>6.18</v>
      </c>
      <c r="I178" s="29">
        <f t="shared" si="14"/>
        <v>9781.2000000000007</v>
      </c>
      <c r="J178" s="30">
        <f t="shared" si="8"/>
        <v>1.0588327792120725E-2</v>
      </c>
      <c r="K178" s="31"/>
      <c r="L178" s="32"/>
      <c r="M178" s="9"/>
      <c r="N178" s="9"/>
    </row>
    <row r="179" spans="1:14" ht="26.1" customHeight="1" x14ac:dyDescent="0.25">
      <c r="A179" s="23" t="s">
        <v>519</v>
      </c>
      <c r="B179" s="24" t="s">
        <v>520</v>
      </c>
      <c r="C179" s="25" t="s">
        <v>22</v>
      </c>
      <c r="D179" s="25" t="s">
        <v>521</v>
      </c>
      <c r="E179" s="26" t="s">
        <v>31</v>
      </c>
      <c r="F179" s="27">
        <v>131.24760000000001</v>
      </c>
      <c r="G179" s="29">
        <v>35.99</v>
      </c>
      <c r="H179" s="29">
        <f t="shared" si="10"/>
        <v>45.68</v>
      </c>
      <c r="I179" s="29">
        <f t="shared" si="14"/>
        <v>5995.39</v>
      </c>
      <c r="J179" s="30">
        <f t="shared" si="8"/>
        <v>6.4901192656936441E-3</v>
      </c>
      <c r="K179" s="31"/>
      <c r="L179" s="32"/>
      <c r="M179" s="9"/>
      <c r="N179" s="9"/>
    </row>
    <row r="180" spans="1:14" ht="26.1" customHeight="1" x14ac:dyDescent="0.25">
      <c r="A180" s="23" t="s">
        <v>522</v>
      </c>
      <c r="B180" s="24" t="s">
        <v>523</v>
      </c>
      <c r="C180" s="25" t="s">
        <v>22</v>
      </c>
      <c r="D180" s="25" t="s">
        <v>524</v>
      </c>
      <c r="E180" s="26" t="s">
        <v>31</v>
      </c>
      <c r="F180" s="27">
        <v>414.70440000000002</v>
      </c>
      <c r="G180" s="29">
        <v>17.010000000000002</v>
      </c>
      <c r="H180" s="29">
        <f t="shared" si="10"/>
        <v>21.59</v>
      </c>
      <c r="I180" s="29">
        <f t="shared" si="14"/>
        <v>8953.4599999999991</v>
      </c>
      <c r="J180" s="30">
        <f t="shared" si="8"/>
        <v>9.6922841117287467E-3</v>
      </c>
      <c r="K180" s="31"/>
      <c r="L180" s="32"/>
      <c r="M180" s="9"/>
      <c r="N180" s="9"/>
    </row>
    <row r="181" spans="1:14" ht="26.1" customHeight="1" x14ac:dyDescent="0.25">
      <c r="A181" s="23" t="s">
        <v>525</v>
      </c>
      <c r="B181" s="24" t="s">
        <v>526</v>
      </c>
      <c r="C181" s="25" t="s">
        <v>22</v>
      </c>
      <c r="D181" s="25" t="s">
        <v>527</v>
      </c>
      <c r="E181" s="26" t="s">
        <v>31</v>
      </c>
      <c r="F181" s="27">
        <v>414.70440000000002</v>
      </c>
      <c r="G181" s="29">
        <v>5.94</v>
      </c>
      <c r="H181" s="29">
        <f t="shared" si="10"/>
        <v>7.53</v>
      </c>
      <c r="I181" s="29">
        <f t="shared" si="14"/>
        <v>3122.72</v>
      </c>
      <c r="J181" s="30">
        <f t="shared" si="8"/>
        <v>3.3804014806988127E-3</v>
      </c>
      <c r="K181" s="31"/>
      <c r="L181" s="32"/>
      <c r="M181" s="9"/>
      <c r="N181" s="9"/>
    </row>
    <row r="182" spans="1:14" ht="26.1" customHeight="1" x14ac:dyDescent="0.25">
      <c r="A182" s="23" t="s">
        <v>528</v>
      </c>
      <c r="B182" s="24" t="s">
        <v>529</v>
      </c>
      <c r="C182" s="25" t="s">
        <v>22</v>
      </c>
      <c r="D182" s="25" t="s">
        <v>530</v>
      </c>
      <c r="E182" s="26" t="s">
        <v>31</v>
      </c>
      <c r="F182" s="27">
        <v>123.82054580551075</v>
      </c>
      <c r="G182" s="29">
        <v>2.33</v>
      </c>
      <c r="H182" s="29">
        <f t="shared" si="10"/>
        <v>2.95</v>
      </c>
      <c r="I182" s="29">
        <f t="shared" si="14"/>
        <v>365.27</v>
      </c>
      <c r="J182" s="30">
        <f t="shared" si="8"/>
        <v>3.9541145182880801E-4</v>
      </c>
      <c r="K182" s="31"/>
      <c r="L182" s="32"/>
      <c r="M182" s="9"/>
      <c r="N182" s="9"/>
    </row>
    <row r="183" spans="1:14" ht="26.1" customHeight="1" x14ac:dyDescent="0.25">
      <c r="A183" s="23" t="s">
        <v>531</v>
      </c>
      <c r="B183" s="24" t="s">
        <v>532</v>
      </c>
      <c r="C183" s="25" t="s">
        <v>22</v>
      </c>
      <c r="D183" s="25" t="s">
        <v>533</v>
      </c>
      <c r="E183" s="26" t="s">
        <v>31</v>
      </c>
      <c r="F183" s="27">
        <v>123.82054580551075</v>
      </c>
      <c r="G183" s="29">
        <v>20.59</v>
      </c>
      <c r="H183" s="29">
        <f t="shared" si="10"/>
        <v>26.13</v>
      </c>
      <c r="I183" s="29">
        <f t="shared" si="14"/>
        <v>3235.43</v>
      </c>
      <c r="J183" s="30">
        <f t="shared" si="8"/>
        <v>3.502412115942947E-3</v>
      </c>
      <c r="K183" s="31"/>
      <c r="L183" s="32"/>
      <c r="M183" s="9"/>
      <c r="N183" s="9"/>
    </row>
    <row r="184" spans="1:14" ht="39" customHeight="1" x14ac:dyDescent="0.25">
      <c r="A184" s="23" t="s">
        <v>534</v>
      </c>
      <c r="B184" s="24" t="s">
        <v>535</v>
      </c>
      <c r="C184" s="25" t="s">
        <v>22</v>
      </c>
      <c r="D184" s="25" t="s">
        <v>536</v>
      </c>
      <c r="E184" s="26" t="s">
        <v>31</v>
      </c>
      <c r="F184" s="27">
        <v>123.82054580551075</v>
      </c>
      <c r="G184" s="29">
        <v>22.11</v>
      </c>
      <c r="H184" s="29">
        <f t="shared" si="10"/>
        <v>28.06</v>
      </c>
      <c r="I184" s="29">
        <f t="shared" si="14"/>
        <v>3474.4</v>
      </c>
      <c r="J184" s="30">
        <f t="shared" si="8"/>
        <v>3.7611015091138355E-3</v>
      </c>
      <c r="K184" s="31"/>
      <c r="L184" s="32"/>
      <c r="M184" s="9"/>
      <c r="N184" s="9"/>
    </row>
    <row r="185" spans="1:14" ht="26.1" customHeight="1" x14ac:dyDescent="0.25">
      <c r="A185" s="23" t="s">
        <v>537</v>
      </c>
      <c r="B185" s="24" t="s">
        <v>538</v>
      </c>
      <c r="C185" s="25" t="s">
        <v>22</v>
      </c>
      <c r="D185" s="25" t="s">
        <v>539</v>
      </c>
      <c r="E185" s="26" t="s">
        <v>31</v>
      </c>
      <c r="F185" s="27">
        <v>195.04320000000001</v>
      </c>
      <c r="G185" s="29">
        <v>23.33</v>
      </c>
      <c r="H185" s="29">
        <f t="shared" si="10"/>
        <v>29.61</v>
      </c>
      <c r="I185" s="29">
        <f t="shared" si="14"/>
        <v>5775.22</v>
      </c>
      <c r="J185" s="30">
        <f t="shared" si="8"/>
        <v>6.2517812161709662E-3</v>
      </c>
      <c r="K185" s="31"/>
      <c r="L185" s="32"/>
      <c r="M185" s="9"/>
      <c r="N185" s="9"/>
    </row>
    <row r="186" spans="1:14" ht="26.1" customHeight="1" x14ac:dyDescent="0.25">
      <c r="A186" s="23" t="s">
        <v>540</v>
      </c>
      <c r="B186" s="24" t="s">
        <v>541</v>
      </c>
      <c r="C186" s="25" t="s">
        <v>22</v>
      </c>
      <c r="D186" s="25" t="s">
        <v>542</v>
      </c>
      <c r="E186" s="26" t="s">
        <v>31</v>
      </c>
      <c r="F186" s="27">
        <v>160.22327355785552</v>
      </c>
      <c r="G186" s="29">
        <v>11.16</v>
      </c>
      <c r="H186" s="29">
        <f t="shared" si="10"/>
        <v>14.16</v>
      </c>
      <c r="I186" s="29">
        <f t="shared" si="14"/>
        <v>2268.7600000000002</v>
      </c>
      <c r="J186" s="30">
        <f t="shared" si="8"/>
        <v>2.455974171027258E-3</v>
      </c>
      <c r="K186" s="31"/>
      <c r="L186" s="32"/>
      <c r="M186" s="9"/>
      <c r="N186" s="9"/>
    </row>
    <row r="187" spans="1:14" ht="39" customHeight="1" x14ac:dyDescent="0.25">
      <c r="A187" s="23" t="s">
        <v>543</v>
      </c>
      <c r="B187" s="24" t="s">
        <v>544</v>
      </c>
      <c r="C187" s="25" t="s">
        <v>22</v>
      </c>
      <c r="D187" s="25" t="s">
        <v>545</v>
      </c>
      <c r="E187" s="26" t="s">
        <v>31</v>
      </c>
      <c r="F187" s="27">
        <v>160.22327355785552</v>
      </c>
      <c r="G187" s="29">
        <v>13.08</v>
      </c>
      <c r="H187" s="29">
        <f t="shared" si="10"/>
        <v>16.600000000000001</v>
      </c>
      <c r="I187" s="29">
        <f t="shared" si="14"/>
        <v>2659.7</v>
      </c>
      <c r="J187" s="30">
        <f t="shared" si="8"/>
        <v>2.8791738670821054E-3</v>
      </c>
      <c r="K187" s="31"/>
      <c r="L187" s="32"/>
      <c r="M187" s="9"/>
      <c r="N187" s="9"/>
    </row>
    <row r="188" spans="1:14" ht="51.95" customHeight="1" x14ac:dyDescent="0.25">
      <c r="A188" s="23" t="s">
        <v>546</v>
      </c>
      <c r="B188" s="24" t="s">
        <v>547</v>
      </c>
      <c r="C188" s="25" t="s">
        <v>22</v>
      </c>
      <c r="D188" s="25" t="s">
        <v>548</v>
      </c>
      <c r="E188" s="26" t="s">
        <v>31</v>
      </c>
      <c r="F188" s="27">
        <v>160.22327355785552</v>
      </c>
      <c r="G188" s="29">
        <v>29.6</v>
      </c>
      <c r="H188" s="29">
        <f t="shared" si="10"/>
        <v>37.57</v>
      </c>
      <c r="I188" s="29">
        <f t="shared" si="14"/>
        <v>6019.58</v>
      </c>
      <c r="J188" s="30">
        <f t="shared" si="8"/>
        <v>6.5163053828665267E-3</v>
      </c>
      <c r="K188" s="31"/>
      <c r="L188" s="32"/>
      <c r="M188" s="9"/>
      <c r="N188" s="9"/>
    </row>
    <row r="189" spans="1:14" ht="39" customHeight="1" x14ac:dyDescent="0.25">
      <c r="A189" s="23" t="s">
        <v>549</v>
      </c>
      <c r="B189" s="24" t="s">
        <v>550</v>
      </c>
      <c r="C189" s="25" t="s">
        <v>22</v>
      </c>
      <c r="D189" s="25" t="s">
        <v>551</v>
      </c>
      <c r="E189" s="26" t="s">
        <v>31</v>
      </c>
      <c r="F189" s="27">
        <v>138.77160000000001</v>
      </c>
      <c r="G189" s="29">
        <v>18.91</v>
      </c>
      <c r="H189" s="29">
        <f t="shared" si="10"/>
        <v>24</v>
      </c>
      <c r="I189" s="29">
        <f t="shared" si="14"/>
        <v>3330.51</v>
      </c>
      <c r="J189" s="30">
        <f t="shared" si="8"/>
        <v>3.6053379539254895E-3</v>
      </c>
      <c r="K189" s="31"/>
      <c r="L189" s="32"/>
      <c r="M189" s="9"/>
      <c r="N189" s="9"/>
    </row>
    <row r="190" spans="1:14" ht="24" customHeight="1" x14ac:dyDescent="0.25">
      <c r="A190" s="16" t="s">
        <v>552</v>
      </c>
      <c r="B190" s="17"/>
      <c r="C190" s="17"/>
      <c r="D190" s="17" t="s">
        <v>553</v>
      </c>
      <c r="E190" s="17"/>
      <c r="F190" s="17"/>
      <c r="G190" s="17"/>
      <c r="H190" s="17"/>
      <c r="I190" s="20">
        <f>SUM(I191:I205)</f>
        <v>93579.190000000046</v>
      </c>
      <c r="J190" s="21">
        <f t="shared" si="8"/>
        <v>0.10130118372399566</v>
      </c>
      <c r="K190" s="9"/>
      <c r="L190" s="9"/>
      <c r="M190" s="9"/>
      <c r="N190" s="9"/>
    </row>
    <row r="191" spans="1:14" ht="51.95" customHeight="1" x14ac:dyDescent="0.25">
      <c r="A191" s="23" t="s">
        <v>554</v>
      </c>
      <c r="B191" s="24" t="s">
        <v>555</v>
      </c>
      <c r="C191" s="25" t="s">
        <v>22</v>
      </c>
      <c r="D191" s="25" t="s">
        <v>556</v>
      </c>
      <c r="E191" s="26" t="s">
        <v>31</v>
      </c>
      <c r="F191" s="27">
        <v>182.16</v>
      </c>
      <c r="G191" s="29">
        <v>49.71</v>
      </c>
      <c r="H191" s="29">
        <f t="shared" si="10"/>
        <v>63.09</v>
      </c>
      <c r="I191" s="29">
        <f t="shared" ref="I191:I205" si="15">TRUNC(H191*F191,2)</f>
        <v>11492.47</v>
      </c>
      <c r="J191" s="30">
        <f t="shared" si="8"/>
        <v>1.244080884769902E-2</v>
      </c>
      <c r="K191" s="31"/>
      <c r="L191" s="32"/>
      <c r="M191" s="9"/>
      <c r="N191" s="9"/>
    </row>
    <row r="192" spans="1:14" ht="51.95" customHeight="1" x14ac:dyDescent="0.25">
      <c r="A192" s="23" t="s">
        <v>557</v>
      </c>
      <c r="B192" s="24" t="s">
        <v>558</v>
      </c>
      <c r="C192" s="25" t="s">
        <v>22</v>
      </c>
      <c r="D192" s="25" t="s">
        <v>559</v>
      </c>
      <c r="E192" s="26" t="s">
        <v>31</v>
      </c>
      <c r="F192" s="27">
        <v>220.9812</v>
      </c>
      <c r="G192" s="29">
        <v>34.96</v>
      </c>
      <c r="H192" s="29">
        <f t="shared" si="10"/>
        <v>44.37</v>
      </c>
      <c r="I192" s="29">
        <f t="shared" si="15"/>
        <v>9804.93</v>
      </c>
      <c r="J192" s="30">
        <f t="shared" si="8"/>
        <v>1.0614015950885194E-2</v>
      </c>
      <c r="K192" s="31"/>
      <c r="L192" s="32"/>
      <c r="M192" s="9"/>
      <c r="N192" s="9"/>
    </row>
    <row r="193" spans="1:14" ht="51.95" customHeight="1" x14ac:dyDescent="0.25">
      <c r="A193" s="23" t="s">
        <v>560</v>
      </c>
      <c r="B193" s="24" t="s">
        <v>561</v>
      </c>
      <c r="C193" s="25" t="s">
        <v>22</v>
      </c>
      <c r="D193" s="25" t="s">
        <v>562</v>
      </c>
      <c r="E193" s="26" t="s">
        <v>31</v>
      </c>
      <c r="F193" s="27">
        <v>150.41399999999999</v>
      </c>
      <c r="G193" s="29">
        <v>46.05</v>
      </c>
      <c r="H193" s="29">
        <f t="shared" si="10"/>
        <v>58.45</v>
      </c>
      <c r="I193" s="29">
        <f t="shared" si="15"/>
        <v>8791.69</v>
      </c>
      <c r="J193" s="30">
        <f t="shared" si="8"/>
        <v>9.5171651297090189E-3</v>
      </c>
      <c r="K193" s="31"/>
      <c r="L193" s="32"/>
      <c r="M193" s="9"/>
      <c r="N193" s="9"/>
    </row>
    <row r="194" spans="1:14" ht="39" customHeight="1" x14ac:dyDescent="0.25">
      <c r="A194" s="23" t="s">
        <v>563</v>
      </c>
      <c r="B194" s="24" t="s">
        <v>564</v>
      </c>
      <c r="C194" s="25" t="s">
        <v>22</v>
      </c>
      <c r="D194" s="25" t="s">
        <v>565</v>
      </c>
      <c r="E194" s="26" t="s">
        <v>40</v>
      </c>
      <c r="F194" s="27">
        <v>112.992</v>
      </c>
      <c r="G194" s="29">
        <v>73.02</v>
      </c>
      <c r="H194" s="29">
        <f t="shared" si="10"/>
        <v>92.68</v>
      </c>
      <c r="I194" s="29">
        <f t="shared" si="15"/>
        <v>10472.09</v>
      </c>
      <c r="J194" s="30">
        <f t="shared" si="8"/>
        <v>1.1336228846009643E-2</v>
      </c>
      <c r="K194" s="31"/>
      <c r="L194" s="32"/>
      <c r="M194" s="9"/>
      <c r="N194" s="9"/>
    </row>
    <row r="195" spans="1:14" ht="39" customHeight="1" x14ac:dyDescent="0.25">
      <c r="A195" s="23" t="s">
        <v>566</v>
      </c>
      <c r="B195" s="24" t="s">
        <v>567</v>
      </c>
      <c r="C195" s="25" t="s">
        <v>22</v>
      </c>
      <c r="D195" s="25" t="s">
        <v>568</v>
      </c>
      <c r="E195" s="26" t="s">
        <v>31</v>
      </c>
      <c r="F195" s="27">
        <v>153.60839999999999</v>
      </c>
      <c r="G195" s="29">
        <v>108.64</v>
      </c>
      <c r="H195" s="29">
        <f t="shared" si="10"/>
        <v>137.88999999999999</v>
      </c>
      <c r="I195" s="29">
        <f t="shared" si="15"/>
        <v>21181.06</v>
      </c>
      <c r="J195" s="30">
        <f t="shared" si="8"/>
        <v>2.292888462198673E-2</v>
      </c>
      <c r="K195" s="31"/>
      <c r="L195" s="32"/>
      <c r="M195" s="9"/>
      <c r="N195" s="9"/>
    </row>
    <row r="196" spans="1:14" ht="26.1" customHeight="1" x14ac:dyDescent="0.25">
      <c r="A196" s="23" t="s">
        <v>569</v>
      </c>
      <c r="B196" s="24" t="s">
        <v>570</v>
      </c>
      <c r="C196" s="25" t="s">
        <v>22</v>
      </c>
      <c r="D196" s="25" t="s">
        <v>571</v>
      </c>
      <c r="E196" s="26" t="s">
        <v>31</v>
      </c>
      <c r="F196" s="27">
        <v>52.601999999999997</v>
      </c>
      <c r="G196" s="29">
        <v>55.84</v>
      </c>
      <c r="H196" s="29">
        <f t="shared" si="10"/>
        <v>70.87</v>
      </c>
      <c r="I196" s="29">
        <f t="shared" si="15"/>
        <v>3727.9</v>
      </c>
      <c r="J196" s="30">
        <f t="shared" si="8"/>
        <v>4.0355198928809198E-3</v>
      </c>
      <c r="K196" s="31"/>
      <c r="L196" s="32"/>
      <c r="M196" s="9"/>
      <c r="N196" s="9"/>
    </row>
    <row r="197" spans="1:14" ht="39" customHeight="1" x14ac:dyDescent="0.25">
      <c r="A197" s="23" t="s">
        <v>572</v>
      </c>
      <c r="B197" s="24" t="s">
        <v>573</v>
      </c>
      <c r="C197" s="25" t="s">
        <v>22</v>
      </c>
      <c r="D197" s="25" t="s">
        <v>574</v>
      </c>
      <c r="E197" s="26" t="s">
        <v>31</v>
      </c>
      <c r="F197" s="27">
        <v>52.601999999999997</v>
      </c>
      <c r="G197" s="29">
        <v>152.58000000000001</v>
      </c>
      <c r="H197" s="29">
        <f t="shared" si="10"/>
        <v>193.66</v>
      </c>
      <c r="I197" s="29">
        <f t="shared" si="15"/>
        <v>10186.9</v>
      </c>
      <c r="J197" s="30">
        <f t="shared" ref="J197:J247" si="16">I197/$I$251</f>
        <v>1.1027505457975975E-2</v>
      </c>
      <c r="K197" s="31"/>
      <c r="L197" s="32"/>
      <c r="M197" s="9"/>
      <c r="N197" s="9"/>
    </row>
    <row r="198" spans="1:14" ht="39" customHeight="1" x14ac:dyDescent="0.25">
      <c r="A198" s="23" t="s">
        <v>575</v>
      </c>
      <c r="B198" s="24" t="s">
        <v>576</v>
      </c>
      <c r="C198" s="25" t="s">
        <v>22</v>
      </c>
      <c r="D198" s="25" t="s">
        <v>577</v>
      </c>
      <c r="E198" s="26" t="s">
        <v>31</v>
      </c>
      <c r="F198" s="27">
        <v>12.117599999999999</v>
      </c>
      <c r="G198" s="29">
        <v>93.6</v>
      </c>
      <c r="H198" s="29">
        <f t="shared" si="10"/>
        <v>118.8</v>
      </c>
      <c r="I198" s="29">
        <f t="shared" si="15"/>
        <v>1439.57</v>
      </c>
      <c r="J198" s="30">
        <f t="shared" si="16"/>
        <v>1.5583608391304983E-3</v>
      </c>
      <c r="K198" s="31"/>
      <c r="L198" s="32"/>
      <c r="M198" s="9"/>
      <c r="N198" s="9"/>
    </row>
    <row r="199" spans="1:14" ht="39" customHeight="1" x14ac:dyDescent="0.25">
      <c r="A199" s="23" t="s">
        <v>578</v>
      </c>
      <c r="B199" s="24" t="s">
        <v>579</v>
      </c>
      <c r="C199" s="25" t="s">
        <v>22</v>
      </c>
      <c r="D199" s="25" t="s">
        <v>580</v>
      </c>
      <c r="E199" s="26" t="s">
        <v>31</v>
      </c>
      <c r="F199" s="27">
        <v>12.117599999999999</v>
      </c>
      <c r="G199" s="29">
        <v>100.19</v>
      </c>
      <c r="H199" s="29">
        <f t="shared" si="10"/>
        <v>127.17</v>
      </c>
      <c r="I199" s="29">
        <f t="shared" si="15"/>
        <v>1540.99</v>
      </c>
      <c r="J199" s="30">
        <f t="shared" si="16"/>
        <v>1.6681498430029154E-3</v>
      </c>
      <c r="K199" s="31"/>
      <c r="L199" s="32"/>
      <c r="M199" s="9"/>
      <c r="N199" s="9"/>
    </row>
    <row r="200" spans="1:14" ht="39" customHeight="1" x14ac:dyDescent="0.25">
      <c r="A200" s="23" t="s">
        <v>581</v>
      </c>
      <c r="B200" s="24" t="s">
        <v>582</v>
      </c>
      <c r="C200" s="25" t="s">
        <v>22</v>
      </c>
      <c r="D200" s="25" t="s">
        <v>583</v>
      </c>
      <c r="E200" s="26" t="s">
        <v>31</v>
      </c>
      <c r="F200" s="27">
        <v>12.117599999999999</v>
      </c>
      <c r="G200" s="29">
        <v>28.35</v>
      </c>
      <c r="H200" s="29">
        <f t="shared" si="10"/>
        <v>35.979999999999997</v>
      </c>
      <c r="I200" s="29">
        <f t="shared" si="15"/>
        <v>435.99</v>
      </c>
      <c r="J200" s="30">
        <f t="shared" si="16"/>
        <v>4.7196714453100999E-4</v>
      </c>
      <c r="K200" s="31"/>
      <c r="L200" s="32"/>
      <c r="M200" s="9"/>
      <c r="N200" s="9"/>
    </row>
    <row r="201" spans="1:14" ht="51.95" customHeight="1" x14ac:dyDescent="0.25">
      <c r="A201" s="23" t="s">
        <v>584</v>
      </c>
      <c r="B201" s="24" t="s">
        <v>585</v>
      </c>
      <c r="C201" s="25" t="s">
        <v>22</v>
      </c>
      <c r="D201" s="25" t="s">
        <v>586</v>
      </c>
      <c r="E201" s="26" t="s">
        <v>31</v>
      </c>
      <c r="F201" s="27">
        <v>12.117599999999999</v>
      </c>
      <c r="G201" s="29">
        <v>20.23</v>
      </c>
      <c r="H201" s="29">
        <f t="shared" ref="H201:H205" si="17">TRUNC((G201*$G$2)+(G201),2)</f>
        <v>25.67</v>
      </c>
      <c r="I201" s="29">
        <f t="shared" si="15"/>
        <v>311.05</v>
      </c>
      <c r="J201" s="30">
        <f t="shared" si="16"/>
        <v>3.3671731073274769E-4</v>
      </c>
      <c r="K201" s="31"/>
      <c r="L201" s="32"/>
      <c r="M201" s="9"/>
      <c r="N201" s="9"/>
    </row>
    <row r="202" spans="1:14" ht="39" customHeight="1" x14ac:dyDescent="0.25">
      <c r="A202" s="23" t="s">
        <v>587</v>
      </c>
      <c r="B202" s="24" t="s">
        <v>588</v>
      </c>
      <c r="C202" s="25" t="s">
        <v>22</v>
      </c>
      <c r="D202" s="25" t="s">
        <v>589</v>
      </c>
      <c r="E202" s="26" t="s">
        <v>31</v>
      </c>
      <c r="F202" s="27">
        <v>12.117599999999999</v>
      </c>
      <c r="G202" s="29">
        <v>20.2</v>
      </c>
      <c r="H202" s="29">
        <f t="shared" si="17"/>
        <v>25.63</v>
      </c>
      <c r="I202" s="29">
        <f t="shared" si="15"/>
        <v>310.57</v>
      </c>
      <c r="J202" s="30">
        <f t="shared" si="16"/>
        <v>3.3619770195875083E-4</v>
      </c>
      <c r="K202" s="31"/>
      <c r="L202" s="32"/>
      <c r="M202" s="9"/>
      <c r="N202" s="9"/>
    </row>
    <row r="203" spans="1:14" ht="39" customHeight="1" x14ac:dyDescent="0.25">
      <c r="A203" s="23" t="s">
        <v>590</v>
      </c>
      <c r="B203" s="24" t="s">
        <v>591</v>
      </c>
      <c r="C203" s="25" t="s">
        <v>22</v>
      </c>
      <c r="D203" s="25" t="s">
        <v>592</v>
      </c>
      <c r="E203" s="26" t="s">
        <v>40</v>
      </c>
      <c r="F203" s="27">
        <v>56.1</v>
      </c>
      <c r="G203" s="29">
        <v>97.87</v>
      </c>
      <c r="H203" s="29">
        <f t="shared" si="17"/>
        <v>124.22</v>
      </c>
      <c r="I203" s="29">
        <f t="shared" si="15"/>
        <v>6968.74</v>
      </c>
      <c r="J203" s="30">
        <f t="shared" si="16"/>
        <v>7.5437884327141224E-3</v>
      </c>
      <c r="K203" s="31"/>
      <c r="L203" s="32"/>
      <c r="M203" s="9"/>
      <c r="N203" s="9"/>
    </row>
    <row r="204" spans="1:14" ht="39" customHeight="1" x14ac:dyDescent="0.25">
      <c r="A204" s="23" t="s">
        <v>593</v>
      </c>
      <c r="B204" s="24" t="s">
        <v>594</v>
      </c>
      <c r="C204" s="25" t="s">
        <v>22</v>
      </c>
      <c r="D204" s="25" t="s">
        <v>595</v>
      </c>
      <c r="E204" s="26" t="s">
        <v>40</v>
      </c>
      <c r="F204" s="27">
        <v>51.084000000000003</v>
      </c>
      <c r="G204" s="29">
        <v>65.150000000000006</v>
      </c>
      <c r="H204" s="29">
        <f t="shared" si="17"/>
        <v>82.69</v>
      </c>
      <c r="I204" s="29">
        <f t="shared" si="15"/>
        <v>4224.13</v>
      </c>
      <c r="J204" s="30">
        <f t="shared" si="16"/>
        <v>4.5726979385485337E-3</v>
      </c>
      <c r="K204" s="31"/>
      <c r="L204" s="32"/>
      <c r="M204" s="9"/>
      <c r="N204" s="9"/>
    </row>
    <row r="205" spans="1:14" ht="51.95" customHeight="1" x14ac:dyDescent="0.25">
      <c r="A205" s="23" t="s">
        <v>596</v>
      </c>
      <c r="B205" s="24" t="s">
        <v>597</v>
      </c>
      <c r="C205" s="25" t="s">
        <v>22</v>
      </c>
      <c r="D205" s="25" t="s">
        <v>598</v>
      </c>
      <c r="E205" s="26" t="s">
        <v>40</v>
      </c>
      <c r="F205" s="27">
        <v>52.601999999999997</v>
      </c>
      <c r="G205" s="29">
        <v>40.31</v>
      </c>
      <c r="H205" s="29">
        <f t="shared" si="17"/>
        <v>51.16</v>
      </c>
      <c r="I205" s="29">
        <f t="shared" si="15"/>
        <v>2691.11</v>
      </c>
      <c r="J205" s="30">
        <f t="shared" si="16"/>
        <v>2.9131757662305244E-3</v>
      </c>
      <c r="K205" s="31"/>
      <c r="L205" s="32"/>
      <c r="M205" s="9"/>
      <c r="N205" s="9"/>
    </row>
    <row r="206" spans="1:14" ht="24" customHeight="1" x14ac:dyDescent="0.25">
      <c r="A206" s="16" t="s">
        <v>599</v>
      </c>
      <c r="B206" s="17"/>
      <c r="C206" s="17"/>
      <c r="D206" s="17" t="s">
        <v>600</v>
      </c>
      <c r="E206" s="17"/>
      <c r="F206" s="17"/>
      <c r="G206" s="17"/>
      <c r="H206" s="17"/>
      <c r="I206" s="20">
        <f>I207+I221+I234+I240</f>
        <v>59466.009999999995</v>
      </c>
      <c r="J206" s="21">
        <f t="shared" si="16"/>
        <v>6.4373042813717016E-2</v>
      </c>
      <c r="K206" s="9"/>
      <c r="L206" s="9"/>
      <c r="M206" s="9"/>
      <c r="N206" s="9"/>
    </row>
    <row r="207" spans="1:14" ht="26.1" customHeight="1" x14ac:dyDescent="0.25">
      <c r="A207" s="16" t="s">
        <v>601</v>
      </c>
      <c r="B207" s="17"/>
      <c r="C207" s="17"/>
      <c r="D207" s="17" t="s">
        <v>602</v>
      </c>
      <c r="E207" s="17"/>
      <c r="F207" s="17"/>
      <c r="G207" s="17"/>
      <c r="H207" s="17"/>
      <c r="I207" s="20">
        <f>SUM(I208:I220)</f>
        <v>30514.300000000003</v>
      </c>
      <c r="J207" s="21">
        <f t="shared" si="16"/>
        <v>3.3032287525774903E-2</v>
      </c>
      <c r="K207" s="9"/>
      <c r="L207" s="9"/>
      <c r="M207" s="9"/>
      <c r="N207" s="9"/>
    </row>
    <row r="208" spans="1:14" ht="26.1" customHeight="1" x14ac:dyDescent="0.25">
      <c r="A208" s="23" t="s">
        <v>603</v>
      </c>
      <c r="B208" s="24" t="s">
        <v>604</v>
      </c>
      <c r="C208" s="25" t="s">
        <v>22</v>
      </c>
      <c r="D208" s="25" t="s">
        <v>605</v>
      </c>
      <c r="E208" s="26" t="s">
        <v>35</v>
      </c>
      <c r="F208" s="27">
        <v>12.561504646935875</v>
      </c>
      <c r="G208" s="29">
        <v>196.62</v>
      </c>
      <c r="H208" s="29">
        <f t="shared" ref="H208:H247" si="18">TRUNC((G208*$G$2)+(G208),2)</f>
        <v>249.56</v>
      </c>
      <c r="I208" s="29">
        <f t="shared" ref="I208:I220" si="19">TRUNC(H208*F208,2)</f>
        <v>3134.84</v>
      </c>
      <c r="J208" s="30">
        <f t="shared" si="16"/>
        <v>3.3935216022422336E-3</v>
      </c>
      <c r="K208" s="31"/>
      <c r="L208" s="32"/>
      <c r="M208" s="9"/>
      <c r="N208" s="9"/>
    </row>
    <row r="209" spans="1:14" ht="24" customHeight="1" x14ac:dyDescent="0.25">
      <c r="A209" s="23" t="s">
        <v>606</v>
      </c>
      <c r="B209" s="24" t="s">
        <v>607</v>
      </c>
      <c r="C209" s="25" t="s">
        <v>22</v>
      </c>
      <c r="D209" s="25" t="s">
        <v>608</v>
      </c>
      <c r="E209" s="26" t="s">
        <v>35</v>
      </c>
      <c r="F209" s="27">
        <v>2.5635723769256886</v>
      </c>
      <c r="G209" s="29">
        <v>524.13</v>
      </c>
      <c r="H209" s="29">
        <f t="shared" si="18"/>
        <v>665.27</v>
      </c>
      <c r="I209" s="29">
        <f t="shared" si="19"/>
        <v>1705.46</v>
      </c>
      <c r="J209" s="30">
        <f t="shared" si="16"/>
        <v>1.8461916243763762E-3</v>
      </c>
      <c r="K209" s="31"/>
      <c r="L209" s="32"/>
      <c r="M209" s="9"/>
      <c r="N209" s="9"/>
    </row>
    <row r="210" spans="1:14" ht="51.95" customHeight="1" x14ac:dyDescent="0.25">
      <c r="A210" s="23" t="s">
        <v>609</v>
      </c>
      <c r="B210" s="24" t="s">
        <v>610</v>
      </c>
      <c r="C210" s="25" t="s">
        <v>22</v>
      </c>
      <c r="D210" s="25" t="s">
        <v>611</v>
      </c>
      <c r="E210" s="26" t="s">
        <v>40</v>
      </c>
      <c r="F210" s="27">
        <v>18.585899732711237</v>
      </c>
      <c r="G210" s="29">
        <v>130.37</v>
      </c>
      <c r="H210" s="29">
        <f t="shared" si="18"/>
        <v>165.47</v>
      </c>
      <c r="I210" s="29">
        <f t="shared" si="19"/>
        <v>3075.4</v>
      </c>
      <c r="J210" s="30">
        <f t="shared" si="16"/>
        <v>3.3291767157289575E-3</v>
      </c>
      <c r="K210" s="31"/>
      <c r="L210" s="32"/>
      <c r="M210" s="9"/>
      <c r="N210" s="9"/>
    </row>
    <row r="211" spans="1:14" ht="39" customHeight="1" x14ac:dyDescent="0.25">
      <c r="A211" s="23" t="s">
        <v>612</v>
      </c>
      <c r="B211" s="24" t="s">
        <v>613</v>
      </c>
      <c r="C211" s="25" t="s">
        <v>22</v>
      </c>
      <c r="D211" s="25" t="s">
        <v>614</v>
      </c>
      <c r="E211" s="26" t="s">
        <v>35</v>
      </c>
      <c r="F211" s="27">
        <v>8.3316102250084878</v>
      </c>
      <c r="G211" s="29">
        <v>208.2</v>
      </c>
      <c r="H211" s="29">
        <f t="shared" si="18"/>
        <v>264.26</v>
      </c>
      <c r="I211" s="29">
        <f t="shared" si="19"/>
        <v>2201.71</v>
      </c>
      <c r="J211" s="30">
        <f t="shared" si="16"/>
        <v>2.3833913204095738E-3</v>
      </c>
      <c r="K211" s="31"/>
      <c r="L211" s="32"/>
      <c r="M211" s="9"/>
      <c r="N211" s="9"/>
    </row>
    <row r="212" spans="1:14" ht="51.95" customHeight="1" x14ac:dyDescent="0.25">
      <c r="A212" s="23" t="s">
        <v>615</v>
      </c>
      <c r="B212" s="24" t="s">
        <v>616</v>
      </c>
      <c r="C212" s="25" t="s">
        <v>22</v>
      </c>
      <c r="D212" s="25" t="s">
        <v>617</v>
      </c>
      <c r="E212" s="26" t="s">
        <v>35</v>
      </c>
      <c r="F212" s="27">
        <v>8.3316102250084878</v>
      </c>
      <c r="G212" s="29">
        <v>152.37</v>
      </c>
      <c r="H212" s="29">
        <f t="shared" si="18"/>
        <v>193.4</v>
      </c>
      <c r="I212" s="29">
        <f t="shared" si="19"/>
        <v>1611.33</v>
      </c>
      <c r="J212" s="30">
        <f t="shared" si="16"/>
        <v>1.7442941787590364E-3</v>
      </c>
      <c r="K212" s="31"/>
      <c r="L212" s="32"/>
      <c r="M212" s="9"/>
      <c r="N212" s="9"/>
    </row>
    <row r="213" spans="1:14" ht="51.95" customHeight="1" x14ac:dyDescent="0.25">
      <c r="A213" s="23" t="s">
        <v>618</v>
      </c>
      <c r="B213" s="24" t="s">
        <v>619</v>
      </c>
      <c r="C213" s="25" t="s">
        <v>22</v>
      </c>
      <c r="D213" s="25" t="s">
        <v>620</v>
      </c>
      <c r="E213" s="26" t="s">
        <v>35</v>
      </c>
      <c r="F213" s="27">
        <v>3.2044654711571106</v>
      </c>
      <c r="G213" s="29">
        <v>95.13</v>
      </c>
      <c r="H213" s="29">
        <f t="shared" si="18"/>
        <v>120.74</v>
      </c>
      <c r="I213" s="29">
        <f t="shared" si="19"/>
        <v>386.9</v>
      </c>
      <c r="J213" s="30">
        <f t="shared" si="16"/>
        <v>4.1882632220704085E-4</v>
      </c>
      <c r="K213" s="31"/>
      <c r="L213" s="32"/>
      <c r="M213" s="9"/>
      <c r="N213" s="9"/>
    </row>
    <row r="214" spans="1:14" ht="51.95" customHeight="1" x14ac:dyDescent="0.25">
      <c r="A214" s="23" t="s">
        <v>621</v>
      </c>
      <c r="B214" s="24" t="s">
        <v>622</v>
      </c>
      <c r="C214" s="25" t="s">
        <v>22</v>
      </c>
      <c r="D214" s="25" t="s">
        <v>623</v>
      </c>
      <c r="E214" s="26" t="s">
        <v>35</v>
      </c>
      <c r="F214" s="27">
        <v>3.2044654711571106</v>
      </c>
      <c r="G214" s="29">
        <v>209.78</v>
      </c>
      <c r="H214" s="29">
        <f t="shared" si="18"/>
        <v>266.27</v>
      </c>
      <c r="I214" s="29">
        <f t="shared" si="19"/>
        <v>853.25</v>
      </c>
      <c r="J214" s="30">
        <f t="shared" si="16"/>
        <v>9.236587216933514E-4</v>
      </c>
      <c r="K214" s="31"/>
      <c r="L214" s="32"/>
      <c r="M214" s="9"/>
      <c r="N214" s="9"/>
    </row>
    <row r="215" spans="1:14" ht="39" customHeight="1" x14ac:dyDescent="0.25">
      <c r="A215" s="23" t="s">
        <v>624</v>
      </c>
      <c r="B215" s="24" t="s">
        <v>625</v>
      </c>
      <c r="C215" s="25" t="s">
        <v>22</v>
      </c>
      <c r="D215" s="25" t="s">
        <v>626</v>
      </c>
      <c r="E215" s="26" t="s">
        <v>35</v>
      </c>
      <c r="F215" s="27">
        <v>2.5635723769256886</v>
      </c>
      <c r="G215" s="29">
        <v>251.47</v>
      </c>
      <c r="H215" s="29">
        <f t="shared" si="18"/>
        <v>319.19</v>
      </c>
      <c r="I215" s="29">
        <f t="shared" si="19"/>
        <v>818.26</v>
      </c>
      <c r="J215" s="30">
        <f t="shared" si="16"/>
        <v>8.8578140710553958E-4</v>
      </c>
      <c r="K215" s="31"/>
      <c r="L215" s="32"/>
      <c r="M215" s="9"/>
      <c r="N215" s="9"/>
    </row>
    <row r="216" spans="1:14" ht="26.1" customHeight="1" x14ac:dyDescent="0.25">
      <c r="A216" s="23" t="s">
        <v>627</v>
      </c>
      <c r="B216" s="24" t="s">
        <v>628</v>
      </c>
      <c r="C216" s="25" t="s">
        <v>22</v>
      </c>
      <c r="D216" s="25" t="s">
        <v>629</v>
      </c>
      <c r="E216" s="26" t="s">
        <v>35</v>
      </c>
      <c r="F216" s="27">
        <v>1.9226792826942665</v>
      </c>
      <c r="G216" s="29">
        <v>454.96</v>
      </c>
      <c r="H216" s="29">
        <f t="shared" si="18"/>
        <v>577.48</v>
      </c>
      <c r="I216" s="29">
        <f t="shared" si="19"/>
        <v>1110.3</v>
      </c>
      <c r="J216" s="30">
        <f t="shared" si="16"/>
        <v>1.2019200453514539E-3</v>
      </c>
      <c r="K216" s="31"/>
      <c r="L216" s="32"/>
      <c r="M216" s="9"/>
      <c r="N216" s="9"/>
    </row>
    <row r="217" spans="1:14" ht="26.1" customHeight="1" x14ac:dyDescent="0.25">
      <c r="A217" s="23" t="s">
        <v>630</v>
      </c>
      <c r="B217" s="24" t="s">
        <v>631</v>
      </c>
      <c r="C217" s="25" t="s">
        <v>22</v>
      </c>
      <c r="D217" s="25" t="s">
        <v>632</v>
      </c>
      <c r="E217" s="26" t="s">
        <v>35</v>
      </c>
      <c r="F217" s="27">
        <v>1.9226792826942665</v>
      </c>
      <c r="G217" s="29">
        <v>681.53</v>
      </c>
      <c r="H217" s="29">
        <f t="shared" si="18"/>
        <v>865.06</v>
      </c>
      <c r="I217" s="29">
        <f t="shared" si="19"/>
        <v>1663.23</v>
      </c>
      <c r="J217" s="30">
        <f t="shared" si="16"/>
        <v>1.8004768774474455E-3</v>
      </c>
      <c r="K217" s="31"/>
      <c r="L217" s="32"/>
      <c r="M217" s="9"/>
      <c r="N217" s="9"/>
    </row>
    <row r="218" spans="1:14" ht="65.099999999999994" customHeight="1" x14ac:dyDescent="0.25">
      <c r="A218" s="23" t="s">
        <v>633</v>
      </c>
      <c r="B218" s="24" t="s">
        <v>634</v>
      </c>
      <c r="C218" s="25" t="s">
        <v>22</v>
      </c>
      <c r="D218" s="25" t="s">
        <v>635</v>
      </c>
      <c r="E218" s="26" t="s">
        <v>35</v>
      </c>
      <c r="F218" s="27">
        <v>5.7680378480827992</v>
      </c>
      <c r="G218" s="29">
        <v>1353.16</v>
      </c>
      <c r="H218" s="29">
        <f t="shared" si="18"/>
        <v>1717.56</v>
      </c>
      <c r="I218" s="29">
        <f t="shared" si="19"/>
        <v>9906.9500000000007</v>
      </c>
      <c r="J218" s="30">
        <f t="shared" si="16"/>
        <v>1.0724454465725107E-2</v>
      </c>
      <c r="K218" s="31"/>
      <c r="L218" s="32"/>
      <c r="M218" s="9"/>
      <c r="N218" s="9"/>
    </row>
    <row r="219" spans="1:14" ht="39" customHeight="1" x14ac:dyDescent="0.25">
      <c r="A219" s="23" t="s">
        <v>636</v>
      </c>
      <c r="B219" s="24" t="s">
        <v>637</v>
      </c>
      <c r="C219" s="25" t="s">
        <v>22</v>
      </c>
      <c r="D219" s="25" t="s">
        <v>638</v>
      </c>
      <c r="E219" s="26" t="s">
        <v>35</v>
      </c>
      <c r="F219" s="27">
        <v>0.76907171307770661</v>
      </c>
      <c r="G219" s="29">
        <v>3933.57</v>
      </c>
      <c r="H219" s="29">
        <f t="shared" si="18"/>
        <v>4992.88</v>
      </c>
      <c r="I219" s="29">
        <f t="shared" si="19"/>
        <v>3839.88</v>
      </c>
      <c r="J219" s="30">
        <f t="shared" si="16"/>
        <v>4.1567402897812675E-3</v>
      </c>
      <c r="K219" s="31"/>
      <c r="L219" s="32"/>
      <c r="M219" s="9"/>
      <c r="N219" s="9"/>
    </row>
    <row r="220" spans="1:14" ht="39" customHeight="1" x14ac:dyDescent="0.25">
      <c r="A220" s="23" t="s">
        <v>639</v>
      </c>
      <c r="B220" s="24" t="s">
        <v>640</v>
      </c>
      <c r="C220" s="25" t="s">
        <v>22</v>
      </c>
      <c r="D220" s="25" t="s">
        <v>641</v>
      </c>
      <c r="E220" s="26" t="s">
        <v>35</v>
      </c>
      <c r="F220" s="27">
        <v>8.3316102250084878</v>
      </c>
      <c r="G220" s="29">
        <v>19.559999999999999</v>
      </c>
      <c r="H220" s="29">
        <f t="shared" si="18"/>
        <v>24.82</v>
      </c>
      <c r="I220" s="29">
        <f t="shared" si="19"/>
        <v>206.79</v>
      </c>
      <c r="J220" s="30">
        <f t="shared" si="16"/>
        <v>2.2385395494751612E-4</v>
      </c>
      <c r="K220" s="31"/>
      <c r="L220" s="32"/>
      <c r="M220" s="9"/>
      <c r="N220" s="9"/>
    </row>
    <row r="221" spans="1:14" ht="26.1" customHeight="1" x14ac:dyDescent="0.25">
      <c r="A221" s="16" t="s">
        <v>642</v>
      </c>
      <c r="B221" s="17"/>
      <c r="C221" s="17"/>
      <c r="D221" s="17" t="s">
        <v>643</v>
      </c>
      <c r="E221" s="17"/>
      <c r="F221" s="17"/>
      <c r="G221" s="17"/>
      <c r="H221" s="17"/>
      <c r="I221" s="20">
        <f>SUM(I222:I233)</f>
        <v>21878.6</v>
      </c>
      <c r="J221" s="21">
        <f t="shared" si="16"/>
        <v>2.368398442243206E-2</v>
      </c>
      <c r="K221" s="9"/>
      <c r="L221" s="9"/>
      <c r="M221" s="9"/>
      <c r="N221" s="9"/>
    </row>
    <row r="222" spans="1:14" ht="26.1" customHeight="1" x14ac:dyDescent="0.25">
      <c r="A222" s="23" t="s">
        <v>644</v>
      </c>
      <c r="B222" s="24" t="s">
        <v>645</v>
      </c>
      <c r="C222" s="25" t="s">
        <v>22</v>
      </c>
      <c r="D222" s="25" t="s">
        <v>646</v>
      </c>
      <c r="E222" s="26" t="s">
        <v>35</v>
      </c>
      <c r="F222" s="27">
        <v>1.4394074901599998</v>
      </c>
      <c r="G222" s="29">
        <v>137.03</v>
      </c>
      <c r="H222" s="29">
        <f t="shared" si="18"/>
        <v>173.93</v>
      </c>
      <c r="I222" s="29">
        <f t="shared" ref="I222:I233" si="20">TRUNC(H222*F222,2)</f>
        <v>250.35</v>
      </c>
      <c r="J222" s="30">
        <f t="shared" si="16"/>
        <v>2.7100845118772986E-4</v>
      </c>
      <c r="K222" s="31"/>
      <c r="L222" s="32"/>
      <c r="M222" s="9"/>
      <c r="N222" s="9"/>
    </row>
    <row r="223" spans="1:14" ht="26.1" customHeight="1" x14ac:dyDescent="0.25">
      <c r="A223" s="23" t="s">
        <v>647</v>
      </c>
      <c r="B223" s="24" t="s">
        <v>648</v>
      </c>
      <c r="C223" s="25" t="s">
        <v>22</v>
      </c>
      <c r="D223" s="25" t="s">
        <v>649</v>
      </c>
      <c r="E223" s="26" t="s">
        <v>35</v>
      </c>
      <c r="F223" s="27">
        <v>7.947074368469635</v>
      </c>
      <c r="G223" s="29">
        <v>27.91</v>
      </c>
      <c r="H223" s="29">
        <f t="shared" si="18"/>
        <v>35.42</v>
      </c>
      <c r="I223" s="29">
        <f t="shared" si="20"/>
        <v>281.48</v>
      </c>
      <c r="J223" s="30">
        <f t="shared" si="16"/>
        <v>3.0470724521798365E-4</v>
      </c>
      <c r="K223" s="31"/>
      <c r="L223" s="32"/>
      <c r="M223" s="9"/>
      <c r="N223" s="9"/>
    </row>
    <row r="224" spans="1:14" ht="26.1" customHeight="1" x14ac:dyDescent="0.25">
      <c r="A224" s="23" t="s">
        <v>650</v>
      </c>
      <c r="B224" s="24" t="s">
        <v>651</v>
      </c>
      <c r="C224" s="25" t="s">
        <v>22</v>
      </c>
      <c r="D224" s="25" t="s">
        <v>652</v>
      </c>
      <c r="E224" s="26" t="s">
        <v>35</v>
      </c>
      <c r="F224" s="27">
        <v>7.6907171307770659</v>
      </c>
      <c r="G224" s="29">
        <v>25.44</v>
      </c>
      <c r="H224" s="29">
        <f t="shared" si="18"/>
        <v>32.29</v>
      </c>
      <c r="I224" s="29">
        <f t="shared" si="20"/>
        <v>248.33</v>
      </c>
      <c r="J224" s="30">
        <f t="shared" si="16"/>
        <v>2.6882176426382652E-4</v>
      </c>
      <c r="K224" s="31"/>
      <c r="L224" s="32"/>
      <c r="M224" s="9"/>
      <c r="N224" s="9"/>
    </row>
    <row r="225" spans="1:14" ht="26.1" customHeight="1" x14ac:dyDescent="0.25">
      <c r="A225" s="23" t="s">
        <v>653</v>
      </c>
      <c r="B225" s="24" t="s">
        <v>654</v>
      </c>
      <c r="C225" s="25" t="s">
        <v>22</v>
      </c>
      <c r="D225" s="25" t="s">
        <v>655</v>
      </c>
      <c r="E225" s="26" t="s">
        <v>35</v>
      </c>
      <c r="F225" s="27">
        <v>7.6907171307770659</v>
      </c>
      <c r="G225" s="29">
        <v>31.29</v>
      </c>
      <c r="H225" s="29">
        <f t="shared" si="18"/>
        <v>39.71</v>
      </c>
      <c r="I225" s="29">
        <f t="shared" si="20"/>
        <v>305.39</v>
      </c>
      <c r="J225" s="30">
        <f t="shared" si="16"/>
        <v>3.3059025727270153E-4</v>
      </c>
      <c r="K225" s="31"/>
      <c r="L225" s="32"/>
      <c r="M225" s="9"/>
      <c r="N225" s="9"/>
    </row>
    <row r="226" spans="1:14" ht="26.1" customHeight="1" x14ac:dyDescent="0.25">
      <c r="A226" s="23" t="s">
        <v>656</v>
      </c>
      <c r="B226" s="24" t="s">
        <v>657</v>
      </c>
      <c r="C226" s="25" t="s">
        <v>22</v>
      </c>
      <c r="D226" s="25" t="s">
        <v>658</v>
      </c>
      <c r="E226" s="26" t="s">
        <v>35</v>
      </c>
      <c r="F226" s="27">
        <v>1.4394074901599998</v>
      </c>
      <c r="G226" s="29">
        <v>163.75</v>
      </c>
      <c r="H226" s="29">
        <f t="shared" si="18"/>
        <v>207.84</v>
      </c>
      <c r="I226" s="29">
        <f t="shared" si="20"/>
        <v>299.16000000000003</v>
      </c>
      <c r="J226" s="30">
        <f t="shared" si="16"/>
        <v>3.2384616839353417E-4</v>
      </c>
      <c r="K226" s="31"/>
      <c r="L226" s="32"/>
      <c r="M226" s="9"/>
      <c r="N226" s="9"/>
    </row>
    <row r="227" spans="1:14" ht="26.1" customHeight="1" x14ac:dyDescent="0.25">
      <c r="A227" s="23" t="s">
        <v>659</v>
      </c>
      <c r="B227" s="24" t="s">
        <v>660</v>
      </c>
      <c r="C227" s="25" t="s">
        <v>22</v>
      </c>
      <c r="D227" s="25" t="s">
        <v>661</v>
      </c>
      <c r="E227" s="26" t="s">
        <v>35</v>
      </c>
      <c r="F227" s="27">
        <v>1.4394074901599998</v>
      </c>
      <c r="G227" s="29">
        <v>129.44</v>
      </c>
      <c r="H227" s="29">
        <f t="shared" si="18"/>
        <v>164.29</v>
      </c>
      <c r="I227" s="29">
        <f t="shared" si="20"/>
        <v>236.48</v>
      </c>
      <c r="J227" s="30">
        <f t="shared" si="16"/>
        <v>2.5599392265577935E-4</v>
      </c>
      <c r="K227" s="31"/>
      <c r="L227" s="32"/>
      <c r="M227" s="9"/>
      <c r="N227" s="9"/>
    </row>
    <row r="228" spans="1:14" ht="39" customHeight="1" x14ac:dyDescent="0.25">
      <c r="A228" s="23" t="s">
        <v>662</v>
      </c>
      <c r="B228" s="24" t="s">
        <v>663</v>
      </c>
      <c r="C228" s="25" t="s">
        <v>22</v>
      </c>
      <c r="D228" s="25" t="s">
        <v>664</v>
      </c>
      <c r="E228" s="26" t="s">
        <v>35</v>
      </c>
      <c r="F228" s="27">
        <v>1.9226792826942665</v>
      </c>
      <c r="G228" s="29">
        <v>63.25</v>
      </c>
      <c r="H228" s="29">
        <f t="shared" si="18"/>
        <v>80.28</v>
      </c>
      <c r="I228" s="29">
        <f t="shared" si="20"/>
        <v>154.35</v>
      </c>
      <c r="J228" s="30">
        <f t="shared" si="16"/>
        <v>1.6708669638836071E-4</v>
      </c>
      <c r="K228" s="31"/>
      <c r="L228" s="32"/>
      <c r="M228" s="9"/>
      <c r="N228" s="9"/>
    </row>
    <row r="229" spans="1:14" ht="39" customHeight="1" x14ac:dyDescent="0.25">
      <c r="A229" s="23" t="s">
        <v>665</v>
      </c>
      <c r="B229" s="24" t="s">
        <v>666</v>
      </c>
      <c r="C229" s="25" t="s">
        <v>22</v>
      </c>
      <c r="D229" s="25" t="s">
        <v>667</v>
      </c>
      <c r="E229" s="26" t="s">
        <v>35</v>
      </c>
      <c r="F229" s="27">
        <v>1.4394074901599998</v>
      </c>
      <c r="G229" s="29">
        <v>374.81</v>
      </c>
      <c r="H229" s="29">
        <f t="shared" si="18"/>
        <v>475.74</v>
      </c>
      <c r="I229" s="29">
        <f t="shared" si="20"/>
        <v>684.78</v>
      </c>
      <c r="J229" s="30">
        <f t="shared" si="16"/>
        <v>7.4128686720325004E-4</v>
      </c>
      <c r="K229" s="31"/>
      <c r="L229" s="32"/>
      <c r="M229" s="9"/>
      <c r="N229" s="9"/>
    </row>
    <row r="230" spans="1:14" ht="39" customHeight="1" x14ac:dyDescent="0.25">
      <c r="A230" s="23" t="s">
        <v>668</v>
      </c>
      <c r="B230" s="24" t="s">
        <v>669</v>
      </c>
      <c r="C230" s="25" t="s">
        <v>22</v>
      </c>
      <c r="D230" s="25" t="s">
        <v>670</v>
      </c>
      <c r="E230" s="26" t="s">
        <v>35</v>
      </c>
      <c r="F230" s="27">
        <v>6.4089309423142211</v>
      </c>
      <c r="G230" s="29">
        <v>26.45</v>
      </c>
      <c r="H230" s="29">
        <f t="shared" si="18"/>
        <v>33.57</v>
      </c>
      <c r="I230" s="29">
        <f t="shared" si="20"/>
        <v>215.14</v>
      </c>
      <c r="J230" s="30">
        <f t="shared" si="16"/>
        <v>2.3289298257850289E-4</v>
      </c>
      <c r="K230" s="31"/>
      <c r="L230" s="32"/>
      <c r="M230" s="9"/>
      <c r="N230" s="9"/>
    </row>
    <row r="231" spans="1:14" ht="26.1" customHeight="1" x14ac:dyDescent="0.25">
      <c r="A231" s="23" t="s">
        <v>671</v>
      </c>
      <c r="B231" s="24" t="s">
        <v>672</v>
      </c>
      <c r="C231" s="25" t="s">
        <v>22</v>
      </c>
      <c r="D231" s="25" t="s">
        <v>673</v>
      </c>
      <c r="E231" s="26" t="s">
        <v>35</v>
      </c>
      <c r="F231" s="27">
        <v>41.017158030811018</v>
      </c>
      <c r="G231" s="29">
        <v>98.51</v>
      </c>
      <c r="H231" s="29">
        <f t="shared" si="18"/>
        <v>125.03</v>
      </c>
      <c r="I231" s="29">
        <f t="shared" si="20"/>
        <v>5128.37</v>
      </c>
      <c r="J231" s="30">
        <f t="shared" si="16"/>
        <v>5.5515542672962583E-3</v>
      </c>
      <c r="K231" s="31"/>
      <c r="L231" s="32"/>
      <c r="M231" s="9"/>
      <c r="N231" s="9"/>
    </row>
    <row r="232" spans="1:14" ht="26.1" customHeight="1" x14ac:dyDescent="0.25">
      <c r="A232" s="23" t="s">
        <v>674</v>
      </c>
      <c r="B232" s="24" t="s">
        <v>675</v>
      </c>
      <c r="C232" s="25" t="s">
        <v>22</v>
      </c>
      <c r="D232" s="25" t="s">
        <v>676</v>
      </c>
      <c r="E232" s="26" t="s">
        <v>40</v>
      </c>
      <c r="F232" s="27">
        <v>76.907171307770639</v>
      </c>
      <c r="G232" s="29">
        <v>66.09</v>
      </c>
      <c r="H232" s="29">
        <f t="shared" si="18"/>
        <v>83.88</v>
      </c>
      <c r="I232" s="29">
        <f t="shared" si="20"/>
        <v>6450.97</v>
      </c>
      <c r="J232" s="30">
        <f t="shared" si="16"/>
        <v>6.9832929433134008E-3</v>
      </c>
      <c r="K232" s="31"/>
      <c r="L232" s="32"/>
      <c r="M232" s="9"/>
      <c r="N232" s="9"/>
    </row>
    <row r="233" spans="1:14" ht="26.1" customHeight="1" x14ac:dyDescent="0.25">
      <c r="A233" s="23" t="s">
        <v>677</v>
      </c>
      <c r="B233" s="24" t="s">
        <v>389</v>
      </c>
      <c r="C233" s="25" t="s">
        <v>22</v>
      </c>
      <c r="D233" s="25" t="s">
        <v>390</v>
      </c>
      <c r="E233" s="26" t="s">
        <v>40</v>
      </c>
      <c r="F233" s="27">
        <v>76.907171307770639</v>
      </c>
      <c r="G233" s="29">
        <v>78.099999999999994</v>
      </c>
      <c r="H233" s="29">
        <f t="shared" si="18"/>
        <v>99.13</v>
      </c>
      <c r="I233" s="29">
        <f t="shared" si="20"/>
        <v>7623.8</v>
      </c>
      <c r="J233" s="30">
        <f t="shared" si="16"/>
        <v>8.2529028566607349E-3</v>
      </c>
      <c r="K233" s="31"/>
      <c r="L233" s="32"/>
      <c r="M233" s="9"/>
      <c r="N233" s="9"/>
    </row>
    <row r="234" spans="1:14" ht="24" customHeight="1" x14ac:dyDescent="0.25">
      <c r="A234" s="16" t="s">
        <v>678</v>
      </c>
      <c r="B234" s="17"/>
      <c r="C234" s="17"/>
      <c r="D234" s="17" t="s">
        <v>679</v>
      </c>
      <c r="E234" s="17"/>
      <c r="F234" s="17"/>
      <c r="G234" s="17"/>
      <c r="H234" s="17"/>
      <c r="I234" s="20">
        <f>SUM(I235:I239)</f>
        <v>3235.7700000000004</v>
      </c>
      <c r="J234" s="21">
        <f t="shared" si="16"/>
        <v>3.5027801721578622E-3</v>
      </c>
      <c r="K234" s="9"/>
      <c r="L234" s="9"/>
      <c r="M234" s="9"/>
      <c r="N234" s="9"/>
    </row>
    <row r="235" spans="1:14" ht="39" customHeight="1" x14ac:dyDescent="0.25">
      <c r="A235" s="23" t="s">
        <v>680</v>
      </c>
      <c r="B235" s="24" t="s">
        <v>681</v>
      </c>
      <c r="C235" s="25" t="s">
        <v>22</v>
      </c>
      <c r="D235" s="25" t="s">
        <v>682</v>
      </c>
      <c r="E235" s="26" t="s">
        <v>40</v>
      </c>
      <c r="F235" s="27">
        <v>20.508579015405509</v>
      </c>
      <c r="G235" s="29">
        <v>67.099999999999994</v>
      </c>
      <c r="H235" s="29">
        <f t="shared" si="18"/>
        <v>85.17</v>
      </c>
      <c r="I235" s="29">
        <f t="shared" ref="I235:I239" si="21">TRUNC(H235*F235,2)</f>
        <v>1746.71</v>
      </c>
      <c r="J235" s="30">
        <f t="shared" si="16"/>
        <v>1.8908455033917301E-3</v>
      </c>
      <c r="K235" s="31"/>
      <c r="L235" s="32"/>
      <c r="M235" s="9"/>
      <c r="N235" s="9"/>
    </row>
    <row r="236" spans="1:14" ht="39" customHeight="1" x14ac:dyDescent="0.25">
      <c r="A236" s="23" t="s">
        <v>683</v>
      </c>
      <c r="B236" s="24" t="s">
        <v>684</v>
      </c>
      <c r="C236" s="25" t="s">
        <v>22</v>
      </c>
      <c r="D236" s="25" t="s">
        <v>685</v>
      </c>
      <c r="E236" s="26" t="s">
        <v>40</v>
      </c>
      <c r="F236" s="27">
        <v>20.508579015405509</v>
      </c>
      <c r="G236" s="29">
        <v>33.729999999999997</v>
      </c>
      <c r="H236" s="29">
        <f t="shared" si="18"/>
        <v>42.81</v>
      </c>
      <c r="I236" s="29">
        <f t="shared" si="21"/>
        <v>877.97</v>
      </c>
      <c r="J236" s="30">
        <f t="shared" si="16"/>
        <v>9.5041857355418892E-4</v>
      </c>
      <c r="K236" s="31"/>
      <c r="L236" s="32"/>
      <c r="M236" s="9"/>
      <c r="N236" s="9"/>
    </row>
    <row r="237" spans="1:14" ht="39" customHeight="1" x14ac:dyDescent="0.25">
      <c r="A237" s="23" t="s">
        <v>686</v>
      </c>
      <c r="B237" s="24" t="s">
        <v>687</v>
      </c>
      <c r="C237" s="25" t="s">
        <v>22</v>
      </c>
      <c r="D237" s="25" t="s">
        <v>688</v>
      </c>
      <c r="E237" s="26" t="s">
        <v>40</v>
      </c>
      <c r="F237" s="27">
        <v>19.22679282694266</v>
      </c>
      <c r="G237" s="29">
        <v>19.239999999999998</v>
      </c>
      <c r="H237" s="29">
        <f t="shared" si="18"/>
        <v>24.42</v>
      </c>
      <c r="I237" s="29">
        <f t="shared" si="21"/>
        <v>469.51</v>
      </c>
      <c r="J237" s="30">
        <f t="shared" si="16"/>
        <v>5.082531572484564E-4</v>
      </c>
      <c r="K237" s="31"/>
      <c r="L237" s="32"/>
      <c r="M237" s="9"/>
      <c r="N237" s="9"/>
    </row>
    <row r="238" spans="1:14" ht="39" customHeight="1" x14ac:dyDescent="0.25">
      <c r="A238" s="23" t="s">
        <v>689</v>
      </c>
      <c r="B238" s="24" t="s">
        <v>690</v>
      </c>
      <c r="C238" s="25" t="s">
        <v>22</v>
      </c>
      <c r="D238" s="25" t="s">
        <v>691</v>
      </c>
      <c r="E238" s="26" t="s">
        <v>35</v>
      </c>
      <c r="F238" s="27">
        <v>7.6907171307770659</v>
      </c>
      <c r="G238" s="29">
        <v>8.25</v>
      </c>
      <c r="H238" s="29">
        <f t="shared" si="18"/>
        <v>10.47</v>
      </c>
      <c r="I238" s="29">
        <f t="shared" si="21"/>
        <v>80.52</v>
      </c>
      <c r="J238" s="30">
        <f t="shared" si="16"/>
        <v>8.7164371837970876E-5</v>
      </c>
      <c r="K238" s="31"/>
      <c r="L238" s="32"/>
      <c r="M238" s="9"/>
      <c r="N238" s="9"/>
    </row>
    <row r="239" spans="1:14" ht="39" customHeight="1" x14ac:dyDescent="0.25">
      <c r="A239" s="23" t="s">
        <v>692</v>
      </c>
      <c r="B239" s="24" t="s">
        <v>693</v>
      </c>
      <c r="C239" s="25" t="s">
        <v>22</v>
      </c>
      <c r="D239" s="25" t="s">
        <v>694</v>
      </c>
      <c r="E239" s="26" t="s">
        <v>35</v>
      </c>
      <c r="F239" s="27">
        <v>7.6907171307770659</v>
      </c>
      <c r="G239" s="29">
        <v>6.26</v>
      </c>
      <c r="H239" s="29">
        <f t="shared" si="18"/>
        <v>7.94</v>
      </c>
      <c r="I239" s="29">
        <f t="shared" si="21"/>
        <v>61.06</v>
      </c>
      <c r="J239" s="30">
        <f t="shared" si="16"/>
        <v>6.609856612551542E-5</v>
      </c>
      <c r="K239" s="31"/>
      <c r="L239" s="32"/>
      <c r="M239" s="9"/>
      <c r="N239" s="9"/>
    </row>
    <row r="240" spans="1:14" ht="24" customHeight="1" x14ac:dyDescent="0.25">
      <c r="A240" s="16" t="s">
        <v>695</v>
      </c>
      <c r="B240" s="17"/>
      <c r="C240" s="17"/>
      <c r="D240" s="17" t="s">
        <v>696</v>
      </c>
      <c r="E240" s="17"/>
      <c r="F240" s="17"/>
      <c r="G240" s="17"/>
      <c r="H240" s="17"/>
      <c r="I240" s="20">
        <f>SUM(I241:I245)</f>
        <v>3837.34</v>
      </c>
      <c r="J240" s="21">
        <f t="shared" si="16"/>
        <v>4.1539906933522001E-3</v>
      </c>
      <c r="K240" s="9"/>
      <c r="L240" s="9"/>
      <c r="M240" s="9"/>
      <c r="N240" s="9"/>
    </row>
    <row r="241" spans="1:14" ht="51.95" customHeight="1" x14ac:dyDescent="0.25">
      <c r="A241" s="23" t="s">
        <v>697</v>
      </c>
      <c r="B241" s="24" t="s">
        <v>698</v>
      </c>
      <c r="C241" s="25" t="s">
        <v>22</v>
      </c>
      <c r="D241" s="25" t="s">
        <v>699</v>
      </c>
      <c r="E241" s="26" t="s">
        <v>40</v>
      </c>
      <c r="F241" s="27">
        <v>20.508579015405509</v>
      </c>
      <c r="G241" s="29">
        <v>69.819999999999993</v>
      </c>
      <c r="H241" s="29">
        <f t="shared" si="18"/>
        <v>88.62</v>
      </c>
      <c r="I241" s="29">
        <f t="shared" ref="I241:I245" si="22">TRUNC(H241*F241,2)</f>
        <v>1817.47</v>
      </c>
      <c r="J241" s="30">
        <f t="shared" si="16"/>
        <v>1.9674444968250985E-3</v>
      </c>
      <c r="K241" s="31"/>
      <c r="L241" s="32"/>
      <c r="M241" s="9"/>
      <c r="N241" s="9"/>
    </row>
    <row r="242" spans="1:14" ht="39" customHeight="1" x14ac:dyDescent="0.25">
      <c r="A242" s="23" t="s">
        <v>700</v>
      </c>
      <c r="B242" s="24" t="s">
        <v>701</v>
      </c>
      <c r="C242" s="25" t="s">
        <v>22</v>
      </c>
      <c r="D242" s="25" t="s">
        <v>702</v>
      </c>
      <c r="E242" s="26" t="s">
        <v>35</v>
      </c>
      <c r="F242" s="27">
        <v>7.6907171307770659</v>
      </c>
      <c r="G242" s="29">
        <v>54.54</v>
      </c>
      <c r="H242" s="29">
        <f t="shared" si="18"/>
        <v>69.22</v>
      </c>
      <c r="I242" s="29">
        <f t="shared" si="22"/>
        <v>532.35</v>
      </c>
      <c r="J242" s="30">
        <f t="shared" si="16"/>
        <v>5.7627860591087676E-4</v>
      </c>
      <c r="K242" s="31"/>
      <c r="L242" s="32"/>
      <c r="M242" s="9"/>
      <c r="N242" s="9"/>
    </row>
    <row r="243" spans="1:14" ht="39" customHeight="1" x14ac:dyDescent="0.25">
      <c r="A243" s="23" t="s">
        <v>703</v>
      </c>
      <c r="B243" s="24" t="s">
        <v>704</v>
      </c>
      <c r="C243" s="25" t="s">
        <v>22</v>
      </c>
      <c r="D243" s="25" t="s">
        <v>705</v>
      </c>
      <c r="E243" s="26" t="s">
        <v>35</v>
      </c>
      <c r="F243" s="27">
        <v>7.6907171307770659</v>
      </c>
      <c r="G243" s="29">
        <v>56.39</v>
      </c>
      <c r="H243" s="29">
        <f t="shared" si="18"/>
        <v>71.569999999999993</v>
      </c>
      <c r="I243" s="29">
        <f t="shared" si="22"/>
        <v>550.41999999999996</v>
      </c>
      <c r="J243" s="30">
        <f t="shared" si="16"/>
        <v>5.9583971121529968E-4</v>
      </c>
      <c r="K243" s="31"/>
      <c r="L243" s="32"/>
      <c r="M243" s="9"/>
      <c r="N243" s="9"/>
    </row>
    <row r="244" spans="1:14" ht="26.1" customHeight="1" x14ac:dyDescent="0.25">
      <c r="A244" s="23" t="s">
        <v>706</v>
      </c>
      <c r="B244" s="24" t="s">
        <v>707</v>
      </c>
      <c r="C244" s="25" t="s">
        <v>22</v>
      </c>
      <c r="D244" s="25" t="s">
        <v>708</v>
      </c>
      <c r="E244" s="26" t="s">
        <v>35</v>
      </c>
      <c r="F244" s="27">
        <v>7.6907171307770659</v>
      </c>
      <c r="G244" s="29">
        <v>54.35</v>
      </c>
      <c r="H244" s="29">
        <f t="shared" si="18"/>
        <v>68.98</v>
      </c>
      <c r="I244" s="29">
        <f t="shared" si="22"/>
        <v>530.5</v>
      </c>
      <c r="J244" s="30">
        <f t="shared" si="16"/>
        <v>5.7427594709443062E-4</v>
      </c>
      <c r="K244" s="31"/>
      <c r="L244" s="32"/>
      <c r="M244" s="9"/>
      <c r="N244" s="9"/>
    </row>
    <row r="245" spans="1:14" ht="26.1" customHeight="1" x14ac:dyDescent="0.25">
      <c r="A245" s="23" t="s">
        <v>709</v>
      </c>
      <c r="B245" s="24" t="s">
        <v>710</v>
      </c>
      <c r="C245" s="25" t="s">
        <v>22</v>
      </c>
      <c r="D245" s="25" t="s">
        <v>711</v>
      </c>
      <c r="E245" s="26" t="s">
        <v>35</v>
      </c>
      <c r="F245" s="27">
        <v>7.6907171307770659</v>
      </c>
      <c r="G245" s="29">
        <v>41.66</v>
      </c>
      <c r="H245" s="29">
        <f t="shared" si="18"/>
        <v>52.87</v>
      </c>
      <c r="I245" s="29">
        <f t="shared" si="22"/>
        <v>406.6</v>
      </c>
      <c r="J245" s="30">
        <f t="shared" si="16"/>
        <v>4.4015193230649482E-4</v>
      </c>
      <c r="K245" s="31"/>
      <c r="L245" s="32"/>
      <c r="M245" s="9"/>
      <c r="N245" s="9"/>
    </row>
    <row r="246" spans="1:14" ht="24" customHeight="1" x14ac:dyDescent="0.25">
      <c r="A246" s="16" t="s">
        <v>712</v>
      </c>
      <c r="B246" s="17"/>
      <c r="C246" s="17"/>
      <c r="D246" s="17" t="s">
        <v>713</v>
      </c>
      <c r="E246" s="17"/>
      <c r="F246" s="17"/>
      <c r="G246" s="17"/>
      <c r="H246" s="17"/>
      <c r="I246" s="20">
        <f>SUM(I247:I247)</f>
        <v>1757.96</v>
      </c>
      <c r="J246" s="21">
        <f t="shared" si="16"/>
        <v>1.9030238340322814E-3</v>
      </c>
      <c r="K246" s="9"/>
      <c r="L246" s="9"/>
      <c r="M246" s="9"/>
      <c r="N246" s="9"/>
    </row>
    <row r="247" spans="1:14" ht="26.1" customHeight="1" x14ac:dyDescent="0.25">
      <c r="A247" s="23" t="s">
        <v>714</v>
      </c>
      <c r="B247" s="24" t="s">
        <v>715</v>
      </c>
      <c r="C247" s="25" t="s">
        <v>22</v>
      </c>
      <c r="D247" s="25" t="s">
        <v>716</v>
      </c>
      <c r="E247" s="26" t="s">
        <v>31</v>
      </c>
      <c r="F247" s="27">
        <v>833.16102250084873</v>
      </c>
      <c r="G247" s="29">
        <v>1.67</v>
      </c>
      <c r="H247" s="29">
        <f t="shared" si="18"/>
        <v>2.11</v>
      </c>
      <c r="I247" s="29">
        <f t="shared" ref="I247" si="23">TRUNC(H247*F247,2)</f>
        <v>1757.96</v>
      </c>
      <c r="J247" s="30">
        <f t="shared" si="16"/>
        <v>1.9030238340322814E-3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727902.16999999993</v>
      </c>
      <c r="J249" s="42"/>
      <c r="K249" s="9"/>
      <c r="L249" s="43"/>
      <c r="M249" s="9"/>
      <c r="N249" s="9"/>
    </row>
    <row r="250" spans="1:14" x14ac:dyDescent="0.25">
      <c r="A250" s="74"/>
      <c r="B250" s="75"/>
      <c r="C250" s="75"/>
      <c r="D250" s="39"/>
      <c r="E250" s="40"/>
      <c r="F250" s="76" t="s">
        <v>718</v>
      </c>
      <c r="G250" s="75"/>
      <c r="H250" s="41"/>
      <c r="I250" s="41">
        <f>I251-I249</f>
        <v>195869.76</v>
      </c>
      <c r="J250" s="42"/>
      <c r="K250" s="9"/>
      <c r="L250" s="9"/>
      <c r="M250" s="9"/>
      <c r="N250" s="9"/>
    </row>
    <row r="251" spans="1:14" x14ac:dyDescent="0.25">
      <c r="A251" s="74"/>
      <c r="B251" s="75"/>
      <c r="C251" s="75"/>
      <c r="D251" s="39"/>
      <c r="E251" s="40"/>
      <c r="F251" s="76" t="s">
        <v>719</v>
      </c>
      <c r="G251" s="75"/>
      <c r="H251" s="41"/>
      <c r="I251" s="41">
        <f>I5+I8+I29+I34+I92+I134+I142+I147+I168+I175+I190+I206+I246</f>
        <v>923771.92999999993</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6AD42-18C3-41AE-AFC3-B22F166B9E06}">
  <dimension ref="A1:M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 min="13" max="13" width="18.5703125" customWidth="1"/>
  </cols>
  <sheetData>
    <row r="1" spans="1:13" x14ac:dyDescent="0.25">
      <c r="A1" s="1"/>
      <c r="B1" s="3"/>
      <c r="C1" s="3"/>
      <c r="D1" s="3" t="s">
        <v>0</v>
      </c>
      <c r="E1" s="77" t="s">
        <v>1</v>
      </c>
      <c r="F1" s="77"/>
      <c r="G1" s="77" t="s">
        <v>2</v>
      </c>
      <c r="H1" s="77"/>
      <c r="I1" s="77" t="s">
        <v>3</v>
      </c>
      <c r="J1" s="78"/>
      <c r="K1" s="9"/>
      <c r="L1" s="9"/>
    </row>
    <row r="2" spans="1:13" ht="80.099999999999994" customHeight="1" x14ac:dyDescent="0.25">
      <c r="A2" s="5"/>
      <c r="B2" s="7"/>
      <c r="C2" s="7"/>
      <c r="D2" s="7" t="s">
        <v>777</v>
      </c>
      <c r="E2" s="76" t="s">
        <v>5</v>
      </c>
      <c r="F2" s="76"/>
      <c r="G2" s="76" t="s">
        <v>6</v>
      </c>
      <c r="H2" s="76"/>
      <c r="I2" s="76" t="s">
        <v>7</v>
      </c>
      <c r="J2" s="79"/>
      <c r="K2" s="9"/>
      <c r="L2" s="32"/>
    </row>
    <row r="3" spans="1:13" x14ac:dyDescent="0.25">
      <c r="A3" s="80" t="s">
        <v>8</v>
      </c>
      <c r="B3" s="81"/>
      <c r="C3" s="81"/>
      <c r="D3" s="81"/>
      <c r="E3" s="81"/>
      <c r="F3" s="81"/>
      <c r="G3" s="81"/>
      <c r="H3" s="81"/>
      <c r="I3" s="81"/>
      <c r="J3" s="82"/>
      <c r="K3" s="9"/>
      <c r="L3" s="32"/>
      <c r="M3" s="51"/>
    </row>
    <row r="4" spans="1:13" ht="30" customHeight="1" x14ac:dyDescent="0.25">
      <c r="A4" s="10" t="s">
        <v>9</v>
      </c>
      <c r="B4" s="11" t="s">
        <v>10</v>
      </c>
      <c r="C4" s="12" t="s">
        <v>11</v>
      </c>
      <c r="D4" s="12" t="s">
        <v>12</v>
      </c>
      <c r="E4" s="13" t="s">
        <v>13</v>
      </c>
      <c r="F4" s="11" t="s">
        <v>14</v>
      </c>
      <c r="G4" s="11" t="s">
        <v>15</v>
      </c>
      <c r="H4" s="11" t="s">
        <v>16</v>
      </c>
      <c r="I4" s="11" t="s">
        <v>17</v>
      </c>
      <c r="J4" s="15" t="s">
        <v>18</v>
      </c>
      <c r="K4" s="9"/>
      <c r="L4" s="32"/>
      <c r="M4" s="52"/>
    </row>
    <row r="5" spans="1:13" ht="24" customHeight="1" x14ac:dyDescent="0.25">
      <c r="A5" s="16" t="s">
        <v>19</v>
      </c>
      <c r="B5" s="17"/>
      <c r="C5" s="17"/>
      <c r="D5" s="17" t="s">
        <v>20</v>
      </c>
      <c r="E5" s="17"/>
      <c r="F5" s="18"/>
      <c r="G5" s="17"/>
      <c r="H5" s="17"/>
      <c r="I5" s="20">
        <f>SUM(I6:I7)</f>
        <v>1280263.95</v>
      </c>
      <c r="J5" s="21">
        <f t="shared" ref="J5:J68" si="0">I5/$I$251</f>
        <v>7.1987318346121362E-2</v>
      </c>
      <c r="K5" s="9"/>
      <c r="L5" s="9"/>
    </row>
    <row r="6" spans="1:13" ht="26.1" customHeight="1" x14ac:dyDescent="0.25">
      <c r="A6" s="23" t="s">
        <v>21</v>
      </c>
      <c r="B6" s="24" t="s">
        <v>722</v>
      </c>
      <c r="C6" s="25" t="s">
        <v>22</v>
      </c>
      <c r="D6" s="25" t="s">
        <v>23</v>
      </c>
      <c r="E6" s="26" t="s">
        <v>24</v>
      </c>
      <c r="F6" s="27">
        <v>3740</v>
      </c>
      <c r="G6" s="29">
        <v>136.69</v>
      </c>
      <c r="H6" s="29">
        <f>TRUNC((G6*$G$2)+(G6),2)</f>
        <v>173.5</v>
      </c>
      <c r="I6" s="29">
        <f>TRUNC(H6*F6,2)</f>
        <v>648890</v>
      </c>
      <c r="J6" s="30">
        <f t="shared" si="0"/>
        <v>3.6486109760112122E-2</v>
      </c>
      <c r="K6" s="31"/>
      <c r="L6" s="32"/>
      <c r="M6" s="27"/>
    </row>
    <row r="7" spans="1:13" ht="24" customHeight="1" x14ac:dyDescent="0.25">
      <c r="A7" s="23" t="s">
        <v>25</v>
      </c>
      <c r="B7" s="24" t="s">
        <v>723</v>
      </c>
      <c r="C7" s="25" t="s">
        <v>22</v>
      </c>
      <c r="D7" s="25" t="s">
        <v>26</v>
      </c>
      <c r="E7" s="26" t="s">
        <v>24</v>
      </c>
      <c r="F7" s="27">
        <v>7985</v>
      </c>
      <c r="G7" s="29">
        <v>62.3</v>
      </c>
      <c r="H7" s="29">
        <f>TRUNC((G7*$G$2)+(G7),2)</f>
        <v>79.069999999999993</v>
      </c>
      <c r="I7" s="29">
        <f>TRUNC(H7*F7,2)</f>
        <v>631373.94999999995</v>
      </c>
      <c r="J7" s="30">
        <f t="shared" si="0"/>
        <v>3.5501208586009247E-2</v>
      </c>
      <c r="K7" s="31"/>
      <c r="L7" s="32"/>
      <c r="M7" s="27"/>
    </row>
    <row r="8" spans="1:13" ht="24" customHeight="1" x14ac:dyDescent="0.25">
      <c r="A8" s="16" t="s">
        <v>27</v>
      </c>
      <c r="B8" s="17"/>
      <c r="C8" s="17"/>
      <c r="D8" s="17" t="s">
        <v>28</v>
      </c>
      <c r="E8" s="17"/>
      <c r="F8" s="17"/>
      <c r="G8" s="17"/>
      <c r="H8" s="17"/>
      <c r="I8" s="20">
        <f>SUM(I9:I28)</f>
        <v>1445901.9499999997</v>
      </c>
      <c r="J8" s="21">
        <f t="shared" si="0"/>
        <v>8.1300894219451886E-2</v>
      </c>
      <c r="K8" s="9"/>
      <c r="L8" s="9"/>
    </row>
    <row r="9" spans="1:13" ht="26.1" customHeight="1" x14ac:dyDescent="0.25">
      <c r="A9" s="23" t="s">
        <v>29</v>
      </c>
      <c r="B9" s="24" t="s">
        <v>724</v>
      </c>
      <c r="C9" s="25" t="s">
        <v>22</v>
      </c>
      <c r="D9" s="25" t="s">
        <v>30</v>
      </c>
      <c r="E9" s="26" t="s">
        <v>31</v>
      </c>
      <c r="F9" s="27">
        <v>4270.6322042773336</v>
      </c>
      <c r="G9" s="29">
        <v>25.97</v>
      </c>
      <c r="H9" s="29">
        <f t="shared" ref="H9:H72" si="1">TRUNC((G9*$G$2)+(G9),2)</f>
        <v>32.96</v>
      </c>
      <c r="I9" s="29">
        <f t="shared" ref="I9:I28" si="2">TRUNC(H9*F9,2)</f>
        <v>140760.03</v>
      </c>
      <c r="J9" s="30">
        <f t="shared" si="0"/>
        <v>7.9147249987157678E-3</v>
      </c>
      <c r="K9" s="31"/>
      <c r="L9" s="32"/>
    </row>
    <row r="10" spans="1:13" ht="26.1" customHeight="1" x14ac:dyDescent="0.25">
      <c r="A10" s="23" t="s">
        <v>32</v>
      </c>
      <c r="B10" s="24" t="s">
        <v>33</v>
      </c>
      <c r="C10" s="25" t="s">
        <v>22</v>
      </c>
      <c r="D10" s="25" t="s">
        <v>34</v>
      </c>
      <c r="E10" s="26" t="s">
        <v>35</v>
      </c>
      <c r="F10" s="27">
        <v>1342.4766382466332</v>
      </c>
      <c r="G10" s="29">
        <v>14.14</v>
      </c>
      <c r="H10" s="29">
        <f t="shared" si="1"/>
        <v>17.940000000000001</v>
      </c>
      <c r="I10" s="29">
        <f t="shared" si="2"/>
        <v>24084.03</v>
      </c>
      <c r="J10" s="30">
        <f t="shared" si="0"/>
        <v>1.3542088212884049E-3</v>
      </c>
      <c r="K10" s="31"/>
      <c r="L10" s="32"/>
    </row>
    <row r="11" spans="1:13" ht="26.1" customHeight="1" x14ac:dyDescent="0.25">
      <c r="A11" s="23" t="s">
        <v>36</v>
      </c>
      <c r="B11" s="24" t="s">
        <v>725</v>
      </c>
      <c r="C11" s="25" t="s">
        <v>22</v>
      </c>
      <c r="D11" s="25" t="s">
        <v>37</v>
      </c>
      <c r="E11" s="26" t="s">
        <v>35</v>
      </c>
      <c r="F11" s="27">
        <v>1607.5671338424361</v>
      </c>
      <c r="G11" s="29">
        <v>1.76</v>
      </c>
      <c r="H11" s="29">
        <f t="shared" si="1"/>
        <v>2.23</v>
      </c>
      <c r="I11" s="29">
        <f t="shared" si="2"/>
        <v>3584.87</v>
      </c>
      <c r="J11" s="30">
        <f t="shared" si="0"/>
        <v>2.0157185392860597E-4</v>
      </c>
      <c r="K11" s="31"/>
      <c r="L11" s="32"/>
    </row>
    <row r="12" spans="1:13" ht="26.1" customHeight="1" x14ac:dyDescent="0.25">
      <c r="A12" s="23" t="s">
        <v>38</v>
      </c>
      <c r="B12" s="24" t="s">
        <v>726</v>
      </c>
      <c r="C12" s="25" t="s">
        <v>22</v>
      </c>
      <c r="D12" s="25" t="s">
        <v>39</v>
      </c>
      <c r="E12" s="26" t="s">
        <v>40</v>
      </c>
      <c r="F12" s="27">
        <v>3438.8803740593103</v>
      </c>
      <c r="G12" s="29">
        <v>9.2799999999999994</v>
      </c>
      <c r="H12" s="29">
        <f t="shared" si="1"/>
        <v>11.77</v>
      </c>
      <c r="I12" s="29">
        <f t="shared" si="2"/>
        <v>40475.620000000003</v>
      </c>
      <c r="J12" s="30">
        <f t="shared" si="0"/>
        <v>2.2758832990623827E-3</v>
      </c>
      <c r="K12" s="31"/>
      <c r="L12" s="32"/>
    </row>
    <row r="13" spans="1:13" ht="26.1" customHeight="1" x14ac:dyDescent="0.25">
      <c r="A13" s="23" t="s">
        <v>41</v>
      </c>
      <c r="B13" s="24" t="s">
        <v>727</v>
      </c>
      <c r="C13" s="25" t="s">
        <v>22</v>
      </c>
      <c r="D13" s="25" t="s">
        <v>42</v>
      </c>
      <c r="E13" s="26" t="s">
        <v>35</v>
      </c>
      <c r="F13" s="27">
        <v>10134.239405024859</v>
      </c>
      <c r="G13" s="29">
        <v>0.74</v>
      </c>
      <c r="H13" s="29">
        <f t="shared" si="1"/>
        <v>0.93</v>
      </c>
      <c r="I13" s="29">
        <f t="shared" si="2"/>
        <v>9424.84</v>
      </c>
      <c r="J13" s="30">
        <f t="shared" si="0"/>
        <v>5.2994459262971404E-4</v>
      </c>
      <c r="K13" s="31"/>
      <c r="L13" s="32"/>
    </row>
    <row r="14" spans="1:13" ht="26.1" customHeight="1" x14ac:dyDescent="0.25">
      <c r="A14" s="23" t="s">
        <v>43</v>
      </c>
      <c r="B14" s="24" t="s">
        <v>728</v>
      </c>
      <c r="C14" s="25" t="s">
        <v>22</v>
      </c>
      <c r="D14" s="25" t="s">
        <v>44</v>
      </c>
      <c r="E14" s="26" t="s">
        <v>40</v>
      </c>
      <c r="F14" s="27">
        <v>152796.7024476834</v>
      </c>
      <c r="G14" s="29">
        <v>0.8</v>
      </c>
      <c r="H14" s="29">
        <f t="shared" si="1"/>
        <v>1.01</v>
      </c>
      <c r="I14" s="29">
        <f t="shared" si="2"/>
        <v>154324.66</v>
      </c>
      <c r="J14" s="30">
        <f t="shared" si="0"/>
        <v>8.6774437631216145E-3</v>
      </c>
      <c r="K14" s="31"/>
      <c r="L14" s="32"/>
    </row>
    <row r="15" spans="1:13" ht="26.1" customHeight="1" x14ac:dyDescent="0.25">
      <c r="A15" s="23" t="s">
        <v>45</v>
      </c>
      <c r="B15" s="24" t="s">
        <v>729</v>
      </c>
      <c r="C15" s="25" t="s">
        <v>22</v>
      </c>
      <c r="D15" s="25" t="s">
        <v>46</v>
      </c>
      <c r="E15" s="26" t="s">
        <v>35</v>
      </c>
      <c r="F15" s="27">
        <v>2006.4188886838272</v>
      </c>
      <c r="G15" s="29">
        <v>2.0099999999999998</v>
      </c>
      <c r="H15" s="29">
        <f t="shared" si="1"/>
        <v>2.5499999999999998</v>
      </c>
      <c r="I15" s="29">
        <f t="shared" si="2"/>
        <v>5116.3599999999997</v>
      </c>
      <c r="J15" s="30">
        <f t="shared" si="0"/>
        <v>2.876852356057995E-4</v>
      </c>
      <c r="K15" s="31"/>
      <c r="L15" s="32"/>
    </row>
    <row r="16" spans="1:13" ht="26.1" customHeight="1" x14ac:dyDescent="0.25">
      <c r="A16" s="23" t="s">
        <v>47</v>
      </c>
      <c r="B16" s="24" t="s">
        <v>730</v>
      </c>
      <c r="C16" s="25" t="s">
        <v>22</v>
      </c>
      <c r="D16" s="25" t="s">
        <v>48</v>
      </c>
      <c r="E16" s="26" t="s">
        <v>31</v>
      </c>
      <c r="F16" s="27">
        <v>1991.8267513115813</v>
      </c>
      <c r="G16" s="29">
        <v>10.69</v>
      </c>
      <c r="H16" s="29">
        <f t="shared" si="1"/>
        <v>13.56</v>
      </c>
      <c r="I16" s="29">
        <f t="shared" si="2"/>
        <v>27009.17</v>
      </c>
      <c r="J16" s="30">
        <f t="shared" si="0"/>
        <v>1.5186850485437091E-3</v>
      </c>
      <c r="K16" s="31"/>
      <c r="L16" s="32"/>
    </row>
    <row r="17" spans="1:12" ht="26.1" customHeight="1" x14ac:dyDescent="0.25">
      <c r="A17" s="23" t="s">
        <v>49</v>
      </c>
      <c r="B17" s="24" t="s">
        <v>731</v>
      </c>
      <c r="C17" s="25" t="s">
        <v>22</v>
      </c>
      <c r="D17" s="25" t="s">
        <v>50</v>
      </c>
      <c r="E17" s="26" t="s">
        <v>31</v>
      </c>
      <c r="F17" s="27">
        <v>4363.0490743015589</v>
      </c>
      <c r="G17" s="29">
        <v>27.59</v>
      </c>
      <c r="H17" s="29">
        <f t="shared" si="1"/>
        <v>35.01</v>
      </c>
      <c r="I17" s="29">
        <f t="shared" si="2"/>
        <v>152750.34</v>
      </c>
      <c r="J17" s="30">
        <f t="shared" si="0"/>
        <v>8.5889221148953507E-3</v>
      </c>
      <c r="K17" s="31"/>
      <c r="L17" s="32"/>
    </row>
    <row r="18" spans="1:12" ht="51.95" customHeight="1" x14ac:dyDescent="0.25">
      <c r="A18" s="23" t="s">
        <v>51</v>
      </c>
      <c r="B18" s="24" t="s">
        <v>732</v>
      </c>
      <c r="C18" s="25" t="s">
        <v>22</v>
      </c>
      <c r="D18" s="25" t="s">
        <v>52</v>
      </c>
      <c r="E18" s="26" t="s">
        <v>35</v>
      </c>
      <c r="F18" s="27">
        <v>1074.9541197554563</v>
      </c>
      <c r="G18" s="29">
        <v>10.130000000000001</v>
      </c>
      <c r="H18" s="29">
        <f t="shared" si="1"/>
        <v>12.85</v>
      </c>
      <c r="I18" s="29">
        <f t="shared" si="2"/>
        <v>13813.16</v>
      </c>
      <c r="J18" s="30">
        <f t="shared" si="0"/>
        <v>7.7669323289616162E-4</v>
      </c>
      <c r="K18" s="31"/>
      <c r="L18" s="32"/>
    </row>
    <row r="19" spans="1:12" ht="26.1" customHeight="1" x14ac:dyDescent="0.25">
      <c r="A19" s="23" t="s">
        <v>53</v>
      </c>
      <c r="B19" s="24" t="s">
        <v>54</v>
      </c>
      <c r="C19" s="25" t="s">
        <v>22</v>
      </c>
      <c r="D19" s="25" t="s">
        <v>55</v>
      </c>
      <c r="E19" s="26" t="s">
        <v>31</v>
      </c>
      <c r="F19" s="27">
        <v>2171.7964455692818</v>
      </c>
      <c r="G19" s="29">
        <v>12.77</v>
      </c>
      <c r="H19" s="29">
        <f t="shared" si="1"/>
        <v>16.2</v>
      </c>
      <c r="I19" s="29">
        <f t="shared" si="2"/>
        <v>35183.1</v>
      </c>
      <c r="J19" s="30">
        <f t="shared" si="0"/>
        <v>1.9782928513322759E-3</v>
      </c>
      <c r="K19" s="31"/>
      <c r="L19" s="32"/>
    </row>
    <row r="20" spans="1:12" ht="26.1" customHeight="1" x14ac:dyDescent="0.25">
      <c r="A20" s="23" t="s">
        <v>56</v>
      </c>
      <c r="B20" s="24" t="s">
        <v>57</v>
      </c>
      <c r="C20" s="25" t="s">
        <v>22</v>
      </c>
      <c r="D20" s="25" t="s">
        <v>58</v>
      </c>
      <c r="E20" s="26" t="s">
        <v>31</v>
      </c>
      <c r="F20" s="27">
        <v>1009.2895015803495</v>
      </c>
      <c r="G20" s="29">
        <v>28.2</v>
      </c>
      <c r="H20" s="29">
        <f t="shared" si="1"/>
        <v>35.79</v>
      </c>
      <c r="I20" s="29">
        <f t="shared" si="2"/>
        <v>36122.47</v>
      </c>
      <c r="J20" s="30">
        <f t="shared" si="0"/>
        <v>2.0311122150539493E-3</v>
      </c>
      <c r="K20" s="31"/>
      <c r="L20" s="32"/>
    </row>
    <row r="21" spans="1:12" ht="26.1" customHeight="1" x14ac:dyDescent="0.25">
      <c r="A21" s="23" t="s">
        <v>59</v>
      </c>
      <c r="B21" s="24" t="s">
        <v>60</v>
      </c>
      <c r="C21" s="25" t="s">
        <v>22</v>
      </c>
      <c r="D21" s="25" t="s">
        <v>61</v>
      </c>
      <c r="E21" s="26" t="s">
        <v>62</v>
      </c>
      <c r="F21" s="27">
        <v>1391.1170961541202</v>
      </c>
      <c r="G21" s="29">
        <v>62.98</v>
      </c>
      <c r="H21" s="29">
        <f t="shared" si="1"/>
        <v>79.94</v>
      </c>
      <c r="I21" s="29">
        <f t="shared" si="2"/>
        <v>111205.9</v>
      </c>
      <c r="J21" s="30">
        <f t="shared" si="0"/>
        <v>6.2529406731064623E-3</v>
      </c>
      <c r="K21" s="31"/>
      <c r="L21" s="32"/>
    </row>
    <row r="22" spans="1:12" ht="26.1" customHeight="1" x14ac:dyDescent="0.25">
      <c r="A22" s="23" t="s">
        <v>63</v>
      </c>
      <c r="B22" s="24" t="s">
        <v>64</v>
      </c>
      <c r="C22" s="25" t="s">
        <v>22</v>
      </c>
      <c r="D22" s="25" t="s">
        <v>65</v>
      </c>
      <c r="E22" s="26" t="s">
        <v>31</v>
      </c>
      <c r="F22" s="27">
        <v>4640.299684374233</v>
      </c>
      <c r="G22" s="29">
        <v>35.369999999999997</v>
      </c>
      <c r="H22" s="29">
        <f t="shared" si="1"/>
        <v>44.89</v>
      </c>
      <c r="I22" s="29">
        <f t="shared" si="2"/>
        <v>208303.05</v>
      </c>
      <c r="J22" s="30">
        <f t="shared" si="0"/>
        <v>1.171256753173284E-2</v>
      </c>
      <c r="K22" s="31"/>
      <c r="L22" s="32"/>
    </row>
    <row r="23" spans="1:12" ht="26.1" customHeight="1" x14ac:dyDescent="0.25">
      <c r="A23" s="23" t="s">
        <v>66</v>
      </c>
      <c r="B23" s="24" t="s">
        <v>67</v>
      </c>
      <c r="C23" s="25" t="s">
        <v>22</v>
      </c>
      <c r="D23" s="25" t="s">
        <v>68</v>
      </c>
      <c r="E23" s="26" t="s">
        <v>62</v>
      </c>
      <c r="F23" s="27">
        <v>158.08148819933183</v>
      </c>
      <c r="G23" s="29">
        <v>294.77999999999997</v>
      </c>
      <c r="H23" s="29">
        <f t="shared" si="1"/>
        <v>374.16</v>
      </c>
      <c r="I23" s="29">
        <f t="shared" si="2"/>
        <v>59147.76</v>
      </c>
      <c r="J23" s="30">
        <f t="shared" si="0"/>
        <v>3.325789676870917E-3</v>
      </c>
      <c r="K23" s="31"/>
      <c r="L23" s="32"/>
    </row>
    <row r="24" spans="1:12" ht="39" customHeight="1" x14ac:dyDescent="0.25">
      <c r="A24" s="23" t="s">
        <v>69</v>
      </c>
      <c r="B24" s="24" t="s">
        <v>70</v>
      </c>
      <c r="C24" s="25" t="s">
        <v>22</v>
      </c>
      <c r="D24" s="25" t="s">
        <v>71</v>
      </c>
      <c r="E24" s="26" t="s">
        <v>31</v>
      </c>
      <c r="F24" s="27">
        <v>7670.600212010655</v>
      </c>
      <c r="G24" s="29">
        <v>4.99</v>
      </c>
      <c r="H24" s="29">
        <f t="shared" si="1"/>
        <v>6.33</v>
      </c>
      <c r="I24" s="29">
        <f t="shared" si="2"/>
        <v>48554.89</v>
      </c>
      <c r="J24" s="30">
        <f t="shared" si="0"/>
        <v>2.7301685122750703E-3</v>
      </c>
      <c r="K24" s="31"/>
      <c r="L24" s="32"/>
    </row>
    <row r="25" spans="1:12" ht="26.1" customHeight="1" x14ac:dyDescent="0.25">
      <c r="A25" s="23" t="s">
        <v>72</v>
      </c>
      <c r="B25" s="24" t="s">
        <v>73</v>
      </c>
      <c r="C25" s="25" t="s">
        <v>22</v>
      </c>
      <c r="D25" s="25" t="s">
        <v>74</v>
      </c>
      <c r="E25" s="26" t="s">
        <v>31</v>
      </c>
      <c r="F25" s="27">
        <v>7670.600212010655</v>
      </c>
      <c r="G25" s="29">
        <v>8.5500000000000007</v>
      </c>
      <c r="H25" s="29">
        <f t="shared" si="1"/>
        <v>10.85</v>
      </c>
      <c r="I25" s="29">
        <f t="shared" si="2"/>
        <v>83226.009999999995</v>
      </c>
      <c r="J25" s="30">
        <f t="shared" si="0"/>
        <v>4.6796734974436172E-3</v>
      </c>
      <c r="K25" s="31"/>
      <c r="L25" s="32"/>
    </row>
    <row r="26" spans="1:12" ht="26.1" customHeight="1" x14ac:dyDescent="0.25">
      <c r="A26" s="23" t="s">
        <v>75</v>
      </c>
      <c r="B26" s="24" t="s">
        <v>76</v>
      </c>
      <c r="C26" s="25" t="s">
        <v>22</v>
      </c>
      <c r="D26" s="25" t="s">
        <v>77</v>
      </c>
      <c r="E26" s="26" t="s">
        <v>31</v>
      </c>
      <c r="F26" s="27">
        <v>10005.342191570016</v>
      </c>
      <c r="G26" s="29">
        <v>8.98</v>
      </c>
      <c r="H26" s="29">
        <f t="shared" si="1"/>
        <v>11.39</v>
      </c>
      <c r="I26" s="29">
        <f t="shared" si="2"/>
        <v>113960.84</v>
      </c>
      <c r="J26" s="30">
        <f t="shared" si="0"/>
        <v>6.4078468100827188E-3</v>
      </c>
      <c r="K26" s="31"/>
      <c r="L26" s="32"/>
    </row>
    <row r="27" spans="1:12" ht="51.95" customHeight="1" x14ac:dyDescent="0.25">
      <c r="A27" s="23" t="s">
        <v>78</v>
      </c>
      <c r="B27" s="24" t="s">
        <v>79</v>
      </c>
      <c r="C27" s="25" t="s">
        <v>22</v>
      </c>
      <c r="D27" s="25" t="s">
        <v>80</v>
      </c>
      <c r="E27" s="26" t="s">
        <v>31</v>
      </c>
      <c r="F27" s="27">
        <v>5330.9941866605432</v>
      </c>
      <c r="G27" s="29">
        <v>20.04</v>
      </c>
      <c r="H27" s="29">
        <f t="shared" si="1"/>
        <v>25.43</v>
      </c>
      <c r="I27" s="29">
        <f t="shared" si="2"/>
        <v>135567.18</v>
      </c>
      <c r="J27" s="30">
        <f t="shared" si="0"/>
        <v>7.6227388453341495E-3</v>
      </c>
      <c r="K27" s="31"/>
      <c r="L27" s="32"/>
    </row>
    <row r="28" spans="1:12" ht="26.1" customHeight="1" x14ac:dyDescent="0.25">
      <c r="A28" s="23" t="s">
        <v>81</v>
      </c>
      <c r="B28" s="24" t="s">
        <v>82</v>
      </c>
      <c r="C28" s="25" t="s">
        <v>22</v>
      </c>
      <c r="D28" s="25" t="s">
        <v>83</v>
      </c>
      <c r="E28" s="26" t="s">
        <v>31</v>
      </c>
      <c r="F28" s="27">
        <v>5330.9941866605432</v>
      </c>
      <c r="G28" s="29">
        <v>6.4</v>
      </c>
      <c r="H28" s="29">
        <f t="shared" si="1"/>
        <v>8.1199999999999992</v>
      </c>
      <c r="I28" s="29">
        <f t="shared" si="2"/>
        <v>43287.67</v>
      </c>
      <c r="J28" s="30">
        <f t="shared" si="0"/>
        <v>2.4340006455323901E-3</v>
      </c>
      <c r="K28" s="31"/>
      <c r="L28" s="32"/>
    </row>
    <row r="29" spans="1:12" ht="26.1" customHeight="1" x14ac:dyDescent="0.25">
      <c r="A29" s="16" t="s">
        <v>84</v>
      </c>
      <c r="B29" s="17"/>
      <c r="C29" s="17"/>
      <c r="D29" s="17" t="s">
        <v>85</v>
      </c>
      <c r="E29" s="17"/>
      <c r="F29" s="17"/>
      <c r="G29" s="17"/>
      <c r="H29" s="17"/>
      <c r="I29" s="20">
        <f>SUM(I30:I33)</f>
        <v>280358.64</v>
      </c>
      <c r="J29" s="21">
        <f t="shared" si="0"/>
        <v>1.5764145095834056E-2</v>
      </c>
      <c r="K29" s="9"/>
      <c r="L29" s="9"/>
    </row>
    <row r="30" spans="1:12" ht="51.95" customHeight="1" x14ac:dyDescent="0.25">
      <c r="A30" s="23" t="s">
        <v>86</v>
      </c>
      <c r="B30" s="24" t="s">
        <v>87</v>
      </c>
      <c r="C30" s="25" t="s">
        <v>22</v>
      </c>
      <c r="D30" s="25" t="s">
        <v>88</v>
      </c>
      <c r="E30" s="26" t="s">
        <v>62</v>
      </c>
      <c r="F30" s="27">
        <v>5698.2296438620688</v>
      </c>
      <c r="G30" s="29">
        <v>9.0299999999999994</v>
      </c>
      <c r="H30" s="29">
        <f t="shared" si="1"/>
        <v>11.46</v>
      </c>
      <c r="I30" s="29">
        <f t="shared" ref="I30:I33" si="3">TRUNC(H30*F30,2)</f>
        <v>65301.71</v>
      </c>
      <c r="J30" s="30">
        <f t="shared" si="0"/>
        <v>3.6718170392254636E-3</v>
      </c>
      <c r="K30" s="31"/>
      <c r="L30" s="32"/>
    </row>
    <row r="31" spans="1:12" ht="39" customHeight="1" x14ac:dyDescent="0.25">
      <c r="A31" s="23" t="s">
        <v>89</v>
      </c>
      <c r="B31" s="24" t="s">
        <v>90</v>
      </c>
      <c r="C31" s="25" t="s">
        <v>22</v>
      </c>
      <c r="D31" s="25" t="s">
        <v>91</v>
      </c>
      <c r="E31" s="26" t="s">
        <v>92</v>
      </c>
      <c r="F31" s="27">
        <v>13547.826740972278</v>
      </c>
      <c r="G31" s="29">
        <v>2.61</v>
      </c>
      <c r="H31" s="29">
        <f t="shared" si="1"/>
        <v>3.31</v>
      </c>
      <c r="I31" s="29">
        <f t="shared" si="3"/>
        <v>44843.3</v>
      </c>
      <c r="J31" s="30">
        <f t="shared" si="0"/>
        <v>2.5214713831398787E-3</v>
      </c>
      <c r="K31" s="31"/>
      <c r="L31" s="32"/>
    </row>
    <row r="32" spans="1:12" ht="24" customHeight="1" x14ac:dyDescent="0.25">
      <c r="A32" s="23" t="s">
        <v>93</v>
      </c>
      <c r="B32" s="24" t="s">
        <v>94</v>
      </c>
      <c r="C32" s="25" t="s">
        <v>22</v>
      </c>
      <c r="D32" s="25" t="s">
        <v>95</v>
      </c>
      <c r="E32" s="26" t="s">
        <v>62</v>
      </c>
      <c r="F32" s="27">
        <v>1094.410302918451</v>
      </c>
      <c r="G32" s="29">
        <v>93.27</v>
      </c>
      <c r="H32" s="29">
        <f t="shared" si="1"/>
        <v>118.38</v>
      </c>
      <c r="I32" s="29">
        <f t="shared" si="3"/>
        <v>129556.29</v>
      </c>
      <c r="J32" s="30">
        <f t="shared" si="0"/>
        <v>7.2847555318357746E-3</v>
      </c>
      <c r="K32" s="31"/>
      <c r="L32" s="32"/>
    </row>
    <row r="33" spans="1:12" ht="26.1" customHeight="1" x14ac:dyDescent="0.25">
      <c r="A33" s="23" t="s">
        <v>96</v>
      </c>
      <c r="B33" s="24" t="s">
        <v>97</v>
      </c>
      <c r="C33" s="25" t="s">
        <v>22</v>
      </c>
      <c r="D33" s="25" t="s">
        <v>98</v>
      </c>
      <c r="E33" s="26" t="s">
        <v>62</v>
      </c>
      <c r="F33" s="27">
        <v>1094.410302918451</v>
      </c>
      <c r="G33" s="29">
        <v>29.27</v>
      </c>
      <c r="H33" s="29">
        <f t="shared" si="1"/>
        <v>37.15</v>
      </c>
      <c r="I33" s="29">
        <f t="shared" si="3"/>
        <v>40657.339999999997</v>
      </c>
      <c r="J33" s="30">
        <f t="shared" si="0"/>
        <v>2.2861011416329376E-3</v>
      </c>
      <c r="K33" s="31"/>
      <c r="L33" s="32"/>
    </row>
    <row r="34" spans="1:12" ht="24" customHeight="1" x14ac:dyDescent="0.25">
      <c r="A34" s="16" t="s">
        <v>99</v>
      </c>
      <c r="B34" s="17"/>
      <c r="C34" s="17"/>
      <c r="D34" s="17" t="s">
        <v>100</v>
      </c>
      <c r="E34" s="17"/>
      <c r="F34" s="17"/>
      <c r="G34" s="17"/>
      <c r="H34" s="17"/>
      <c r="I34" s="20">
        <f>SUM(I35:I91)</f>
        <v>2864134.29</v>
      </c>
      <c r="J34" s="21">
        <f t="shared" si="0"/>
        <v>0.16104596784145356</v>
      </c>
      <c r="K34" s="9"/>
      <c r="L34" s="9"/>
    </row>
    <row r="35" spans="1:12" ht="39" customHeight="1" x14ac:dyDescent="0.25">
      <c r="A35" s="23" t="s">
        <v>101</v>
      </c>
      <c r="B35" s="24" t="s">
        <v>102</v>
      </c>
      <c r="C35" s="25" t="s">
        <v>22</v>
      </c>
      <c r="D35" s="25" t="s">
        <v>103</v>
      </c>
      <c r="E35" s="26" t="s">
        <v>40</v>
      </c>
      <c r="F35" s="27">
        <v>1398.4131648402429</v>
      </c>
      <c r="G35" s="29">
        <v>41.27</v>
      </c>
      <c r="H35" s="29">
        <f t="shared" si="1"/>
        <v>52.38</v>
      </c>
      <c r="I35" s="29">
        <f t="shared" ref="I35:I91" si="4">TRUNC(H35*F35,2)</f>
        <v>73248.88</v>
      </c>
      <c r="J35" s="30">
        <f t="shared" si="0"/>
        <v>4.1186744679148728E-3</v>
      </c>
      <c r="K35" s="31"/>
      <c r="L35" s="32"/>
    </row>
    <row r="36" spans="1:12" ht="39" customHeight="1" x14ac:dyDescent="0.25">
      <c r="A36" s="23" t="s">
        <v>104</v>
      </c>
      <c r="B36" s="24" t="s">
        <v>105</v>
      </c>
      <c r="C36" s="25" t="s">
        <v>22</v>
      </c>
      <c r="D36" s="25" t="s">
        <v>106</v>
      </c>
      <c r="E36" s="26" t="s">
        <v>40</v>
      </c>
      <c r="F36" s="27">
        <v>3261.3427026969844</v>
      </c>
      <c r="G36" s="29">
        <v>36.840000000000003</v>
      </c>
      <c r="H36" s="29">
        <f t="shared" si="1"/>
        <v>46.76</v>
      </c>
      <c r="I36" s="29">
        <f t="shared" si="4"/>
        <v>152500.38</v>
      </c>
      <c r="J36" s="30">
        <f t="shared" si="0"/>
        <v>8.5748672396535729E-3</v>
      </c>
      <c r="K36" s="31"/>
      <c r="L36" s="32"/>
    </row>
    <row r="37" spans="1:12" ht="39" customHeight="1" x14ac:dyDescent="0.25">
      <c r="A37" s="23" t="s">
        <v>107</v>
      </c>
      <c r="B37" s="24" t="s">
        <v>108</v>
      </c>
      <c r="C37" s="25" t="s">
        <v>22</v>
      </c>
      <c r="D37" s="25" t="s">
        <v>109</v>
      </c>
      <c r="E37" s="26" t="s">
        <v>40</v>
      </c>
      <c r="F37" s="27">
        <v>3261.3427026969844</v>
      </c>
      <c r="G37" s="29">
        <v>29.64</v>
      </c>
      <c r="H37" s="29">
        <f t="shared" si="1"/>
        <v>37.619999999999997</v>
      </c>
      <c r="I37" s="29">
        <f t="shared" si="4"/>
        <v>122691.71</v>
      </c>
      <c r="J37" s="30">
        <f t="shared" si="0"/>
        <v>6.8987705122838172E-3</v>
      </c>
      <c r="K37" s="31"/>
      <c r="L37" s="32"/>
    </row>
    <row r="38" spans="1:12" ht="51.95" customHeight="1" x14ac:dyDescent="0.25">
      <c r="A38" s="23" t="s">
        <v>110</v>
      </c>
      <c r="B38" s="24" t="s">
        <v>111</v>
      </c>
      <c r="C38" s="25" t="s">
        <v>22</v>
      </c>
      <c r="D38" s="25" t="s">
        <v>112</v>
      </c>
      <c r="E38" s="26" t="s">
        <v>35</v>
      </c>
      <c r="F38" s="27">
        <v>2410.1346893159671</v>
      </c>
      <c r="G38" s="29">
        <v>28.94</v>
      </c>
      <c r="H38" s="29">
        <f t="shared" si="1"/>
        <v>36.729999999999997</v>
      </c>
      <c r="I38" s="29">
        <f t="shared" si="4"/>
        <v>88524.24</v>
      </c>
      <c r="J38" s="30">
        <f t="shared" si="0"/>
        <v>4.9775850098946013E-3</v>
      </c>
      <c r="K38" s="31"/>
      <c r="L38" s="32"/>
    </row>
    <row r="39" spans="1:12" ht="51.95" customHeight="1" x14ac:dyDescent="0.25">
      <c r="A39" s="23" t="s">
        <v>113</v>
      </c>
      <c r="B39" s="24" t="s">
        <v>114</v>
      </c>
      <c r="C39" s="25" t="s">
        <v>22</v>
      </c>
      <c r="D39" s="25" t="s">
        <v>115</v>
      </c>
      <c r="E39" s="26" t="s">
        <v>35</v>
      </c>
      <c r="F39" s="27">
        <v>671.23831912331661</v>
      </c>
      <c r="G39" s="29">
        <v>15.85</v>
      </c>
      <c r="H39" s="29">
        <f t="shared" si="1"/>
        <v>20.11</v>
      </c>
      <c r="I39" s="29">
        <f t="shared" si="4"/>
        <v>13498.6</v>
      </c>
      <c r="J39" s="30">
        <f t="shared" si="0"/>
        <v>7.5900599671415716E-4</v>
      </c>
      <c r="K39" s="31"/>
      <c r="L39" s="32"/>
    </row>
    <row r="40" spans="1:12" ht="51.95" customHeight="1" x14ac:dyDescent="0.25">
      <c r="A40" s="23" t="s">
        <v>116</v>
      </c>
      <c r="B40" s="24" t="s">
        <v>117</v>
      </c>
      <c r="C40" s="25" t="s">
        <v>22</v>
      </c>
      <c r="D40" s="25" t="s">
        <v>118</v>
      </c>
      <c r="E40" s="26" t="s">
        <v>35</v>
      </c>
      <c r="F40" s="27">
        <v>403.71580063213969</v>
      </c>
      <c r="G40" s="29">
        <v>29.79</v>
      </c>
      <c r="H40" s="29">
        <f t="shared" si="1"/>
        <v>37.81</v>
      </c>
      <c r="I40" s="29">
        <f t="shared" si="4"/>
        <v>15264.49</v>
      </c>
      <c r="J40" s="30">
        <f t="shared" si="0"/>
        <v>8.5829933821161342E-4</v>
      </c>
      <c r="K40" s="31"/>
      <c r="L40" s="32"/>
    </row>
    <row r="41" spans="1:12" ht="51.95" customHeight="1" x14ac:dyDescent="0.25">
      <c r="A41" s="23" t="s">
        <v>119</v>
      </c>
      <c r="B41" s="24" t="s">
        <v>120</v>
      </c>
      <c r="C41" s="25" t="s">
        <v>22</v>
      </c>
      <c r="D41" s="25" t="s">
        <v>121</v>
      </c>
      <c r="E41" s="26" t="s">
        <v>35</v>
      </c>
      <c r="F41" s="27">
        <v>671.23831912331661</v>
      </c>
      <c r="G41" s="29">
        <v>42.5</v>
      </c>
      <c r="H41" s="29">
        <f t="shared" si="1"/>
        <v>53.94</v>
      </c>
      <c r="I41" s="29">
        <f t="shared" si="4"/>
        <v>36206.589999999997</v>
      </c>
      <c r="J41" s="30">
        <f t="shared" si="0"/>
        <v>2.0358421562658969E-3</v>
      </c>
      <c r="K41" s="31"/>
      <c r="L41" s="32"/>
    </row>
    <row r="42" spans="1:12" ht="51.95" customHeight="1" x14ac:dyDescent="0.25">
      <c r="A42" s="23" t="s">
        <v>122</v>
      </c>
      <c r="B42" s="24" t="s">
        <v>123</v>
      </c>
      <c r="C42" s="25" t="s">
        <v>22</v>
      </c>
      <c r="D42" s="25" t="s">
        <v>124</v>
      </c>
      <c r="E42" s="26" t="s">
        <v>35</v>
      </c>
      <c r="F42" s="27">
        <v>403.71580063213969</v>
      </c>
      <c r="G42" s="29">
        <v>55.27</v>
      </c>
      <c r="H42" s="29">
        <f t="shared" si="1"/>
        <v>70.150000000000006</v>
      </c>
      <c r="I42" s="29">
        <f t="shared" si="4"/>
        <v>28320.66</v>
      </c>
      <c r="J42" s="30">
        <f t="shared" si="0"/>
        <v>1.5924281607650247E-3</v>
      </c>
      <c r="K42" s="31"/>
      <c r="L42" s="32"/>
    </row>
    <row r="43" spans="1:12" ht="51.95" customHeight="1" x14ac:dyDescent="0.25">
      <c r="A43" s="23" t="s">
        <v>125</v>
      </c>
      <c r="B43" s="24" t="s">
        <v>126</v>
      </c>
      <c r="C43" s="25" t="s">
        <v>22</v>
      </c>
      <c r="D43" s="25" t="s">
        <v>127</v>
      </c>
      <c r="E43" s="26" t="s">
        <v>35</v>
      </c>
      <c r="F43" s="27">
        <v>671.23831912331661</v>
      </c>
      <c r="G43" s="29">
        <v>59.93</v>
      </c>
      <c r="H43" s="29">
        <f t="shared" si="1"/>
        <v>76.06</v>
      </c>
      <c r="I43" s="29">
        <f t="shared" si="4"/>
        <v>51054.38</v>
      </c>
      <c r="J43" s="30">
        <f t="shared" si="0"/>
        <v>2.8707110795581268E-3</v>
      </c>
      <c r="K43" s="31"/>
      <c r="L43" s="32"/>
    </row>
    <row r="44" spans="1:12" ht="51.95" customHeight="1" x14ac:dyDescent="0.25">
      <c r="A44" s="23" t="s">
        <v>128</v>
      </c>
      <c r="B44" s="24" t="s">
        <v>129</v>
      </c>
      <c r="C44" s="25" t="s">
        <v>22</v>
      </c>
      <c r="D44" s="25" t="s">
        <v>130</v>
      </c>
      <c r="E44" s="26" t="s">
        <v>35</v>
      </c>
      <c r="F44" s="27">
        <v>671.23831912331661</v>
      </c>
      <c r="G44" s="29">
        <v>22.5</v>
      </c>
      <c r="H44" s="29">
        <f t="shared" si="1"/>
        <v>28.55</v>
      </c>
      <c r="I44" s="29">
        <f t="shared" si="4"/>
        <v>19163.849999999999</v>
      </c>
      <c r="J44" s="30">
        <f t="shared" si="0"/>
        <v>1.0775544923273968E-3</v>
      </c>
      <c r="K44" s="31"/>
      <c r="L44" s="32"/>
    </row>
    <row r="45" spans="1:12" ht="65.099999999999994" customHeight="1" x14ac:dyDescent="0.25">
      <c r="A45" s="23" t="s">
        <v>131</v>
      </c>
      <c r="B45" s="24" t="s">
        <v>132</v>
      </c>
      <c r="C45" s="25" t="s">
        <v>22</v>
      </c>
      <c r="D45" s="25" t="s">
        <v>133</v>
      </c>
      <c r="E45" s="26" t="s">
        <v>40</v>
      </c>
      <c r="F45" s="27">
        <v>1860.4975149613667</v>
      </c>
      <c r="G45" s="29">
        <v>50.34</v>
      </c>
      <c r="H45" s="29">
        <f t="shared" si="1"/>
        <v>63.89</v>
      </c>
      <c r="I45" s="29">
        <f t="shared" si="4"/>
        <v>118867.18</v>
      </c>
      <c r="J45" s="30">
        <f t="shared" si="0"/>
        <v>6.6837229366379569E-3</v>
      </c>
      <c r="K45" s="31"/>
      <c r="L45" s="32"/>
    </row>
    <row r="46" spans="1:12" ht="65.099999999999994" customHeight="1" x14ac:dyDescent="0.25">
      <c r="A46" s="23" t="s">
        <v>134</v>
      </c>
      <c r="B46" s="24" t="s">
        <v>135</v>
      </c>
      <c r="C46" s="25" t="s">
        <v>22</v>
      </c>
      <c r="D46" s="25" t="s">
        <v>136</v>
      </c>
      <c r="E46" s="26" t="s">
        <v>40</v>
      </c>
      <c r="F46" s="27">
        <v>1023.8816389525953</v>
      </c>
      <c r="G46" s="29">
        <v>88.12</v>
      </c>
      <c r="H46" s="29">
        <f t="shared" si="1"/>
        <v>111.85</v>
      </c>
      <c r="I46" s="29">
        <f t="shared" si="4"/>
        <v>114521.16</v>
      </c>
      <c r="J46" s="30">
        <f t="shared" si="0"/>
        <v>6.4393527618168897E-3</v>
      </c>
      <c r="K46" s="31"/>
      <c r="L46" s="32"/>
    </row>
    <row r="47" spans="1:12" ht="51.95" customHeight="1" x14ac:dyDescent="0.25">
      <c r="A47" s="23" t="s">
        <v>137</v>
      </c>
      <c r="B47" s="24" t="s">
        <v>138</v>
      </c>
      <c r="C47" s="25" t="s">
        <v>22</v>
      </c>
      <c r="D47" s="25" t="s">
        <v>139</v>
      </c>
      <c r="E47" s="26" t="s">
        <v>35</v>
      </c>
      <c r="F47" s="27">
        <v>671.23831912331661</v>
      </c>
      <c r="G47" s="29">
        <v>24.8</v>
      </c>
      <c r="H47" s="29">
        <f t="shared" si="1"/>
        <v>31.47</v>
      </c>
      <c r="I47" s="29">
        <f t="shared" si="4"/>
        <v>21123.86</v>
      </c>
      <c r="J47" s="30">
        <f t="shared" si="0"/>
        <v>1.1877629097647399E-3</v>
      </c>
      <c r="K47" s="31"/>
      <c r="L47" s="32"/>
    </row>
    <row r="48" spans="1:12" ht="51.95" customHeight="1" x14ac:dyDescent="0.25">
      <c r="A48" s="23" t="s">
        <v>140</v>
      </c>
      <c r="B48" s="24" t="s">
        <v>141</v>
      </c>
      <c r="C48" s="25" t="s">
        <v>22</v>
      </c>
      <c r="D48" s="25" t="s">
        <v>142</v>
      </c>
      <c r="E48" s="26" t="s">
        <v>35</v>
      </c>
      <c r="F48" s="27">
        <v>403.71580063213969</v>
      </c>
      <c r="G48" s="29">
        <v>45.21</v>
      </c>
      <c r="H48" s="29">
        <f t="shared" si="1"/>
        <v>57.38</v>
      </c>
      <c r="I48" s="29">
        <f t="shared" si="4"/>
        <v>23165.21</v>
      </c>
      <c r="J48" s="30">
        <f t="shared" si="0"/>
        <v>1.3025449531909059E-3</v>
      </c>
      <c r="K48" s="31"/>
      <c r="L48" s="32"/>
    </row>
    <row r="49" spans="1:12" ht="51.95" customHeight="1" x14ac:dyDescent="0.25">
      <c r="A49" s="23" t="s">
        <v>143</v>
      </c>
      <c r="B49" s="24" t="s">
        <v>144</v>
      </c>
      <c r="C49" s="25" t="s">
        <v>22</v>
      </c>
      <c r="D49" s="25" t="s">
        <v>145</v>
      </c>
      <c r="E49" s="26" t="s">
        <v>35</v>
      </c>
      <c r="F49" s="27">
        <v>403.71580063213969</v>
      </c>
      <c r="G49" s="29">
        <v>80.040000000000006</v>
      </c>
      <c r="H49" s="29">
        <f t="shared" si="1"/>
        <v>101.59</v>
      </c>
      <c r="I49" s="29">
        <f t="shared" si="4"/>
        <v>41013.480000000003</v>
      </c>
      <c r="J49" s="30">
        <f t="shared" si="0"/>
        <v>2.3061263587421032E-3</v>
      </c>
      <c r="K49" s="31"/>
      <c r="L49" s="32"/>
    </row>
    <row r="50" spans="1:12" ht="39" customHeight="1" x14ac:dyDescent="0.25">
      <c r="A50" s="23" t="s">
        <v>146</v>
      </c>
      <c r="B50" s="24" t="s">
        <v>147</v>
      </c>
      <c r="C50" s="25" t="s">
        <v>22</v>
      </c>
      <c r="D50" s="25" t="s">
        <v>148</v>
      </c>
      <c r="E50" s="26" t="s">
        <v>35</v>
      </c>
      <c r="F50" s="27">
        <v>671.23831912331661</v>
      </c>
      <c r="G50" s="29">
        <v>65.260000000000005</v>
      </c>
      <c r="H50" s="29">
        <f t="shared" si="1"/>
        <v>82.83</v>
      </c>
      <c r="I50" s="29">
        <f t="shared" si="4"/>
        <v>55598.66</v>
      </c>
      <c r="J50" s="30">
        <f t="shared" si="0"/>
        <v>3.1262291162988416E-3</v>
      </c>
      <c r="K50" s="31"/>
      <c r="L50" s="32"/>
    </row>
    <row r="51" spans="1:12" ht="39" customHeight="1" x14ac:dyDescent="0.25">
      <c r="A51" s="23" t="s">
        <v>149</v>
      </c>
      <c r="B51" s="24" t="s">
        <v>150</v>
      </c>
      <c r="C51" s="25" t="s">
        <v>22</v>
      </c>
      <c r="D51" s="25" t="s">
        <v>151</v>
      </c>
      <c r="E51" s="26" t="s">
        <v>35</v>
      </c>
      <c r="F51" s="27">
        <v>671.23831912331661</v>
      </c>
      <c r="G51" s="29">
        <v>11.47</v>
      </c>
      <c r="H51" s="29">
        <f t="shared" si="1"/>
        <v>14.55</v>
      </c>
      <c r="I51" s="29">
        <f t="shared" si="4"/>
        <v>9766.51</v>
      </c>
      <c r="J51" s="30">
        <f t="shared" si="0"/>
        <v>5.4915618337966776E-4</v>
      </c>
      <c r="K51" s="31"/>
      <c r="L51" s="32"/>
    </row>
    <row r="52" spans="1:12" ht="51.95" customHeight="1" x14ac:dyDescent="0.25">
      <c r="A52" s="23" t="s">
        <v>152</v>
      </c>
      <c r="B52" s="24" t="s">
        <v>153</v>
      </c>
      <c r="C52" s="25" t="s">
        <v>22</v>
      </c>
      <c r="D52" s="25" t="s">
        <v>154</v>
      </c>
      <c r="E52" s="26" t="s">
        <v>35</v>
      </c>
      <c r="F52" s="27">
        <v>1233.0356079547882</v>
      </c>
      <c r="G52" s="29">
        <v>10.72</v>
      </c>
      <c r="H52" s="29">
        <f t="shared" si="1"/>
        <v>13.6</v>
      </c>
      <c r="I52" s="29">
        <f t="shared" si="4"/>
        <v>16769.28</v>
      </c>
      <c r="J52" s="30">
        <f t="shared" si="0"/>
        <v>9.4291141900484357E-4</v>
      </c>
      <c r="K52" s="31"/>
      <c r="L52" s="32"/>
    </row>
    <row r="53" spans="1:12" ht="51.95" customHeight="1" x14ac:dyDescent="0.25">
      <c r="A53" s="23" t="s">
        <v>155</v>
      </c>
      <c r="B53" s="24" t="s">
        <v>156</v>
      </c>
      <c r="C53" s="25" t="s">
        <v>22</v>
      </c>
      <c r="D53" s="25" t="s">
        <v>157</v>
      </c>
      <c r="E53" s="26" t="s">
        <v>35</v>
      </c>
      <c r="F53" s="27">
        <v>539.90908277310257</v>
      </c>
      <c r="G53" s="29">
        <v>16.670000000000002</v>
      </c>
      <c r="H53" s="29">
        <f t="shared" si="1"/>
        <v>21.15</v>
      </c>
      <c r="I53" s="29">
        <f t="shared" si="4"/>
        <v>11419.07</v>
      </c>
      <c r="J53" s="30">
        <f t="shared" si="0"/>
        <v>6.4207714925242109E-4</v>
      </c>
      <c r="K53" s="31"/>
      <c r="L53" s="32"/>
    </row>
    <row r="54" spans="1:12" ht="51.95" customHeight="1" x14ac:dyDescent="0.25">
      <c r="A54" s="23" t="s">
        <v>158</v>
      </c>
      <c r="B54" s="24" t="s">
        <v>120</v>
      </c>
      <c r="C54" s="25" t="s">
        <v>22</v>
      </c>
      <c r="D54" s="25" t="s">
        <v>121</v>
      </c>
      <c r="E54" s="26" t="s">
        <v>35</v>
      </c>
      <c r="F54" s="27">
        <v>274.81858717729995</v>
      </c>
      <c r="G54" s="29">
        <v>42.5</v>
      </c>
      <c r="H54" s="29">
        <f t="shared" si="1"/>
        <v>53.94</v>
      </c>
      <c r="I54" s="29">
        <f t="shared" si="4"/>
        <v>14823.71</v>
      </c>
      <c r="J54" s="30">
        <f t="shared" si="0"/>
        <v>8.3351494107178662E-4</v>
      </c>
      <c r="K54" s="31"/>
      <c r="L54" s="32"/>
    </row>
    <row r="55" spans="1:12" ht="39" customHeight="1" x14ac:dyDescent="0.25">
      <c r="A55" s="23" t="s">
        <v>159</v>
      </c>
      <c r="B55" s="24" t="s">
        <v>147</v>
      </c>
      <c r="C55" s="25" t="s">
        <v>22</v>
      </c>
      <c r="D55" s="25" t="s">
        <v>148</v>
      </c>
      <c r="E55" s="26" t="s">
        <v>35</v>
      </c>
      <c r="F55" s="27">
        <v>274.81858717729995</v>
      </c>
      <c r="G55" s="29">
        <v>65.260000000000005</v>
      </c>
      <c r="H55" s="29">
        <f t="shared" si="1"/>
        <v>82.83</v>
      </c>
      <c r="I55" s="29">
        <f t="shared" si="4"/>
        <v>22763.22</v>
      </c>
      <c r="J55" s="30">
        <f t="shared" si="0"/>
        <v>1.2799416594701405E-3</v>
      </c>
      <c r="K55" s="31"/>
      <c r="L55" s="32"/>
    </row>
    <row r="56" spans="1:12" ht="51.95" customHeight="1" x14ac:dyDescent="0.25">
      <c r="A56" s="23" t="s">
        <v>160</v>
      </c>
      <c r="B56" s="24" t="s">
        <v>161</v>
      </c>
      <c r="C56" s="25" t="s">
        <v>22</v>
      </c>
      <c r="D56" s="25" t="s">
        <v>162</v>
      </c>
      <c r="E56" s="26" t="s">
        <v>35</v>
      </c>
      <c r="F56" s="27">
        <v>136.19328214096282</v>
      </c>
      <c r="G56" s="29">
        <v>25.46</v>
      </c>
      <c r="H56" s="29">
        <f t="shared" si="1"/>
        <v>32.31</v>
      </c>
      <c r="I56" s="29">
        <f t="shared" si="4"/>
        <v>4400.3999999999996</v>
      </c>
      <c r="J56" s="30">
        <f t="shared" si="0"/>
        <v>2.474278805165704E-4</v>
      </c>
      <c r="K56" s="31"/>
      <c r="L56" s="32"/>
    </row>
    <row r="57" spans="1:12" ht="39" customHeight="1" x14ac:dyDescent="0.25">
      <c r="A57" s="23" t="s">
        <v>163</v>
      </c>
      <c r="B57" s="24" t="s">
        <v>164</v>
      </c>
      <c r="C57" s="25" t="s">
        <v>22</v>
      </c>
      <c r="D57" s="25" t="s">
        <v>165</v>
      </c>
      <c r="E57" s="26" t="s">
        <v>35</v>
      </c>
      <c r="F57" s="27">
        <v>671.23831912331661</v>
      </c>
      <c r="G57" s="29">
        <v>32.409999999999997</v>
      </c>
      <c r="H57" s="29">
        <f t="shared" si="1"/>
        <v>41.13</v>
      </c>
      <c r="I57" s="29">
        <f t="shared" si="4"/>
        <v>27608.03</v>
      </c>
      <c r="J57" s="30">
        <f t="shared" si="0"/>
        <v>1.5523580465725596E-3</v>
      </c>
      <c r="K57" s="31"/>
      <c r="L57" s="32"/>
    </row>
    <row r="58" spans="1:12" ht="39" customHeight="1" x14ac:dyDescent="0.25">
      <c r="A58" s="23" t="s">
        <v>166</v>
      </c>
      <c r="B58" s="24" t="s">
        <v>167</v>
      </c>
      <c r="C58" s="25" t="s">
        <v>22</v>
      </c>
      <c r="D58" s="25" t="s">
        <v>168</v>
      </c>
      <c r="E58" s="26" t="s">
        <v>35</v>
      </c>
      <c r="F58" s="27">
        <v>274.81858717729995</v>
      </c>
      <c r="G58" s="29">
        <v>54.04</v>
      </c>
      <c r="H58" s="29">
        <f t="shared" si="1"/>
        <v>68.59</v>
      </c>
      <c r="I58" s="29">
        <f t="shared" si="4"/>
        <v>18849.8</v>
      </c>
      <c r="J58" s="30">
        <f t="shared" si="0"/>
        <v>1.0598959326791311E-3</v>
      </c>
      <c r="K58" s="31"/>
      <c r="L58" s="32"/>
    </row>
    <row r="59" spans="1:12" ht="39" customHeight="1" x14ac:dyDescent="0.25">
      <c r="A59" s="23" t="s">
        <v>169</v>
      </c>
      <c r="B59" s="24" t="s">
        <v>170</v>
      </c>
      <c r="C59" s="25" t="s">
        <v>22</v>
      </c>
      <c r="D59" s="25" t="s">
        <v>171</v>
      </c>
      <c r="E59" s="26" t="s">
        <v>35</v>
      </c>
      <c r="F59" s="27">
        <v>671.23831912331661</v>
      </c>
      <c r="G59" s="29">
        <v>114.11</v>
      </c>
      <c r="H59" s="29">
        <f t="shared" si="1"/>
        <v>144.83000000000001</v>
      </c>
      <c r="I59" s="29">
        <f t="shared" si="4"/>
        <v>97215.44</v>
      </c>
      <c r="J59" s="30">
        <f t="shared" si="0"/>
        <v>5.4662781275988141E-3</v>
      </c>
      <c r="K59" s="31"/>
      <c r="L59" s="32"/>
    </row>
    <row r="60" spans="1:12" ht="26.1" customHeight="1" x14ac:dyDescent="0.25">
      <c r="A60" s="23" t="s">
        <v>172</v>
      </c>
      <c r="B60" s="24" t="s">
        <v>173</v>
      </c>
      <c r="C60" s="25" t="s">
        <v>22</v>
      </c>
      <c r="D60" s="25" t="s">
        <v>174</v>
      </c>
      <c r="E60" s="26" t="s">
        <v>35</v>
      </c>
      <c r="F60" s="27">
        <v>136.19328214096282</v>
      </c>
      <c r="G60" s="29">
        <v>422.43</v>
      </c>
      <c r="H60" s="29">
        <f t="shared" si="1"/>
        <v>536.19000000000005</v>
      </c>
      <c r="I60" s="29">
        <f t="shared" si="4"/>
        <v>73025.47</v>
      </c>
      <c r="J60" s="30">
        <f t="shared" si="0"/>
        <v>4.1061124592824284E-3</v>
      </c>
      <c r="K60" s="31"/>
      <c r="L60" s="32"/>
    </row>
    <row r="61" spans="1:12" ht="51.95" customHeight="1" x14ac:dyDescent="0.25">
      <c r="A61" s="23" t="s">
        <v>175</v>
      </c>
      <c r="B61" s="24" t="s">
        <v>176</v>
      </c>
      <c r="C61" s="25" t="s">
        <v>22</v>
      </c>
      <c r="D61" s="25" t="s">
        <v>177</v>
      </c>
      <c r="E61" s="26" t="s">
        <v>35</v>
      </c>
      <c r="F61" s="27">
        <v>29.184274744492029</v>
      </c>
      <c r="G61" s="29">
        <v>699.82</v>
      </c>
      <c r="H61" s="29">
        <f t="shared" si="1"/>
        <v>888.28</v>
      </c>
      <c r="I61" s="29">
        <f t="shared" si="4"/>
        <v>25923.8</v>
      </c>
      <c r="J61" s="30">
        <f t="shared" si="0"/>
        <v>1.4576563241831351E-3</v>
      </c>
      <c r="K61" s="31"/>
      <c r="L61" s="32"/>
    </row>
    <row r="62" spans="1:12" ht="39" customHeight="1" x14ac:dyDescent="0.25">
      <c r="A62" s="23" t="s">
        <v>178</v>
      </c>
      <c r="B62" s="24" t="s">
        <v>179</v>
      </c>
      <c r="C62" s="25" t="s">
        <v>22</v>
      </c>
      <c r="D62" s="25" t="s">
        <v>180</v>
      </c>
      <c r="E62" s="26" t="s">
        <v>35</v>
      </c>
      <c r="F62" s="27">
        <v>51.072480802861044</v>
      </c>
      <c r="G62" s="29">
        <v>1019.1</v>
      </c>
      <c r="H62" s="29">
        <f t="shared" si="1"/>
        <v>1293.54</v>
      </c>
      <c r="I62" s="29">
        <f t="shared" si="4"/>
        <v>66064.289999999994</v>
      </c>
      <c r="J62" s="30">
        <f t="shared" si="0"/>
        <v>3.7146957668693879E-3</v>
      </c>
      <c r="K62" s="31"/>
      <c r="L62" s="32"/>
    </row>
    <row r="63" spans="1:12" ht="26.1" customHeight="1" x14ac:dyDescent="0.25">
      <c r="A63" s="23" t="s">
        <v>181</v>
      </c>
      <c r="B63" s="24" t="s">
        <v>182</v>
      </c>
      <c r="C63" s="25" t="s">
        <v>22</v>
      </c>
      <c r="D63" s="25" t="s">
        <v>183</v>
      </c>
      <c r="E63" s="26" t="s">
        <v>40</v>
      </c>
      <c r="F63" s="27">
        <v>887.68835681163262</v>
      </c>
      <c r="G63" s="29">
        <v>17.690000000000001</v>
      </c>
      <c r="H63" s="29">
        <f t="shared" si="1"/>
        <v>22.45</v>
      </c>
      <c r="I63" s="29">
        <f t="shared" si="4"/>
        <v>19928.599999999999</v>
      </c>
      <c r="J63" s="30">
        <f t="shared" si="0"/>
        <v>1.1205552358109546E-3</v>
      </c>
      <c r="K63" s="31"/>
      <c r="L63" s="32"/>
    </row>
    <row r="64" spans="1:12" ht="51.95" customHeight="1" x14ac:dyDescent="0.25">
      <c r="A64" s="23" t="s">
        <v>184</v>
      </c>
      <c r="B64" s="24" t="s">
        <v>185</v>
      </c>
      <c r="C64" s="25" t="s">
        <v>22</v>
      </c>
      <c r="D64" s="25" t="s">
        <v>186</v>
      </c>
      <c r="E64" s="26" t="s">
        <v>35</v>
      </c>
      <c r="F64" s="27">
        <v>99.712938710347757</v>
      </c>
      <c r="G64" s="29">
        <v>156.47999999999999</v>
      </c>
      <c r="H64" s="29">
        <f t="shared" si="1"/>
        <v>198.62</v>
      </c>
      <c r="I64" s="29">
        <f t="shared" si="4"/>
        <v>19804.98</v>
      </c>
      <c r="J64" s="30">
        <f t="shared" si="0"/>
        <v>1.1136042689467017E-3</v>
      </c>
      <c r="K64" s="31"/>
      <c r="L64" s="32"/>
    </row>
    <row r="65" spans="1:12" ht="26.1" customHeight="1" x14ac:dyDescent="0.25">
      <c r="A65" s="23" t="s">
        <v>187</v>
      </c>
      <c r="B65" s="24" t="s">
        <v>188</v>
      </c>
      <c r="C65" s="25" t="s">
        <v>22</v>
      </c>
      <c r="D65" s="25" t="s">
        <v>189</v>
      </c>
      <c r="E65" s="26" t="s">
        <v>35</v>
      </c>
      <c r="F65" s="27">
        <v>158.08148819933183</v>
      </c>
      <c r="G65" s="29">
        <v>144.9</v>
      </c>
      <c r="H65" s="29">
        <f t="shared" si="1"/>
        <v>183.92</v>
      </c>
      <c r="I65" s="29">
        <f t="shared" si="4"/>
        <v>29074.34</v>
      </c>
      <c r="J65" s="30">
        <f t="shared" si="0"/>
        <v>1.6348064547809617E-3</v>
      </c>
      <c r="K65" s="31"/>
      <c r="L65" s="32"/>
    </row>
    <row r="66" spans="1:12" ht="39" customHeight="1" x14ac:dyDescent="0.25">
      <c r="A66" s="23" t="s">
        <v>190</v>
      </c>
      <c r="B66" s="24" t="s">
        <v>191</v>
      </c>
      <c r="C66" s="25" t="s">
        <v>22</v>
      </c>
      <c r="D66" s="25" t="s">
        <v>192</v>
      </c>
      <c r="E66" s="26" t="s">
        <v>35</v>
      </c>
      <c r="F66" s="27">
        <v>136.19328214096282</v>
      </c>
      <c r="G66" s="29">
        <v>530.09</v>
      </c>
      <c r="H66" s="29">
        <f t="shared" si="1"/>
        <v>672.84</v>
      </c>
      <c r="I66" s="29">
        <f t="shared" si="4"/>
        <v>91636.28</v>
      </c>
      <c r="J66" s="30">
        <f t="shared" si="0"/>
        <v>5.1525703433376487E-3</v>
      </c>
      <c r="K66" s="31"/>
      <c r="L66" s="32"/>
    </row>
    <row r="67" spans="1:12" ht="26.1" customHeight="1" x14ac:dyDescent="0.25">
      <c r="A67" s="23" t="s">
        <v>193</v>
      </c>
      <c r="B67" s="24" t="s">
        <v>194</v>
      </c>
      <c r="C67" s="25" t="s">
        <v>22</v>
      </c>
      <c r="D67" s="25" t="s">
        <v>195</v>
      </c>
      <c r="E67" s="26" t="s">
        <v>35</v>
      </c>
      <c r="F67" s="27">
        <v>158.08148819933183</v>
      </c>
      <c r="G67" s="29">
        <v>412.27</v>
      </c>
      <c r="H67" s="29">
        <f t="shared" si="1"/>
        <v>523.29</v>
      </c>
      <c r="I67" s="29">
        <f t="shared" si="4"/>
        <v>82722.460000000006</v>
      </c>
      <c r="J67" s="30">
        <f t="shared" si="0"/>
        <v>4.6513596375140388E-3</v>
      </c>
      <c r="K67" s="31"/>
      <c r="L67" s="32"/>
    </row>
    <row r="68" spans="1:12" ht="51.95" customHeight="1" x14ac:dyDescent="0.25">
      <c r="A68" s="23" t="s">
        <v>196</v>
      </c>
      <c r="B68" s="24" t="s">
        <v>197</v>
      </c>
      <c r="C68" s="25" t="s">
        <v>22</v>
      </c>
      <c r="D68" s="25" t="s">
        <v>198</v>
      </c>
      <c r="E68" s="26" t="s">
        <v>35</v>
      </c>
      <c r="F68" s="27">
        <v>136.19328214096282</v>
      </c>
      <c r="G68" s="29">
        <v>468.36</v>
      </c>
      <c r="H68" s="29">
        <f t="shared" si="1"/>
        <v>594.48</v>
      </c>
      <c r="I68" s="29">
        <f t="shared" si="4"/>
        <v>80964.179999999993</v>
      </c>
      <c r="J68" s="30">
        <f t="shared" si="0"/>
        <v>4.5524941948827599E-3</v>
      </c>
      <c r="K68" s="31"/>
      <c r="L68" s="32"/>
    </row>
    <row r="69" spans="1:12" ht="26.1" customHeight="1" x14ac:dyDescent="0.25">
      <c r="A69" s="23" t="s">
        <v>199</v>
      </c>
      <c r="B69" s="24" t="s">
        <v>200</v>
      </c>
      <c r="C69" s="25" t="s">
        <v>22</v>
      </c>
      <c r="D69" s="25" t="s">
        <v>201</v>
      </c>
      <c r="E69" s="26" t="s">
        <v>35</v>
      </c>
      <c r="F69" s="27">
        <v>403.71580063213969</v>
      </c>
      <c r="G69" s="29">
        <v>61.32</v>
      </c>
      <c r="H69" s="29">
        <f t="shared" si="1"/>
        <v>77.83</v>
      </c>
      <c r="I69" s="29">
        <f t="shared" si="4"/>
        <v>31421.200000000001</v>
      </c>
      <c r="J69" s="30">
        <f t="shared" ref="J69:J132" si="5">I69/$I$251</f>
        <v>1.7667668664865155E-3</v>
      </c>
      <c r="K69" s="31"/>
      <c r="L69" s="32"/>
    </row>
    <row r="70" spans="1:12" ht="26.1" customHeight="1" x14ac:dyDescent="0.25">
      <c r="A70" s="23" t="s">
        <v>202</v>
      </c>
      <c r="B70" s="24" t="s">
        <v>203</v>
      </c>
      <c r="C70" s="25" t="s">
        <v>22</v>
      </c>
      <c r="D70" s="25" t="s">
        <v>204</v>
      </c>
      <c r="E70" s="26" t="s">
        <v>35</v>
      </c>
      <c r="F70" s="27">
        <v>136.19328214096282</v>
      </c>
      <c r="G70" s="29">
        <v>12.75</v>
      </c>
      <c r="H70" s="29">
        <f t="shared" si="1"/>
        <v>16.18</v>
      </c>
      <c r="I70" s="29">
        <f t="shared" si="4"/>
        <v>2203.6</v>
      </c>
      <c r="J70" s="30">
        <f t="shared" si="5"/>
        <v>1.2390511714987604E-4</v>
      </c>
      <c r="K70" s="31"/>
      <c r="L70" s="32"/>
    </row>
    <row r="71" spans="1:12" ht="26.1" customHeight="1" x14ac:dyDescent="0.25">
      <c r="A71" s="23" t="s">
        <v>205</v>
      </c>
      <c r="B71" s="24" t="s">
        <v>206</v>
      </c>
      <c r="C71" s="25" t="s">
        <v>22</v>
      </c>
      <c r="D71" s="25" t="s">
        <v>207</v>
      </c>
      <c r="E71" s="26" t="s">
        <v>35</v>
      </c>
      <c r="F71" s="27">
        <v>136.19328214096282</v>
      </c>
      <c r="G71" s="29">
        <v>14.35</v>
      </c>
      <c r="H71" s="29">
        <f t="shared" si="1"/>
        <v>18.21</v>
      </c>
      <c r="I71" s="29">
        <f t="shared" si="4"/>
        <v>2480.0700000000002</v>
      </c>
      <c r="J71" s="30">
        <f t="shared" si="5"/>
        <v>1.3945060986108782E-4</v>
      </c>
      <c r="K71" s="31"/>
      <c r="L71" s="32"/>
    </row>
    <row r="72" spans="1:12" ht="39" customHeight="1" x14ac:dyDescent="0.25">
      <c r="A72" s="23" t="s">
        <v>208</v>
      </c>
      <c r="B72" s="24" t="s">
        <v>209</v>
      </c>
      <c r="C72" s="25" t="s">
        <v>22</v>
      </c>
      <c r="D72" s="25" t="s">
        <v>210</v>
      </c>
      <c r="E72" s="26" t="s">
        <v>35</v>
      </c>
      <c r="F72" s="27">
        <v>136.19328214096282</v>
      </c>
      <c r="G72" s="29">
        <v>132.99</v>
      </c>
      <c r="H72" s="29">
        <f t="shared" si="1"/>
        <v>168.8</v>
      </c>
      <c r="I72" s="29">
        <f t="shared" si="4"/>
        <v>22989.42</v>
      </c>
      <c r="J72" s="30">
        <f t="shared" si="5"/>
        <v>1.292660545610684E-3</v>
      </c>
      <c r="K72" s="31"/>
      <c r="L72" s="32"/>
    </row>
    <row r="73" spans="1:12" ht="26.1" customHeight="1" x14ac:dyDescent="0.25">
      <c r="A73" s="23" t="s">
        <v>211</v>
      </c>
      <c r="B73" s="24" t="s">
        <v>212</v>
      </c>
      <c r="C73" s="25" t="s">
        <v>22</v>
      </c>
      <c r="D73" s="25" t="s">
        <v>213</v>
      </c>
      <c r="E73" s="26" t="s">
        <v>35</v>
      </c>
      <c r="F73" s="27">
        <v>403.71580063213969</v>
      </c>
      <c r="G73" s="29">
        <v>48.84</v>
      </c>
      <c r="H73" s="29">
        <f t="shared" ref="H73:H136" si="6">TRUNC((G73*$G$2)+(G73),2)</f>
        <v>61.99</v>
      </c>
      <c r="I73" s="29">
        <f t="shared" si="4"/>
        <v>25026.34</v>
      </c>
      <c r="J73" s="30">
        <f t="shared" si="5"/>
        <v>1.4071934967928067E-3</v>
      </c>
      <c r="K73" s="31"/>
      <c r="L73" s="32"/>
    </row>
    <row r="74" spans="1:12" ht="39" customHeight="1" x14ac:dyDescent="0.25">
      <c r="A74" s="23" t="s">
        <v>214</v>
      </c>
      <c r="B74" s="24" t="s">
        <v>215</v>
      </c>
      <c r="C74" s="25" t="s">
        <v>22</v>
      </c>
      <c r="D74" s="25" t="s">
        <v>216</v>
      </c>
      <c r="E74" s="26" t="s">
        <v>35</v>
      </c>
      <c r="F74" s="27">
        <v>274.81858717729995</v>
      </c>
      <c r="G74" s="29">
        <v>145.4</v>
      </c>
      <c r="H74" s="29">
        <f t="shared" si="6"/>
        <v>184.55</v>
      </c>
      <c r="I74" s="29">
        <f t="shared" si="4"/>
        <v>50717.77</v>
      </c>
      <c r="J74" s="30">
        <f t="shared" si="5"/>
        <v>2.8517840050056582E-3</v>
      </c>
      <c r="K74" s="31"/>
      <c r="L74" s="32"/>
    </row>
    <row r="75" spans="1:12" ht="39" customHeight="1" x14ac:dyDescent="0.25">
      <c r="A75" s="23" t="s">
        <v>217</v>
      </c>
      <c r="B75" s="24" t="s">
        <v>218</v>
      </c>
      <c r="C75" s="25" t="s">
        <v>22</v>
      </c>
      <c r="D75" s="25" t="s">
        <v>219</v>
      </c>
      <c r="E75" s="26" t="s">
        <v>35</v>
      </c>
      <c r="F75" s="27">
        <v>136.19328214096282</v>
      </c>
      <c r="G75" s="29">
        <v>339.95</v>
      </c>
      <c r="H75" s="29">
        <f t="shared" si="6"/>
        <v>431.49</v>
      </c>
      <c r="I75" s="29">
        <f t="shared" si="4"/>
        <v>58766.03</v>
      </c>
      <c r="J75" s="30">
        <f t="shared" si="5"/>
        <v>3.3043255725100427E-3</v>
      </c>
      <c r="K75" s="31"/>
      <c r="L75" s="32"/>
    </row>
    <row r="76" spans="1:12" ht="39" customHeight="1" x14ac:dyDescent="0.25">
      <c r="A76" s="23" t="s">
        <v>220</v>
      </c>
      <c r="B76" s="24" t="s">
        <v>221</v>
      </c>
      <c r="C76" s="25" t="s">
        <v>22</v>
      </c>
      <c r="D76" s="25" t="s">
        <v>222</v>
      </c>
      <c r="E76" s="26" t="s">
        <v>35</v>
      </c>
      <c r="F76" s="27">
        <v>403.71580063213969</v>
      </c>
      <c r="G76" s="29">
        <v>76.39</v>
      </c>
      <c r="H76" s="29">
        <f t="shared" si="6"/>
        <v>96.96</v>
      </c>
      <c r="I76" s="29">
        <f t="shared" si="4"/>
        <v>39144.28</v>
      </c>
      <c r="J76" s="30">
        <f t="shared" si="5"/>
        <v>2.2010240511651613E-3</v>
      </c>
      <c r="K76" s="31"/>
      <c r="L76" s="32"/>
    </row>
    <row r="77" spans="1:12" ht="26.1" customHeight="1" x14ac:dyDescent="0.25">
      <c r="A77" s="23" t="s">
        <v>223</v>
      </c>
      <c r="B77" s="24" t="s">
        <v>224</v>
      </c>
      <c r="C77" s="25" t="s">
        <v>22</v>
      </c>
      <c r="D77" s="25" t="s">
        <v>225</v>
      </c>
      <c r="E77" s="26" t="s">
        <v>35</v>
      </c>
      <c r="F77" s="27">
        <v>403.71580063213969</v>
      </c>
      <c r="G77" s="29">
        <v>163.49</v>
      </c>
      <c r="H77" s="29">
        <f t="shared" si="6"/>
        <v>207.51</v>
      </c>
      <c r="I77" s="29">
        <f t="shared" si="4"/>
        <v>83775.06</v>
      </c>
      <c r="J77" s="30">
        <f t="shared" si="5"/>
        <v>4.7105457540106621E-3</v>
      </c>
      <c r="K77" s="31"/>
      <c r="L77" s="32"/>
    </row>
    <row r="78" spans="1:12" ht="26.1" customHeight="1" x14ac:dyDescent="0.25">
      <c r="A78" s="23" t="s">
        <v>226</v>
      </c>
      <c r="B78" s="24" t="s">
        <v>227</v>
      </c>
      <c r="C78" s="25" t="s">
        <v>22</v>
      </c>
      <c r="D78" s="25" t="s">
        <v>228</v>
      </c>
      <c r="E78" s="26" t="s">
        <v>35</v>
      </c>
      <c r="F78" s="27">
        <v>136.19328214096282</v>
      </c>
      <c r="G78" s="29">
        <v>812.2</v>
      </c>
      <c r="H78" s="29">
        <f t="shared" si="6"/>
        <v>1030.92</v>
      </c>
      <c r="I78" s="29">
        <f t="shared" si="4"/>
        <v>140404.37</v>
      </c>
      <c r="J78" s="30">
        <f t="shared" si="5"/>
        <v>7.8947267712854152E-3</v>
      </c>
      <c r="K78" s="31"/>
      <c r="L78" s="32"/>
    </row>
    <row r="79" spans="1:12" ht="65.099999999999994" customHeight="1" x14ac:dyDescent="0.25">
      <c r="A79" s="23" t="s">
        <v>229</v>
      </c>
      <c r="B79" s="24" t="s">
        <v>230</v>
      </c>
      <c r="C79" s="25" t="s">
        <v>22</v>
      </c>
      <c r="D79" s="25" t="s">
        <v>231</v>
      </c>
      <c r="E79" s="26" t="s">
        <v>35</v>
      </c>
      <c r="F79" s="27">
        <v>136.19328214096282</v>
      </c>
      <c r="G79" s="29">
        <v>279.7</v>
      </c>
      <c r="H79" s="29">
        <f t="shared" si="6"/>
        <v>355.02</v>
      </c>
      <c r="I79" s="29">
        <f t="shared" si="4"/>
        <v>48351.33</v>
      </c>
      <c r="J79" s="30">
        <f t="shared" si="5"/>
        <v>2.7187226393185315E-3</v>
      </c>
      <c r="K79" s="31"/>
      <c r="L79" s="32"/>
    </row>
    <row r="80" spans="1:12" ht="51.95" customHeight="1" x14ac:dyDescent="0.25">
      <c r="A80" s="23" t="s">
        <v>232</v>
      </c>
      <c r="B80" s="24" t="s">
        <v>233</v>
      </c>
      <c r="C80" s="25" t="s">
        <v>22</v>
      </c>
      <c r="D80" s="25" t="s">
        <v>234</v>
      </c>
      <c r="E80" s="26" t="s">
        <v>35</v>
      </c>
      <c r="F80" s="27">
        <v>158.08148819933183</v>
      </c>
      <c r="G80" s="29">
        <v>894.28</v>
      </c>
      <c r="H80" s="29">
        <f t="shared" si="6"/>
        <v>1135.0999999999999</v>
      </c>
      <c r="I80" s="29">
        <f t="shared" si="4"/>
        <v>179438.29</v>
      </c>
      <c r="J80" s="30">
        <f t="shared" si="5"/>
        <v>1.0089545445463529E-2</v>
      </c>
      <c r="K80" s="31"/>
      <c r="L80" s="32"/>
    </row>
    <row r="81" spans="1:12" ht="26.1" customHeight="1" x14ac:dyDescent="0.25">
      <c r="A81" s="23" t="s">
        <v>235</v>
      </c>
      <c r="B81" s="24" t="s">
        <v>236</v>
      </c>
      <c r="C81" s="25" t="s">
        <v>22</v>
      </c>
      <c r="D81" s="25" t="s">
        <v>237</v>
      </c>
      <c r="E81" s="26" t="s">
        <v>35</v>
      </c>
      <c r="F81" s="27">
        <v>136.19328214096282</v>
      </c>
      <c r="G81" s="29">
        <v>100.96</v>
      </c>
      <c r="H81" s="29">
        <f t="shared" si="6"/>
        <v>128.13999999999999</v>
      </c>
      <c r="I81" s="29">
        <f t="shared" si="4"/>
        <v>17451.8</v>
      </c>
      <c r="J81" s="30">
        <f t="shared" si="5"/>
        <v>9.8128849313677911E-4</v>
      </c>
      <c r="K81" s="31"/>
      <c r="L81" s="32"/>
    </row>
    <row r="82" spans="1:12" ht="39" customHeight="1" x14ac:dyDescent="0.25">
      <c r="A82" s="23" t="s">
        <v>238</v>
      </c>
      <c r="B82" s="24" t="s">
        <v>239</v>
      </c>
      <c r="C82" s="25" t="s">
        <v>22</v>
      </c>
      <c r="D82" s="25" t="s">
        <v>240</v>
      </c>
      <c r="E82" s="26" t="s">
        <v>35</v>
      </c>
      <c r="F82" s="27">
        <v>158.08148819933183</v>
      </c>
      <c r="G82" s="29">
        <v>138.41999999999999</v>
      </c>
      <c r="H82" s="29">
        <f t="shared" si="6"/>
        <v>175.69</v>
      </c>
      <c r="I82" s="29">
        <f t="shared" si="4"/>
        <v>27773.33</v>
      </c>
      <c r="J82" s="30">
        <f t="shared" si="5"/>
        <v>1.5616526172137263E-3</v>
      </c>
      <c r="K82" s="31"/>
      <c r="L82" s="32"/>
    </row>
    <row r="83" spans="1:12" ht="26.1" customHeight="1" x14ac:dyDescent="0.25">
      <c r="A83" s="23" t="s">
        <v>241</v>
      </c>
      <c r="B83" s="24" t="s">
        <v>242</v>
      </c>
      <c r="C83" s="25" t="s">
        <v>22</v>
      </c>
      <c r="D83" s="25" t="s">
        <v>243</v>
      </c>
      <c r="E83" s="26" t="s">
        <v>35</v>
      </c>
      <c r="F83" s="27">
        <v>389.1236632598937</v>
      </c>
      <c r="G83" s="29">
        <v>129.25</v>
      </c>
      <c r="H83" s="29">
        <f t="shared" si="6"/>
        <v>164.05</v>
      </c>
      <c r="I83" s="29">
        <f t="shared" si="4"/>
        <v>63835.73</v>
      </c>
      <c r="J83" s="30">
        <f t="shared" si="5"/>
        <v>3.5893871864212459E-3</v>
      </c>
      <c r="K83" s="31"/>
      <c r="L83" s="32"/>
    </row>
    <row r="84" spans="1:12" ht="39" customHeight="1" x14ac:dyDescent="0.25">
      <c r="A84" s="23" t="s">
        <v>244</v>
      </c>
      <c r="B84" s="24" t="s">
        <v>245</v>
      </c>
      <c r="C84" s="25" t="s">
        <v>22</v>
      </c>
      <c r="D84" s="25" t="s">
        <v>246</v>
      </c>
      <c r="E84" s="26" t="s">
        <v>35</v>
      </c>
      <c r="F84" s="27">
        <v>158.08148819933183</v>
      </c>
      <c r="G84" s="29">
        <v>146</v>
      </c>
      <c r="H84" s="29">
        <f t="shared" si="6"/>
        <v>185.31</v>
      </c>
      <c r="I84" s="29">
        <f t="shared" si="4"/>
        <v>29294.080000000002</v>
      </c>
      <c r="J84" s="30">
        <f t="shared" si="5"/>
        <v>1.6471621048274828E-3</v>
      </c>
      <c r="K84" s="31"/>
      <c r="L84" s="32"/>
    </row>
    <row r="85" spans="1:12" ht="39" customHeight="1" x14ac:dyDescent="0.25">
      <c r="A85" s="23" t="s">
        <v>247</v>
      </c>
      <c r="B85" s="24" t="s">
        <v>248</v>
      </c>
      <c r="C85" s="25" t="s">
        <v>22</v>
      </c>
      <c r="D85" s="25" t="s">
        <v>249</v>
      </c>
      <c r="E85" s="26" t="s">
        <v>35</v>
      </c>
      <c r="F85" s="27">
        <v>274.81858717729995</v>
      </c>
      <c r="G85" s="29">
        <v>628.79</v>
      </c>
      <c r="H85" s="29">
        <f t="shared" si="6"/>
        <v>798.12</v>
      </c>
      <c r="I85" s="29">
        <f t="shared" si="4"/>
        <v>219338.21</v>
      </c>
      <c r="J85" s="30">
        <f t="shared" si="5"/>
        <v>1.2333057998499779E-2</v>
      </c>
      <c r="K85" s="31"/>
      <c r="L85" s="32"/>
    </row>
    <row r="86" spans="1:12" ht="39" customHeight="1" x14ac:dyDescent="0.25">
      <c r="A86" s="23" t="s">
        <v>250</v>
      </c>
      <c r="B86" s="24" t="s">
        <v>251</v>
      </c>
      <c r="C86" s="25" t="s">
        <v>22</v>
      </c>
      <c r="D86" s="25" t="s">
        <v>252</v>
      </c>
      <c r="E86" s="26" t="s">
        <v>40</v>
      </c>
      <c r="F86" s="27">
        <v>880.39228812550948</v>
      </c>
      <c r="G86" s="29">
        <v>22.96</v>
      </c>
      <c r="H86" s="29">
        <f t="shared" si="6"/>
        <v>29.14</v>
      </c>
      <c r="I86" s="29">
        <f t="shared" si="4"/>
        <v>25654.63</v>
      </c>
      <c r="J86" s="30">
        <f t="shared" si="5"/>
        <v>1.4425212995038685E-3</v>
      </c>
      <c r="K86" s="31"/>
      <c r="L86" s="32"/>
    </row>
    <row r="87" spans="1:12" ht="39" customHeight="1" x14ac:dyDescent="0.25">
      <c r="A87" s="23" t="s">
        <v>253</v>
      </c>
      <c r="B87" s="24" t="s">
        <v>254</v>
      </c>
      <c r="C87" s="25" t="s">
        <v>22</v>
      </c>
      <c r="D87" s="25" t="s">
        <v>255</v>
      </c>
      <c r="E87" s="26" t="s">
        <v>40</v>
      </c>
      <c r="F87" s="27">
        <v>1094.410302918451</v>
      </c>
      <c r="G87" s="29">
        <v>26.49</v>
      </c>
      <c r="H87" s="29">
        <f t="shared" si="6"/>
        <v>33.619999999999997</v>
      </c>
      <c r="I87" s="29">
        <f t="shared" si="4"/>
        <v>36794.07</v>
      </c>
      <c r="J87" s="30">
        <f t="shared" si="5"/>
        <v>2.0688752739928934E-3</v>
      </c>
      <c r="K87" s="31"/>
      <c r="L87" s="32"/>
    </row>
    <row r="88" spans="1:12" ht="39" customHeight="1" x14ac:dyDescent="0.25">
      <c r="A88" s="23" t="s">
        <v>256</v>
      </c>
      <c r="B88" s="24" t="s">
        <v>257</v>
      </c>
      <c r="C88" s="25" t="s">
        <v>22</v>
      </c>
      <c r="D88" s="25" t="s">
        <v>258</v>
      </c>
      <c r="E88" s="26" t="s">
        <v>40</v>
      </c>
      <c r="F88" s="27">
        <v>700.4225938678087</v>
      </c>
      <c r="G88" s="29">
        <v>36.18</v>
      </c>
      <c r="H88" s="29">
        <f t="shared" si="6"/>
        <v>45.92</v>
      </c>
      <c r="I88" s="29">
        <f t="shared" si="4"/>
        <v>32163.4</v>
      </c>
      <c r="J88" s="30">
        <f t="shared" si="5"/>
        <v>1.8084996573508455E-3</v>
      </c>
      <c r="K88" s="31"/>
      <c r="L88" s="32"/>
    </row>
    <row r="89" spans="1:12" ht="39" customHeight="1" x14ac:dyDescent="0.25">
      <c r="A89" s="23" t="s">
        <v>259</v>
      </c>
      <c r="B89" s="24" t="s">
        <v>260</v>
      </c>
      <c r="C89" s="25" t="s">
        <v>22</v>
      </c>
      <c r="D89" s="25" t="s">
        <v>261</v>
      </c>
      <c r="E89" s="26" t="s">
        <v>40</v>
      </c>
      <c r="F89" s="27">
        <v>279.68263296804861</v>
      </c>
      <c r="G89" s="29">
        <v>32.89</v>
      </c>
      <c r="H89" s="29">
        <f t="shared" si="6"/>
        <v>41.74</v>
      </c>
      <c r="I89" s="29">
        <f t="shared" si="4"/>
        <v>11673.95</v>
      </c>
      <c r="J89" s="30">
        <f t="shared" si="5"/>
        <v>6.5640866870203107E-4</v>
      </c>
      <c r="K89" s="31"/>
      <c r="L89" s="32"/>
    </row>
    <row r="90" spans="1:12" ht="26.1" customHeight="1" x14ac:dyDescent="0.25">
      <c r="A90" s="23" t="s">
        <v>262</v>
      </c>
      <c r="B90" s="24" t="s">
        <v>263</v>
      </c>
      <c r="C90" s="25" t="s">
        <v>22</v>
      </c>
      <c r="D90" s="25" t="s">
        <v>264</v>
      </c>
      <c r="E90" s="26" t="s">
        <v>40</v>
      </c>
      <c r="F90" s="27">
        <v>206.72194610681856</v>
      </c>
      <c r="G90" s="29">
        <v>31.34</v>
      </c>
      <c r="H90" s="29">
        <f t="shared" si="6"/>
        <v>39.770000000000003</v>
      </c>
      <c r="I90" s="29">
        <f t="shared" si="4"/>
        <v>8221.33</v>
      </c>
      <c r="J90" s="30">
        <f t="shared" si="5"/>
        <v>4.6227303357133345E-4</v>
      </c>
      <c r="K90" s="31"/>
      <c r="L90" s="32"/>
    </row>
    <row r="91" spans="1:12" ht="39" customHeight="1" x14ac:dyDescent="0.25">
      <c r="A91" s="23" t="s">
        <v>265</v>
      </c>
      <c r="B91" s="24" t="s">
        <v>266</v>
      </c>
      <c r="C91" s="25" t="s">
        <v>22</v>
      </c>
      <c r="D91" s="25" t="s">
        <v>267</v>
      </c>
      <c r="E91" s="26" t="s">
        <v>40</v>
      </c>
      <c r="F91" s="27">
        <v>656.64618175107057</v>
      </c>
      <c r="G91" s="29">
        <v>23.63</v>
      </c>
      <c r="H91" s="29">
        <f t="shared" si="6"/>
        <v>29.99</v>
      </c>
      <c r="I91" s="29">
        <f t="shared" si="4"/>
        <v>19692.810000000001</v>
      </c>
      <c r="J91" s="30">
        <f t="shared" si="5"/>
        <v>1.10729711837913E-3</v>
      </c>
      <c r="K91" s="31"/>
      <c r="L91" s="32"/>
    </row>
    <row r="92" spans="1:12" ht="26.1" customHeight="1" x14ac:dyDescent="0.25">
      <c r="A92" s="16" t="s">
        <v>268</v>
      </c>
      <c r="B92" s="17"/>
      <c r="C92" s="17"/>
      <c r="D92" s="17" t="s">
        <v>269</v>
      </c>
      <c r="E92" s="17"/>
      <c r="F92" s="17"/>
      <c r="G92" s="17"/>
      <c r="H92" s="17"/>
      <c r="I92" s="20">
        <f>SUM(I93:I133)</f>
        <v>1892281.1500000004</v>
      </c>
      <c r="J92" s="21">
        <f t="shared" si="5"/>
        <v>0.10640012596263033</v>
      </c>
      <c r="K92" s="9"/>
      <c r="L92" s="9"/>
    </row>
    <row r="93" spans="1:12" ht="39" customHeight="1" x14ac:dyDescent="0.25">
      <c r="A93" s="23" t="s">
        <v>270</v>
      </c>
      <c r="B93" s="24" t="s">
        <v>271</v>
      </c>
      <c r="C93" s="25" t="s">
        <v>22</v>
      </c>
      <c r="D93" s="25" t="s">
        <v>272</v>
      </c>
      <c r="E93" s="26" t="s">
        <v>40</v>
      </c>
      <c r="F93" s="27">
        <v>8932.8200947099358</v>
      </c>
      <c r="G93" s="29">
        <v>10.62</v>
      </c>
      <c r="H93" s="29">
        <f t="shared" si="6"/>
        <v>13.47</v>
      </c>
      <c r="I93" s="29">
        <f t="shared" ref="I93:I133" si="7">TRUNC(H93*F93,2)</f>
        <v>120325.08</v>
      </c>
      <c r="J93" s="30">
        <f t="shared" si="5"/>
        <v>6.7656984631821598E-3</v>
      </c>
      <c r="K93" s="31"/>
      <c r="L93" s="32"/>
    </row>
    <row r="94" spans="1:12" ht="39" customHeight="1" x14ac:dyDescent="0.25">
      <c r="A94" s="23" t="s">
        <v>778</v>
      </c>
      <c r="B94" s="24" t="s">
        <v>274</v>
      </c>
      <c r="C94" s="25" t="s">
        <v>22</v>
      </c>
      <c r="D94" s="25" t="s">
        <v>275</v>
      </c>
      <c r="E94" s="26" t="s">
        <v>40</v>
      </c>
      <c r="F94" s="27">
        <v>5771.1903307232988</v>
      </c>
      <c r="G94" s="29">
        <v>16.86</v>
      </c>
      <c r="H94" s="29">
        <f t="shared" si="6"/>
        <v>21.4</v>
      </c>
      <c r="I94" s="29">
        <f t="shared" si="7"/>
        <v>123503.47</v>
      </c>
      <c r="J94" s="30">
        <f t="shared" si="5"/>
        <v>6.9444145574361054E-3</v>
      </c>
      <c r="K94" s="31"/>
      <c r="L94" s="32"/>
    </row>
    <row r="95" spans="1:12" ht="39" customHeight="1" x14ac:dyDescent="0.25">
      <c r="A95" s="23" t="s">
        <v>779</v>
      </c>
      <c r="B95" s="24" t="s">
        <v>277</v>
      </c>
      <c r="C95" s="25" t="s">
        <v>22</v>
      </c>
      <c r="D95" s="25" t="s">
        <v>278</v>
      </c>
      <c r="E95" s="26" t="s">
        <v>40</v>
      </c>
      <c r="F95" s="27">
        <v>23880.032809680604</v>
      </c>
      <c r="G95" s="29">
        <v>4.97</v>
      </c>
      <c r="H95" s="29">
        <f t="shared" si="6"/>
        <v>6.3</v>
      </c>
      <c r="I95" s="29">
        <f t="shared" si="7"/>
        <v>150444.20000000001</v>
      </c>
      <c r="J95" s="30">
        <f t="shared" si="5"/>
        <v>8.4592513276090867E-3</v>
      </c>
      <c r="K95" s="31"/>
      <c r="L95" s="32"/>
    </row>
    <row r="96" spans="1:12" ht="39" customHeight="1" x14ac:dyDescent="0.25">
      <c r="A96" s="23" t="s">
        <v>780</v>
      </c>
      <c r="B96" s="24" t="s">
        <v>280</v>
      </c>
      <c r="C96" s="25" t="s">
        <v>22</v>
      </c>
      <c r="D96" s="25" t="s">
        <v>281</v>
      </c>
      <c r="E96" s="26" t="s">
        <v>40</v>
      </c>
      <c r="F96" s="27">
        <v>11965.552645241733</v>
      </c>
      <c r="G96" s="29">
        <v>10.72</v>
      </c>
      <c r="H96" s="29">
        <f t="shared" si="6"/>
        <v>13.6</v>
      </c>
      <c r="I96" s="29">
        <f t="shared" si="7"/>
        <v>162731.51</v>
      </c>
      <c r="J96" s="30">
        <f t="shared" si="5"/>
        <v>9.1501483075541058E-3</v>
      </c>
      <c r="K96" s="31"/>
      <c r="L96" s="32"/>
    </row>
    <row r="97" spans="1:12" ht="39" customHeight="1" x14ac:dyDescent="0.25">
      <c r="A97" s="23" t="s">
        <v>781</v>
      </c>
      <c r="B97" s="24" t="s">
        <v>283</v>
      </c>
      <c r="C97" s="25" t="s">
        <v>22</v>
      </c>
      <c r="D97" s="25" t="s">
        <v>284</v>
      </c>
      <c r="E97" s="26" t="s">
        <v>40</v>
      </c>
      <c r="F97" s="27">
        <v>18118.570570538799</v>
      </c>
      <c r="G97" s="29">
        <v>3.42</v>
      </c>
      <c r="H97" s="29">
        <f t="shared" si="6"/>
        <v>4.34</v>
      </c>
      <c r="I97" s="29">
        <f t="shared" si="7"/>
        <v>78634.59</v>
      </c>
      <c r="J97" s="30">
        <f t="shared" si="5"/>
        <v>4.4215048493294927E-3</v>
      </c>
      <c r="K97" s="31"/>
      <c r="L97" s="32"/>
    </row>
    <row r="98" spans="1:12" ht="39" customHeight="1" x14ac:dyDescent="0.25">
      <c r="A98" s="23" t="s">
        <v>782</v>
      </c>
      <c r="B98" s="24" t="s">
        <v>286</v>
      </c>
      <c r="C98" s="25" t="s">
        <v>22</v>
      </c>
      <c r="D98" s="25" t="s">
        <v>287</v>
      </c>
      <c r="E98" s="26" t="s">
        <v>40</v>
      </c>
      <c r="F98" s="27">
        <v>3210.2702218941236</v>
      </c>
      <c r="G98" s="29">
        <v>18.510000000000002</v>
      </c>
      <c r="H98" s="29">
        <f t="shared" si="6"/>
        <v>23.49</v>
      </c>
      <c r="I98" s="29">
        <f t="shared" si="7"/>
        <v>75409.240000000005</v>
      </c>
      <c r="J98" s="30">
        <f t="shared" si="5"/>
        <v>4.240148264831693E-3</v>
      </c>
      <c r="K98" s="31"/>
      <c r="L98" s="32"/>
    </row>
    <row r="99" spans="1:12" ht="39" customHeight="1" x14ac:dyDescent="0.25">
      <c r="A99" s="23" t="s">
        <v>783</v>
      </c>
      <c r="B99" s="24" t="s">
        <v>289</v>
      </c>
      <c r="C99" s="25" t="s">
        <v>22</v>
      </c>
      <c r="D99" s="25" t="s">
        <v>290</v>
      </c>
      <c r="E99" s="26" t="s">
        <v>35</v>
      </c>
      <c r="F99" s="27">
        <v>2006.4188886838272</v>
      </c>
      <c r="G99" s="29">
        <v>35.82</v>
      </c>
      <c r="H99" s="29">
        <f t="shared" si="6"/>
        <v>45.46</v>
      </c>
      <c r="I99" s="29">
        <f t="shared" si="7"/>
        <v>91211.8</v>
      </c>
      <c r="J99" s="30">
        <f t="shared" si="5"/>
        <v>5.1287024707075074E-3</v>
      </c>
      <c r="K99" s="31"/>
      <c r="L99" s="32"/>
    </row>
    <row r="100" spans="1:12" ht="39" customHeight="1" x14ac:dyDescent="0.25">
      <c r="A100" s="23" t="s">
        <v>784</v>
      </c>
      <c r="B100" s="24" t="s">
        <v>292</v>
      </c>
      <c r="C100" s="25" t="s">
        <v>22</v>
      </c>
      <c r="D100" s="25" t="s">
        <v>293</v>
      </c>
      <c r="E100" s="26" t="s">
        <v>35</v>
      </c>
      <c r="F100" s="27">
        <v>1203.8513332102962</v>
      </c>
      <c r="G100" s="29">
        <v>20.62</v>
      </c>
      <c r="H100" s="29">
        <f t="shared" si="6"/>
        <v>26.17</v>
      </c>
      <c r="I100" s="29">
        <f t="shared" si="7"/>
        <v>31504.78</v>
      </c>
      <c r="J100" s="30">
        <f t="shared" si="5"/>
        <v>1.7714664443097983E-3</v>
      </c>
      <c r="K100" s="31"/>
      <c r="L100" s="32"/>
    </row>
    <row r="101" spans="1:12" ht="39" customHeight="1" x14ac:dyDescent="0.25">
      <c r="A101" s="23" t="s">
        <v>785</v>
      </c>
      <c r="B101" s="24" t="s">
        <v>295</v>
      </c>
      <c r="C101" s="25" t="s">
        <v>22</v>
      </c>
      <c r="D101" s="25" t="s">
        <v>296</v>
      </c>
      <c r="E101" s="26" t="s">
        <v>35</v>
      </c>
      <c r="F101" s="27">
        <v>2539.0319027708065</v>
      </c>
      <c r="G101" s="29">
        <v>13.17</v>
      </c>
      <c r="H101" s="29">
        <f t="shared" si="6"/>
        <v>16.71</v>
      </c>
      <c r="I101" s="29">
        <f t="shared" si="7"/>
        <v>42427.22</v>
      </c>
      <c r="J101" s="30">
        <f t="shared" si="5"/>
        <v>2.3856188348355257E-3</v>
      </c>
      <c r="K101" s="31"/>
      <c r="L101" s="32"/>
    </row>
    <row r="102" spans="1:12" ht="39" customHeight="1" x14ac:dyDescent="0.25">
      <c r="A102" s="23" t="s">
        <v>786</v>
      </c>
      <c r="B102" s="24" t="s">
        <v>298</v>
      </c>
      <c r="C102" s="25" t="s">
        <v>22</v>
      </c>
      <c r="D102" s="25" t="s">
        <v>299</v>
      </c>
      <c r="E102" s="26" t="s">
        <v>35</v>
      </c>
      <c r="F102" s="27">
        <v>403.71580063213969</v>
      </c>
      <c r="G102" s="29">
        <v>40.01</v>
      </c>
      <c r="H102" s="29">
        <f t="shared" si="6"/>
        <v>50.78</v>
      </c>
      <c r="I102" s="29">
        <f t="shared" si="7"/>
        <v>20500.68</v>
      </c>
      <c r="J102" s="30">
        <f t="shared" si="5"/>
        <v>1.1527224346760396E-3</v>
      </c>
      <c r="K102" s="31"/>
      <c r="L102" s="32"/>
    </row>
    <row r="103" spans="1:12" ht="26.1" customHeight="1" x14ac:dyDescent="0.25">
      <c r="A103" s="23" t="s">
        <v>787</v>
      </c>
      <c r="B103" s="24" t="s">
        <v>301</v>
      </c>
      <c r="C103" s="25" t="s">
        <v>22</v>
      </c>
      <c r="D103" s="25" t="s">
        <v>302</v>
      </c>
      <c r="E103" s="26" t="s">
        <v>35</v>
      </c>
      <c r="F103" s="27">
        <v>2006.4188886838272</v>
      </c>
      <c r="G103" s="29">
        <v>18.190000000000001</v>
      </c>
      <c r="H103" s="29">
        <f t="shared" si="6"/>
        <v>23.08</v>
      </c>
      <c r="I103" s="29">
        <f t="shared" si="7"/>
        <v>46308.14</v>
      </c>
      <c r="J103" s="30">
        <f t="shared" si="5"/>
        <v>2.6038371354569164E-3</v>
      </c>
      <c r="K103" s="31"/>
      <c r="L103" s="32"/>
    </row>
    <row r="104" spans="1:12" ht="39" customHeight="1" x14ac:dyDescent="0.25">
      <c r="A104" s="23" t="s">
        <v>788</v>
      </c>
      <c r="B104" s="24" t="s">
        <v>289</v>
      </c>
      <c r="C104" s="25" t="s">
        <v>22</v>
      </c>
      <c r="D104" s="25" t="s">
        <v>290</v>
      </c>
      <c r="E104" s="26" t="s">
        <v>35</v>
      </c>
      <c r="F104" s="27">
        <v>938.76083761449377</v>
      </c>
      <c r="G104" s="29">
        <v>35.82</v>
      </c>
      <c r="H104" s="29">
        <f t="shared" si="6"/>
        <v>45.46</v>
      </c>
      <c r="I104" s="29">
        <f t="shared" si="7"/>
        <v>42676.06</v>
      </c>
      <c r="J104" s="30">
        <f t="shared" si="5"/>
        <v>2.3996107341600738E-3</v>
      </c>
      <c r="K104" s="31"/>
      <c r="L104" s="32"/>
    </row>
    <row r="105" spans="1:12" ht="39" customHeight="1" x14ac:dyDescent="0.25">
      <c r="A105" s="23" t="s">
        <v>789</v>
      </c>
      <c r="B105" s="24" t="s">
        <v>305</v>
      </c>
      <c r="C105" s="25" t="s">
        <v>22</v>
      </c>
      <c r="D105" s="25" t="s">
        <v>306</v>
      </c>
      <c r="E105" s="26" t="s">
        <v>35</v>
      </c>
      <c r="F105" s="27">
        <v>403.71580063213969</v>
      </c>
      <c r="G105" s="29">
        <v>24.29</v>
      </c>
      <c r="H105" s="29">
        <f t="shared" si="6"/>
        <v>30.83</v>
      </c>
      <c r="I105" s="29">
        <f t="shared" si="7"/>
        <v>12446.55</v>
      </c>
      <c r="J105" s="30">
        <f t="shared" si="5"/>
        <v>6.9985080589117336E-4</v>
      </c>
      <c r="K105" s="31"/>
      <c r="L105" s="32"/>
    </row>
    <row r="106" spans="1:12" ht="39" customHeight="1" x14ac:dyDescent="0.25">
      <c r="A106" s="23" t="s">
        <v>790</v>
      </c>
      <c r="B106" s="24" t="s">
        <v>308</v>
      </c>
      <c r="C106" s="25" t="s">
        <v>22</v>
      </c>
      <c r="D106" s="25" t="s">
        <v>309</v>
      </c>
      <c r="E106" s="26" t="s">
        <v>35</v>
      </c>
      <c r="F106" s="27">
        <v>1580.8148819933178</v>
      </c>
      <c r="G106" s="29">
        <v>32.299999999999997</v>
      </c>
      <c r="H106" s="29">
        <f t="shared" si="6"/>
        <v>40.99</v>
      </c>
      <c r="I106" s="29">
        <f t="shared" si="7"/>
        <v>64797.599999999999</v>
      </c>
      <c r="J106" s="30">
        <f t="shared" si="5"/>
        <v>3.6434716913372697E-3</v>
      </c>
      <c r="K106" s="31"/>
      <c r="L106" s="32"/>
    </row>
    <row r="107" spans="1:12" ht="39" customHeight="1" x14ac:dyDescent="0.25">
      <c r="A107" s="23" t="s">
        <v>791</v>
      </c>
      <c r="B107" s="24" t="s">
        <v>311</v>
      </c>
      <c r="C107" s="25" t="s">
        <v>22</v>
      </c>
      <c r="D107" s="25" t="s">
        <v>312</v>
      </c>
      <c r="E107" s="26" t="s">
        <v>35</v>
      </c>
      <c r="F107" s="27">
        <v>136.19328214096282</v>
      </c>
      <c r="G107" s="29">
        <v>39.340000000000003</v>
      </c>
      <c r="H107" s="29">
        <f t="shared" si="6"/>
        <v>49.93</v>
      </c>
      <c r="I107" s="29">
        <f t="shared" si="7"/>
        <v>6800.13</v>
      </c>
      <c r="J107" s="30">
        <f t="shared" si="5"/>
        <v>3.823610928863617E-4</v>
      </c>
      <c r="K107" s="31"/>
      <c r="L107" s="32"/>
    </row>
    <row r="108" spans="1:12" ht="39" customHeight="1" x14ac:dyDescent="0.25">
      <c r="A108" s="23" t="s">
        <v>792</v>
      </c>
      <c r="B108" s="24" t="s">
        <v>314</v>
      </c>
      <c r="C108" s="25" t="s">
        <v>22</v>
      </c>
      <c r="D108" s="25" t="s">
        <v>315</v>
      </c>
      <c r="E108" s="26" t="s">
        <v>35</v>
      </c>
      <c r="F108" s="27">
        <v>403.71580063213969</v>
      </c>
      <c r="G108" s="29">
        <v>54.94</v>
      </c>
      <c r="H108" s="29">
        <f t="shared" si="6"/>
        <v>69.73</v>
      </c>
      <c r="I108" s="29">
        <f t="shared" si="7"/>
        <v>28151.1</v>
      </c>
      <c r="J108" s="30">
        <f t="shared" si="5"/>
        <v>1.5828940567243943E-3</v>
      </c>
      <c r="K108" s="31"/>
      <c r="L108" s="32"/>
    </row>
    <row r="109" spans="1:12" ht="39" customHeight="1" x14ac:dyDescent="0.25">
      <c r="A109" s="23" t="s">
        <v>793</v>
      </c>
      <c r="B109" s="24" t="s">
        <v>317</v>
      </c>
      <c r="C109" s="25" t="s">
        <v>22</v>
      </c>
      <c r="D109" s="25" t="s">
        <v>318</v>
      </c>
      <c r="E109" s="26" t="s">
        <v>35</v>
      </c>
      <c r="F109" s="27">
        <v>274.81858717729995</v>
      </c>
      <c r="G109" s="29">
        <v>35.21</v>
      </c>
      <c r="H109" s="29">
        <f t="shared" si="6"/>
        <v>44.69</v>
      </c>
      <c r="I109" s="29">
        <f t="shared" si="7"/>
        <v>12281.64</v>
      </c>
      <c r="J109" s="30">
        <f t="shared" si="5"/>
        <v>6.905781643640423E-4</v>
      </c>
      <c r="K109" s="31"/>
      <c r="L109" s="32"/>
    </row>
    <row r="110" spans="1:12" ht="39" customHeight="1" x14ac:dyDescent="0.25">
      <c r="A110" s="23" t="s">
        <v>794</v>
      </c>
      <c r="B110" s="24" t="s">
        <v>320</v>
      </c>
      <c r="C110" s="25" t="s">
        <v>22</v>
      </c>
      <c r="D110" s="25" t="s">
        <v>321</v>
      </c>
      <c r="E110" s="26" t="s">
        <v>35</v>
      </c>
      <c r="F110" s="27">
        <v>1342.4766382466332</v>
      </c>
      <c r="G110" s="29">
        <v>62.04</v>
      </c>
      <c r="H110" s="29">
        <f t="shared" si="6"/>
        <v>78.739999999999995</v>
      </c>
      <c r="I110" s="29">
        <f t="shared" si="7"/>
        <v>105706.61</v>
      </c>
      <c r="J110" s="30">
        <f t="shared" si="5"/>
        <v>5.9437238589427569E-3</v>
      </c>
      <c r="K110" s="31"/>
      <c r="L110" s="32"/>
    </row>
    <row r="111" spans="1:12" ht="39" customHeight="1" x14ac:dyDescent="0.25">
      <c r="A111" s="23" t="s">
        <v>795</v>
      </c>
      <c r="B111" s="24" t="s">
        <v>323</v>
      </c>
      <c r="C111" s="25" t="s">
        <v>22</v>
      </c>
      <c r="D111" s="25" t="s">
        <v>324</v>
      </c>
      <c r="E111" s="26" t="s">
        <v>35</v>
      </c>
      <c r="F111" s="27">
        <v>136.19328214096282</v>
      </c>
      <c r="G111" s="29">
        <v>85.8</v>
      </c>
      <c r="H111" s="29">
        <f t="shared" si="6"/>
        <v>108.9</v>
      </c>
      <c r="I111" s="29">
        <f t="shared" si="7"/>
        <v>14831.44</v>
      </c>
      <c r="J111" s="30">
        <f t="shared" si="5"/>
        <v>8.3394958735766821E-4</v>
      </c>
      <c r="K111" s="31"/>
      <c r="L111" s="32"/>
    </row>
    <row r="112" spans="1:12" ht="39" customHeight="1" x14ac:dyDescent="0.25">
      <c r="A112" s="23" t="s">
        <v>796</v>
      </c>
      <c r="B112" s="24" t="s">
        <v>326</v>
      </c>
      <c r="C112" s="25" t="s">
        <v>22</v>
      </c>
      <c r="D112" s="25" t="s">
        <v>327</v>
      </c>
      <c r="E112" s="26" t="s">
        <v>35</v>
      </c>
      <c r="F112" s="27">
        <v>1909.1379728688532</v>
      </c>
      <c r="G112" s="29">
        <v>33.82</v>
      </c>
      <c r="H112" s="29">
        <f t="shared" si="6"/>
        <v>42.92</v>
      </c>
      <c r="I112" s="29">
        <f t="shared" si="7"/>
        <v>81940.2</v>
      </c>
      <c r="J112" s="30">
        <f t="shared" si="5"/>
        <v>4.6073743330387875E-3</v>
      </c>
      <c r="K112" s="31"/>
      <c r="L112" s="32"/>
    </row>
    <row r="113" spans="1:12" ht="26.1" customHeight="1" x14ac:dyDescent="0.25">
      <c r="A113" s="23" t="s">
        <v>797</v>
      </c>
      <c r="B113" s="24" t="s">
        <v>329</v>
      </c>
      <c r="C113" s="25" t="s">
        <v>22</v>
      </c>
      <c r="D113" s="25" t="s">
        <v>330</v>
      </c>
      <c r="E113" s="26" t="s">
        <v>35</v>
      </c>
      <c r="F113" s="27">
        <v>158.08148819933183</v>
      </c>
      <c r="G113" s="29">
        <v>42.53</v>
      </c>
      <c r="H113" s="29">
        <f t="shared" si="6"/>
        <v>53.98</v>
      </c>
      <c r="I113" s="29">
        <f t="shared" si="7"/>
        <v>8533.23</v>
      </c>
      <c r="J113" s="30">
        <f t="shared" si="5"/>
        <v>4.7981070194991681E-4</v>
      </c>
      <c r="K113" s="31"/>
      <c r="L113" s="32"/>
    </row>
    <row r="114" spans="1:12" ht="26.1" customHeight="1" x14ac:dyDescent="0.25">
      <c r="A114" s="23" t="s">
        <v>798</v>
      </c>
      <c r="B114" s="24" t="s">
        <v>332</v>
      </c>
      <c r="C114" s="25" t="s">
        <v>22</v>
      </c>
      <c r="D114" s="25" t="s">
        <v>333</v>
      </c>
      <c r="E114" s="26" t="s">
        <v>35</v>
      </c>
      <c r="F114" s="27">
        <v>255.36240401430524</v>
      </c>
      <c r="G114" s="29">
        <v>57.88</v>
      </c>
      <c r="H114" s="29">
        <f t="shared" si="6"/>
        <v>73.459999999999994</v>
      </c>
      <c r="I114" s="29">
        <f t="shared" si="7"/>
        <v>18758.919999999998</v>
      </c>
      <c r="J114" s="30">
        <f t="shared" si="5"/>
        <v>1.0547858868239029E-3</v>
      </c>
      <c r="K114" s="31"/>
      <c r="L114" s="32"/>
    </row>
    <row r="115" spans="1:12" ht="39" customHeight="1" x14ac:dyDescent="0.25">
      <c r="A115" s="23" t="s">
        <v>799</v>
      </c>
      <c r="B115" s="24" t="s">
        <v>335</v>
      </c>
      <c r="C115" s="25" t="s">
        <v>22</v>
      </c>
      <c r="D115" s="25" t="s">
        <v>336</v>
      </c>
      <c r="E115" s="26" t="s">
        <v>35</v>
      </c>
      <c r="F115" s="27">
        <v>136.19328214096282</v>
      </c>
      <c r="G115" s="29">
        <v>38.22</v>
      </c>
      <c r="H115" s="29">
        <f t="shared" si="6"/>
        <v>48.51</v>
      </c>
      <c r="I115" s="29">
        <f t="shared" si="7"/>
        <v>6606.73</v>
      </c>
      <c r="J115" s="30">
        <f t="shared" si="5"/>
        <v>3.7148650146469434E-4</v>
      </c>
      <c r="K115" s="31"/>
      <c r="L115" s="32"/>
    </row>
    <row r="116" spans="1:12" ht="39" customHeight="1" x14ac:dyDescent="0.25">
      <c r="A116" s="23" t="s">
        <v>800</v>
      </c>
      <c r="B116" s="24" t="s">
        <v>338</v>
      </c>
      <c r="C116" s="25" t="s">
        <v>22</v>
      </c>
      <c r="D116" s="25" t="s">
        <v>339</v>
      </c>
      <c r="E116" s="26" t="s">
        <v>35</v>
      </c>
      <c r="F116" s="27">
        <v>321.02702218941232</v>
      </c>
      <c r="G116" s="29">
        <v>49.59</v>
      </c>
      <c r="H116" s="29">
        <f t="shared" si="6"/>
        <v>62.94</v>
      </c>
      <c r="I116" s="29">
        <f t="shared" si="7"/>
        <v>20205.439999999999</v>
      </c>
      <c r="J116" s="30">
        <f t="shared" si="5"/>
        <v>1.1361215330662512E-3</v>
      </c>
      <c r="K116" s="31"/>
      <c r="L116" s="32"/>
    </row>
    <row r="117" spans="1:12" ht="39" customHeight="1" x14ac:dyDescent="0.25">
      <c r="A117" s="23" t="s">
        <v>801</v>
      </c>
      <c r="B117" s="24" t="s">
        <v>341</v>
      </c>
      <c r="C117" s="25" t="s">
        <v>22</v>
      </c>
      <c r="D117" s="25" t="s">
        <v>342</v>
      </c>
      <c r="E117" s="26" t="s">
        <v>35</v>
      </c>
      <c r="F117" s="27">
        <v>583.68549488984058</v>
      </c>
      <c r="G117" s="29">
        <v>60.92</v>
      </c>
      <c r="H117" s="29">
        <f t="shared" si="6"/>
        <v>77.319999999999993</v>
      </c>
      <c r="I117" s="29">
        <f t="shared" si="7"/>
        <v>45130.559999999998</v>
      </c>
      <c r="J117" s="30">
        <f t="shared" si="5"/>
        <v>2.5376235813394034E-3</v>
      </c>
      <c r="K117" s="31"/>
      <c r="L117" s="32"/>
    </row>
    <row r="118" spans="1:12" ht="39" customHeight="1" x14ac:dyDescent="0.25">
      <c r="A118" s="23" t="s">
        <v>802</v>
      </c>
      <c r="B118" s="24" t="s">
        <v>344</v>
      </c>
      <c r="C118" s="25" t="s">
        <v>22</v>
      </c>
      <c r="D118" s="25" t="s">
        <v>345</v>
      </c>
      <c r="E118" s="26" t="s">
        <v>35</v>
      </c>
      <c r="F118" s="27">
        <v>136.19328214096282</v>
      </c>
      <c r="G118" s="29">
        <v>51.3</v>
      </c>
      <c r="H118" s="29">
        <f t="shared" si="6"/>
        <v>65.11</v>
      </c>
      <c r="I118" s="29">
        <f t="shared" si="7"/>
        <v>8867.5400000000009</v>
      </c>
      <c r="J118" s="30">
        <f t="shared" si="5"/>
        <v>4.9860845095807405E-4</v>
      </c>
      <c r="K118" s="31"/>
      <c r="L118" s="32"/>
    </row>
    <row r="119" spans="1:12" ht="39" customHeight="1" x14ac:dyDescent="0.25">
      <c r="A119" s="23" t="s">
        <v>803</v>
      </c>
      <c r="B119" s="24" t="s">
        <v>347</v>
      </c>
      <c r="C119" s="25" t="s">
        <v>22</v>
      </c>
      <c r="D119" s="25" t="s">
        <v>348</v>
      </c>
      <c r="E119" s="26" t="s">
        <v>35</v>
      </c>
      <c r="F119" s="27">
        <v>403.71580063213969</v>
      </c>
      <c r="G119" s="29">
        <v>72.84</v>
      </c>
      <c r="H119" s="29">
        <f t="shared" si="6"/>
        <v>92.45</v>
      </c>
      <c r="I119" s="29">
        <f t="shared" si="7"/>
        <v>37323.519999999997</v>
      </c>
      <c r="J119" s="30">
        <f t="shared" si="5"/>
        <v>2.0986454520084139E-3</v>
      </c>
      <c r="K119" s="31"/>
      <c r="L119" s="32"/>
    </row>
    <row r="120" spans="1:12" ht="39" customHeight="1" x14ac:dyDescent="0.25">
      <c r="A120" s="23" t="s">
        <v>804</v>
      </c>
      <c r="B120" s="24" t="s">
        <v>350</v>
      </c>
      <c r="C120" s="25" t="s">
        <v>22</v>
      </c>
      <c r="D120" s="25" t="s">
        <v>351</v>
      </c>
      <c r="E120" s="26" t="s">
        <v>35</v>
      </c>
      <c r="F120" s="27">
        <v>403.71580063213969</v>
      </c>
      <c r="G120" s="29">
        <v>94.96</v>
      </c>
      <c r="H120" s="29">
        <f t="shared" si="6"/>
        <v>120.53</v>
      </c>
      <c r="I120" s="29">
        <f t="shared" si="7"/>
        <v>48659.86</v>
      </c>
      <c r="J120" s="30">
        <f t="shared" si="5"/>
        <v>2.7360708176604499E-3</v>
      </c>
      <c r="K120" s="31"/>
      <c r="L120" s="32"/>
    </row>
    <row r="121" spans="1:12" ht="39" customHeight="1" x14ac:dyDescent="0.25">
      <c r="A121" s="23" t="s">
        <v>805</v>
      </c>
      <c r="B121" s="24" t="s">
        <v>353</v>
      </c>
      <c r="C121" s="25" t="s">
        <v>22</v>
      </c>
      <c r="D121" s="25" t="s">
        <v>354</v>
      </c>
      <c r="E121" s="26" t="s">
        <v>35</v>
      </c>
      <c r="F121" s="27">
        <v>1580.8148819933178</v>
      </c>
      <c r="G121" s="29">
        <v>30.88</v>
      </c>
      <c r="H121" s="29">
        <f t="shared" si="6"/>
        <v>39.19</v>
      </c>
      <c r="I121" s="29">
        <f t="shared" si="7"/>
        <v>61952.13</v>
      </c>
      <c r="J121" s="30">
        <f t="shared" si="5"/>
        <v>3.4834751884799194E-3</v>
      </c>
      <c r="K121" s="31"/>
      <c r="L121" s="32"/>
    </row>
    <row r="122" spans="1:12" ht="26.1" customHeight="1" x14ac:dyDescent="0.25">
      <c r="A122" s="23" t="s">
        <v>806</v>
      </c>
      <c r="B122" s="24" t="s">
        <v>356</v>
      </c>
      <c r="C122" s="25" t="s">
        <v>22</v>
      </c>
      <c r="D122" s="25" t="s">
        <v>357</v>
      </c>
      <c r="E122" s="26" t="s">
        <v>35</v>
      </c>
      <c r="F122" s="27">
        <v>1094.410302918451</v>
      </c>
      <c r="G122" s="29">
        <v>14.1</v>
      </c>
      <c r="H122" s="29">
        <f t="shared" si="6"/>
        <v>17.89</v>
      </c>
      <c r="I122" s="29">
        <f t="shared" si="7"/>
        <v>19579</v>
      </c>
      <c r="J122" s="30">
        <f t="shared" si="5"/>
        <v>1.100897753075614E-3</v>
      </c>
      <c r="K122" s="31"/>
      <c r="L122" s="32"/>
    </row>
    <row r="123" spans="1:12" ht="26.1" customHeight="1" x14ac:dyDescent="0.25">
      <c r="A123" s="23" t="s">
        <v>807</v>
      </c>
      <c r="B123" s="24" t="s">
        <v>359</v>
      </c>
      <c r="C123" s="25" t="s">
        <v>22</v>
      </c>
      <c r="D123" s="25" t="s">
        <v>360</v>
      </c>
      <c r="E123" s="26" t="s">
        <v>35</v>
      </c>
      <c r="F123" s="27">
        <v>843.91194469489471</v>
      </c>
      <c r="G123" s="29">
        <v>17.96</v>
      </c>
      <c r="H123" s="29">
        <f t="shared" si="6"/>
        <v>22.79</v>
      </c>
      <c r="I123" s="29">
        <f t="shared" si="7"/>
        <v>19232.75</v>
      </c>
      <c r="J123" s="30">
        <f t="shared" si="5"/>
        <v>1.081428635806988E-3</v>
      </c>
      <c r="K123" s="31"/>
      <c r="L123" s="32"/>
    </row>
    <row r="124" spans="1:12" ht="26.1" customHeight="1" x14ac:dyDescent="0.25">
      <c r="A124" s="23" t="s">
        <v>808</v>
      </c>
      <c r="B124" s="24" t="s">
        <v>362</v>
      </c>
      <c r="C124" s="25" t="s">
        <v>22</v>
      </c>
      <c r="D124" s="25" t="s">
        <v>363</v>
      </c>
      <c r="E124" s="26" t="s">
        <v>35</v>
      </c>
      <c r="F124" s="27">
        <v>136.19328214096282</v>
      </c>
      <c r="G124" s="29">
        <v>104.09</v>
      </c>
      <c r="H124" s="29">
        <f t="shared" si="6"/>
        <v>132.12</v>
      </c>
      <c r="I124" s="29">
        <f t="shared" si="7"/>
        <v>17993.849999999999</v>
      </c>
      <c r="J124" s="30">
        <f t="shared" si="5"/>
        <v>1.0117671502211368E-3</v>
      </c>
      <c r="K124" s="31"/>
      <c r="L124" s="32"/>
    </row>
    <row r="125" spans="1:12" ht="26.1" customHeight="1" x14ac:dyDescent="0.25">
      <c r="A125" s="23" t="s">
        <v>809</v>
      </c>
      <c r="B125" s="24" t="s">
        <v>365</v>
      </c>
      <c r="C125" s="25" t="s">
        <v>22</v>
      </c>
      <c r="D125" s="25" t="s">
        <v>366</v>
      </c>
      <c r="E125" s="26" t="s">
        <v>35</v>
      </c>
      <c r="F125" s="27">
        <v>274.81858717729995</v>
      </c>
      <c r="G125" s="29">
        <v>14.1</v>
      </c>
      <c r="H125" s="29">
        <f t="shared" si="6"/>
        <v>17.89</v>
      </c>
      <c r="I125" s="29">
        <f t="shared" si="7"/>
        <v>4916.5</v>
      </c>
      <c r="J125" s="30">
        <f t="shared" si="5"/>
        <v>2.7644740809010964E-4</v>
      </c>
      <c r="K125" s="31"/>
      <c r="L125" s="32"/>
    </row>
    <row r="126" spans="1:12" ht="51.95" customHeight="1" x14ac:dyDescent="0.25">
      <c r="A126" s="23" t="s">
        <v>810</v>
      </c>
      <c r="B126" s="24" t="s">
        <v>368</v>
      </c>
      <c r="C126" s="25" t="s">
        <v>22</v>
      </c>
      <c r="D126" s="25" t="s">
        <v>369</v>
      </c>
      <c r="E126" s="26" t="s">
        <v>35</v>
      </c>
      <c r="F126" s="27">
        <v>85.120801338101757</v>
      </c>
      <c r="G126" s="29">
        <v>441.58</v>
      </c>
      <c r="H126" s="29">
        <f t="shared" si="6"/>
        <v>560.49</v>
      </c>
      <c r="I126" s="29">
        <f t="shared" si="7"/>
        <v>47709.35</v>
      </c>
      <c r="J126" s="30">
        <f t="shared" si="5"/>
        <v>2.6826250684763289E-3</v>
      </c>
      <c r="K126" s="31"/>
      <c r="L126" s="32"/>
    </row>
    <row r="127" spans="1:12" ht="51.95" customHeight="1" x14ac:dyDescent="0.25">
      <c r="A127" s="23" t="s">
        <v>811</v>
      </c>
      <c r="B127" s="24" t="s">
        <v>371</v>
      </c>
      <c r="C127" s="25" t="s">
        <v>22</v>
      </c>
      <c r="D127" s="25" t="s">
        <v>372</v>
      </c>
      <c r="E127" s="26" t="s">
        <v>35</v>
      </c>
      <c r="F127" s="27">
        <v>72.960686861230073</v>
      </c>
      <c r="G127" s="29">
        <v>594.04</v>
      </c>
      <c r="H127" s="29">
        <f t="shared" si="6"/>
        <v>754.01</v>
      </c>
      <c r="I127" s="29">
        <f t="shared" si="7"/>
        <v>55013.08</v>
      </c>
      <c r="J127" s="30">
        <f t="shared" si="5"/>
        <v>3.0933028327171461E-3</v>
      </c>
      <c r="K127" s="31"/>
      <c r="L127" s="32"/>
    </row>
    <row r="128" spans="1:12" ht="51.95" customHeight="1" x14ac:dyDescent="0.25">
      <c r="A128" s="23" t="s">
        <v>812</v>
      </c>
      <c r="B128" s="24" t="s">
        <v>374</v>
      </c>
      <c r="C128" s="25" t="s">
        <v>22</v>
      </c>
      <c r="D128" s="25" t="s">
        <v>375</v>
      </c>
      <c r="E128" s="26" t="s">
        <v>35</v>
      </c>
      <c r="F128" s="27">
        <v>109.44103029184512</v>
      </c>
      <c r="G128" s="29">
        <v>619.82000000000005</v>
      </c>
      <c r="H128" s="29">
        <f t="shared" si="6"/>
        <v>786.73</v>
      </c>
      <c r="I128" s="29">
        <f t="shared" si="7"/>
        <v>86100.54</v>
      </c>
      <c r="J128" s="30">
        <f t="shared" si="5"/>
        <v>4.8413040004390943E-3</v>
      </c>
      <c r="K128" s="31"/>
      <c r="L128" s="32"/>
    </row>
    <row r="129" spans="1:12" ht="26.1" customHeight="1" x14ac:dyDescent="0.25">
      <c r="A129" s="23" t="s">
        <v>813</v>
      </c>
      <c r="B129" s="24" t="s">
        <v>377</v>
      </c>
      <c r="C129" s="25" t="s">
        <v>22</v>
      </c>
      <c r="D129" s="25" t="s">
        <v>378</v>
      </c>
      <c r="E129" s="26" t="s">
        <v>35</v>
      </c>
      <c r="F129" s="27">
        <v>136.19328214096282</v>
      </c>
      <c r="G129" s="29">
        <v>114.14</v>
      </c>
      <c r="H129" s="29">
        <f t="shared" si="6"/>
        <v>144.87</v>
      </c>
      <c r="I129" s="29">
        <f t="shared" si="7"/>
        <v>19730.32</v>
      </c>
      <c r="J129" s="30">
        <f t="shared" si="5"/>
        <v>1.109406249321357E-3</v>
      </c>
      <c r="K129" s="31"/>
      <c r="L129" s="32"/>
    </row>
    <row r="130" spans="1:12" ht="26.1" customHeight="1" x14ac:dyDescent="0.25">
      <c r="A130" s="23" t="s">
        <v>814</v>
      </c>
      <c r="B130" s="24" t="s">
        <v>380</v>
      </c>
      <c r="C130" s="25" t="s">
        <v>22</v>
      </c>
      <c r="D130" s="25" t="s">
        <v>381</v>
      </c>
      <c r="E130" s="26" t="s">
        <v>35</v>
      </c>
      <c r="F130" s="27">
        <v>136.19328214096282</v>
      </c>
      <c r="G130" s="29">
        <v>86.3</v>
      </c>
      <c r="H130" s="29">
        <f t="shared" si="6"/>
        <v>109.54</v>
      </c>
      <c r="I130" s="29">
        <f t="shared" si="7"/>
        <v>14918.61</v>
      </c>
      <c r="J130" s="30">
        <f t="shared" si="5"/>
        <v>8.3885102548707225E-4</v>
      </c>
      <c r="K130" s="31"/>
      <c r="L130" s="32"/>
    </row>
    <row r="131" spans="1:12" ht="26.1" customHeight="1" x14ac:dyDescent="0.25">
      <c r="A131" s="23" t="s">
        <v>815</v>
      </c>
      <c r="B131" s="24" t="s">
        <v>383</v>
      </c>
      <c r="C131" s="25" t="s">
        <v>22</v>
      </c>
      <c r="D131" s="25" t="s">
        <v>384</v>
      </c>
      <c r="E131" s="26" t="s">
        <v>35</v>
      </c>
      <c r="F131" s="27">
        <v>85.120801338101757</v>
      </c>
      <c r="G131" s="29">
        <v>57.98</v>
      </c>
      <c r="H131" s="29">
        <f t="shared" si="6"/>
        <v>73.59</v>
      </c>
      <c r="I131" s="29">
        <f t="shared" si="7"/>
        <v>6264.03</v>
      </c>
      <c r="J131" s="30">
        <f t="shared" si="5"/>
        <v>3.5221699536228807E-4</v>
      </c>
      <c r="K131" s="31"/>
      <c r="L131" s="32"/>
    </row>
    <row r="132" spans="1:12" ht="26.1" customHeight="1" x14ac:dyDescent="0.25">
      <c r="A132" s="23" t="s">
        <v>816</v>
      </c>
      <c r="B132" s="24" t="s">
        <v>386</v>
      </c>
      <c r="C132" s="25" t="s">
        <v>22</v>
      </c>
      <c r="D132" s="25" t="s">
        <v>387</v>
      </c>
      <c r="E132" s="26" t="s">
        <v>35</v>
      </c>
      <c r="F132" s="27">
        <v>85.120801338101757</v>
      </c>
      <c r="G132" s="29">
        <v>96.77</v>
      </c>
      <c r="H132" s="29">
        <f t="shared" si="6"/>
        <v>122.83</v>
      </c>
      <c r="I132" s="29">
        <f t="shared" si="7"/>
        <v>10455.379999999999</v>
      </c>
      <c r="J132" s="30">
        <f t="shared" si="5"/>
        <v>5.8789030847089801E-4</v>
      </c>
      <c r="K132" s="31"/>
      <c r="L132" s="32"/>
    </row>
    <row r="133" spans="1:12" ht="26.1" customHeight="1" x14ac:dyDescent="0.25">
      <c r="A133" s="23" t="s">
        <v>817</v>
      </c>
      <c r="B133" s="24" t="s">
        <v>389</v>
      </c>
      <c r="C133" s="25" t="s">
        <v>22</v>
      </c>
      <c r="D133" s="25" t="s">
        <v>390</v>
      </c>
      <c r="E133" s="26" t="s">
        <v>40</v>
      </c>
      <c r="F133" s="27">
        <v>218.88206058369025</v>
      </c>
      <c r="G133" s="29">
        <v>78.099999999999994</v>
      </c>
      <c r="H133" s="29">
        <f t="shared" si="6"/>
        <v>99.13</v>
      </c>
      <c r="I133" s="29">
        <f t="shared" si="7"/>
        <v>21697.77</v>
      </c>
      <c r="J133" s="30">
        <f t="shared" ref="J133:J196" si="8">I133/$I$251</f>
        <v>1.2200330067802987E-3</v>
      </c>
      <c r="K133" s="31"/>
      <c r="L133" s="32"/>
    </row>
    <row r="134" spans="1:12" ht="24" customHeight="1" x14ac:dyDescent="0.25">
      <c r="A134" s="16" t="s">
        <v>391</v>
      </c>
      <c r="B134" s="17"/>
      <c r="C134" s="17"/>
      <c r="D134" s="17" t="s">
        <v>392</v>
      </c>
      <c r="E134" s="17"/>
      <c r="F134" s="17"/>
      <c r="G134" s="17"/>
      <c r="H134" s="17"/>
      <c r="I134" s="20">
        <f>SUM(I135:I141)</f>
        <v>1607759.7500000002</v>
      </c>
      <c r="J134" s="21">
        <f t="shared" si="8"/>
        <v>9.0401915126431948E-2</v>
      </c>
      <c r="K134" s="9"/>
      <c r="L134" s="9"/>
    </row>
    <row r="135" spans="1:12" ht="65.099999999999994" customHeight="1" x14ac:dyDescent="0.25">
      <c r="A135" s="23" t="s">
        <v>393</v>
      </c>
      <c r="B135" s="24" t="s">
        <v>394</v>
      </c>
      <c r="C135" s="25" t="s">
        <v>22</v>
      </c>
      <c r="D135" s="25" t="s">
        <v>395</v>
      </c>
      <c r="E135" s="26" t="s">
        <v>31</v>
      </c>
      <c r="F135" s="27">
        <v>1605.1351109470618</v>
      </c>
      <c r="G135" s="29">
        <v>108.09</v>
      </c>
      <c r="H135" s="29">
        <f t="shared" si="6"/>
        <v>137.19</v>
      </c>
      <c r="I135" s="29">
        <f t="shared" ref="I135:I141" si="9">TRUNC(H135*F135,2)</f>
        <v>220208.48</v>
      </c>
      <c r="J135" s="30">
        <f t="shared" si="8"/>
        <v>1.2381991973042357E-2</v>
      </c>
      <c r="K135" s="31"/>
      <c r="L135" s="32"/>
    </row>
    <row r="136" spans="1:12" ht="51.95" customHeight="1" x14ac:dyDescent="0.25">
      <c r="A136" s="23" t="s">
        <v>396</v>
      </c>
      <c r="B136" s="24" t="s">
        <v>397</v>
      </c>
      <c r="C136" s="25" t="s">
        <v>22</v>
      </c>
      <c r="D136" s="25" t="s">
        <v>398</v>
      </c>
      <c r="E136" s="26" t="s">
        <v>31</v>
      </c>
      <c r="F136" s="27">
        <v>3210.2702218941236</v>
      </c>
      <c r="G136" s="29">
        <v>5.04</v>
      </c>
      <c r="H136" s="29">
        <f t="shared" si="6"/>
        <v>6.39</v>
      </c>
      <c r="I136" s="29">
        <f t="shared" si="9"/>
        <v>20513.62</v>
      </c>
      <c r="J136" s="30">
        <f t="shared" si="8"/>
        <v>1.1534500314340354E-3</v>
      </c>
      <c r="K136" s="31"/>
      <c r="L136" s="32"/>
    </row>
    <row r="137" spans="1:12" ht="51.95" customHeight="1" x14ac:dyDescent="0.25">
      <c r="A137" s="23" t="s">
        <v>399</v>
      </c>
      <c r="B137" s="24" t="s">
        <v>400</v>
      </c>
      <c r="C137" s="25" t="s">
        <v>22</v>
      </c>
      <c r="D137" s="25" t="s">
        <v>401</v>
      </c>
      <c r="E137" s="26" t="s">
        <v>31</v>
      </c>
      <c r="F137" s="27">
        <v>2736.6954000000001</v>
      </c>
      <c r="G137" s="29">
        <v>63.87</v>
      </c>
      <c r="H137" s="29">
        <f t="shared" ref="H137:H200" si="10">TRUNC((G137*$G$2)+(G137),2)</f>
        <v>81.069999999999993</v>
      </c>
      <c r="I137" s="29">
        <f t="shared" si="9"/>
        <v>221863.89</v>
      </c>
      <c r="J137" s="30">
        <f t="shared" si="8"/>
        <v>1.2475073190133062E-2</v>
      </c>
      <c r="K137" s="31"/>
      <c r="L137" s="32"/>
    </row>
    <row r="138" spans="1:12" ht="39" customHeight="1" x14ac:dyDescent="0.25">
      <c r="A138" s="23" t="s">
        <v>402</v>
      </c>
      <c r="B138" s="24" t="s">
        <v>403</v>
      </c>
      <c r="C138" s="25" t="s">
        <v>22</v>
      </c>
      <c r="D138" s="25" t="s">
        <v>404</v>
      </c>
      <c r="E138" s="26" t="s">
        <v>31</v>
      </c>
      <c r="F138" s="27">
        <v>784.32738375822339</v>
      </c>
      <c r="G138" s="29">
        <v>94.27</v>
      </c>
      <c r="H138" s="29">
        <f t="shared" si="10"/>
        <v>119.65</v>
      </c>
      <c r="I138" s="29">
        <f t="shared" si="9"/>
        <v>93844.77</v>
      </c>
      <c r="J138" s="30">
        <f t="shared" si="8"/>
        <v>5.2767504178404308E-3</v>
      </c>
      <c r="K138" s="31"/>
      <c r="L138" s="32"/>
    </row>
    <row r="139" spans="1:12" ht="51.95" customHeight="1" x14ac:dyDescent="0.25">
      <c r="A139" s="23" t="s">
        <v>405</v>
      </c>
      <c r="B139" s="24" t="s">
        <v>406</v>
      </c>
      <c r="C139" s="25" t="s">
        <v>22</v>
      </c>
      <c r="D139" s="25" t="s">
        <v>407</v>
      </c>
      <c r="E139" s="26" t="s">
        <v>31</v>
      </c>
      <c r="F139" s="27">
        <v>780.34899999999993</v>
      </c>
      <c r="G139" s="29">
        <v>360.86</v>
      </c>
      <c r="H139" s="29">
        <f t="shared" si="10"/>
        <v>458.03</v>
      </c>
      <c r="I139" s="29">
        <f t="shared" si="9"/>
        <v>357423.25</v>
      </c>
      <c r="J139" s="30">
        <f t="shared" si="8"/>
        <v>2.0097372328616553E-2</v>
      </c>
      <c r="K139" s="31"/>
      <c r="L139" s="32"/>
    </row>
    <row r="140" spans="1:12" ht="51.95" customHeight="1" x14ac:dyDescent="0.25">
      <c r="A140" s="23" t="s">
        <v>408</v>
      </c>
      <c r="B140" s="24">
        <v>104596</v>
      </c>
      <c r="C140" s="25" t="s">
        <v>22</v>
      </c>
      <c r="D140" s="25" t="s">
        <v>818</v>
      </c>
      <c r="E140" s="26" t="s">
        <v>31</v>
      </c>
      <c r="F140" s="27">
        <v>3170.3813615268091</v>
      </c>
      <c r="G140" s="29">
        <v>140.96</v>
      </c>
      <c r="H140" s="29">
        <f t="shared" si="10"/>
        <v>178.92</v>
      </c>
      <c r="I140" s="29">
        <f t="shared" si="9"/>
        <v>567244.63</v>
      </c>
      <c r="J140" s="30">
        <f t="shared" si="8"/>
        <v>3.1895313274999136E-2</v>
      </c>
      <c r="K140" s="31"/>
      <c r="L140" s="32"/>
    </row>
    <row r="141" spans="1:12" ht="39" customHeight="1" x14ac:dyDescent="0.25">
      <c r="A141" s="23" t="s">
        <v>411</v>
      </c>
      <c r="B141" s="24" t="s">
        <v>412</v>
      </c>
      <c r="C141" s="25" t="s">
        <v>22</v>
      </c>
      <c r="D141" s="25" t="s">
        <v>413</v>
      </c>
      <c r="E141" s="26" t="s">
        <v>31</v>
      </c>
      <c r="F141" s="27">
        <v>136.19328214096282</v>
      </c>
      <c r="G141" s="29">
        <v>732.7</v>
      </c>
      <c r="H141" s="29">
        <f t="shared" si="10"/>
        <v>930.01</v>
      </c>
      <c r="I141" s="29">
        <f t="shared" si="9"/>
        <v>126661.11</v>
      </c>
      <c r="J141" s="30">
        <f t="shared" si="8"/>
        <v>7.1219639103663719E-3</v>
      </c>
      <c r="K141" s="31"/>
      <c r="L141" s="32"/>
    </row>
    <row r="142" spans="1:12" ht="26.1" customHeight="1" x14ac:dyDescent="0.25">
      <c r="A142" s="16" t="s">
        <v>414</v>
      </c>
      <c r="B142" s="17"/>
      <c r="C142" s="17"/>
      <c r="D142" s="17" t="s">
        <v>415</v>
      </c>
      <c r="E142" s="17"/>
      <c r="F142" s="17"/>
      <c r="G142" s="17"/>
      <c r="H142" s="17"/>
      <c r="I142" s="20">
        <f>SUM(I143:I146)</f>
        <v>551012.14</v>
      </c>
      <c r="J142" s="21">
        <f t="shared" si="8"/>
        <v>3.0982584751181659E-2</v>
      </c>
      <c r="K142" s="9"/>
      <c r="L142" s="9"/>
    </row>
    <row r="143" spans="1:12" ht="26.1" customHeight="1" x14ac:dyDescent="0.25">
      <c r="A143" s="23" t="s">
        <v>416</v>
      </c>
      <c r="B143" s="24" t="s">
        <v>417</v>
      </c>
      <c r="C143" s="25" t="s">
        <v>22</v>
      </c>
      <c r="D143" s="25" t="s">
        <v>418</v>
      </c>
      <c r="E143" s="26" t="s">
        <v>31</v>
      </c>
      <c r="F143" s="27">
        <v>2322.5818650824908</v>
      </c>
      <c r="G143" s="29">
        <v>33.07</v>
      </c>
      <c r="H143" s="29">
        <f t="shared" si="10"/>
        <v>41.97</v>
      </c>
      <c r="I143" s="29">
        <f t="shared" ref="I143:I146" si="11">TRUNC(H143*F143,2)</f>
        <v>97478.76</v>
      </c>
      <c r="J143" s="30">
        <f t="shared" si="8"/>
        <v>5.4810842155675488E-3</v>
      </c>
      <c r="K143" s="31"/>
      <c r="L143" s="32"/>
    </row>
    <row r="144" spans="1:12" ht="39" customHeight="1" x14ac:dyDescent="0.25">
      <c r="A144" s="23" t="s">
        <v>419</v>
      </c>
      <c r="B144" s="24" t="s">
        <v>420</v>
      </c>
      <c r="C144" s="25" t="s">
        <v>22</v>
      </c>
      <c r="D144" s="25" t="s">
        <v>421</v>
      </c>
      <c r="E144" s="26" t="s">
        <v>31</v>
      </c>
      <c r="F144" s="27">
        <v>911.46799999999996</v>
      </c>
      <c r="G144" s="29">
        <v>194</v>
      </c>
      <c r="H144" s="29">
        <f t="shared" si="10"/>
        <v>246.24</v>
      </c>
      <c r="I144" s="29">
        <f t="shared" si="11"/>
        <v>224439.88</v>
      </c>
      <c r="J144" s="30">
        <f t="shared" si="8"/>
        <v>1.2619917237476911E-2</v>
      </c>
      <c r="K144" s="31"/>
      <c r="L144" s="32"/>
    </row>
    <row r="145" spans="1:12" ht="39" customHeight="1" x14ac:dyDescent="0.25">
      <c r="A145" s="23" t="s">
        <v>422</v>
      </c>
      <c r="B145" s="24" t="s">
        <v>423</v>
      </c>
      <c r="C145" s="25" t="s">
        <v>22</v>
      </c>
      <c r="D145" s="25" t="s">
        <v>424</v>
      </c>
      <c r="E145" s="26" t="s">
        <v>40</v>
      </c>
      <c r="F145" s="27">
        <v>1118.7305318721944</v>
      </c>
      <c r="G145" s="29">
        <v>72.28</v>
      </c>
      <c r="H145" s="29">
        <f t="shared" si="10"/>
        <v>91.74</v>
      </c>
      <c r="I145" s="29">
        <f t="shared" si="11"/>
        <v>102632.33</v>
      </c>
      <c r="J145" s="30">
        <f t="shared" si="8"/>
        <v>5.7708617135663175E-3</v>
      </c>
      <c r="K145" s="31"/>
      <c r="L145" s="32"/>
    </row>
    <row r="146" spans="1:12" ht="39" customHeight="1" x14ac:dyDescent="0.25">
      <c r="A146" s="23" t="s">
        <v>425</v>
      </c>
      <c r="B146" s="24" t="s">
        <v>426</v>
      </c>
      <c r="C146" s="25" t="s">
        <v>22</v>
      </c>
      <c r="D146" s="25" t="s">
        <v>427</v>
      </c>
      <c r="E146" s="26" t="s">
        <v>31</v>
      </c>
      <c r="F146" s="27">
        <v>1665.9356833314203</v>
      </c>
      <c r="G146" s="29">
        <v>59.81</v>
      </c>
      <c r="H146" s="29">
        <f t="shared" si="10"/>
        <v>75.91</v>
      </c>
      <c r="I146" s="29">
        <f t="shared" si="11"/>
        <v>126461.17</v>
      </c>
      <c r="J146" s="30">
        <f t="shared" si="8"/>
        <v>7.1107215845708791E-3</v>
      </c>
      <c r="K146" s="31"/>
      <c r="L146" s="32"/>
    </row>
    <row r="147" spans="1:12" ht="24" customHeight="1" x14ac:dyDescent="0.25">
      <c r="A147" s="16" t="s">
        <v>428</v>
      </c>
      <c r="B147" s="17"/>
      <c r="C147" s="17"/>
      <c r="D147" s="17" t="s">
        <v>429</v>
      </c>
      <c r="E147" s="17"/>
      <c r="F147" s="17"/>
      <c r="G147" s="17"/>
      <c r="H147" s="17"/>
      <c r="I147" s="20">
        <f>SUM(I148:I167)</f>
        <v>2342201.9200000004</v>
      </c>
      <c r="J147" s="21">
        <f t="shared" si="8"/>
        <v>0.13169849486579446</v>
      </c>
      <c r="K147" s="9"/>
      <c r="L147" s="9"/>
    </row>
    <row r="148" spans="1:12" ht="65.099999999999994" customHeight="1" x14ac:dyDescent="0.25">
      <c r="A148" s="23" t="s">
        <v>430</v>
      </c>
      <c r="B148" s="24" t="s">
        <v>431</v>
      </c>
      <c r="C148" s="25" t="s">
        <v>22</v>
      </c>
      <c r="D148" s="25" t="s">
        <v>432</v>
      </c>
      <c r="E148" s="26" t="s">
        <v>35</v>
      </c>
      <c r="F148" s="27">
        <v>158.08148819933183</v>
      </c>
      <c r="G148" s="29">
        <v>1111.7</v>
      </c>
      <c r="H148" s="29">
        <f t="shared" si="10"/>
        <v>1411.08</v>
      </c>
      <c r="I148" s="29">
        <f t="shared" ref="I148:I167" si="12">TRUNC(H148*F148,2)</f>
        <v>223065.62</v>
      </c>
      <c r="J148" s="30">
        <f t="shared" si="8"/>
        <v>1.2542644662465843E-2</v>
      </c>
      <c r="K148" s="31"/>
      <c r="L148" s="32"/>
    </row>
    <row r="149" spans="1:12" ht="65.099999999999994" customHeight="1" x14ac:dyDescent="0.25">
      <c r="A149" s="23" t="s">
        <v>733</v>
      </c>
      <c r="B149" s="24" t="s">
        <v>434</v>
      </c>
      <c r="C149" s="25" t="s">
        <v>22</v>
      </c>
      <c r="D149" s="25" t="s">
        <v>435</v>
      </c>
      <c r="E149" s="26" t="s">
        <v>35</v>
      </c>
      <c r="F149" s="27">
        <v>158.08148819933183</v>
      </c>
      <c r="G149" s="29">
        <v>1123.71</v>
      </c>
      <c r="H149" s="29">
        <f t="shared" si="10"/>
        <v>1426.32</v>
      </c>
      <c r="I149" s="29">
        <f t="shared" si="12"/>
        <v>225474.78</v>
      </c>
      <c r="J149" s="30">
        <f t="shared" si="8"/>
        <v>1.2678108109567312E-2</v>
      </c>
      <c r="K149" s="31"/>
      <c r="L149" s="32"/>
    </row>
    <row r="150" spans="1:12" ht="65.099999999999994" customHeight="1" x14ac:dyDescent="0.25">
      <c r="A150" s="23" t="s">
        <v>734</v>
      </c>
      <c r="B150" s="24" t="s">
        <v>437</v>
      </c>
      <c r="C150" s="25" t="s">
        <v>22</v>
      </c>
      <c r="D150" s="25" t="s">
        <v>438</v>
      </c>
      <c r="E150" s="26" t="s">
        <v>35</v>
      </c>
      <c r="F150" s="27">
        <v>158.08148819933183</v>
      </c>
      <c r="G150" s="29">
        <v>1177.8599999999999</v>
      </c>
      <c r="H150" s="29">
        <f t="shared" si="10"/>
        <v>1495.05</v>
      </c>
      <c r="I150" s="29">
        <f t="shared" si="12"/>
        <v>236339.72</v>
      </c>
      <c r="J150" s="30">
        <f t="shared" si="8"/>
        <v>1.3289027361485253E-2</v>
      </c>
      <c r="K150" s="31"/>
      <c r="L150" s="32"/>
    </row>
    <row r="151" spans="1:12" ht="65.099999999999994" customHeight="1" x14ac:dyDescent="0.25">
      <c r="A151" s="23" t="s">
        <v>735</v>
      </c>
      <c r="B151" s="24" t="s">
        <v>440</v>
      </c>
      <c r="C151" s="25" t="s">
        <v>22</v>
      </c>
      <c r="D151" s="25" t="s">
        <v>441</v>
      </c>
      <c r="E151" s="26" t="s">
        <v>35</v>
      </c>
      <c r="F151" s="27">
        <v>158.08148819933183</v>
      </c>
      <c r="G151" s="29">
        <v>1256.25</v>
      </c>
      <c r="H151" s="29">
        <f t="shared" si="10"/>
        <v>1594.55</v>
      </c>
      <c r="I151" s="29">
        <f t="shared" si="12"/>
        <v>252068.83</v>
      </c>
      <c r="J151" s="30">
        <f t="shared" si="8"/>
        <v>1.417345158421773E-2</v>
      </c>
      <c r="K151" s="31"/>
      <c r="L151" s="32"/>
    </row>
    <row r="152" spans="1:12" ht="51.95" customHeight="1" x14ac:dyDescent="0.25">
      <c r="A152" s="23" t="s">
        <v>736</v>
      </c>
      <c r="B152" s="24" t="s">
        <v>443</v>
      </c>
      <c r="C152" s="25" t="s">
        <v>22</v>
      </c>
      <c r="D152" s="25" t="s">
        <v>444</v>
      </c>
      <c r="E152" s="26" t="s">
        <v>35</v>
      </c>
      <c r="F152" s="27">
        <v>172.67362557157784</v>
      </c>
      <c r="G152" s="29">
        <v>167.16</v>
      </c>
      <c r="H152" s="29">
        <f t="shared" si="10"/>
        <v>212.17</v>
      </c>
      <c r="I152" s="29">
        <f t="shared" si="12"/>
        <v>36636.160000000003</v>
      </c>
      <c r="J152" s="30">
        <f t="shared" si="8"/>
        <v>2.0599962319484493E-3</v>
      </c>
      <c r="K152" s="31"/>
      <c r="L152" s="32"/>
    </row>
    <row r="153" spans="1:12" ht="51.95" customHeight="1" x14ac:dyDescent="0.25">
      <c r="A153" s="23" t="s">
        <v>737</v>
      </c>
      <c r="B153" s="24" t="s">
        <v>446</v>
      </c>
      <c r="C153" s="25" t="s">
        <v>22</v>
      </c>
      <c r="D153" s="25" t="s">
        <v>447</v>
      </c>
      <c r="E153" s="26" t="s">
        <v>35</v>
      </c>
      <c r="F153" s="27">
        <v>214.01801479294159</v>
      </c>
      <c r="G153" s="29">
        <v>106.44</v>
      </c>
      <c r="H153" s="29">
        <f t="shared" si="10"/>
        <v>135.1</v>
      </c>
      <c r="I153" s="29">
        <f t="shared" si="12"/>
        <v>28913.83</v>
      </c>
      <c r="J153" s="30">
        <f t="shared" si="8"/>
        <v>1.6257812186429481E-3</v>
      </c>
      <c r="K153" s="31"/>
      <c r="L153" s="32"/>
    </row>
    <row r="154" spans="1:12" ht="39" customHeight="1" x14ac:dyDescent="0.25">
      <c r="A154" s="23" t="s">
        <v>738</v>
      </c>
      <c r="B154" s="24" t="s">
        <v>449</v>
      </c>
      <c r="C154" s="25" t="s">
        <v>22</v>
      </c>
      <c r="D154" s="25" t="s">
        <v>450</v>
      </c>
      <c r="E154" s="26" t="s">
        <v>35</v>
      </c>
      <c r="F154" s="27">
        <v>116.73709897796812</v>
      </c>
      <c r="G154" s="29">
        <v>193.83</v>
      </c>
      <c r="H154" s="29">
        <f t="shared" si="10"/>
        <v>246.02</v>
      </c>
      <c r="I154" s="29">
        <f t="shared" si="12"/>
        <v>28719.66</v>
      </c>
      <c r="J154" s="30">
        <f t="shared" si="8"/>
        <v>1.6148633312781852E-3</v>
      </c>
      <c r="K154" s="31"/>
      <c r="L154" s="32"/>
    </row>
    <row r="155" spans="1:12" ht="26.1" customHeight="1" x14ac:dyDescent="0.25">
      <c r="A155" s="23" t="s">
        <v>739</v>
      </c>
      <c r="B155" s="24" t="s">
        <v>452</v>
      </c>
      <c r="C155" s="25" t="s">
        <v>22</v>
      </c>
      <c r="D155" s="25" t="s">
        <v>453</v>
      </c>
      <c r="E155" s="26" t="s">
        <v>31</v>
      </c>
      <c r="F155" s="27">
        <v>214.01801479294159</v>
      </c>
      <c r="G155" s="29">
        <v>571.26</v>
      </c>
      <c r="H155" s="29">
        <f t="shared" si="10"/>
        <v>725.1</v>
      </c>
      <c r="I155" s="29">
        <f t="shared" si="12"/>
        <v>155184.46</v>
      </c>
      <c r="J155" s="30">
        <f t="shared" si="8"/>
        <v>8.7257890252950866E-3</v>
      </c>
      <c r="K155" s="31"/>
      <c r="L155" s="32"/>
    </row>
    <row r="156" spans="1:12" ht="65.099999999999994" customHeight="1" x14ac:dyDescent="0.25">
      <c r="A156" s="23" t="s">
        <v>740</v>
      </c>
      <c r="B156" s="24" t="s">
        <v>455</v>
      </c>
      <c r="C156" s="25" t="s">
        <v>22</v>
      </c>
      <c r="D156" s="25" t="s">
        <v>456</v>
      </c>
      <c r="E156" s="26" t="s">
        <v>31</v>
      </c>
      <c r="F156" s="27">
        <v>109.44103029184512</v>
      </c>
      <c r="G156" s="29">
        <v>932.69</v>
      </c>
      <c r="H156" s="29">
        <f t="shared" si="10"/>
        <v>1183.8599999999999</v>
      </c>
      <c r="I156" s="29">
        <f t="shared" si="12"/>
        <v>129562.85</v>
      </c>
      <c r="J156" s="30">
        <f t="shared" si="8"/>
        <v>7.2851243907795507E-3</v>
      </c>
      <c r="K156" s="31"/>
      <c r="L156" s="32"/>
    </row>
    <row r="157" spans="1:12" ht="78" customHeight="1" x14ac:dyDescent="0.25">
      <c r="A157" s="23" t="s">
        <v>741</v>
      </c>
      <c r="B157" s="24" t="s">
        <v>458</v>
      </c>
      <c r="C157" s="25" t="s">
        <v>22</v>
      </c>
      <c r="D157" s="25" t="s">
        <v>459</v>
      </c>
      <c r="E157" s="26" t="s">
        <v>31</v>
      </c>
      <c r="F157" s="27">
        <v>150.78541951320881</v>
      </c>
      <c r="G157" s="29">
        <v>664.41</v>
      </c>
      <c r="H157" s="29">
        <f t="shared" si="10"/>
        <v>843.33</v>
      </c>
      <c r="I157" s="29">
        <f t="shared" si="12"/>
        <v>127161.86</v>
      </c>
      <c r="J157" s="30">
        <f t="shared" si="8"/>
        <v>7.1501203305028753E-3</v>
      </c>
      <c r="K157" s="31"/>
      <c r="L157" s="32"/>
    </row>
    <row r="158" spans="1:12" ht="39" customHeight="1" x14ac:dyDescent="0.25">
      <c r="A158" s="23" t="s">
        <v>742</v>
      </c>
      <c r="B158" s="24" t="s">
        <v>461</v>
      </c>
      <c r="C158" s="25" t="s">
        <v>22</v>
      </c>
      <c r="D158" s="25" t="s">
        <v>462</v>
      </c>
      <c r="E158" s="26" t="s">
        <v>35</v>
      </c>
      <c r="F158" s="27">
        <v>150.78541951320881</v>
      </c>
      <c r="G158" s="29">
        <v>902.84</v>
      </c>
      <c r="H158" s="29">
        <f t="shared" si="10"/>
        <v>1145.97</v>
      </c>
      <c r="I158" s="29">
        <f t="shared" si="12"/>
        <v>172795.56</v>
      </c>
      <c r="J158" s="30">
        <f t="shared" si="8"/>
        <v>9.7160347180878723E-3</v>
      </c>
      <c r="K158" s="31"/>
      <c r="L158" s="32"/>
    </row>
    <row r="159" spans="1:12" ht="39" customHeight="1" x14ac:dyDescent="0.25">
      <c r="A159" s="23" t="s">
        <v>743</v>
      </c>
      <c r="B159" s="24" t="s">
        <v>464</v>
      </c>
      <c r="C159" s="25" t="s">
        <v>22</v>
      </c>
      <c r="D159" s="25" t="s">
        <v>465</v>
      </c>
      <c r="E159" s="26" t="s">
        <v>31</v>
      </c>
      <c r="F159" s="27">
        <v>109.44103029184512</v>
      </c>
      <c r="G159" s="29">
        <v>874.09</v>
      </c>
      <c r="H159" s="29">
        <f t="shared" si="10"/>
        <v>1109.48</v>
      </c>
      <c r="I159" s="29">
        <f t="shared" si="12"/>
        <v>121422.63</v>
      </c>
      <c r="J159" s="30">
        <f t="shared" si="8"/>
        <v>6.8274120506426096E-3</v>
      </c>
      <c r="K159" s="31"/>
      <c r="L159" s="32"/>
    </row>
    <row r="160" spans="1:12" ht="78" customHeight="1" x14ac:dyDescent="0.25">
      <c r="A160" s="23" t="s">
        <v>744</v>
      </c>
      <c r="B160" s="24" t="s">
        <v>467</v>
      </c>
      <c r="C160" s="25" t="s">
        <v>22</v>
      </c>
      <c r="D160" s="25" t="s">
        <v>468</v>
      </c>
      <c r="E160" s="26" t="s">
        <v>31</v>
      </c>
      <c r="F160" s="27">
        <v>158.08148819933183</v>
      </c>
      <c r="G160" s="29">
        <v>446.91</v>
      </c>
      <c r="H160" s="29">
        <f t="shared" si="10"/>
        <v>567.26</v>
      </c>
      <c r="I160" s="29">
        <f t="shared" si="12"/>
        <v>89673.3</v>
      </c>
      <c r="J160" s="30">
        <f t="shared" si="8"/>
        <v>5.0421949272626519E-3</v>
      </c>
      <c r="K160" s="31"/>
      <c r="L160" s="32"/>
    </row>
    <row r="161" spans="1:12" ht="78" customHeight="1" x14ac:dyDescent="0.25">
      <c r="A161" s="23" t="s">
        <v>745</v>
      </c>
      <c r="B161" s="24" t="s">
        <v>467</v>
      </c>
      <c r="C161" s="25" t="s">
        <v>22</v>
      </c>
      <c r="D161" s="25" t="s">
        <v>468</v>
      </c>
      <c r="E161" s="26" t="s">
        <v>31</v>
      </c>
      <c r="F161" s="27">
        <v>158.08148819933183</v>
      </c>
      <c r="G161" s="29">
        <v>446.91</v>
      </c>
      <c r="H161" s="29">
        <f t="shared" si="10"/>
        <v>567.26</v>
      </c>
      <c r="I161" s="29">
        <f t="shared" si="12"/>
        <v>89673.3</v>
      </c>
      <c r="J161" s="30">
        <f t="shared" si="8"/>
        <v>5.0421949272626519E-3</v>
      </c>
      <c r="K161" s="31"/>
      <c r="L161" s="32"/>
    </row>
    <row r="162" spans="1:12" ht="39" customHeight="1" x14ac:dyDescent="0.25">
      <c r="A162" s="23" t="s">
        <v>746</v>
      </c>
      <c r="B162" s="24" t="s">
        <v>471</v>
      </c>
      <c r="C162" s="25" t="s">
        <v>22</v>
      </c>
      <c r="D162" s="25" t="s">
        <v>472</v>
      </c>
      <c r="E162" s="26" t="s">
        <v>31</v>
      </c>
      <c r="F162" s="27">
        <v>133.76125924558846</v>
      </c>
      <c r="G162" s="29">
        <v>104.25</v>
      </c>
      <c r="H162" s="29">
        <f t="shared" si="10"/>
        <v>132.32</v>
      </c>
      <c r="I162" s="29">
        <f t="shared" si="12"/>
        <v>17699.28</v>
      </c>
      <c r="J162" s="30">
        <f t="shared" si="8"/>
        <v>9.9520392170469136E-4</v>
      </c>
      <c r="K162" s="31"/>
      <c r="L162" s="32"/>
    </row>
    <row r="163" spans="1:12" ht="26.1" customHeight="1" x14ac:dyDescent="0.25">
      <c r="A163" s="23" t="s">
        <v>747</v>
      </c>
      <c r="B163" s="24" t="s">
        <v>474</v>
      </c>
      <c r="C163" s="25" t="s">
        <v>22</v>
      </c>
      <c r="D163" s="25" t="s">
        <v>475</v>
      </c>
      <c r="E163" s="26" t="s">
        <v>31</v>
      </c>
      <c r="F163" s="27">
        <v>60.800572384358397</v>
      </c>
      <c r="G163" s="29">
        <v>314.14999999999998</v>
      </c>
      <c r="H163" s="29">
        <f t="shared" si="10"/>
        <v>398.75</v>
      </c>
      <c r="I163" s="29">
        <f t="shared" si="12"/>
        <v>24244.22</v>
      </c>
      <c r="J163" s="30">
        <f t="shared" si="8"/>
        <v>1.3632160643072099E-3</v>
      </c>
      <c r="K163" s="31"/>
      <c r="L163" s="32"/>
    </row>
    <row r="164" spans="1:12" ht="26.1" customHeight="1" x14ac:dyDescent="0.25">
      <c r="A164" s="23" t="s">
        <v>748</v>
      </c>
      <c r="B164" s="24" t="s">
        <v>477</v>
      </c>
      <c r="C164" s="25" t="s">
        <v>22</v>
      </c>
      <c r="D164" s="25" t="s">
        <v>478</v>
      </c>
      <c r="E164" s="26" t="s">
        <v>31</v>
      </c>
      <c r="F164" s="27">
        <v>330.7551137709097</v>
      </c>
      <c r="G164" s="29">
        <v>301.94</v>
      </c>
      <c r="H164" s="29">
        <f t="shared" si="10"/>
        <v>383.25</v>
      </c>
      <c r="I164" s="29">
        <f t="shared" si="12"/>
        <v>126761.89</v>
      </c>
      <c r="J164" s="30">
        <f t="shared" si="8"/>
        <v>7.1276306183471142E-3</v>
      </c>
      <c r="K164" s="31"/>
      <c r="L164" s="32"/>
    </row>
    <row r="165" spans="1:12" ht="26.1" customHeight="1" x14ac:dyDescent="0.25">
      <c r="A165" s="23" t="s">
        <v>750</v>
      </c>
      <c r="B165" s="24" t="s">
        <v>480</v>
      </c>
      <c r="C165" s="25" t="s">
        <v>22</v>
      </c>
      <c r="D165" s="25" t="s">
        <v>481</v>
      </c>
      <c r="E165" s="26" t="s">
        <v>31</v>
      </c>
      <c r="F165" s="27">
        <v>304.00286192179198</v>
      </c>
      <c r="G165" s="29">
        <v>341.05</v>
      </c>
      <c r="H165" s="29">
        <f t="shared" si="10"/>
        <v>432.89</v>
      </c>
      <c r="I165" s="29">
        <f t="shared" si="12"/>
        <v>131599.79</v>
      </c>
      <c r="J165" s="30">
        <f t="shared" si="8"/>
        <v>7.399658466531624E-3</v>
      </c>
      <c r="K165" s="31"/>
      <c r="L165" s="32"/>
    </row>
    <row r="166" spans="1:12" ht="51.95" customHeight="1" x14ac:dyDescent="0.25">
      <c r="A166" s="23" t="s">
        <v>751</v>
      </c>
      <c r="B166" s="24" t="s">
        <v>483</v>
      </c>
      <c r="C166" s="25" t="s">
        <v>22</v>
      </c>
      <c r="D166" s="25" t="s">
        <v>484</v>
      </c>
      <c r="E166" s="26" t="s">
        <v>35</v>
      </c>
      <c r="F166" s="27">
        <v>85.120801338101757</v>
      </c>
      <c r="G166" s="29">
        <v>239.55</v>
      </c>
      <c r="H166" s="29">
        <f t="shared" si="10"/>
        <v>304.06</v>
      </c>
      <c r="I166" s="29">
        <f t="shared" si="12"/>
        <v>25881.83</v>
      </c>
      <c r="J166" s="30">
        <f t="shared" si="8"/>
        <v>1.4552964141419389E-3</v>
      </c>
      <c r="K166" s="31"/>
      <c r="L166" s="32"/>
    </row>
    <row r="167" spans="1:12" ht="26.1" customHeight="1" x14ac:dyDescent="0.25">
      <c r="A167" s="23" t="s">
        <v>752</v>
      </c>
      <c r="B167" s="24" t="s">
        <v>486</v>
      </c>
      <c r="C167" s="25" t="s">
        <v>22</v>
      </c>
      <c r="D167" s="25" t="s">
        <v>487</v>
      </c>
      <c r="E167" s="26" t="s">
        <v>35</v>
      </c>
      <c r="F167" s="27">
        <v>85.120801338101757</v>
      </c>
      <c r="G167" s="29">
        <v>919.28</v>
      </c>
      <c r="H167" s="29">
        <f t="shared" si="10"/>
        <v>1166.8399999999999</v>
      </c>
      <c r="I167" s="29">
        <f t="shared" si="12"/>
        <v>99322.35</v>
      </c>
      <c r="J167" s="30">
        <f t="shared" si="8"/>
        <v>5.584746511322832E-3</v>
      </c>
      <c r="K167" s="31"/>
      <c r="L167" s="32"/>
    </row>
    <row r="168" spans="1:12" ht="24" customHeight="1" x14ac:dyDescent="0.25">
      <c r="A168" s="16" t="s">
        <v>488</v>
      </c>
      <c r="B168" s="17"/>
      <c r="C168" s="17"/>
      <c r="D168" s="17" t="s">
        <v>489</v>
      </c>
      <c r="E168" s="17"/>
      <c r="F168" s="17"/>
      <c r="G168" s="17"/>
      <c r="H168" s="17"/>
      <c r="I168" s="20">
        <f>SUM(I169:I174)</f>
        <v>807652.14999999991</v>
      </c>
      <c r="J168" s="21">
        <f t="shared" si="8"/>
        <v>4.5413066918723564E-2</v>
      </c>
      <c r="K168" s="9"/>
      <c r="L168" s="9"/>
    </row>
    <row r="169" spans="1:12" ht="51.95" customHeight="1" x14ac:dyDescent="0.25">
      <c r="A169" s="23" t="s">
        <v>490</v>
      </c>
      <c r="B169" s="24" t="s">
        <v>491</v>
      </c>
      <c r="C169" s="25" t="s">
        <v>22</v>
      </c>
      <c r="D169" s="25" t="s">
        <v>492</v>
      </c>
      <c r="E169" s="26" t="s">
        <v>31</v>
      </c>
      <c r="F169" s="27">
        <v>2673.2999999999997</v>
      </c>
      <c r="G169" s="29">
        <v>65.77</v>
      </c>
      <c r="H169" s="29">
        <f t="shared" si="10"/>
        <v>83.48</v>
      </c>
      <c r="I169" s="29">
        <f t="shared" ref="I169:I174" si="13">TRUNC(H169*F169,2)</f>
        <v>223167.08</v>
      </c>
      <c r="J169" s="30">
        <f t="shared" si="8"/>
        <v>1.2548349605824904E-2</v>
      </c>
      <c r="K169" s="31"/>
      <c r="L169" s="32"/>
    </row>
    <row r="170" spans="1:12" ht="39" customHeight="1" x14ac:dyDescent="0.25">
      <c r="A170" s="23" t="s">
        <v>493</v>
      </c>
      <c r="B170" s="24" t="s">
        <v>494</v>
      </c>
      <c r="C170" s="25" t="s">
        <v>22</v>
      </c>
      <c r="D170" s="25" t="s">
        <v>495</v>
      </c>
      <c r="E170" s="26" t="s">
        <v>31</v>
      </c>
      <c r="F170" s="27">
        <v>1425.7734224132046</v>
      </c>
      <c r="G170" s="29">
        <v>110.52</v>
      </c>
      <c r="H170" s="29">
        <f t="shared" si="10"/>
        <v>140.28</v>
      </c>
      <c r="I170" s="29">
        <f t="shared" si="13"/>
        <v>200007.49</v>
      </c>
      <c r="J170" s="30">
        <f t="shared" si="8"/>
        <v>1.1246120656790098E-2</v>
      </c>
      <c r="K170" s="31"/>
      <c r="L170" s="32"/>
    </row>
    <row r="171" spans="1:12" ht="51.95" customHeight="1" x14ac:dyDescent="0.25">
      <c r="A171" s="23" t="s">
        <v>496</v>
      </c>
      <c r="B171" s="24" t="s">
        <v>497</v>
      </c>
      <c r="C171" s="25" t="s">
        <v>22</v>
      </c>
      <c r="D171" s="25" t="s">
        <v>498</v>
      </c>
      <c r="E171" s="26" t="s">
        <v>31</v>
      </c>
      <c r="F171" s="27">
        <v>2163.8454000000002</v>
      </c>
      <c r="G171" s="29">
        <v>105.54</v>
      </c>
      <c r="H171" s="29">
        <f t="shared" si="10"/>
        <v>133.96</v>
      </c>
      <c r="I171" s="29">
        <f t="shared" si="13"/>
        <v>289868.71999999997</v>
      </c>
      <c r="J171" s="30">
        <f t="shared" si="8"/>
        <v>1.6298882605592944E-2</v>
      </c>
      <c r="K171" s="31"/>
      <c r="L171" s="32"/>
    </row>
    <row r="172" spans="1:12" ht="26.1" customHeight="1" x14ac:dyDescent="0.25">
      <c r="A172" s="23" t="s">
        <v>499</v>
      </c>
      <c r="B172" s="24" t="s">
        <v>500</v>
      </c>
      <c r="C172" s="25" t="s">
        <v>22</v>
      </c>
      <c r="D172" s="25" t="s">
        <v>501</v>
      </c>
      <c r="E172" s="26" t="s">
        <v>40</v>
      </c>
      <c r="F172" s="27">
        <v>1982.0986597300835</v>
      </c>
      <c r="G172" s="29">
        <v>11.84</v>
      </c>
      <c r="H172" s="29">
        <f t="shared" si="10"/>
        <v>15.02</v>
      </c>
      <c r="I172" s="29">
        <f t="shared" si="13"/>
        <v>29771.119999999999</v>
      </c>
      <c r="J172" s="30">
        <f t="shared" si="8"/>
        <v>1.6739853472876281E-3</v>
      </c>
      <c r="K172" s="31"/>
      <c r="L172" s="32"/>
    </row>
    <row r="173" spans="1:12" ht="26.1" customHeight="1" x14ac:dyDescent="0.25">
      <c r="A173" s="23" t="s">
        <v>502</v>
      </c>
      <c r="B173" s="24" t="s">
        <v>503</v>
      </c>
      <c r="C173" s="25" t="s">
        <v>22</v>
      </c>
      <c r="D173" s="25" t="s">
        <v>504</v>
      </c>
      <c r="E173" s="26" t="s">
        <v>40</v>
      </c>
      <c r="F173" s="27">
        <v>214.01801479294159</v>
      </c>
      <c r="G173" s="29">
        <v>108.35</v>
      </c>
      <c r="H173" s="29">
        <f t="shared" si="10"/>
        <v>137.52000000000001</v>
      </c>
      <c r="I173" s="29">
        <f t="shared" si="13"/>
        <v>29431.75</v>
      </c>
      <c r="J173" s="30">
        <f t="shared" si="8"/>
        <v>1.6549030820819861E-3</v>
      </c>
      <c r="K173" s="31"/>
      <c r="L173" s="32"/>
    </row>
    <row r="174" spans="1:12" ht="39" customHeight="1" x14ac:dyDescent="0.25">
      <c r="A174" s="23" t="s">
        <v>505</v>
      </c>
      <c r="B174" s="24" t="s">
        <v>506</v>
      </c>
      <c r="C174" s="25" t="s">
        <v>22</v>
      </c>
      <c r="D174" s="25" t="s">
        <v>507</v>
      </c>
      <c r="E174" s="26" t="s">
        <v>40</v>
      </c>
      <c r="F174" s="27">
        <v>255.36240401430524</v>
      </c>
      <c r="G174" s="29">
        <v>109.24</v>
      </c>
      <c r="H174" s="29">
        <f t="shared" si="10"/>
        <v>138.65</v>
      </c>
      <c r="I174" s="29">
        <f t="shared" si="13"/>
        <v>35405.99</v>
      </c>
      <c r="J174" s="30">
        <f t="shared" si="8"/>
        <v>1.9908256211460065E-3</v>
      </c>
      <c r="K174" s="31"/>
      <c r="L174" s="32"/>
    </row>
    <row r="175" spans="1:12" ht="24" customHeight="1" x14ac:dyDescent="0.25">
      <c r="A175" s="16" t="s">
        <v>508</v>
      </c>
      <c r="B175" s="17"/>
      <c r="C175" s="17"/>
      <c r="D175" s="17" t="s">
        <v>509</v>
      </c>
      <c r="E175" s="17"/>
      <c r="F175" s="17"/>
      <c r="G175" s="17"/>
      <c r="H175" s="17"/>
      <c r="I175" s="20">
        <f>SUM(I176:I189)</f>
        <v>1761807</v>
      </c>
      <c r="J175" s="21">
        <f t="shared" si="8"/>
        <v>9.9063760542054666E-2</v>
      </c>
      <c r="K175" s="9"/>
      <c r="L175" s="9"/>
    </row>
    <row r="176" spans="1:12" ht="26.1" customHeight="1" x14ac:dyDescent="0.25">
      <c r="A176" s="23" t="s">
        <v>510</v>
      </c>
      <c r="B176" s="24" t="s">
        <v>511</v>
      </c>
      <c r="C176" s="25" t="s">
        <v>22</v>
      </c>
      <c r="D176" s="25" t="s">
        <v>512</v>
      </c>
      <c r="E176" s="26" t="s">
        <v>31</v>
      </c>
      <c r="F176" s="27">
        <v>9044.4103999999988</v>
      </c>
      <c r="G176" s="29">
        <v>13.06</v>
      </c>
      <c r="H176" s="29">
        <f t="shared" si="10"/>
        <v>16.57</v>
      </c>
      <c r="I176" s="29">
        <f t="shared" ref="I176:I189" si="14">TRUNC(H176*F176,2)</f>
        <v>149865.88</v>
      </c>
      <c r="J176" s="30">
        <f t="shared" si="8"/>
        <v>8.426733262919435E-3</v>
      </c>
      <c r="K176" s="31"/>
      <c r="L176" s="32"/>
    </row>
    <row r="177" spans="1:12" ht="26.1" customHeight="1" x14ac:dyDescent="0.25">
      <c r="A177" s="23" t="s">
        <v>513</v>
      </c>
      <c r="B177" s="24" t="s">
        <v>514</v>
      </c>
      <c r="C177" s="25" t="s">
        <v>22</v>
      </c>
      <c r="D177" s="25" t="s">
        <v>515</v>
      </c>
      <c r="E177" s="26" t="s">
        <v>31</v>
      </c>
      <c r="F177" s="27">
        <v>30527.303799999998</v>
      </c>
      <c r="G177" s="29">
        <v>14.38</v>
      </c>
      <c r="H177" s="29">
        <f t="shared" si="10"/>
        <v>18.25</v>
      </c>
      <c r="I177" s="29">
        <f t="shared" si="14"/>
        <v>557123.29</v>
      </c>
      <c r="J177" s="30">
        <f t="shared" si="8"/>
        <v>3.1326205533842064E-2</v>
      </c>
      <c r="K177" s="31"/>
      <c r="L177" s="32"/>
    </row>
    <row r="178" spans="1:12" ht="26.1" customHeight="1" x14ac:dyDescent="0.25">
      <c r="A178" s="23" t="s">
        <v>516</v>
      </c>
      <c r="B178" s="24" t="s">
        <v>517</v>
      </c>
      <c r="C178" s="25" t="s">
        <v>22</v>
      </c>
      <c r="D178" s="25" t="s">
        <v>518</v>
      </c>
      <c r="E178" s="26" t="s">
        <v>31</v>
      </c>
      <c r="F178" s="27">
        <v>30527.303799999998</v>
      </c>
      <c r="G178" s="29">
        <v>4.87</v>
      </c>
      <c r="H178" s="29">
        <f t="shared" si="10"/>
        <v>6.18</v>
      </c>
      <c r="I178" s="29">
        <f t="shared" si="14"/>
        <v>188658.73</v>
      </c>
      <c r="J178" s="30">
        <f t="shared" si="8"/>
        <v>1.0607996933198782E-2</v>
      </c>
      <c r="K178" s="31"/>
      <c r="L178" s="32"/>
    </row>
    <row r="179" spans="1:12" ht="26.1" customHeight="1" x14ac:dyDescent="0.25">
      <c r="A179" s="23" t="s">
        <v>519</v>
      </c>
      <c r="B179" s="24" t="s">
        <v>520</v>
      </c>
      <c r="C179" s="25" t="s">
        <v>22</v>
      </c>
      <c r="D179" s="25" t="s">
        <v>521</v>
      </c>
      <c r="E179" s="26" t="s">
        <v>31</v>
      </c>
      <c r="F179" s="27">
        <v>2531.4877999999999</v>
      </c>
      <c r="G179" s="29">
        <v>35.99</v>
      </c>
      <c r="H179" s="29">
        <f t="shared" si="10"/>
        <v>45.68</v>
      </c>
      <c r="I179" s="29">
        <f t="shared" si="14"/>
        <v>115638.36</v>
      </c>
      <c r="J179" s="30">
        <f t="shared" si="8"/>
        <v>6.5021712392537394E-3</v>
      </c>
      <c r="K179" s="31"/>
      <c r="L179" s="32"/>
    </row>
    <row r="180" spans="1:12" ht="26.1" customHeight="1" x14ac:dyDescent="0.25">
      <c r="A180" s="23" t="s">
        <v>522</v>
      </c>
      <c r="B180" s="24" t="s">
        <v>523</v>
      </c>
      <c r="C180" s="25" t="s">
        <v>22</v>
      </c>
      <c r="D180" s="25" t="s">
        <v>524</v>
      </c>
      <c r="E180" s="26" t="s">
        <v>31</v>
      </c>
      <c r="F180" s="27">
        <v>7998.7681999999995</v>
      </c>
      <c r="G180" s="29">
        <v>17.010000000000002</v>
      </c>
      <c r="H180" s="29">
        <f t="shared" si="10"/>
        <v>21.59</v>
      </c>
      <c r="I180" s="29">
        <f t="shared" si="14"/>
        <v>172693.4</v>
      </c>
      <c r="J180" s="30">
        <f t="shared" si="8"/>
        <v>9.7102904147805431E-3</v>
      </c>
      <c r="K180" s="31"/>
      <c r="L180" s="32"/>
    </row>
    <row r="181" spans="1:12" ht="26.1" customHeight="1" x14ac:dyDescent="0.25">
      <c r="A181" s="23" t="s">
        <v>525</v>
      </c>
      <c r="B181" s="24" t="s">
        <v>526</v>
      </c>
      <c r="C181" s="25" t="s">
        <v>22</v>
      </c>
      <c r="D181" s="25" t="s">
        <v>527</v>
      </c>
      <c r="E181" s="26" t="s">
        <v>31</v>
      </c>
      <c r="F181" s="27">
        <v>7998.7681999999995</v>
      </c>
      <c r="G181" s="29">
        <v>5.94</v>
      </c>
      <c r="H181" s="29">
        <f t="shared" si="10"/>
        <v>7.53</v>
      </c>
      <c r="I181" s="29">
        <f t="shared" si="14"/>
        <v>60230.720000000001</v>
      </c>
      <c r="J181" s="30">
        <f t="shared" si="8"/>
        <v>3.3866828905524515E-3</v>
      </c>
      <c r="K181" s="31"/>
      <c r="L181" s="32"/>
    </row>
    <row r="182" spans="1:12" ht="26.1" customHeight="1" x14ac:dyDescent="0.25">
      <c r="A182" s="23" t="s">
        <v>528</v>
      </c>
      <c r="B182" s="24" t="s">
        <v>529</v>
      </c>
      <c r="C182" s="25" t="s">
        <v>22</v>
      </c>
      <c r="D182" s="25" t="s">
        <v>530</v>
      </c>
      <c r="E182" s="26" t="s">
        <v>31</v>
      </c>
      <c r="F182" s="27">
        <v>2349.3341169316086</v>
      </c>
      <c r="G182" s="29">
        <v>2.33</v>
      </c>
      <c r="H182" s="29">
        <f t="shared" si="10"/>
        <v>2.95</v>
      </c>
      <c r="I182" s="29">
        <f t="shared" si="14"/>
        <v>6930.53</v>
      </c>
      <c r="J182" s="30">
        <f t="shared" si="8"/>
        <v>3.8969328896384573E-4</v>
      </c>
      <c r="K182" s="31"/>
      <c r="L182" s="32"/>
    </row>
    <row r="183" spans="1:12" ht="26.1" customHeight="1" x14ac:dyDescent="0.25">
      <c r="A183" s="23" t="s">
        <v>531</v>
      </c>
      <c r="B183" s="24" t="s">
        <v>532</v>
      </c>
      <c r="C183" s="25" t="s">
        <v>22</v>
      </c>
      <c r="D183" s="25" t="s">
        <v>533</v>
      </c>
      <c r="E183" s="26" t="s">
        <v>31</v>
      </c>
      <c r="F183" s="27">
        <v>2349.3341169316086</v>
      </c>
      <c r="G183" s="29">
        <v>20.59</v>
      </c>
      <c r="H183" s="29">
        <f t="shared" si="10"/>
        <v>26.13</v>
      </c>
      <c r="I183" s="29">
        <f t="shared" si="14"/>
        <v>61388.1</v>
      </c>
      <c r="J183" s="30">
        <f t="shared" si="8"/>
        <v>3.4517606290199246E-3</v>
      </c>
      <c r="K183" s="31"/>
      <c r="L183" s="32"/>
    </row>
    <row r="184" spans="1:12" ht="39" customHeight="1" x14ac:dyDescent="0.25">
      <c r="A184" s="23" t="s">
        <v>534</v>
      </c>
      <c r="B184" s="24" t="s">
        <v>535</v>
      </c>
      <c r="C184" s="25" t="s">
        <v>22</v>
      </c>
      <c r="D184" s="25" t="s">
        <v>536</v>
      </c>
      <c r="E184" s="26" t="s">
        <v>31</v>
      </c>
      <c r="F184" s="27">
        <v>2349.3341169316086</v>
      </c>
      <c r="G184" s="29">
        <v>22.11</v>
      </c>
      <c r="H184" s="29">
        <f t="shared" si="10"/>
        <v>28.06</v>
      </c>
      <c r="I184" s="29">
        <f t="shared" si="14"/>
        <v>65922.31</v>
      </c>
      <c r="J184" s="30">
        <f t="shared" si="8"/>
        <v>3.7067124447905451E-3</v>
      </c>
      <c r="K184" s="31"/>
      <c r="L184" s="32"/>
    </row>
    <row r="185" spans="1:12" ht="26.1" customHeight="1" x14ac:dyDescent="0.25">
      <c r="A185" s="23" t="s">
        <v>537</v>
      </c>
      <c r="B185" s="24" t="s">
        <v>538</v>
      </c>
      <c r="C185" s="25" t="s">
        <v>22</v>
      </c>
      <c r="D185" s="25" t="s">
        <v>539</v>
      </c>
      <c r="E185" s="26" t="s">
        <v>31</v>
      </c>
      <c r="F185" s="27">
        <v>3761.9695999999999</v>
      </c>
      <c r="G185" s="29">
        <v>23.33</v>
      </c>
      <c r="H185" s="29">
        <f t="shared" si="10"/>
        <v>29.61</v>
      </c>
      <c r="I185" s="29">
        <f t="shared" si="14"/>
        <v>111391.91</v>
      </c>
      <c r="J185" s="30">
        <f t="shared" si="8"/>
        <v>6.2633997359314072E-3</v>
      </c>
      <c r="K185" s="31"/>
      <c r="L185" s="32"/>
    </row>
    <row r="186" spans="1:12" ht="26.1" customHeight="1" x14ac:dyDescent="0.25">
      <c r="A186" s="23" t="s">
        <v>540</v>
      </c>
      <c r="B186" s="24" t="s">
        <v>541</v>
      </c>
      <c r="C186" s="25" t="s">
        <v>22</v>
      </c>
      <c r="D186" s="25" t="s">
        <v>542</v>
      </c>
      <c r="E186" s="26" t="s">
        <v>31</v>
      </c>
      <c r="F186" s="27">
        <v>3040.0286192179196</v>
      </c>
      <c r="G186" s="29">
        <v>11.16</v>
      </c>
      <c r="H186" s="29">
        <f t="shared" si="10"/>
        <v>14.16</v>
      </c>
      <c r="I186" s="29">
        <f t="shared" si="14"/>
        <v>43046.8</v>
      </c>
      <c r="J186" s="30">
        <f t="shared" si="8"/>
        <v>2.4204568873331298E-3</v>
      </c>
      <c r="K186" s="31"/>
      <c r="L186" s="32"/>
    </row>
    <row r="187" spans="1:12" ht="39" customHeight="1" x14ac:dyDescent="0.25">
      <c r="A187" s="23" t="s">
        <v>543</v>
      </c>
      <c r="B187" s="24" t="s">
        <v>544</v>
      </c>
      <c r="C187" s="25" t="s">
        <v>22</v>
      </c>
      <c r="D187" s="25" t="s">
        <v>545</v>
      </c>
      <c r="E187" s="26" t="s">
        <v>31</v>
      </c>
      <c r="F187" s="27">
        <v>3040.0286192179196</v>
      </c>
      <c r="G187" s="29">
        <v>13.08</v>
      </c>
      <c r="H187" s="29">
        <f t="shared" si="10"/>
        <v>16.600000000000001</v>
      </c>
      <c r="I187" s="29">
        <f t="shared" si="14"/>
        <v>50464.47</v>
      </c>
      <c r="J187" s="30">
        <f t="shared" si="8"/>
        <v>2.8375413265821405E-3</v>
      </c>
      <c r="K187" s="31"/>
      <c r="L187" s="32"/>
    </row>
    <row r="188" spans="1:12" ht="51.95" customHeight="1" x14ac:dyDescent="0.25">
      <c r="A188" s="23" t="s">
        <v>546</v>
      </c>
      <c r="B188" s="24" t="s">
        <v>547</v>
      </c>
      <c r="C188" s="25" t="s">
        <v>22</v>
      </c>
      <c r="D188" s="25" t="s">
        <v>548</v>
      </c>
      <c r="E188" s="26" t="s">
        <v>31</v>
      </c>
      <c r="F188" s="27">
        <v>3040.0286192179196</v>
      </c>
      <c r="G188" s="29">
        <v>29.6</v>
      </c>
      <c r="H188" s="29">
        <f t="shared" si="10"/>
        <v>37.57</v>
      </c>
      <c r="I188" s="29">
        <f t="shared" si="14"/>
        <v>114213.87</v>
      </c>
      <c r="J188" s="30">
        <f t="shared" si="8"/>
        <v>6.4220743068119047E-3</v>
      </c>
      <c r="K188" s="31"/>
      <c r="L188" s="32"/>
    </row>
    <row r="189" spans="1:12" ht="39" customHeight="1" x14ac:dyDescent="0.25">
      <c r="A189" s="23" t="s">
        <v>549</v>
      </c>
      <c r="B189" s="24" t="s">
        <v>550</v>
      </c>
      <c r="C189" s="25" t="s">
        <v>22</v>
      </c>
      <c r="D189" s="25" t="s">
        <v>551</v>
      </c>
      <c r="E189" s="26" t="s">
        <v>31</v>
      </c>
      <c r="F189" s="27">
        <v>2676.6097999999997</v>
      </c>
      <c r="G189" s="29">
        <v>18.91</v>
      </c>
      <c r="H189" s="29">
        <f t="shared" si="10"/>
        <v>24</v>
      </c>
      <c r="I189" s="29">
        <f t="shared" si="14"/>
        <v>64238.63</v>
      </c>
      <c r="J189" s="30">
        <f t="shared" si="8"/>
        <v>3.61204164807476E-3</v>
      </c>
      <c r="K189" s="31"/>
      <c r="L189" s="32"/>
    </row>
    <row r="190" spans="1:12" ht="24" customHeight="1" x14ac:dyDescent="0.25">
      <c r="A190" s="16" t="s">
        <v>552</v>
      </c>
      <c r="B190" s="17"/>
      <c r="C190" s="17"/>
      <c r="D190" s="17" t="s">
        <v>553</v>
      </c>
      <c r="E190" s="17"/>
      <c r="F190" s="17"/>
      <c r="G190" s="17"/>
      <c r="H190" s="17"/>
      <c r="I190" s="20">
        <f>SUM(I191:I205)</f>
        <v>1804945.4100000001</v>
      </c>
      <c r="J190" s="21">
        <f t="shared" si="8"/>
        <v>0.10148936852204622</v>
      </c>
      <c r="K190" s="9"/>
      <c r="L190" s="9"/>
    </row>
    <row r="191" spans="1:12" ht="51.95" customHeight="1" x14ac:dyDescent="0.25">
      <c r="A191" s="23" t="s">
        <v>554</v>
      </c>
      <c r="B191" s="24" t="s">
        <v>555</v>
      </c>
      <c r="C191" s="25" t="s">
        <v>22</v>
      </c>
      <c r="D191" s="25" t="s">
        <v>556</v>
      </c>
      <c r="E191" s="26" t="s">
        <v>31</v>
      </c>
      <c r="F191" s="27">
        <v>3513.48</v>
      </c>
      <c r="G191" s="29">
        <v>49.71</v>
      </c>
      <c r="H191" s="29">
        <f t="shared" si="10"/>
        <v>63.09</v>
      </c>
      <c r="I191" s="29">
        <f t="shared" ref="I191:I205" si="15">TRUNC(H191*F191,2)</f>
        <v>221665.45</v>
      </c>
      <c r="J191" s="30">
        <f t="shared" si="8"/>
        <v>1.2463915207083859E-2</v>
      </c>
      <c r="K191" s="31"/>
      <c r="L191" s="32"/>
    </row>
    <row r="192" spans="1:12" ht="51.95" customHeight="1" x14ac:dyDescent="0.25">
      <c r="A192" s="23" t="s">
        <v>557</v>
      </c>
      <c r="B192" s="24" t="s">
        <v>558</v>
      </c>
      <c r="C192" s="25" t="s">
        <v>22</v>
      </c>
      <c r="D192" s="25" t="s">
        <v>559</v>
      </c>
      <c r="E192" s="26" t="s">
        <v>31</v>
      </c>
      <c r="F192" s="27">
        <v>4262.2586000000001</v>
      </c>
      <c r="G192" s="29">
        <v>34.96</v>
      </c>
      <c r="H192" s="29">
        <f t="shared" si="10"/>
        <v>44.37</v>
      </c>
      <c r="I192" s="29">
        <f t="shared" si="15"/>
        <v>189116.41</v>
      </c>
      <c r="J192" s="30">
        <f t="shared" si="8"/>
        <v>1.063373159194681E-2</v>
      </c>
      <c r="K192" s="31"/>
      <c r="L192" s="32"/>
    </row>
    <row r="193" spans="1:12" ht="51.95" customHeight="1" x14ac:dyDescent="0.25">
      <c r="A193" s="23" t="s">
        <v>560</v>
      </c>
      <c r="B193" s="24" t="s">
        <v>561</v>
      </c>
      <c r="C193" s="25" t="s">
        <v>22</v>
      </c>
      <c r="D193" s="25" t="s">
        <v>562</v>
      </c>
      <c r="E193" s="26" t="s">
        <v>31</v>
      </c>
      <c r="F193" s="27">
        <v>2901.1669999999999</v>
      </c>
      <c r="G193" s="29">
        <v>46.05</v>
      </c>
      <c r="H193" s="29">
        <f t="shared" si="10"/>
        <v>58.45</v>
      </c>
      <c r="I193" s="29">
        <f t="shared" si="15"/>
        <v>169573.21</v>
      </c>
      <c r="J193" s="30">
        <f t="shared" si="8"/>
        <v>9.534846819082652E-3</v>
      </c>
      <c r="K193" s="31"/>
      <c r="L193" s="32"/>
    </row>
    <row r="194" spans="1:12" ht="39" customHeight="1" x14ac:dyDescent="0.25">
      <c r="A194" s="23" t="s">
        <v>563</v>
      </c>
      <c r="B194" s="24" t="s">
        <v>564</v>
      </c>
      <c r="C194" s="25" t="s">
        <v>22</v>
      </c>
      <c r="D194" s="25" t="s">
        <v>565</v>
      </c>
      <c r="E194" s="26" t="s">
        <v>40</v>
      </c>
      <c r="F194" s="27">
        <v>2179.3759999999997</v>
      </c>
      <c r="G194" s="29">
        <v>73.02</v>
      </c>
      <c r="H194" s="29">
        <f t="shared" si="10"/>
        <v>92.68</v>
      </c>
      <c r="I194" s="29">
        <f t="shared" si="15"/>
        <v>201984.56</v>
      </c>
      <c r="J194" s="30">
        <f t="shared" si="8"/>
        <v>1.1357288332395247E-2</v>
      </c>
      <c r="K194" s="31"/>
      <c r="L194" s="32"/>
    </row>
    <row r="195" spans="1:12" ht="39" customHeight="1" x14ac:dyDescent="0.25">
      <c r="A195" s="23" t="s">
        <v>566</v>
      </c>
      <c r="B195" s="24" t="s">
        <v>567</v>
      </c>
      <c r="C195" s="25" t="s">
        <v>22</v>
      </c>
      <c r="D195" s="25" t="s">
        <v>568</v>
      </c>
      <c r="E195" s="26" t="s">
        <v>31</v>
      </c>
      <c r="F195" s="27">
        <v>2962.7801999999997</v>
      </c>
      <c r="G195" s="29">
        <v>108.64</v>
      </c>
      <c r="H195" s="29">
        <f t="shared" si="10"/>
        <v>137.88999999999999</v>
      </c>
      <c r="I195" s="29">
        <f t="shared" si="15"/>
        <v>408537.76</v>
      </c>
      <c r="J195" s="30">
        <f t="shared" si="8"/>
        <v>2.2971464427730962E-2</v>
      </c>
      <c r="K195" s="31"/>
      <c r="L195" s="32"/>
    </row>
    <row r="196" spans="1:12" ht="26.1" customHeight="1" x14ac:dyDescent="0.25">
      <c r="A196" s="23" t="s">
        <v>569</v>
      </c>
      <c r="B196" s="24" t="s">
        <v>570</v>
      </c>
      <c r="C196" s="25" t="s">
        <v>22</v>
      </c>
      <c r="D196" s="25" t="s">
        <v>571</v>
      </c>
      <c r="E196" s="26" t="s">
        <v>31</v>
      </c>
      <c r="F196" s="27">
        <v>1014.581</v>
      </c>
      <c r="G196" s="29">
        <v>55.84</v>
      </c>
      <c r="H196" s="29">
        <f t="shared" si="10"/>
        <v>70.87</v>
      </c>
      <c r="I196" s="29">
        <f t="shared" si="15"/>
        <v>71903.350000000006</v>
      </c>
      <c r="J196" s="30">
        <f t="shared" si="8"/>
        <v>4.0430173376377479E-3</v>
      </c>
      <c r="K196" s="31"/>
      <c r="L196" s="32"/>
    </row>
    <row r="197" spans="1:12" ht="39" customHeight="1" x14ac:dyDescent="0.25">
      <c r="A197" s="23" t="s">
        <v>572</v>
      </c>
      <c r="B197" s="24" t="s">
        <v>573</v>
      </c>
      <c r="C197" s="25" t="s">
        <v>22</v>
      </c>
      <c r="D197" s="25" t="s">
        <v>574</v>
      </c>
      <c r="E197" s="26" t="s">
        <v>31</v>
      </c>
      <c r="F197" s="27">
        <v>1014.581</v>
      </c>
      <c r="G197" s="29">
        <v>152.58000000000001</v>
      </c>
      <c r="H197" s="29">
        <f t="shared" si="10"/>
        <v>193.66</v>
      </c>
      <c r="I197" s="29">
        <f t="shared" si="15"/>
        <v>196483.75</v>
      </c>
      <c r="J197" s="30">
        <f t="shared" ref="J197:J247" si="16">I197/$I$251</f>
        <v>1.1047986050915301E-2</v>
      </c>
      <c r="K197" s="31"/>
      <c r="L197" s="32"/>
    </row>
    <row r="198" spans="1:12" ht="39" customHeight="1" x14ac:dyDescent="0.25">
      <c r="A198" s="23" t="s">
        <v>575</v>
      </c>
      <c r="B198" s="24" t="s">
        <v>576</v>
      </c>
      <c r="C198" s="25" t="s">
        <v>22</v>
      </c>
      <c r="D198" s="25" t="s">
        <v>577</v>
      </c>
      <c r="E198" s="26" t="s">
        <v>31</v>
      </c>
      <c r="F198" s="27">
        <v>233.72280000000001</v>
      </c>
      <c r="G198" s="29">
        <v>93.6</v>
      </c>
      <c r="H198" s="29">
        <f t="shared" si="10"/>
        <v>118.8</v>
      </c>
      <c r="I198" s="29">
        <f t="shared" si="15"/>
        <v>27766.26</v>
      </c>
      <c r="J198" s="30">
        <f t="shared" si="16"/>
        <v>1.5612550817362121E-3</v>
      </c>
      <c r="K198" s="31"/>
      <c r="L198" s="32"/>
    </row>
    <row r="199" spans="1:12" ht="39" customHeight="1" x14ac:dyDescent="0.25">
      <c r="A199" s="23" t="s">
        <v>578</v>
      </c>
      <c r="B199" s="24" t="s">
        <v>579</v>
      </c>
      <c r="C199" s="25" t="s">
        <v>22</v>
      </c>
      <c r="D199" s="25" t="s">
        <v>580</v>
      </c>
      <c r="E199" s="26" t="s">
        <v>31</v>
      </c>
      <c r="F199" s="27">
        <v>233.72280000000001</v>
      </c>
      <c r="G199" s="29">
        <v>100.19</v>
      </c>
      <c r="H199" s="29">
        <f t="shared" si="10"/>
        <v>127.17</v>
      </c>
      <c r="I199" s="29">
        <f t="shared" si="15"/>
        <v>29722.52</v>
      </c>
      <c r="J199" s="30">
        <f t="shared" si="16"/>
        <v>1.6712526423078298E-3</v>
      </c>
      <c r="K199" s="31"/>
      <c r="L199" s="32"/>
    </row>
    <row r="200" spans="1:12" ht="39" customHeight="1" x14ac:dyDescent="0.25">
      <c r="A200" s="23" t="s">
        <v>581</v>
      </c>
      <c r="B200" s="24" t="s">
        <v>582</v>
      </c>
      <c r="C200" s="25" t="s">
        <v>22</v>
      </c>
      <c r="D200" s="25" t="s">
        <v>583</v>
      </c>
      <c r="E200" s="26" t="s">
        <v>31</v>
      </c>
      <c r="F200" s="27">
        <v>233.72280000000001</v>
      </c>
      <c r="G200" s="29">
        <v>28.35</v>
      </c>
      <c r="H200" s="29">
        <f t="shared" si="10"/>
        <v>35.979999999999997</v>
      </c>
      <c r="I200" s="29">
        <f t="shared" si="15"/>
        <v>8409.34</v>
      </c>
      <c r="J200" s="30">
        <f t="shared" si="16"/>
        <v>4.7284455339133177E-4</v>
      </c>
      <c r="K200" s="31"/>
      <c r="L200" s="32"/>
    </row>
    <row r="201" spans="1:12" ht="51.95" customHeight="1" x14ac:dyDescent="0.25">
      <c r="A201" s="23" t="s">
        <v>584</v>
      </c>
      <c r="B201" s="24" t="s">
        <v>585</v>
      </c>
      <c r="C201" s="25" t="s">
        <v>22</v>
      </c>
      <c r="D201" s="25" t="s">
        <v>586</v>
      </c>
      <c r="E201" s="26" t="s">
        <v>31</v>
      </c>
      <c r="F201" s="27">
        <v>233.72280000000001</v>
      </c>
      <c r="G201" s="29">
        <v>20.23</v>
      </c>
      <c r="H201" s="29">
        <f t="shared" ref="H201:H205" si="17">TRUNC((G201*$G$2)+(G201),2)</f>
        <v>25.67</v>
      </c>
      <c r="I201" s="29">
        <f t="shared" si="15"/>
        <v>5999.66</v>
      </c>
      <c r="J201" s="30">
        <f t="shared" si="16"/>
        <v>3.373518674711496E-4</v>
      </c>
      <c r="K201" s="31"/>
      <c r="L201" s="32"/>
    </row>
    <row r="202" spans="1:12" ht="39" customHeight="1" x14ac:dyDescent="0.25">
      <c r="A202" s="23" t="s">
        <v>587</v>
      </c>
      <c r="B202" s="24" t="s">
        <v>588</v>
      </c>
      <c r="C202" s="25" t="s">
        <v>22</v>
      </c>
      <c r="D202" s="25" t="s">
        <v>589</v>
      </c>
      <c r="E202" s="26" t="s">
        <v>31</v>
      </c>
      <c r="F202" s="27">
        <v>233.72280000000001</v>
      </c>
      <c r="G202" s="29">
        <v>20.2</v>
      </c>
      <c r="H202" s="29">
        <f t="shared" si="17"/>
        <v>25.63</v>
      </c>
      <c r="I202" s="29">
        <f t="shared" si="15"/>
        <v>5990.31</v>
      </c>
      <c r="J202" s="30">
        <f t="shared" si="16"/>
        <v>3.3682613101927483E-4</v>
      </c>
      <c r="K202" s="31"/>
      <c r="L202" s="32"/>
    </row>
    <row r="203" spans="1:12" ht="39" customHeight="1" x14ac:dyDescent="0.25">
      <c r="A203" s="23" t="s">
        <v>590</v>
      </c>
      <c r="B203" s="24" t="s">
        <v>591</v>
      </c>
      <c r="C203" s="25" t="s">
        <v>22</v>
      </c>
      <c r="D203" s="25" t="s">
        <v>592</v>
      </c>
      <c r="E203" s="26" t="s">
        <v>40</v>
      </c>
      <c r="F203" s="27">
        <v>1082.05</v>
      </c>
      <c r="G203" s="29">
        <v>97.87</v>
      </c>
      <c r="H203" s="29">
        <f t="shared" si="17"/>
        <v>124.22</v>
      </c>
      <c r="I203" s="29">
        <f t="shared" si="15"/>
        <v>134412.25</v>
      </c>
      <c r="J203" s="30">
        <f t="shared" si="16"/>
        <v>7.5577988666856175E-3</v>
      </c>
      <c r="K203" s="31"/>
      <c r="L203" s="32"/>
    </row>
    <row r="204" spans="1:12" ht="39" customHeight="1" x14ac:dyDescent="0.25">
      <c r="A204" s="23" t="s">
        <v>593</v>
      </c>
      <c r="B204" s="24" t="s">
        <v>594</v>
      </c>
      <c r="C204" s="25" t="s">
        <v>22</v>
      </c>
      <c r="D204" s="25" t="s">
        <v>595</v>
      </c>
      <c r="E204" s="26" t="s">
        <v>40</v>
      </c>
      <c r="F204" s="27">
        <v>985.30200000000002</v>
      </c>
      <c r="G204" s="29">
        <v>65.150000000000006</v>
      </c>
      <c r="H204" s="29">
        <f t="shared" si="17"/>
        <v>82.69</v>
      </c>
      <c r="I204" s="29">
        <f t="shared" si="15"/>
        <v>81474.62</v>
      </c>
      <c r="J204" s="30">
        <f t="shared" si="16"/>
        <v>4.581195469160298E-3</v>
      </c>
      <c r="K204" s="31"/>
      <c r="L204" s="32"/>
    </row>
    <row r="205" spans="1:12" ht="51.95" customHeight="1" x14ac:dyDescent="0.25">
      <c r="A205" s="23" t="s">
        <v>596</v>
      </c>
      <c r="B205" s="24" t="s">
        <v>597</v>
      </c>
      <c r="C205" s="25" t="s">
        <v>22</v>
      </c>
      <c r="D205" s="25" t="s">
        <v>598</v>
      </c>
      <c r="E205" s="26" t="s">
        <v>40</v>
      </c>
      <c r="F205" s="27">
        <v>1014.581</v>
      </c>
      <c r="G205" s="29">
        <v>40.31</v>
      </c>
      <c r="H205" s="29">
        <f t="shared" si="17"/>
        <v>51.16</v>
      </c>
      <c r="I205" s="29">
        <f t="shared" si="15"/>
        <v>51905.96</v>
      </c>
      <c r="J205" s="30">
        <f t="shared" si="16"/>
        <v>2.9185941434819295E-3</v>
      </c>
      <c r="K205" s="31"/>
      <c r="L205" s="32"/>
    </row>
    <row r="206" spans="1:12" ht="24" customHeight="1" x14ac:dyDescent="0.25">
      <c r="A206" s="16" t="s">
        <v>599</v>
      </c>
      <c r="B206" s="17"/>
      <c r="C206" s="17"/>
      <c r="D206" s="17" t="s">
        <v>600</v>
      </c>
      <c r="E206" s="17"/>
      <c r="F206" s="17"/>
      <c r="G206" s="17"/>
      <c r="H206" s="17"/>
      <c r="I206" s="20">
        <f>I207+I221+I234+I240</f>
        <v>1112812.26</v>
      </c>
      <c r="J206" s="21">
        <f t="shared" si="16"/>
        <v>6.2571761409111595E-2</v>
      </c>
      <c r="K206" s="9"/>
      <c r="L206" s="9"/>
    </row>
    <row r="207" spans="1:12" ht="26.1" customHeight="1" x14ac:dyDescent="0.25">
      <c r="A207" s="16" t="s">
        <v>601</v>
      </c>
      <c r="B207" s="17"/>
      <c r="C207" s="17"/>
      <c r="D207" s="17" t="s">
        <v>602</v>
      </c>
      <c r="E207" s="17"/>
      <c r="F207" s="17"/>
      <c r="G207" s="17"/>
      <c r="H207" s="17"/>
      <c r="I207" s="20">
        <f>SUM(I208:I220)</f>
        <v>578970.37</v>
      </c>
      <c r="J207" s="21">
        <f t="shared" si="16"/>
        <v>3.2554634017588076E-2</v>
      </c>
      <c r="K207" s="9"/>
      <c r="L207" s="9"/>
    </row>
    <row r="208" spans="1:12" ht="26.1" customHeight="1" x14ac:dyDescent="0.25">
      <c r="A208" s="23" t="s">
        <v>603</v>
      </c>
      <c r="B208" s="24" t="s">
        <v>604</v>
      </c>
      <c r="C208" s="25" t="s">
        <v>22</v>
      </c>
      <c r="D208" s="25" t="s">
        <v>605</v>
      </c>
      <c r="E208" s="26" t="s">
        <v>35</v>
      </c>
      <c r="F208" s="27">
        <v>238.33824374668495</v>
      </c>
      <c r="G208" s="29">
        <v>196.62</v>
      </c>
      <c r="H208" s="29">
        <f t="shared" ref="H208:H247" si="18">TRUNC((G208*$G$2)+(G208),2)</f>
        <v>249.56</v>
      </c>
      <c r="I208" s="29">
        <f t="shared" ref="I208:I220" si="19">TRUNC(H208*F208,2)</f>
        <v>59479.69</v>
      </c>
      <c r="J208" s="30">
        <f t="shared" si="16"/>
        <v>3.3444536020549604E-3</v>
      </c>
      <c r="K208" s="31"/>
      <c r="L208" s="32"/>
    </row>
    <row r="209" spans="1:12" ht="24" customHeight="1" x14ac:dyDescent="0.25">
      <c r="A209" s="23" t="s">
        <v>606</v>
      </c>
      <c r="B209" s="24" t="s">
        <v>607</v>
      </c>
      <c r="C209" s="25" t="s">
        <v>22</v>
      </c>
      <c r="D209" s="25" t="s">
        <v>608</v>
      </c>
      <c r="E209" s="26" t="s">
        <v>35</v>
      </c>
      <c r="F209" s="27">
        <v>48.640457907486713</v>
      </c>
      <c r="G209" s="29">
        <v>524.13</v>
      </c>
      <c r="H209" s="29">
        <f t="shared" si="18"/>
        <v>665.27</v>
      </c>
      <c r="I209" s="29">
        <f t="shared" si="19"/>
        <v>32359.03</v>
      </c>
      <c r="J209" s="30">
        <f t="shared" si="16"/>
        <v>1.8194996383219973E-3</v>
      </c>
      <c r="K209" s="31"/>
      <c r="L209" s="32"/>
    </row>
    <row r="210" spans="1:12" ht="51.95" customHeight="1" x14ac:dyDescent="0.25">
      <c r="A210" s="23" t="s">
        <v>609</v>
      </c>
      <c r="B210" s="24" t="s">
        <v>610</v>
      </c>
      <c r="C210" s="25" t="s">
        <v>22</v>
      </c>
      <c r="D210" s="25" t="s">
        <v>611</v>
      </c>
      <c r="E210" s="26" t="s">
        <v>40</v>
      </c>
      <c r="F210" s="27">
        <v>352.6433198292786</v>
      </c>
      <c r="G210" s="29">
        <v>130.37</v>
      </c>
      <c r="H210" s="29">
        <f t="shared" si="18"/>
        <v>165.47</v>
      </c>
      <c r="I210" s="29">
        <f t="shared" si="19"/>
        <v>58351.89</v>
      </c>
      <c r="J210" s="30">
        <f t="shared" si="16"/>
        <v>3.2810391025443275E-3</v>
      </c>
      <c r="K210" s="31"/>
      <c r="L210" s="32"/>
    </row>
    <row r="211" spans="1:12" ht="39" customHeight="1" x14ac:dyDescent="0.25">
      <c r="A211" s="23" t="s">
        <v>612</v>
      </c>
      <c r="B211" s="24" t="s">
        <v>613</v>
      </c>
      <c r="C211" s="25" t="s">
        <v>22</v>
      </c>
      <c r="D211" s="25" t="s">
        <v>614</v>
      </c>
      <c r="E211" s="26" t="s">
        <v>35</v>
      </c>
      <c r="F211" s="27">
        <v>158.08148819933183</v>
      </c>
      <c r="G211" s="29">
        <v>208.2</v>
      </c>
      <c r="H211" s="29">
        <f t="shared" si="18"/>
        <v>264.26</v>
      </c>
      <c r="I211" s="29">
        <f t="shared" si="19"/>
        <v>41774.61</v>
      </c>
      <c r="J211" s="30">
        <f t="shared" si="16"/>
        <v>2.3489235550646138E-3</v>
      </c>
      <c r="K211" s="31"/>
      <c r="L211" s="32"/>
    </row>
    <row r="212" spans="1:12" ht="51.95" customHeight="1" x14ac:dyDescent="0.25">
      <c r="A212" s="23" t="s">
        <v>615</v>
      </c>
      <c r="B212" s="24" t="s">
        <v>616</v>
      </c>
      <c r="C212" s="25" t="s">
        <v>22</v>
      </c>
      <c r="D212" s="25" t="s">
        <v>617</v>
      </c>
      <c r="E212" s="26" t="s">
        <v>35</v>
      </c>
      <c r="F212" s="27">
        <v>158.08148819933183</v>
      </c>
      <c r="G212" s="29">
        <v>152.37</v>
      </c>
      <c r="H212" s="29">
        <f t="shared" si="18"/>
        <v>193.4</v>
      </c>
      <c r="I212" s="29">
        <f t="shared" si="19"/>
        <v>30572.95</v>
      </c>
      <c r="J212" s="30">
        <f t="shared" si="16"/>
        <v>1.7190710434594767E-3</v>
      </c>
      <c r="K212" s="31"/>
      <c r="L212" s="32"/>
    </row>
    <row r="213" spans="1:12" ht="51.95" customHeight="1" x14ac:dyDescent="0.25">
      <c r="A213" s="23" t="s">
        <v>618</v>
      </c>
      <c r="B213" s="24" t="s">
        <v>619</v>
      </c>
      <c r="C213" s="25" t="s">
        <v>22</v>
      </c>
      <c r="D213" s="25" t="s">
        <v>620</v>
      </c>
      <c r="E213" s="26" t="s">
        <v>35</v>
      </c>
      <c r="F213" s="27">
        <v>60.800572384358397</v>
      </c>
      <c r="G213" s="29">
        <v>95.13</v>
      </c>
      <c r="H213" s="29">
        <f t="shared" si="18"/>
        <v>120.74</v>
      </c>
      <c r="I213" s="29">
        <f t="shared" si="19"/>
        <v>7341.06</v>
      </c>
      <c r="J213" s="30">
        <f t="shared" si="16"/>
        <v>4.1277677405348933E-4</v>
      </c>
      <c r="K213" s="31"/>
      <c r="L213" s="32"/>
    </row>
    <row r="214" spans="1:12" ht="51.95" customHeight="1" x14ac:dyDescent="0.25">
      <c r="A214" s="23" t="s">
        <v>621</v>
      </c>
      <c r="B214" s="24" t="s">
        <v>622</v>
      </c>
      <c r="C214" s="25" t="s">
        <v>22</v>
      </c>
      <c r="D214" s="25" t="s">
        <v>623</v>
      </c>
      <c r="E214" s="26" t="s">
        <v>35</v>
      </c>
      <c r="F214" s="27">
        <v>60.800572384358397</v>
      </c>
      <c r="G214" s="29">
        <v>209.78</v>
      </c>
      <c r="H214" s="29">
        <f t="shared" si="18"/>
        <v>266.27</v>
      </c>
      <c r="I214" s="29">
        <f t="shared" si="19"/>
        <v>16189.36</v>
      </c>
      <c r="J214" s="30">
        <f t="shared" si="16"/>
        <v>9.1030338871914932E-4</v>
      </c>
      <c r="K214" s="31"/>
      <c r="L214" s="32"/>
    </row>
    <row r="215" spans="1:12" ht="39" customHeight="1" x14ac:dyDescent="0.25">
      <c r="A215" s="23" t="s">
        <v>624</v>
      </c>
      <c r="B215" s="24" t="s">
        <v>625</v>
      </c>
      <c r="C215" s="25" t="s">
        <v>22</v>
      </c>
      <c r="D215" s="25" t="s">
        <v>626</v>
      </c>
      <c r="E215" s="26" t="s">
        <v>35</v>
      </c>
      <c r="F215" s="27">
        <v>48.640457907486713</v>
      </c>
      <c r="G215" s="29">
        <v>251.47</v>
      </c>
      <c r="H215" s="29">
        <f t="shared" si="18"/>
        <v>319.19</v>
      </c>
      <c r="I215" s="29">
        <f t="shared" si="19"/>
        <v>15525.54</v>
      </c>
      <c r="J215" s="30">
        <f t="shared" si="16"/>
        <v>8.7297778749096321E-4</v>
      </c>
      <c r="K215" s="31"/>
      <c r="L215" s="32"/>
    </row>
    <row r="216" spans="1:12" ht="26.1" customHeight="1" x14ac:dyDescent="0.25">
      <c r="A216" s="23" t="s">
        <v>627</v>
      </c>
      <c r="B216" s="24" t="s">
        <v>628</v>
      </c>
      <c r="C216" s="25" t="s">
        <v>22</v>
      </c>
      <c r="D216" s="25" t="s">
        <v>629</v>
      </c>
      <c r="E216" s="26" t="s">
        <v>35</v>
      </c>
      <c r="F216" s="27">
        <v>36.480343430615036</v>
      </c>
      <c r="G216" s="29">
        <v>454.96</v>
      </c>
      <c r="H216" s="29">
        <f t="shared" si="18"/>
        <v>577.48</v>
      </c>
      <c r="I216" s="29">
        <f t="shared" si="19"/>
        <v>21066.66</v>
      </c>
      <c r="J216" s="30">
        <f t="shared" si="16"/>
        <v>1.1845466397062115E-3</v>
      </c>
      <c r="K216" s="31"/>
      <c r="L216" s="32"/>
    </row>
    <row r="217" spans="1:12" ht="26.1" customHeight="1" x14ac:dyDescent="0.25">
      <c r="A217" s="23" t="s">
        <v>630</v>
      </c>
      <c r="B217" s="24" t="s">
        <v>631</v>
      </c>
      <c r="C217" s="25" t="s">
        <v>22</v>
      </c>
      <c r="D217" s="25" t="s">
        <v>632</v>
      </c>
      <c r="E217" s="26" t="s">
        <v>35</v>
      </c>
      <c r="F217" s="27">
        <v>36.480343430615036</v>
      </c>
      <c r="G217" s="29">
        <v>681.53</v>
      </c>
      <c r="H217" s="29">
        <f t="shared" si="18"/>
        <v>865.06</v>
      </c>
      <c r="I217" s="29">
        <f t="shared" si="19"/>
        <v>31557.68</v>
      </c>
      <c r="J217" s="30">
        <f t="shared" si="16"/>
        <v>1.7744409318289618E-3</v>
      </c>
      <c r="K217" s="31"/>
      <c r="L217" s="32"/>
    </row>
    <row r="218" spans="1:12" ht="65.099999999999994" customHeight="1" x14ac:dyDescent="0.25">
      <c r="A218" s="23" t="s">
        <v>633</v>
      </c>
      <c r="B218" s="24" t="s">
        <v>634</v>
      </c>
      <c r="C218" s="25" t="s">
        <v>22</v>
      </c>
      <c r="D218" s="25" t="s">
        <v>635</v>
      </c>
      <c r="E218" s="26" t="s">
        <v>35</v>
      </c>
      <c r="F218" s="27">
        <v>109.44103029184512</v>
      </c>
      <c r="G218" s="29">
        <v>1353.16</v>
      </c>
      <c r="H218" s="29">
        <f t="shared" si="18"/>
        <v>1717.56</v>
      </c>
      <c r="I218" s="29">
        <f t="shared" si="19"/>
        <v>187971.53</v>
      </c>
      <c r="J218" s="30">
        <f t="shared" si="16"/>
        <v>1.056935670969842E-2</v>
      </c>
      <c r="K218" s="31"/>
      <c r="L218" s="32"/>
    </row>
    <row r="219" spans="1:12" ht="39" customHeight="1" x14ac:dyDescent="0.25">
      <c r="A219" s="23" t="s">
        <v>636</v>
      </c>
      <c r="B219" s="24" t="s">
        <v>637</v>
      </c>
      <c r="C219" s="25" t="s">
        <v>22</v>
      </c>
      <c r="D219" s="25" t="s">
        <v>638</v>
      </c>
      <c r="E219" s="26" t="s">
        <v>35</v>
      </c>
      <c r="F219" s="27">
        <v>14.592137372246015</v>
      </c>
      <c r="G219" s="29">
        <v>3933.57</v>
      </c>
      <c r="H219" s="29">
        <f t="shared" si="18"/>
        <v>4992.88</v>
      </c>
      <c r="I219" s="29">
        <f t="shared" si="19"/>
        <v>72856.789999999994</v>
      </c>
      <c r="J219" s="30">
        <f t="shared" si="16"/>
        <v>4.0966278363196206E-3</v>
      </c>
      <c r="K219" s="31"/>
      <c r="L219" s="32"/>
    </row>
    <row r="220" spans="1:12" ht="39" customHeight="1" x14ac:dyDescent="0.25">
      <c r="A220" s="23" t="s">
        <v>639</v>
      </c>
      <c r="B220" s="24" t="s">
        <v>640</v>
      </c>
      <c r="C220" s="25" t="s">
        <v>22</v>
      </c>
      <c r="D220" s="25" t="s">
        <v>641</v>
      </c>
      <c r="E220" s="26" t="s">
        <v>35</v>
      </c>
      <c r="F220" s="27">
        <v>158.08148819933183</v>
      </c>
      <c r="G220" s="29">
        <v>19.559999999999999</v>
      </c>
      <c r="H220" s="29">
        <f t="shared" si="18"/>
        <v>24.82</v>
      </c>
      <c r="I220" s="29">
        <f t="shared" si="19"/>
        <v>3923.58</v>
      </c>
      <c r="J220" s="30">
        <f t="shared" si="16"/>
        <v>2.2061700832588067E-4</v>
      </c>
      <c r="K220" s="31"/>
      <c r="L220" s="32"/>
    </row>
    <row r="221" spans="1:12" ht="26.1" customHeight="1" x14ac:dyDescent="0.25">
      <c r="A221" s="16" t="s">
        <v>642</v>
      </c>
      <c r="B221" s="17"/>
      <c r="C221" s="17"/>
      <c r="D221" s="17" t="s">
        <v>643</v>
      </c>
      <c r="E221" s="17"/>
      <c r="F221" s="17"/>
      <c r="G221" s="17"/>
      <c r="H221" s="17"/>
      <c r="I221" s="20">
        <f>SUM(I222:I233)</f>
        <v>399638.06</v>
      </c>
      <c r="J221" s="21">
        <f t="shared" si="16"/>
        <v>2.2471047668292426E-2</v>
      </c>
      <c r="K221" s="9"/>
      <c r="L221" s="9"/>
    </row>
    <row r="222" spans="1:12" ht="26.1" customHeight="1" x14ac:dyDescent="0.25">
      <c r="A222" s="23" t="s">
        <v>644</v>
      </c>
      <c r="B222" s="24" t="s">
        <v>645</v>
      </c>
      <c r="C222" s="25" t="s">
        <v>22</v>
      </c>
      <c r="D222" s="25" t="s">
        <v>646</v>
      </c>
      <c r="E222" s="26" t="s">
        <v>35</v>
      </c>
      <c r="F222" s="27">
        <v>12.160114476871678</v>
      </c>
      <c r="G222" s="29">
        <v>137.03</v>
      </c>
      <c r="H222" s="29">
        <f t="shared" si="18"/>
        <v>173.93</v>
      </c>
      <c r="I222" s="29">
        <f t="shared" ref="I222:I233" si="20">TRUNC(H222*F222,2)</f>
        <v>2115</v>
      </c>
      <c r="J222" s="30">
        <f t="shared" si="16"/>
        <v>1.1892327226900882E-4</v>
      </c>
      <c r="K222" s="31"/>
      <c r="L222" s="32"/>
    </row>
    <row r="223" spans="1:12" ht="26.1" customHeight="1" x14ac:dyDescent="0.25">
      <c r="A223" s="23" t="s">
        <v>647</v>
      </c>
      <c r="B223" s="24" t="s">
        <v>648</v>
      </c>
      <c r="C223" s="25" t="s">
        <v>22</v>
      </c>
      <c r="D223" s="25" t="s">
        <v>649</v>
      </c>
      <c r="E223" s="26" t="s">
        <v>35</v>
      </c>
      <c r="F223" s="27">
        <v>150.78541951320881</v>
      </c>
      <c r="G223" s="29">
        <v>27.91</v>
      </c>
      <c r="H223" s="29">
        <f t="shared" si="18"/>
        <v>35.42</v>
      </c>
      <c r="I223" s="29">
        <f t="shared" si="20"/>
        <v>5340.81</v>
      </c>
      <c r="J223" s="30">
        <f t="shared" si="16"/>
        <v>3.0030572187567144E-4</v>
      </c>
      <c r="K223" s="31"/>
      <c r="L223" s="32"/>
    </row>
    <row r="224" spans="1:12" ht="26.1" customHeight="1" x14ac:dyDescent="0.25">
      <c r="A224" s="23" t="s">
        <v>650</v>
      </c>
      <c r="B224" s="24" t="s">
        <v>651</v>
      </c>
      <c r="C224" s="25" t="s">
        <v>22</v>
      </c>
      <c r="D224" s="25" t="s">
        <v>652</v>
      </c>
      <c r="E224" s="26" t="s">
        <v>35</v>
      </c>
      <c r="F224" s="27">
        <v>145.92137372246015</v>
      </c>
      <c r="G224" s="29">
        <v>25.44</v>
      </c>
      <c r="H224" s="29">
        <f t="shared" si="18"/>
        <v>32.29</v>
      </c>
      <c r="I224" s="29">
        <f t="shared" si="20"/>
        <v>4711.8</v>
      </c>
      <c r="J224" s="30">
        <f t="shared" si="16"/>
        <v>2.6493743464639041E-4</v>
      </c>
      <c r="K224" s="31"/>
      <c r="L224" s="32"/>
    </row>
    <row r="225" spans="1:12" ht="26.1" customHeight="1" x14ac:dyDescent="0.25">
      <c r="A225" s="23" t="s">
        <v>653</v>
      </c>
      <c r="B225" s="24" t="s">
        <v>654</v>
      </c>
      <c r="C225" s="25" t="s">
        <v>22</v>
      </c>
      <c r="D225" s="25" t="s">
        <v>655</v>
      </c>
      <c r="E225" s="26" t="s">
        <v>35</v>
      </c>
      <c r="F225" s="27">
        <v>145.92137372246015</v>
      </c>
      <c r="G225" s="29">
        <v>31.29</v>
      </c>
      <c r="H225" s="29">
        <f t="shared" si="18"/>
        <v>39.71</v>
      </c>
      <c r="I225" s="29">
        <f t="shared" si="20"/>
        <v>5794.53</v>
      </c>
      <c r="J225" s="30">
        <f t="shared" si="16"/>
        <v>3.2581771577349392E-4</v>
      </c>
      <c r="K225" s="31"/>
      <c r="L225" s="32"/>
    </row>
    <row r="226" spans="1:12" ht="26.1" customHeight="1" x14ac:dyDescent="0.25">
      <c r="A226" s="23" t="s">
        <v>656</v>
      </c>
      <c r="B226" s="24" t="s">
        <v>657</v>
      </c>
      <c r="C226" s="25" t="s">
        <v>22</v>
      </c>
      <c r="D226" s="25" t="s">
        <v>658</v>
      </c>
      <c r="E226" s="26" t="s">
        <v>35</v>
      </c>
      <c r="F226" s="27">
        <v>12.160114476871678</v>
      </c>
      <c r="G226" s="29">
        <v>163.75</v>
      </c>
      <c r="H226" s="29">
        <f t="shared" si="18"/>
        <v>207.84</v>
      </c>
      <c r="I226" s="29">
        <f t="shared" si="20"/>
        <v>2527.35</v>
      </c>
      <c r="J226" s="30">
        <f t="shared" si="16"/>
        <v>1.4210909322415102E-4</v>
      </c>
      <c r="K226" s="31"/>
      <c r="L226" s="32"/>
    </row>
    <row r="227" spans="1:12" ht="26.1" customHeight="1" x14ac:dyDescent="0.25">
      <c r="A227" s="23" t="s">
        <v>659</v>
      </c>
      <c r="B227" s="24" t="s">
        <v>660</v>
      </c>
      <c r="C227" s="25" t="s">
        <v>22</v>
      </c>
      <c r="D227" s="25" t="s">
        <v>661</v>
      </c>
      <c r="E227" s="26" t="s">
        <v>35</v>
      </c>
      <c r="F227" s="27">
        <v>12.160114476871678</v>
      </c>
      <c r="G227" s="29">
        <v>129.44</v>
      </c>
      <c r="H227" s="29">
        <f t="shared" si="18"/>
        <v>164.29</v>
      </c>
      <c r="I227" s="29">
        <f t="shared" si="20"/>
        <v>1997.78</v>
      </c>
      <c r="J227" s="30">
        <f t="shared" si="16"/>
        <v>1.1233216778892693E-4</v>
      </c>
      <c r="K227" s="31"/>
      <c r="L227" s="32"/>
    </row>
    <row r="228" spans="1:12" ht="39" customHeight="1" x14ac:dyDescent="0.25">
      <c r="A228" s="23" t="s">
        <v>662</v>
      </c>
      <c r="B228" s="24" t="s">
        <v>663</v>
      </c>
      <c r="C228" s="25" t="s">
        <v>22</v>
      </c>
      <c r="D228" s="25" t="s">
        <v>664</v>
      </c>
      <c r="E228" s="26" t="s">
        <v>35</v>
      </c>
      <c r="F228" s="27">
        <v>36.480343430615036</v>
      </c>
      <c r="G228" s="29">
        <v>63.25</v>
      </c>
      <c r="H228" s="29">
        <f t="shared" si="18"/>
        <v>80.28</v>
      </c>
      <c r="I228" s="29">
        <f t="shared" si="20"/>
        <v>2928.64</v>
      </c>
      <c r="J228" s="30">
        <f t="shared" si="16"/>
        <v>1.6467302699664773E-4</v>
      </c>
      <c r="K228" s="31"/>
      <c r="L228" s="32"/>
    </row>
    <row r="229" spans="1:12" ht="39" customHeight="1" x14ac:dyDescent="0.25">
      <c r="A229" s="23" t="s">
        <v>665</v>
      </c>
      <c r="B229" s="24" t="s">
        <v>666</v>
      </c>
      <c r="C229" s="25" t="s">
        <v>22</v>
      </c>
      <c r="D229" s="25" t="s">
        <v>667</v>
      </c>
      <c r="E229" s="26" t="s">
        <v>35</v>
      </c>
      <c r="F229" s="27">
        <v>12.160114476871678</v>
      </c>
      <c r="G229" s="29">
        <v>374.81</v>
      </c>
      <c r="H229" s="29">
        <f t="shared" si="18"/>
        <v>475.74</v>
      </c>
      <c r="I229" s="29">
        <f t="shared" si="20"/>
        <v>5785.05</v>
      </c>
      <c r="J229" s="30">
        <f t="shared" si="16"/>
        <v>3.2528466961694068E-4</v>
      </c>
      <c r="K229" s="31"/>
      <c r="L229" s="32"/>
    </row>
    <row r="230" spans="1:12" ht="39" customHeight="1" x14ac:dyDescent="0.25">
      <c r="A230" s="23" t="s">
        <v>668</v>
      </c>
      <c r="B230" s="24" t="s">
        <v>669</v>
      </c>
      <c r="C230" s="25" t="s">
        <v>22</v>
      </c>
      <c r="D230" s="25" t="s">
        <v>670</v>
      </c>
      <c r="E230" s="26" t="s">
        <v>35</v>
      </c>
      <c r="F230" s="27">
        <v>121.60114476871679</v>
      </c>
      <c r="G230" s="29">
        <v>26.45</v>
      </c>
      <c r="H230" s="29">
        <f t="shared" si="18"/>
        <v>33.57</v>
      </c>
      <c r="I230" s="29">
        <f t="shared" si="20"/>
        <v>4082.15</v>
      </c>
      <c r="J230" s="30">
        <f t="shared" si="16"/>
        <v>2.2953316117869238E-4</v>
      </c>
      <c r="K230" s="31"/>
      <c r="L230" s="32"/>
    </row>
    <row r="231" spans="1:12" ht="26.1" customHeight="1" x14ac:dyDescent="0.25">
      <c r="A231" s="23" t="s">
        <v>671</v>
      </c>
      <c r="B231" s="24" t="s">
        <v>672</v>
      </c>
      <c r="C231" s="25" t="s">
        <v>22</v>
      </c>
      <c r="D231" s="25" t="s">
        <v>673</v>
      </c>
      <c r="E231" s="26" t="s">
        <v>35</v>
      </c>
      <c r="F231" s="27">
        <v>778.24732651978741</v>
      </c>
      <c r="G231" s="29">
        <v>98.51</v>
      </c>
      <c r="H231" s="29">
        <f t="shared" si="18"/>
        <v>125.03</v>
      </c>
      <c r="I231" s="29">
        <f t="shared" si="20"/>
        <v>97304.26</v>
      </c>
      <c r="J231" s="30">
        <f t="shared" si="16"/>
        <v>5.4712723427491365E-3</v>
      </c>
      <c r="K231" s="31"/>
      <c r="L231" s="32"/>
    </row>
    <row r="232" spans="1:12" ht="26.1" customHeight="1" x14ac:dyDescent="0.25">
      <c r="A232" s="23" t="s">
        <v>674</v>
      </c>
      <c r="B232" s="24" t="s">
        <v>675</v>
      </c>
      <c r="C232" s="25" t="s">
        <v>22</v>
      </c>
      <c r="D232" s="25" t="s">
        <v>676</v>
      </c>
      <c r="E232" s="26" t="s">
        <v>40</v>
      </c>
      <c r="F232" s="27">
        <v>1459.2137372246013</v>
      </c>
      <c r="G232" s="29">
        <v>66.09</v>
      </c>
      <c r="H232" s="29">
        <f t="shared" si="18"/>
        <v>83.88</v>
      </c>
      <c r="I232" s="29">
        <f t="shared" si="20"/>
        <v>122398.84</v>
      </c>
      <c r="J232" s="30">
        <f t="shared" si="16"/>
        <v>6.8823028722131661E-3</v>
      </c>
      <c r="K232" s="31"/>
      <c r="L232" s="32"/>
    </row>
    <row r="233" spans="1:12" ht="26.1" customHeight="1" x14ac:dyDescent="0.25">
      <c r="A233" s="23" t="s">
        <v>677</v>
      </c>
      <c r="B233" s="24" t="s">
        <v>389</v>
      </c>
      <c r="C233" s="25" t="s">
        <v>22</v>
      </c>
      <c r="D233" s="25" t="s">
        <v>390</v>
      </c>
      <c r="E233" s="26" t="s">
        <v>40</v>
      </c>
      <c r="F233" s="27">
        <v>1459.2137372246013</v>
      </c>
      <c r="G233" s="29">
        <v>78.099999999999994</v>
      </c>
      <c r="H233" s="29">
        <f t="shared" si="18"/>
        <v>99.13</v>
      </c>
      <c r="I233" s="29">
        <f t="shared" si="20"/>
        <v>144651.85</v>
      </c>
      <c r="J233" s="30">
        <f t="shared" si="16"/>
        <v>8.1335561899602005E-3</v>
      </c>
      <c r="K233" s="31"/>
      <c r="L233" s="32"/>
    </row>
    <row r="234" spans="1:12" ht="24" customHeight="1" x14ac:dyDescent="0.25">
      <c r="A234" s="16" t="s">
        <v>678</v>
      </c>
      <c r="B234" s="17"/>
      <c r="C234" s="17"/>
      <c r="D234" s="17" t="s">
        <v>679</v>
      </c>
      <c r="E234" s="17"/>
      <c r="F234" s="17"/>
      <c r="G234" s="17"/>
      <c r="H234" s="17"/>
      <c r="I234" s="20">
        <f>SUM(I235:I239)</f>
        <v>61394.930000000008</v>
      </c>
      <c r="J234" s="21">
        <f t="shared" si="16"/>
        <v>3.4521446696580325E-3</v>
      </c>
      <c r="K234" s="9"/>
      <c r="L234" s="9"/>
    </row>
    <row r="235" spans="1:12" ht="39" customHeight="1" x14ac:dyDescent="0.25">
      <c r="A235" s="23" t="s">
        <v>680</v>
      </c>
      <c r="B235" s="24" t="s">
        <v>681</v>
      </c>
      <c r="C235" s="25" t="s">
        <v>22</v>
      </c>
      <c r="D235" s="25" t="s">
        <v>682</v>
      </c>
      <c r="E235" s="26" t="s">
        <v>40</v>
      </c>
      <c r="F235" s="27">
        <v>389.1236632598937</v>
      </c>
      <c r="G235" s="29">
        <v>67.099999999999994</v>
      </c>
      <c r="H235" s="29">
        <f t="shared" si="18"/>
        <v>85.17</v>
      </c>
      <c r="I235" s="29">
        <f t="shared" ref="I235:I239" si="21">TRUNC(H235*F235,2)</f>
        <v>33141.660000000003</v>
      </c>
      <c r="J235" s="30">
        <f t="shared" si="16"/>
        <v>1.863505747341333E-3</v>
      </c>
      <c r="K235" s="31"/>
      <c r="L235" s="32"/>
    </row>
    <row r="236" spans="1:12" ht="39" customHeight="1" x14ac:dyDescent="0.25">
      <c r="A236" s="23" t="s">
        <v>683</v>
      </c>
      <c r="B236" s="24" t="s">
        <v>684</v>
      </c>
      <c r="C236" s="25" t="s">
        <v>22</v>
      </c>
      <c r="D236" s="25" t="s">
        <v>685</v>
      </c>
      <c r="E236" s="26" t="s">
        <v>40</v>
      </c>
      <c r="F236" s="27">
        <v>389.1236632598937</v>
      </c>
      <c r="G236" s="29">
        <v>33.729999999999997</v>
      </c>
      <c r="H236" s="29">
        <f t="shared" si="18"/>
        <v>42.81</v>
      </c>
      <c r="I236" s="29">
        <f t="shared" si="21"/>
        <v>16658.38</v>
      </c>
      <c r="J236" s="30">
        <f t="shared" si="16"/>
        <v>9.3667567862913063E-4</v>
      </c>
      <c r="K236" s="31"/>
      <c r="L236" s="32"/>
    </row>
    <row r="237" spans="1:12" ht="39" customHeight="1" x14ac:dyDescent="0.25">
      <c r="A237" s="23" t="s">
        <v>686</v>
      </c>
      <c r="B237" s="24" t="s">
        <v>687</v>
      </c>
      <c r="C237" s="25" t="s">
        <v>22</v>
      </c>
      <c r="D237" s="25" t="s">
        <v>688</v>
      </c>
      <c r="E237" s="26" t="s">
        <v>40</v>
      </c>
      <c r="F237" s="27">
        <v>364.80343430615034</v>
      </c>
      <c r="G237" s="29">
        <v>19.239999999999998</v>
      </c>
      <c r="H237" s="29">
        <f t="shared" si="18"/>
        <v>24.42</v>
      </c>
      <c r="I237" s="29">
        <f t="shared" si="21"/>
        <v>8908.49</v>
      </c>
      <c r="J237" s="30">
        <f t="shared" si="16"/>
        <v>5.0091100793179307E-4</v>
      </c>
      <c r="K237" s="31"/>
      <c r="L237" s="32"/>
    </row>
    <row r="238" spans="1:12" ht="39" customHeight="1" x14ac:dyDescent="0.25">
      <c r="A238" s="23" t="s">
        <v>689</v>
      </c>
      <c r="B238" s="24" t="s">
        <v>690</v>
      </c>
      <c r="C238" s="25" t="s">
        <v>22</v>
      </c>
      <c r="D238" s="25" t="s">
        <v>691</v>
      </c>
      <c r="E238" s="26" t="s">
        <v>35</v>
      </c>
      <c r="F238" s="27">
        <v>145.92137372246015</v>
      </c>
      <c r="G238" s="29">
        <v>8.25</v>
      </c>
      <c r="H238" s="29">
        <f t="shared" si="18"/>
        <v>10.47</v>
      </c>
      <c r="I238" s="29">
        <f t="shared" si="21"/>
        <v>1527.79</v>
      </c>
      <c r="J238" s="30">
        <f t="shared" si="16"/>
        <v>8.5905336236344673E-5</v>
      </c>
      <c r="K238" s="31"/>
      <c r="L238" s="32"/>
    </row>
    <row r="239" spans="1:12" ht="39" customHeight="1" x14ac:dyDescent="0.25">
      <c r="A239" s="23" t="s">
        <v>692</v>
      </c>
      <c r="B239" s="24" t="s">
        <v>693</v>
      </c>
      <c r="C239" s="25" t="s">
        <v>22</v>
      </c>
      <c r="D239" s="25" t="s">
        <v>694</v>
      </c>
      <c r="E239" s="26" t="s">
        <v>35</v>
      </c>
      <c r="F239" s="27">
        <v>145.92137372246015</v>
      </c>
      <c r="G239" s="29">
        <v>6.26</v>
      </c>
      <c r="H239" s="29">
        <f t="shared" si="18"/>
        <v>7.94</v>
      </c>
      <c r="I239" s="29">
        <f t="shared" si="21"/>
        <v>1158.6099999999999</v>
      </c>
      <c r="J239" s="30">
        <f t="shared" si="16"/>
        <v>6.5146899519430868E-5</v>
      </c>
      <c r="K239" s="31"/>
      <c r="L239" s="32"/>
    </row>
    <row r="240" spans="1:12" ht="24" customHeight="1" x14ac:dyDescent="0.25">
      <c r="A240" s="16" t="s">
        <v>695</v>
      </c>
      <c r="B240" s="17"/>
      <c r="C240" s="17"/>
      <c r="D240" s="17" t="s">
        <v>696</v>
      </c>
      <c r="E240" s="17"/>
      <c r="F240" s="17"/>
      <c r="G240" s="17"/>
      <c r="H240" s="17"/>
      <c r="I240" s="20">
        <f>SUM(I241:I245)</f>
        <v>72808.899999999994</v>
      </c>
      <c r="J240" s="21">
        <f t="shared" si="16"/>
        <v>4.0939350535730661E-3</v>
      </c>
      <c r="K240" s="9"/>
      <c r="L240" s="9"/>
    </row>
    <row r="241" spans="1:12" ht="51.95" customHeight="1" x14ac:dyDescent="0.25">
      <c r="A241" s="23" t="s">
        <v>697</v>
      </c>
      <c r="B241" s="24" t="s">
        <v>698</v>
      </c>
      <c r="C241" s="25" t="s">
        <v>22</v>
      </c>
      <c r="D241" s="25" t="s">
        <v>699</v>
      </c>
      <c r="E241" s="26" t="s">
        <v>40</v>
      </c>
      <c r="F241" s="27">
        <v>389.1236632598937</v>
      </c>
      <c r="G241" s="29">
        <v>69.819999999999993</v>
      </c>
      <c r="H241" s="29">
        <f t="shared" si="18"/>
        <v>88.62</v>
      </c>
      <c r="I241" s="29">
        <f t="shared" ref="I241:I245" si="22">TRUNC(H241*F241,2)</f>
        <v>34484.129999999997</v>
      </c>
      <c r="J241" s="30">
        <f t="shared" si="16"/>
        <v>1.9389908184160259E-3</v>
      </c>
      <c r="K241" s="31"/>
      <c r="L241" s="32"/>
    </row>
    <row r="242" spans="1:12" ht="39" customHeight="1" x14ac:dyDescent="0.25">
      <c r="A242" s="23" t="s">
        <v>700</v>
      </c>
      <c r="B242" s="24" t="s">
        <v>701</v>
      </c>
      <c r="C242" s="25" t="s">
        <v>22</v>
      </c>
      <c r="D242" s="25" t="s">
        <v>702</v>
      </c>
      <c r="E242" s="26" t="s">
        <v>35</v>
      </c>
      <c r="F242" s="27">
        <v>145.92137372246015</v>
      </c>
      <c r="G242" s="29">
        <v>54.54</v>
      </c>
      <c r="H242" s="29">
        <f t="shared" si="18"/>
        <v>69.22</v>
      </c>
      <c r="I242" s="29">
        <f t="shared" si="22"/>
        <v>10100.67</v>
      </c>
      <c r="J242" s="30">
        <f t="shared" si="16"/>
        <v>5.6794549811319591E-4</v>
      </c>
      <c r="K242" s="31"/>
      <c r="L242" s="32"/>
    </row>
    <row r="243" spans="1:12" ht="39" customHeight="1" x14ac:dyDescent="0.25">
      <c r="A243" s="23" t="s">
        <v>703</v>
      </c>
      <c r="B243" s="24" t="s">
        <v>704</v>
      </c>
      <c r="C243" s="25" t="s">
        <v>22</v>
      </c>
      <c r="D243" s="25" t="s">
        <v>705</v>
      </c>
      <c r="E243" s="26" t="s">
        <v>35</v>
      </c>
      <c r="F243" s="27">
        <v>145.92137372246015</v>
      </c>
      <c r="G243" s="29">
        <v>56.39</v>
      </c>
      <c r="H243" s="29">
        <f t="shared" si="18"/>
        <v>71.569999999999993</v>
      </c>
      <c r="I243" s="29">
        <f t="shared" si="22"/>
        <v>10443.59</v>
      </c>
      <c r="J243" s="30">
        <f t="shared" si="16"/>
        <v>5.8722737448505804E-4</v>
      </c>
      <c r="K243" s="31"/>
      <c r="L243" s="32"/>
    </row>
    <row r="244" spans="1:12" ht="26.1" customHeight="1" x14ac:dyDescent="0.25">
      <c r="A244" s="23" t="s">
        <v>706</v>
      </c>
      <c r="B244" s="24" t="s">
        <v>707</v>
      </c>
      <c r="C244" s="25" t="s">
        <v>22</v>
      </c>
      <c r="D244" s="25" t="s">
        <v>708</v>
      </c>
      <c r="E244" s="26" t="s">
        <v>35</v>
      </c>
      <c r="F244" s="27">
        <v>145.92137372246015</v>
      </c>
      <c r="G244" s="29">
        <v>54.35</v>
      </c>
      <c r="H244" s="29">
        <f t="shared" si="18"/>
        <v>68.98</v>
      </c>
      <c r="I244" s="29">
        <f t="shared" si="22"/>
        <v>10065.65</v>
      </c>
      <c r="J244" s="30">
        <f t="shared" si="16"/>
        <v>5.6597637612981018E-4</v>
      </c>
      <c r="K244" s="31"/>
      <c r="L244" s="32"/>
    </row>
    <row r="245" spans="1:12" ht="26.1" customHeight="1" x14ac:dyDescent="0.25">
      <c r="A245" s="23" t="s">
        <v>709</v>
      </c>
      <c r="B245" s="24" t="s">
        <v>710</v>
      </c>
      <c r="C245" s="25" t="s">
        <v>22</v>
      </c>
      <c r="D245" s="25" t="s">
        <v>711</v>
      </c>
      <c r="E245" s="26" t="s">
        <v>35</v>
      </c>
      <c r="F245" s="27">
        <v>145.92137372246015</v>
      </c>
      <c r="G245" s="29">
        <v>41.66</v>
      </c>
      <c r="H245" s="29">
        <f t="shared" si="18"/>
        <v>52.87</v>
      </c>
      <c r="I245" s="29">
        <f t="shared" si="22"/>
        <v>7714.86</v>
      </c>
      <c r="J245" s="30">
        <f t="shared" si="16"/>
        <v>4.3379498642897652E-4</v>
      </c>
      <c r="K245" s="31"/>
      <c r="L245" s="32"/>
    </row>
    <row r="246" spans="1:12" ht="24" customHeight="1" x14ac:dyDescent="0.25">
      <c r="A246" s="16" t="s">
        <v>712</v>
      </c>
      <c r="B246" s="17"/>
      <c r="C246" s="17"/>
      <c r="D246" s="17" t="s">
        <v>713</v>
      </c>
      <c r="E246" s="17"/>
      <c r="F246" s="17"/>
      <c r="G246" s="17"/>
      <c r="H246" s="17"/>
      <c r="I246" s="20">
        <f>SUM(I247:I247)</f>
        <v>33445.61</v>
      </c>
      <c r="J246" s="21">
        <f t="shared" si="16"/>
        <v>1.8805963991645788E-3</v>
      </c>
      <c r="K246" s="9"/>
      <c r="L246" s="9"/>
    </row>
    <row r="247" spans="1:12" ht="26.1" customHeight="1" x14ac:dyDescent="0.25">
      <c r="A247" s="23" t="s">
        <v>714</v>
      </c>
      <c r="B247" s="24" t="s">
        <v>715</v>
      </c>
      <c r="C247" s="25" t="s">
        <v>22</v>
      </c>
      <c r="D247" s="25" t="s">
        <v>716</v>
      </c>
      <c r="E247" s="26" t="s">
        <v>31</v>
      </c>
      <c r="F247" s="27">
        <v>15851</v>
      </c>
      <c r="G247" s="29">
        <v>1.67</v>
      </c>
      <c r="H247" s="29">
        <f t="shared" si="18"/>
        <v>2.11</v>
      </c>
      <c r="I247" s="29">
        <f>TRUNC(H247*F247,2)</f>
        <v>33445.61</v>
      </c>
      <c r="J247" s="30">
        <f t="shared" si="16"/>
        <v>1.8805963991645788E-3</v>
      </c>
      <c r="K247" s="31"/>
      <c r="L247" s="32"/>
    </row>
    <row r="248" spans="1:12" x14ac:dyDescent="0.25">
      <c r="A248" s="35"/>
      <c r="B248" s="36"/>
      <c r="C248" s="36"/>
      <c r="D248" s="36"/>
      <c r="E248" s="36"/>
      <c r="F248" s="36"/>
      <c r="G248" s="36"/>
      <c r="H248" s="36"/>
      <c r="I248" s="36"/>
      <c r="J248" s="38"/>
      <c r="K248" s="9"/>
      <c r="L248" s="9"/>
    </row>
    <row r="249" spans="1:12" x14ac:dyDescent="0.25">
      <c r="A249" s="74"/>
      <c r="B249" s="75"/>
      <c r="C249" s="75"/>
      <c r="D249" s="39"/>
      <c r="E249" s="40"/>
      <c r="F249" s="76" t="s">
        <v>717</v>
      </c>
      <c r="G249" s="75"/>
      <c r="H249" s="41"/>
      <c r="I249" s="41">
        <v>14013635.564999994</v>
      </c>
      <c r="J249" s="42"/>
      <c r="K249" s="9"/>
      <c r="L249" s="43"/>
    </row>
    <row r="250" spans="1:12" x14ac:dyDescent="0.25">
      <c r="A250" s="74"/>
      <c r="B250" s="75"/>
      <c r="C250" s="75"/>
      <c r="D250" s="39"/>
      <c r="E250" s="40"/>
      <c r="F250" s="76" t="s">
        <v>718</v>
      </c>
      <c r="G250" s="75"/>
      <c r="H250" s="41"/>
      <c r="I250" s="41">
        <f>I251-I249</f>
        <v>3770940.6550000086</v>
      </c>
      <c r="J250" s="42"/>
      <c r="K250" s="9"/>
      <c r="L250" s="9"/>
    </row>
    <row r="251" spans="1:12" x14ac:dyDescent="0.25">
      <c r="A251" s="74"/>
      <c r="B251" s="75"/>
      <c r="C251" s="75"/>
      <c r="D251" s="39"/>
      <c r="E251" s="40"/>
      <c r="F251" s="76" t="s">
        <v>719</v>
      </c>
      <c r="G251" s="75"/>
      <c r="H251" s="41"/>
      <c r="I251" s="41">
        <f>I5+I8+I29+I34+I92+I134+I142+I147+I168+I175+I190+I206+I246</f>
        <v>17784576.220000003</v>
      </c>
      <c r="J251" s="42"/>
      <c r="K251" s="9"/>
      <c r="L251" s="9"/>
    </row>
    <row r="252" spans="1:12" ht="15.75" thickBot="1" x14ac:dyDescent="0.3">
      <c r="A252" s="44"/>
      <c r="B252" s="45"/>
      <c r="C252" s="45"/>
      <c r="D252" s="45"/>
      <c r="E252" s="45"/>
      <c r="F252" s="45"/>
      <c r="G252" s="45"/>
      <c r="H252" s="45"/>
      <c r="I252" s="45"/>
      <c r="J252" s="47"/>
      <c r="K252" s="9"/>
      <c r="L252" s="9"/>
    </row>
    <row r="253" spans="1:12" x14ac:dyDescent="0.25">
      <c r="A253" s="9"/>
      <c r="B253" s="9"/>
      <c r="C253" s="9"/>
      <c r="D253" s="9"/>
      <c r="E253" s="9"/>
      <c r="F253" s="9"/>
      <c r="G253" s="9"/>
      <c r="H253" s="9"/>
      <c r="I253" s="9"/>
      <c r="J253" s="9"/>
      <c r="K253" s="9"/>
      <c r="L253" s="9"/>
    </row>
    <row r="254" spans="1:12" x14ac:dyDescent="0.25">
      <c r="A254" s="9"/>
      <c r="B254" s="9"/>
      <c r="C254" s="9"/>
      <c r="D254" s="9"/>
      <c r="E254" s="9"/>
      <c r="F254" s="9"/>
      <c r="G254" s="9"/>
      <c r="H254" s="9"/>
      <c r="I254" s="32"/>
      <c r="J254" s="9"/>
      <c r="K254" s="9"/>
      <c r="L254" s="9"/>
    </row>
    <row r="255" spans="1:12" x14ac:dyDescent="0.25">
      <c r="A255" s="9"/>
      <c r="B255" s="9"/>
      <c r="C255" s="9"/>
      <c r="D255" s="9"/>
      <c r="E255" s="9"/>
      <c r="F255" s="9"/>
      <c r="G255" s="9"/>
      <c r="H255" s="9"/>
      <c r="I255" s="32"/>
      <c r="J255" s="9"/>
      <c r="K255" s="9"/>
      <c r="L255" s="9"/>
    </row>
    <row r="256" spans="1:12" x14ac:dyDescent="0.25">
      <c r="A256" s="9"/>
      <c r="B256" s="9"/>
      <c r="C256" s="9"/>
      <c r="D256" s="9"/>
      <c r="E256" s="9"/>
      <c r="F256" s="9"/>
      <c r="G256" s="9"/>
      <c r="H256" s="9"/>
      <c r="I256" s="32"/>
      <c r="J256" s="9"/>
      <c r="K256" s="9"/>
      <c r="L256" s="9"/>
    </row>
    <row r="257" spans="1:12" x14ac:dyDescent="0.25">
      <c r="A257" s="9"/>
      <c r="B257" s="9"/>
      <c r="C257" s="9"/>
      <c r="D257" s="9"/>
      <c r="E257" s="9"/>
      <c r="F257" s="9"/>
      <c r="G257" s="9"/>
      <c r="H257" s="9"/>
      <c r="I257" s="9"/>
      <c r="J257" s="9"/>
      <c r="K257" s="9"/>
      <c r="L257" s="9"/>
    </row>
    <row r="258" spans="1:12" x14ac:dyDescent="0.25">
      <c r="A258" s="9"/>
      <c r="B258" s="9"/>
      <c r="C258" s="9"/>
      <c r="D258" s="9"/>
      <c r="E258" s="9"/>
      <c r="F258" s="9"/>
      <c r="G258" s="9"/>
      <c r="H258" s="9"/>
      <c r="I258" s="9"/>
      <c r="J258" s="9"/>
      <c r="K258" s="9"/>
      <c r="L258" s="9"/>
    </row>
    <row r="259" spans="1:12" x14ac:dyDescent="0.25">
      <c r="A259" s="9"/>
      <c r="B259" s="9"/>
      <c r="C259" s="9"/>
      <c r="D259" s="9"/>
      <c r="E259" s="9"/>
      <c r="F259" s="9"/>
      <c r="G259" s="9"/>
      <c r="H259" s="9"/>
      <c r="I259" s="9"/>
      <c r="J259" s="9"/>
      <c r="K259" s="9"/>
      <c r="L259" s="9"/>
    </row>
    <row r="260" spans="1:12" x14ac:dyDescent="0.25">
      <c r="A260" s="9"/>
      <c r="B260" s="9"/>
      <c r="C260" s="9"/>
      <c r="D260" s="9"/>
      <c r="E260" s="9"/>
      <c r="F260" s="9"/>
      <c r="G260" s="9"/>
      <c r="H260" s="9"/>
      <c r="I260" s="9"/>
      <c r="J260" s="9"/>
      <c r="K260" s="9"/>
      <c r="L260" s="9"/>
    </row>
    <row r="261" spans="1:12" x14ac:dyDescent="0.25">
      <c r="A261" s="9"/>
      <c r="B261" s="9"/>
      <c r="C261" s="9"/>
      <c r="D261" s="9"/>
      <c r="E261" s="9"/>
      <c r="F261" s="9"/>
      <c r="G261" s="9"/>
      <c r="H261" s="9"/>
      <c r="I261" s="9"/>
      <c r="J261" s="9"/>
      <c r="K261" s="9"/>
      <c r="L261" s="9"/>
    </row>
    <row r="262" spans="1:12" x14ac:dyDescent="0.25">
      <c r="A262" s="9"/>
      <c r="B262" s="9"/>
      <c r="C262" s="9"/>
      <c r="D262" s="9"/>
      <c r="E262" s="9"/>
      <c r="F262" s="9"/>
      <c r="G262" s="9"/>
      <c r="H262" s="9"/>
      <c r="I262" s="9"/>
      <c r="J262" s="9"/>
      <c r="K262" s="9"/>
      <c r="L262" s="9"/>
    </row>
    <row r="263" spans="1:12" x14ac:dyDescent="0.25">
      <c r="A263" s="9"/>
      <c r="B263" s="9"/>
      <c r="C263" s="9"/>
      <c r="D263" s="9"/>
      <c r="E263" s="9"/>
      <c r="F263" s="9"/>
      <c r="G263" s="9"/>
      <c r="H263" s="9"/>
      <c r="I263" s="9"/>
      <c r="J263" s="9"/>
      <c r="K263" s="9"/>
      <c r="L263" s="9"/>
    </row>
    <row r="264" spans="1:12" x14ac:dyDescent="0.25">
      <c r="A264" s="9"/>
      <c r="B264" s="9"/>
      <c r="C264" s="9"/>
      <c r="D264" s="9"/>
      <c r="E264" s="9"/>
      <c r="F264" s="9"/>
      <c r="G264" s="9"/>
      <c r="H264" s="9"/>
      <c r="I264" s="9"/>
      <c r="J264" s="9"/>
      <c r="K264" s="9"/>
      <c r="L264" s="9"/>
    </row>
    <row r="265" spans="1:12" x14ac:dyDescent="0.25">
      <c r="A265" s="9"/>
      <c r="B265" s="9"/>
      <c r="C265" s="9"/>
      <c r="D265" s="9"/>
      <c r="E265" s="9"/>
      <c r="F265" s="9"/>
      <c r="G265" s="9"/>
      <c r="H265" s="9"/>
      <c r="I265" s="9"/>
      <c r="J265" s="9"/>
      <c r="K265" s="9"/>
      <c r="L265" s="9"/>
    </row>
    <row r="266" spans="1:12" x14ac:dyDescent="0.25">
      <c r="A266" s="9"/>
      <c r="B266" s="9"/>
      <c r="C266" s="9"/>
      <c r="D266" s="9"/>
      <c r="E266" s="9"/>
      <c r="F266" s="9"/>
      <c r="G266" s="9"/>
      <c r="H266" s="9"/>
      <c r="I266" s="9"/>
      <c r="J266" s="9"/>
      <c r="K266" s="9"/>
      <c r="L266" s="9"/>
    </row>
    <row r="267" spans="1:12" x14ac:dyDescent="0.25">
      <c r="A267" s="9"/>
      <c r="B267" s="9"/>
      <c r="C267" s="9"/>
      <c r="D267" s="9"/>
      <c r="E267" s="9"/>
      <c r="F267" s="9"/>
      <c r="G267" s="9"/>
      <c r="H267" s="9"/>
      <c r="I267" s="9"/>
      <c r="J267" s="9"/>
      <c r="K267" s="9"/>
      <c r="L267" s="9"/>
    </row>
    <row r="268" spans="1:12" x14ac:dyDescent="0.25">
      <c r="A268" s="9"/>
      <c r="B268" s="9"/>
      <c r="C268" s="9"/>
      <c r="D268" s="9"/>
      <c r="E268" s="9"/>
      <c r="F268" s="9"/>
      <c r="G268" s="9"/>
      <c r="H268" s="9"/>
      <c r="I268" s="9"/>
      <c r="J268" s="9"/>
      <c r="K268" s="9"/>
      <c r="L268" s="9"/>
    </row>
    <row r="269" spans="1:12" x14ac:dyDescent="0.25">
      <c r="A269" s="9"/>
      <c r="B269" s="9"/>
      <c r="C269" s="9"/>
      <c r="D269" s="9"/>
      <c r="E269" s="9"/>
      <c r="F269" s="9"/>
      <c r="G269" s="9"/>
      <c r="H269" s="9"/>
      <c r="I269" s="9"/>
      <c r="J269" s="9"/>
      <c r="K269" s="9"/>
      <c r="L269" s="9"/>
    </row>
    <row r="270" spans="1:12" x14ac:dyDescent="0.25">
      <c r="A270" s="9"/>
      <c r="B270" s="9"/>
      <c r="C270" s="9"/>
      <c r="D270" s="9"/>
      <c r="E270" s="9"/>
      <c r="F270" s="9"/>
      <c r="G270" s="9"/>
      <c r="H270" s="9"/>
      <c r="I270" s="9"/>
      <c r="J270" s="9"/>
      <c r="K270" s="9"/>
      <c r="L270" s="9"/>
    </row>
    <row r="271" spans="1:12" x14ac:dyDescent="0.25">
      <c r="A271" s="9"/>
      <c r="B271" s="9"/>
      <c r="C271" s="9"/>
      <c r="D271" s="9"/>
      <c r="E271" s="9"/>
      <c r="F271" s="9"/>
      <c r="G271" s="9"/>
      <c r="H271" s="9"/>
      <c r="I271" s="9"/>
      <c r="J271" s="9"/>
      <c r="K271" s="9"/>
      <c r="L271" s="9"/>
    </row>
    <row r="272" spans="1:12" x14ac:dyDescent="0.25">
      <c r="A272" s="9"/>
      <c r="B272" s="9"/>
      <c r="C272" s="9"/>
      <c r="D272" s="9"/>
      <c r="E272" s="9"/>
      <c r="F272" s="9"/>
      <c r="G272" s="9"/>
      <c r="H272" s="9"/>
      <c r="I272" s="9"/>
      <c r="J272" s="9"/>
      <c r="K272" s="9"/>
      <c r="L272" s="9"/>
    </row>
    <row r="273" spans="1:12" x14ac:dyDescent="0.25">
      <c r="A273" s="9"/>
      <c r="B273" s="9"/>
      <c r="C273" s="9"/>
      <c r="D273" s="9"/>
      <c r="E273" s="9"/>
      <c r="F273" s="9"/>
      <c r="G273" s="9"/>
      <c r="H273" s="9"/>
      <c r="I273" s="9"/>
      <c r="J273" s="9"/>
      <c r="K273" s="9"/>
      <c r="L273" s="9"/>
    </row>
    <row r="274" spans="1:12" x14ac:dyDescent="0.25">
      <c r="A274" s="9"/>
      <c r="B274" s="9"/>
      <c r="C274" s="9"/>
      <c r="D274" s="9"/>
      <c r="E274" s="9"/>
      <c r="F274" s="9"/>
      <c r="G274" s="9"/>
      <c r="H274" s="9"/>
      <c r="I274" s="9"/>
      <c r="J274" s="9"/>
      <c r="K274" s="9"/>
      <c r="L274" s="9"/>
    </row>
    <row r="275" spans="1:12" x14ac:dyDescent="0.25">
      <c r="A275" s="9"/>
      <c r="B275" s="9"/>
      <c r="C275" s="9"/>
      <c r="D275" s="9"/>
      <c r="E275" s="9"/>
      <c r="F275" s="9"/>
      <c r="G275" s="9"/>
      <c r="H275" s="9"/>
      <c r="I275" s="9"/>
      <c r="J275" s="9"/>
      <c r="K275" s="9"/>
      <c r="L275" s="9"/>
    </row>
    <row r="276" spans="1:12" x14ac:dyDescent="0.25">
      <c r="A276" s="9"/>
      <c r="B276" s="9"/>
      <c r="C276" s="9"/>
      <c r="D276" s="9"/>
      <c r="E276" s="9"/>
      <c r="F276" s="9"/>
      <c r="G276" s="9"/>
      <c r="H276" s="9"/>
      <c r="I276" s="9"/>
      <c r="J276" s="9"/>
      <c r="K276" s="9"/>
      <c r="L276" s="9"/>
    </row>
    <row r="277" spans="1:12" x14ac:dyDescent="0.25">
      <c r="A277" s="9"/>
      <c r="B277" s="9"/>
      <c r="C277" s="9"/>
      <c r="D277" s="9"/>
      <c r="E277" s="9"/>
      <c r="F277" s="9"/>
      <c r="G277" s="9"/>
      <c r="H277" s="9"/>
      <c r="I277" s="9"/>
      <c r="J277" s="9"/>
      <c r="K277" s="9"/>
      <c r="L277" s="9"/>
    </row>
    <row r="278" spans="1:12" x14ac:dyDescent="0.25">
      <c r="A278" s="9"/>
      <c r="B278" s="9"/>
      <c r="C278" s="9"/>
      <c r="D278" s="9"/>
      <c r="E278" s="9"/>
      <c r="F278" s="9"/>
      <c r="G278" s="9"/>
      <c r="H278" s="9"/>
      <c r="I278" s="9"/>
      <c r="J278" s="9"/>
      <c r="K278" s="9"/>
      <c r="L278" s="9"/>
    </row>
    <row r="279" spans="1:12" x14ac:dyDescent="0.25">
      <c r="A279" s="9"/>
      <c r="B279" s="9"/>
      <c r="C279" s="9"/>
      <c r="D279" s="9"/>
      <c r="E279" s="9"/>
      <c r="F279" s="9"/>
      <c r="G279" s="9"/>
      <c r="H279" s="9"/>
      <c r="I279" s="9"/>
      <c r="J279" s="9"/>
      <c r="K279" s="9"/>
      <c r="L279" s="9"/>
    </row>
    <row r="280" spans="1:12" x14ac:dyDescent="0.25">
      <c r="A280" s="9"/>
      <c r="B280" s="9"/>
      <c r="C280" s="9"/>
      <c r="D280" s="9"/>
      <c r="E280" s="9"/>
      <c r="F280" s="9"/>
      <c r="G280" s="9"/>
      <c r="H280" s="9"/>
      <c r="I280" s="9"/>
      <c r="J280" s="9"/>
      <c r="K280" s="9"/>
      <c r="L280" s="9"/>
    </row>
    <row r="281" spans="1:12" x14ac:dyDescent="0.25">
      <c r="A281" s="9"/>
      <c r="B281" s="9"/>
      <c r="C281" s="9"/>
      <c r="D281" s="9"/>
      <c r="E281" s="9"/>
      <c r="F281" s="9"/>
      <c r="G281" s="9"/>
      <c r="H281" s="9"/>
      <c r="I281" s="9"/>
      <c r="J281" s="9"/>
      <c r="K281" s="9"/>
      <c r="L281" s="9"/>
    </row>
    <row r="282" spans="1:12" x14ac:dyDescent="0.25">
      <c r="A282" s="9"/>
      <c r="B282" s="9"/>
      <c r="C282" s="9"/>
      <c r="D282" s="9"/>
      <c r="E282" s="9"/>
      <c r="F282" s="9"/>
      <c r="G282" s="9"/>
      <c r="H282" s="9"/>
      <c r="I282" s="9"/>
      <c r="J282" s="9"/>
      <c r="K282" s="9"/>
      <c r="L282" s="9"/>
    </row>
    <row r="283" spans="1:12" x14ac:dyDescent="0.25">
      <c r="A283" s="9"/>
      <c r="B283" s="9"/>
      <c r="C283" s="9"/>
      <c r="D283" s="9"/>
      <c r="E283" s="9"/>
      <c r="F283" s="9"/>
      <c r="G283" s="9"/>
      <c r="H283" s="9"/>
      <c r="I283" s="9"/>
      <c r="J283" s="9"/>
      <c r="K283" s="9"/>
      <c r="L283" s="9"/>
    </row>
    <row r="284" spans="1:12" x14ac:dyDescent="0.25">
      <c r="A284" s="9"/>
      <c r="B284" s="9"/>
      <c r="C284" s="9"/>
      <c r="D284" s="9"/>
      <c r="E284" s="9"/>
      <c r="F284" s="9"/>
      <c r="G284" s="9"/>
      <c r="H284" s="9"/>
      <c r="I284" s="9"/>
      <c r="J284" s="9"/>
      <c r="K284" s="9"/>
      <c r="L284" s="9"/>
    </row>
    <row r="285" spans="1:12" x14ac:dyDescent="0.25">
      <c r="A285" s="9"/>
      <c r="B285" s="9"/>
      <c r="C285" s="9"/>
      <c r="D285" s="9"/>
      <c r="E285" s="9"/>
      <c r="F285" s="9"/>
      <c r="G285" s="9"/>
      <c r="H285" s="9"/>
      <c r="I285" s="9"/>
      <c r="J285" s="9"/>
      <c r="K285" s="9"/>
      <c r="L285" s="9"/>
    </row>
    <row r="286" spans="1:12" x14ac:dyDescent="0.25">
      <c r="A286" s="9"/>
      <c r="B286" s="9"/>
      <c r="C286" s="9"/>
      <c r="D286" s="9"/>
      <c r="E286" s="9"/>
      <c r="F286" s="9"/>
      <c r="G286" s="9"/>
      <c r="H286" s="9"/>
      <c r="I286" s="9"/>
      <c r="J286" s="9"/>
      <c r="K286" s="9"/>
      <c r="L286" s="9"/>
    </row>
    <row r="287" spans="1:12" x14ac:dyDescent="0.25">
      <c r="A287" s="9"/>
      <c r="B287" s="9"/>
      <c r="C287" s="9"/>
      <c r="D287" s="9"/>
      <c r="E287" s="9"/>
      <c r="F287" s="9"/>
      <c r="G287" s="9"/>
      <c r="H287" s="9"/>
      <c r="I287" s="9"/>
      <c r="J287" s="9"/>
      <c r="K287" s="9"/>
      <c r="L287" s="9"/>
    </row>
    <row r="288" spans="1:12" x14ac:dyDescent="0.25">
      <c r="A288" s="9"/>
      <c r="B288" s="9"/>
      <c r="C288" s="9"/>
      <c r="D288" s="9"/>
      <c r="E288" s="9"/>
      <c r="F288" s="9"/>
      <c r="G288" s="9"/>
      <c r="H288" s="9"/>
      <c r="I288" s="9"/>
      <c r="J288" s="9"/>
      <c r="K288" s="9"/>
      <c r="L288" s="9"/>
    </row>
    <row r="289" spans="1:12" x14ac:dyDescent="0.25">
      <c r="A289" s="9"/>
      <c r="B289" s="9"/>
      <c r="C289" s="9"/>
      <c r="D289" s="9"/>
      <c r="E289" s="9"/>
      <c r="F289" s="9"/>
      <c r="G289" s="9"/>
      <c r="H289" s="9"/>
      <c r="I289" s="9"/>
      <c r="J289" s="9"/>
      <c r="K289" s="9"/>
      <c r="L289" s="9"/>
    </row>
    <row r="290" spans="1:12" x14ac:dyDescent="0.25">
      <c r="A290" s="9"/>
      <c r="B290" s="9"/>
      <c r="C290" s="9"/>
      <c r="D290" s="9"/>
      <c r="E290" s="9"/>
      <c r="F290" s="9"/>
      <c r="G290" s="9"/>
      <c r="H290" s="9"/>
      <c r="I290" s="9"/>
      <c r="J290" s="9"/>
      <c r="K290" s="9"/>
      <c r="L290" s="9"/>
    </row>
    <row r="291" spans="1:12" x14ac:dyDescent="0.25">
      <c r="A291" s="9"/>
      <c r="B291" s="9"/>
      <c r="C291" s="9"/>
      <c r="D291" s="9"/>
      <c r="E291" s="9"/>
      <c r="F291" s="9"/>
      <c r="G291" s="9"/>
      <c r="H291" s="9"/>
      <c r="I291" s="9"/>
      <c r="J291" s="9"/>
      <c r="K291" s="9"/>
      <c r="L291" s="9"/>
    </row>
    <row r="292" spans="1:12" x14ac:dyDescent="0.25">
      <c r="A292" s="9"/>
      <c r="B292" s="9"/>
      <c r="C292" s="9"/>
      <c r="D292" s="9"/>
      <c r="E292" s="9"/>
      <c r="F292" s="9"/>
      <c r="G292" s="9"/>
      <c r="H292" s="9"/>
      <c r="I292" s="9"/>
      <c r="J292" s="9"/>
      <c r="K292" s="9"/>
      <c r="L292" s="9"/>
    </row>
    <row r="293" spans="1:12" x14ac:dyDescent="0.25">
      <c r="A293" s="9"/>
      <c r="B293" s="9"/>
      <c r="C293" s="9"/>
      <c r="D293" s="9"/>
      <c r="E293" s="9"/>
      <c r="F293" s="9"/>
      <c r="G293" s="9"/>
      <c r="H293" s="9"/>
      <c r="I293" s="9"/>
      <c r="J293" s="9"/>
      <c r="K293" s="9"/>
      <c r="L293" s="9"/>
    </row>
    <row r="294" spans="1:12" x14ac:dyDescent="0.25">
      <c r="A294" s="9"/>
      <c r="B294" s="9"/>
      <c r="C294" s="9"/>
      <c r="D294" s="9"/>
      <c r="E294" s="9"/>
      <c r="F294" s="9"/>
      <c r="G294" s="9"/>
      <c r="H294" s="9"/>
      <c r="I294" s="9"/>
      <c r="J294" s="9"/>
      <c r="K294" s="9"/>
      <c r="L294" s="9"/>
    </row>
    <row r="295" spans="1:12" x14ac:dyDescent="0.25">
      <c r="A295" s="9"/>
      <c r="B295" s="9"/>
      <c r="C295" s="9"/>
      <c r="D295" s="9"/>
      <c r="E295" s="9"/>
      <c r="F295" s="9"/>
      <c r="G295" s="9"/>
      <c r="H295" s="9"/>
      <c r="I295" s="9"/>
      <c r="J295" s="9"/>
      <c r="K295" s="9"/>
      <c r="L295" s="9"/>
    </row>
    <row r="296" spans="1:12" x14ac:dyDescent="0.25">
      <c r="A296" s="9"/>
      <c r="B296" s="9"/>
      <c r="C296" s="9"/>
      <c r="D296" s="9"/>
      <c r="E296" s="9"/>
      <c r="F296" s="9"/>
      <c r="G296" s="9"/>
      <c r="H296" s="9"/>
      <c r="I296" s="9"/>
      <c r="J296" s="9"/>
      <c r="K296" s="9"/>
      <c r="L296" s="9"/>
    </row>
    <row r="297" spans="1:12" x14ac:dyDescent="0.25">
      <c r="A297" s="9"/>
      <c r="B297" s="9"/>
      <c r="C297" s="9"/>
      <c r="D297" s="9"/>
      <c r="E297" s="9"/>
      <c r="F297" s="9"/>
      <c r="G297" s="9"/>
      <c r="H297" s="9"/>
      <c r="I297" s="9"/>
      <c r="J297" s="9"/>
      <c r="K297" s="9"/>
      <c r="L297" s="9"/>
    </row>
    <row r="298" spans="1:12" x14ac:dyDescent="0.25">
      <c r="A298" s="9"/>
      <c r="B298" s="9"/>
      <c r="C298" s="9"/>
      <c r="D298" s="9"/>
      <c r="E298" s="9"/>
      <c r="F298" s="9"/>
      <c r="G298" s="9"/>
      <c r="H298" s="9"/>
      <c r="I298" s="9"/>
      <c r="J298" s="9"/>
      <c r="K298" s="9"/>
      <c r="L298" s="9"/>
    </row>
    <row r="299" spans="1:12" x14ac:dyDescent="0.25">
      <c r="A299" s="9"/>
      <c r="B299" s="9"/>
      <c r="C299" s="9"/>
      <c r="D299" s="9"/>
      <c r="E299" s="9"/>
      <c r="F299" s="9"/>
      <c r="G299" s="9"/>
      <c r="H299" s="9"/>
      <c r="I299" s="9"/>
      <c r="J299" s="9"/>
      <c r="K299" s="9"/>
      <c r="L299" s="9"/>
    </row>
    <row r="300" spans="1:12" x14ac:dyDescent="0.25">
      <c r="A300" s="9"/>
      <c r="B300" s="9"/>
      <c r="C300" s="9"/>
      <c r="D300" s="9"/>
      <c r="E300" s="9"/>
      <c r="F300" s="9"/>
      <c r="G300" s="9"/>
      <c r="H300" s="9"/>
      <c r="I300" s="9"/>
      <c r="J300" s="9"/>
      <c r="K300" s="9"/>
      <c r="L300" s="9"/>
    </row>
    <row r="301" spans="1:12" x14ac:dyDescent="0.25">
      <c r="A301" s="9"/>
      <c r="B301" s="9"/>
      <c r="C301" s="9"/>
      <c r="D301" s="9"/>
      <c r="E301" s="9"/>
      <c r="F301" s="9"/>
      <c r="G301" s="9"/>
      <c r="H301" s="9"/>
      <c r="I301" s="9"/>
      <c r="J301" s="9"/>
      <c r="K301" s="9"/>
      <c r="L301" s="9"/>
    </row>
    <row r="302" spans="1:12" x14ac:dyDescent="0.25">
      <c r="A302" s="9"/>
      <c r="B302" s="9"/>
      <c r="C302" s="9"/>
      <c r="D302" s="9"/>
      <c r="E302" s="9"/>
      <c r="F302" s="9"/>
      <c r="G302" s="9"/>
      <c r="H302" s="9"/>
      <c r="I302" s="9"/>
      <c r="J302" s="9"/>
      <c r="K302" s="9"/>
      <c r="L302" s="9"/>
    </row>
    <row r="303" spans="1:12" x14ac:dyDescent="0.25">
      <c r="A303" s="9"/>
      <c r="B303" s="9"/>
      <c r="C303" s="9"/>
      <c r="D303" s="9"/>
      <c r="E303" s="9"/>
      <c r="F303" s="9"/>
      <c r="G303" s="9"/>
      <c r="H303" s="9"/>
      <c r="I303" s="9"/>
      <c r="J303" s="9"/>
      <c r="K303" s="9"/>
      <c r="L303" s="9"/>
    </row>
    <row r="304" spans="1:12" x14ac:dyDescent="0.25">
      <c r="A304" s="9"/>
      <c r="B304" s="9"/>
      <c r="C304" s="9"/>
      <c r="D304" s="9"/>
      <c r="E304" s="9"/>
      <c r="F304" s="9"/>
      <c r="G304" s="9"/>
      <c r="H304" s="9"/>
      <c r="I304" s="9"/>
      <c r="J304" s="9"/>
      <c r="K304" s="9"/>
      <c r="L304" s="9"/>
    </row>
    <row r="305" spans="1:12" x14ac:dyDescent="0.25">
      <c r="A305" s="9"/>
      <c r="B305" s="9"/>
      <c r="C305" s="9"/>
      <c r="D305" s="9"/>
      <c r="E305" s="9"/>
      <c r="F305" s="9"/>
      <c r="G305" s="9"/>
      <c r="H305" s="9"/>
      <c r="I305" s="9"/>
      <c r="J305" s="9"/>
      <c r="K305" s="9"/>
      <c r="L305" s="9"/>
    </row>
    <row r="306" spans="1:12" x14ac:dyDescent="0.25">
      <c r="A306" s="9"/>
      <c r="B306" s="9"/>
      <c r="C306" s="9"/>
      <c r="D306" s="9"/>
      <c r="E306" s="9"/>
      <c r="F306" s="9"/>
      <c r="G306" s="9"/>
      <c r="H306" s="9"/>
      <c r="I306" s="9"/>
      <c r="J306" s="9"/>
      <c r="K306" s="9"/>
      <c r="L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6BF8D-EEF1-4502-9EE0-DF7C5AA04D18}">
  <dimension ref="A1:N306"/>
  <sheetViews>
    <sheetView workbookViewId="0"/>
  </sheetViews>
  <sheetFormatPr defaultRowHeight="15" x14ac:dyDescent="0.25"/>
  <cols>
    <col min="1" max="2" width="11.42578125" bestFit="1" customWidth="1"/>
    <col min="3" max="3" width="15.140625" bestFit="1" customWidth="1"/>
    <col min="4" max="4" width="68.5703125" bestFit="1" customWidth="1"/>
    <col min="6" max="10" width="14.85546875" bestFit="1" customWidth="1"/>
    <col min="11" max="11" width="4.7109375" customWidth="1"/>
    <col min="12" max="12" width="12.7109375" customWidth="1"/>
  </cols>
  <sheetData>
    <row r="1" spans="1:14" x14ac:dyDescent="0.25">
      <c r="A1" s="1"/>
      <c r="B1" s="3"/>
      <c r="C1" s="3"/>
      <c r="D1" s="3" t="s">
        <v>0</v>
      </c>
      <c r="E1" s="77" t="s">
        <v>1</v>
      </c>
      <c r="F1" s="77"/>
      <c r="G1" s="77" t="s">
        <v>2</v>
      </c>
      <c r="H1" s="77"/>
      <c r="I1" s="77" t="s">
        <v>3</v>
      </c>
      <c r="J1" s="78"/>
      <c r="K1" s="9"/>
      <c r="L1" s="9"/>
      <c r="M1" s="9"/>
      <c r="N1" s="9"/>
    </row>
    <row r="2" spans="1:14" ht="80.099999999999994" customHeight="1" x14ac:dyDescent="0.25">
      <c r="A2" s="5"/>
      <c r="B2" s="7"/>
      <c r="C2" s="7"/>
      <c r="D2" s="7" t="s">
        <v>819</v>
      </c>
      <c r="E2" s="76" t="s">
        <v>5</v>
      </c>
      <c r="F2" s="76"/>
      <c r="G2" s="76" t="s">
        <v>6</v>
      </c>
      <c r="H2" s="76"/>
      <c r="I2" s="76" t="s">
        <v>7</v>
      </c>
      <c r="J2" s="79"/>
      <c r="K2" s="9"/>
      <c r="L2" s="8"/>
      <c r="M2" s="9"/>
      <c r="N2" s="9"/>
    </row>
    <row r="3" spans="1:14" x14ac:dyDescent="0.25">
      <c r="A3" s="80" t="s">
        <v>8</v>
      </c>
      <c r="B3" s="81"/>
      <c r="C3" s="81"/>
      <c r="D3" s="81"/>
      <c r="E3" s="81"/>
      <c r="F3" s="81"/>
      <c r="G3" s="81"/>
      <c r="H3" s="81"/>
      <c r="I3" s="81"/>
      <c r="J3" s="82"/>
      <c r="K3" s="9"/>
      <c r="L3" s="9"/>
      <c r="M3" s="9"/>
      <c r="N3" s="9"/>
    </row>
    <row r="4" spans="1:14" ht="30" customHeight="1" x14ac:dyDescent="0.25">
      <c r="A4" s="10" t="s">
        <v>9</v>
      </c>
      <c r="B4" s="11" t="s">
        <v>10</v>
      </c>
      <c r="C4" s="12" t="s">
        <v>11</v>
      </c>
      <c r="D4" s="12" t="s">
        <v>12</v>
      </c>
      <c r="E4" s="13" t="s">
        <v>13</v>
      </c>
      <c r="F4" s="11" t="s">
        <v>14</v>
      </c>
      <c r="G4" s="11" t="s">
        <v>15</v>
      </c>
      <c r="H4" s="11" t="s">
        <v>16</v>
      </c>
      <c r="I4" s="11" t="s">
        <v>17</v>
      </c>
      <c r="J4" s="15" t="s">
        <v>18</v>
      </c>
      <c r="K4" s="9"/>
      <c r="L4" s="9"/>
      <c r="M4" s="9"/>
      <c r="N4" s="9"/>
    </row>
    <row r="5" spans="1:14" ht="24" customHeight="1" x14ac:dyDescent="0.25">
      <c r="A5" s="16" t="s">
        <v>19</v>
      </c>
      <c r="B5" s="17"/>
      <c r="C5" s="17"/>
      <c r="D5" s="17" t="s">
        <v>20</v>
      </c>
      <c r="E5" s="17"/>
      <c r="F5" s="18"/>
      <c r="G5" s="17"/>
      <c r="H5" s="17"/>
      <c r="I5" s="20">
        <f>SUM(I6:I7)</f>
        <v>131077</v>
      </c>
      <c r="J5" s="21">
        <f t="shared" ref="J5:J68" si="0">I5/$I$251</f>
        <v>8.0938827913741004E-2</v>
      </c>
      <c r="K5" s="9"/>
      <c r="L5" s="9"/>
      <c r="M5" s="9"/>
      <c r="N5" s="9"/>
    </row>
    <row r="6" spans="1:14" ht="26.1" customHeight="1" x14ac:dyDescent="0.25">
      <c r="A6" s="23" t="s">
        <v>21</v>
      </c>
      <c r="B6" s="24" t="s">
        <v>722</v>
      </c>
      <c r="C6" s="25" t="s">
        <v>22</v>
      </c>
      <c r="D6" s="25" t="s">
        <v>23</v>
      </c>
      <c r="E6" s="26" t="s">
        <v>24</v>
      </c>
      <c r="F6" s="27">
        <v>382.89279999999997</v>
      </c>
      <c r="G6" s="29">
        <v>136.69</v>
      </c>
      <c r="H6" s="29">
        <f>TRUNC((G6*$G$2)+(G6),2)</f>
        <v>173.5</v>
      </c>
      <c r="I6" s="29">
        <f>TRUNC(H6*F6,2)</f>
        <v>66431.899999999994</v>
      </c>
      <c r="J6" s="30">
        <f t="shared" si="0"/>
        <v>4.1021080144364383E-2</v>
      </c>
      <c r="K6" s="31"/>
      <c r="L6" s="32"/>
      <c r="M6" s="9"/>
      <c r="N6" s="9"/>
    </row>
    <row r="7" spans="1:14" ht="24" customHeight="1" x14ac:dyDescent="0.25">
      <c r="A7" s="23" t="s">
        <v>25</v>
      </c>
      <c r="B7" s="24" t="s">
        <v>723</v>
      </c>
      <c r="C7" s="25" t="s">
        <v>22</v>
      </c>
      <c r="D7" s="25" t="s">
        <v>26</v>
      </c>
      <c r="E7" s="26" t="s">
        <v>24</v>
      </c>
      <c r="F7" s="27">
        <v>817.56799999999998</v>
      </c>
      <c r="G7" s="29">
        <v>62.3</v>
      </c>
      <c r="H7" s="29">
        <f>TRUNC((G7*$G$2)+(G7),2)</f>
        <v>79.069999999999993</v>
      </c>
      <c r="I7" s="29">
        <f>TRUNC(H7*F7,2)</f>
        <v>64645.1</v>
      </c>
      <c r="J7" s="30">
        <f t="shared" si="0"/>
        <v>3.9917747769376614E-2</v>
      </c>
      <c r="K7" s="31"/>
      <c r="L7" s="32"/>
      <c r="M7" s="9"/>
      <c r="N7" s="9"/>
    </row>
    <row r="8" spans="1:14" ht="24" customHeight="1" x14ac:dyDescent="0.25">
      <c r="A8" s="16" t="s">
        <v>27</v>
      </c>
      <c r="B8" s="17"/>
      <c r="C8" s="17"/>
      <c r="D8" s="17" t="s">
        <v>28</v>
      </c>
      <c r="E8" s="17"/>
      <c r="F8" s="17"/>
      <c r="G8" s="17"/>
      <c r="H8" s="17"/>
      <c r="I8" s="20">
        <f>SUM(I9:I28)</f>
        <v>133517.84999999998</v>
      </c>
      <c r="J8" s="21">
        <f t="shared" si="0"/>
        <v>8.2446030078218768E-2</v>
      </c>
      <c r="K8" s="9"/>
      <c r="L8" s="9"/>
      <c r="M8" s="9"/>
      <c r="N8" s="9"/>
    </row>
    <row r="9" spans="1:14" ht="26.1" customHeight="1" x14ac:dyDescent="0.25">
      <c r="A9" s="23" t="s">
        <v>29</v>
      </c>
      <c r="B9" s="24" t="s">
        <v>724</v>
      </c>
      <c r="C9" s="25" t="s">
        <v>22</v>
      </c>
      <c r="D9" s="25" t="s">
        <v>30</v>
      </c>
      <c r="E9" s="26" t="s">
        <v>31</v>
      </c>
      <c r="F9" s="27">
        <v>394.36012637480854</v>
      </c>
      <c r="G9" s="29">
        <v>25.97</v>
      </c>
      <c r="H9" s="29">
        <f t="shared" ref="H9:H72" si="1">TRUNC((G9*$G$2)+(G9),2)</f>
        <v>32.96</v>
      </c>
      <c r="I9" s="29">
        <f t="shared" ref="I9:I28" si="2">TRUNC(H9*F9,2)</f>
        <v>12998.1</v>
      </c>
      <c r="J9" s="30">
        <f t="shared" si="0"/>
        <v>8.0262058111308394E-3</v>
      </c>
      <c r="K9" s="31"/>
      <c r="L9" s="32"/>
      <c r="M9" s="9"/>
      <c r="N9" s="9"/>
    </row>
    <row r="10" spans="1:14" ht="26.1" customHeight="1" x14ac:dyDescent="0.25">
      <c r="A10" s="23" t="s">
        <v>32</v>
      </c>
      <c r="B10" s="24" t="s">
        <v>33</v>
      </c>
      <c r="C10" s="25" t="s">
        <v>22</v>
      </c>
      <c r="D10" s="25" t="s">
        <v>34</v>
      </c>
      <c r="E10" s="26" t="s">
        <v>35</v>
      </c>
      <c r="F10" s="27">
        <v>123.96742013604461</v>
      </c>
      <c r="G10" s="29">
        <v>14.14</v>
      </c>
      <c r="H10" s="29">
        <f t="shared" si="1"/>
        <v>17.940000000000001</v>
      </c>
      <c r="I10" s="29">
        <f t="shared" si="2"/>
        <v>2223.9699999999998</v>
      </c>
      <c r="J10" s="30">
        <f t="shared" si="0"/>
        <v>1.3732807824051708E-3</v>
      </c>
      <c r="K10" s="31"/>
      <c r="L10" s="32"/>
      <c r="M10" s="9"/>
      <c r="N10" s="9"/>
    </row>
    <row r="11" spans="1:14" ht="26.1" customHeight="1" x14ac:dyDescent="0.25">
      <c r="A11" s="23" t="s">
        <v>36</v>
      </c>
      <c r="B11" s="24" t="s">
        <v>725</v>
      </c>
      <c r="C11" s="25" t="s">
        <v>22</v>
      </c>
      <c r="D11" s="25" t="s">
        <v>37</v>
      </c>
      <c r="E11" s="26" t="s">
        <v>35</v>
      </c>
      <c r="F11" s="27">
        <v>148.44649403972005</v>
      </c>
      <c r="G11" s="29">
        <v>1.76</v>
      </c>
      <c r="H11" s="29">
        <f t="shared" si="1"/>
        <v>2.23</v>
      </c>
      <c r="I11" s="29">
        <f t="shared" si="2"/>
        <v>331.03</v>
      </c>
      <c r="J11" s="30">
        <f t="shared" si="0"/>
        <v>2.0440794498108504E-4</v>
      </c>
      <c r="K11" s="31"/>
      <c r="L11" s="32"/>
      <c r="M11" s="9"/>
      <c r="N11" s="9"/>
    </row>
    <row r="12" spans="1:14" ht="26.1" customHeight="1" x14ac:dyDescent="0.25">
      <c r="A12" s="23" t="s">
        <v>38</v>
      </c>
      <c r="B12" s="24" t="s">
        <v>726</v>
      </c>
      <c r="C12" s="25" t="s">
        <v>22</v>
      </c>
      <c r="D12" s="25" t="s">
        <v>39</v>
      </c>
      <c r="E12" s="26" t="s">
        <v>40</v>
      </c>
      <c r="F12" s="27">
        <v>317.5542247687809</v>
      </c>
      <c r="G12" s="29">
        <v>9.2799999999999994</v>
      </c>
      <c r="H12" s="29">
        <f t="shared" si="1"/>
        <v>11.77</v>
      </c>
      <c r="I12" s="29">
        <f t="shared" si="2"/>
        <v>3737.61</v>
      </c>
      <c r="J12" s="30">
        <f t="shared" si="0"/>
        <v>2.3079393989691365E-3</v>
      </c>
      <c r="K12" s="31"/>
      <c r="L12" s="32"/>
      <c r="M12" s="9"/>
      <c r="N12" s="9"/>
    </row>
    <row r="13" spans="1:14" ht="26.1" customHeight="1" x14ac:dyDescent="0.25">
      <c r="A13" s="23" t="s">
        <v>41</v>
      </c>
      <c r="B13" s="24" t="s">
        <v>727</v>
      </c>
      <c r="C13" s="25" t="s">
        <v>22</v>
      </c>
      <c r="D13" s="25" t="s">
        <v>42</v>
      </c>
      <c r="E13" s="26" t="s">
        <v>35</v>
      </c>
      <c r="F13" s="27">
        <v>935.81927483133654</v>
      </c>
      <c r="G13" s="29">
        <v>0.74</v>
      </c>
      <c r="H13" s="29">
        <f t="shared" si="1"/>
        <v>0.93</v>
      </c>
      <c r="I13" s="29">
        <f t="shared" si="2"/>
        <v>870.31</v>
      </c>
      <c r="J13" s="30">
        <f t="shared" si="0"/>
        <v>5.3740832733132379E-4</v>
      </c>
      <c r="K13" s="31"/>
      <c r="L13" s="32"/>
      <c r="M13" s="9"/>
      <c r="N13" s="9"/>
    </row>
    <row r="14" spans="1:14" ht="26.1" customHeight="1" x14ac:dyDescent="0.25">
      <c r="A14" s="23" t="s">
        <v>43</v>
      </c>
      <c r="B14" s="24" t="s">
        <v>728</v>
      </c>
      <c r="C14" s="25" t="s">
        <v>22</v>
      </c>
      <c r="D14" s="25" t="s">
        <v>44</v>
      </c>
      <c r="E14" s="26" t="s">
        <v>40</v>
      </c>
      <c r="F14" s="27">
        <v>14109.603450882742</v>
      </c>
      <c r="G14" s="29">
        <v>0.8</v>
      </c>
      <c r="H14" s="29">
        <f t="shared" si="1"/>
        <v>1.01</v>
      </c>
      <c r="I14" s="29">
        <f t="shared" si="2"/>
        <v>14250.69</v>
      </c>
      <c r="J14" s="30">
        <f t="shared" si="0"/>
        <v>8.799668481595321E-3</v>
      </c>
      <c r="K14" s="31"/>
      <c r="L14" s="32"/>
      <c r="M14" s="9"/>
      <c r="N14" s="9"/>
    </row>
    <row r="15" spans="1:14" ht="26.1" customHeight="1" x14ac:dyDescent="0.25">
      <c r="A15" s="23" t="s">
        <v>45</v>
      </c>
      <c r="B15" s="24" t="s">
        <v>729</v>
      </c>
      <c r="C15" s="25" t="s">
        <v>22</v>
      </c>
      <c r="D15" s="25" t="s">
        <v>46</v>
      </c>
      <c r="E15" s="26" t="s">
        <v>35</v>
      </c>
      <c r="F15" s="27">
        <v>185.27739422506664</v>
      </c>
      <c r="G15" s="29">
        <v>2.0099999999999998</v>
      </c>
      <c r="H15" s="29">
        <f t="shared" si="1"/>
        <v>2.5499999999999998</v>
      </c>
      <c r="I15" s="29">
        <f t="shared" si="2"/>
        <v>472.45</v>
      </c>
      <c r="J15" s="30">
        <f t="shared" si="0"/>
        <v>2.9173347915993603E-4</v>
      </c>
      <c r="K15" s="31"/>
      <c r="L15" s="32"/>
      <c r="M15" s="9"/>
      <c r="N15" s="9"/>
    </row>
    <row r="16" spans="1:14" ht="26.1" customHeight="1" x14ac:dyDescent="0.25">
      <c r="A16" s="23" t="s">
        <v>47</v>
      </c>
      <c r="B16" s="24" t="s">
        <v>730</v>
      </c>
      <c r="C16" s="25" t="s">
        <v>22</v>
      </c>
      <c r="D16" s="25" t="s">
        <v>48</v>
      </c>
      <c r="E16" s="26" t="s">
        <v>31</v>
      </c>
      <c r="F16" s="27">
        <v>183.92992226706616</v>
      </c>
      <c r="G16" s="29">
        <v>10.69</v>
      </c>
      <c r="H16" s="29">
        <f t="shared" si="1"/>
        <v>13.56</v>
      </c>
      <c r="I16" s="29">
        <f t="shared" si="2"/>
        <v>2494.08</v>
      </c>
      <c r="J16" s="30">
        <f t="shared" si="0"/>
        <v>1.5400711942072458E-3</v>
      </c>
      <c r="K16" s="31"/>
      <c r="L16" s="32"/>
      <c r="M16" s="9"/>
      <c r="N16" s="9"/>
    </row>
    <row r="17" spans="1:14" ht="26.1" customHeight="1" x14ac:dyDescent="0.25">
      <c r="A17" s="23" t="s">
        <v>49</v>
      </c>
      <c r="B17" s="24" t="s">
        <v>731</v>
      </c>
      <c r="C17" s="25" t="s">
        <v>22</v>
      </c>
      <c r="D17" s="25" t="s">
        <v>50</v>
      </c>
      <c r="E17" s="26" t="s">
        <v>31</v>
      </c>
      <c r="F17" s="27">
        <v>402.89411544214499</v>
      </c>
      <c r="G17" s="29">
        <v>27.59</v>
      </c>
      <c r="H17" s="29">
        <f t="shared" si="1"/>
        <v>35.01</v>
      </c>
      <c r="I17" s="29">
        <f t="shared" si="2"/>
        <v>14105.32</v>
      </c>
      <c r="J17" s="30">
        <f t="shared" si="0"/>
        <v>8.7099038591686509E-3</v>
      </c>
      <c r="K17" s="31"/>
      <c r="L17" s="32"/>
      <c r="M17" s="9"/>
      <c r="N17" s="9"/>
    </row>
    <row r="18" spans="1:14" ht="51.95" customHeight="1" x14ac:dyDescent="0.25">
      <c r="A18" s="23" t="s">
        <v>51</v>
      </c>
      <c r="B18" s="24" t="s">
        <v>732</v>
      </c>
      <c r="C18" s="25" t="s">
        <v>22</v>
      </c>
      <c r="D18" s="25" t="s">
        <v>52</v>
      </c>
      <c r="E18" s="26" t="s">
        <v>35</v>
      </c>
      <c r="F18" s="27">
        <v>99.263767572702378</v>
      </c>
      <c r="G18" s="29">
        <v>10.130000000000001</v>
      </c>
      <c r="H18" s="29">
        <f t="shared" si="1"/>
        <v>12.85</v>
      </c>
      <c r="I18" s="29">
        <f t="shared" si="2"/>
        <v>1275.53</v>
      </c>
      <c r="J18" s="30">
        <f t="shared" si="0"/>
        <v>7.8762790702269702E-4</v>
      </c>
      <c r="K18" s="31"/>
      <c r="L18" s="32"/>
      <c r="M18" s="9"/>
      <c r="N18" s="9"/>
    </row>
    <row r="19" spans="1:14" ht="26.1" customHeight="1" x14ac:dyDescent="0.25">
      <c r="A19" s="23" t="s">
        <v>53</v>
      </c>
      <c r="B19" s="24" t="s">
        <v>54</v>
      </c>
      <c r="C19" s="25" t="s">
        <v>22</v>
      </c>
      <c r="D19" s="25" t="s">
        <v>55</v>
      </c>
      <c r="E19" s="26" t="s">
        <v>31</v>
      </c>
      <c r="F19" s="27">
        <v>200.54874308240548</v>
      </c>
      <c r="G19" s="29">
        <v>12.77</v>
      </c>
      <c r="H19" s="29">
        <f t="shared" si="1"/>
        <v>16.2</v>
      </c>
      <c r="I19" s="29">
        <f t="shared" si="2"/>
        <v>3248.88</v>
      </c>
      <c r="J19" s="30">
        <f t="shared" si="0"/>
        <v>2.0061531712840153E-3</v>
      </c>
      <c r="K19" s="31"/>
      <c r="L19" s="32"/>
      <c r="M19" s="9"/>
      <c r="N19" s="9"/>
    </row>
    <row r="20" spans="1:14" ht="26.1" customHeight="1" x14ac:dyDescent="0.25">
      <c r="A20" s="23" t="s">
        <v>56</v>
      </c>
      <c r="B20" s="24" t="s">
        <v>57</v>
      </c>
      <c r="C20" s="25" t="s">
        <v>22</v>
      </c>
      <c r="D20" s="25" t="s">
        <v>58</v>
      </c>
      <c r="E20" s="26" t="s">
        <v>31</v>
      </c>
      <c r="F20" s="27">
        <v>93.200143761700176</v>
      </c>
      <c r="G20" s="29">
        <v>28.2</v>
      </c>
      <c r="H20" s="29">
        <f t="shared" si="1"/>
        <v>35.79</v>
      </c>
      <c r="I20" s="29">
        <f t="shared" si="2"/>
        <v>3335.63</v>
      </c>
      <c r="J20" s="30">
        <f t="shared" si="0"/>
        <v>2.0597204891316702E-3</v>
      </c>
      <c r="K20" s="31"/>
      <c r="L20" s="32"/>
      <c r="M20" s="9"/>
      <c r="N20" s="9"/>
    </row>
    <row r="21" spans="1:14" ht="26.1" customHeight="1" x14ac:dyDescent="0.25">
      <c r="A21" s="23" t="s">
        <v>59</v>
      </c>
      <c r="B21" s="24" t="s">
        <v>60</v>
      </c>
      <c r="C21" s="25" t="s">
        <v>22</v>
      </c>
      <c r="D21" s="25" t="s">
        <v>61</v>
      </c>
      <c r="E21" s="26" t="s">
        <v>62</v>
      </c>
      <c r="F21" s="27">
        <v>128.45899332937952</v>
      </c>
      <c r="G21" s="29">
        <v>62.98</v>
      </c>
      <c r="H21" s="29">
        <f t="shared" si="1"/>
        <v>79.94</v>
      </c>
      <c r="I21" s="29">
        <f t="shared" si="2"/>
        <v>10269.01</v>
      </c>
      <c r="J21" s="30">
        <f t="shared" si="0"/>
        <v>6.3410181285388396E-3</v>
      </c>
      <c r="K21" s="31"/>
      <c r="L21" s="32"/>
      <c r="M21" s="9"/>
      <c r="N21" s="9"/>
    </row>
    <row r="22" spans="1:14" ht="26.1" customHeight="1" x14ac:dyDescent="0.25">
      <c r="A22" s="23" t="s">
        <v>63</v>
      </c>
      <c r="B22" s="24" t="s">
        <v>64</v>
      </c>
      <c r="C22" s="25" t="s">
        <v>22</v>
      </c>
      <c r="D22" s="25" t="s">
        <v>65</v>
      </c>
      <c r="E22" s="26" t="s">
        <v>31</v>
      </c>
      <c r="F22" s="27">
        <v>428.49608264415423</v>
      </c>
      <c r="G22" s="29">
        <v>35.369999999999997</v>
      </c>
      <c r="H22" s="29">
        <f t="shared" si="1"/>
        <v>44.89</v>
      </c>
      <c r="I22" s="29">
        <f t="shared" si="2"/>
        <v>19235.18</v>
      </c>
      <c r="J22" s="30">
        <f t="shared" si="0"/>
        <v>1.1877544679156776E-2</v>
      </c>
      <c r="K22" s="31"/>
      <c r="L22" s="32"/>
      <c r="M22" s="9"/>
      <c r="N22" s="9"/>
    </row>
    <row r="23" spans="1:14" ht="26.1" customHeight="1" x14ac:dyDescent="0.25">
      <c r="A23" s="23" t="s">
        <v>66</v>
      </c>
      <c r="B23" s="24" t="s">
        <v>67</v>
      </c>
      <c r="C23" s="25" t="s">
        <v>22</v>
      </c>
      <c r="D23" s="25" t="s">
        <v>68</v>
      </c>
      <c r="E23" s="26" t="s">
        <v>62</v>
      </c>
      <c r="F23" s="27">
        <v>14.597612878338582</v>
      </c>
      <c r="G23" s="29">
        <v>294.77999999999997</v>
      </c>
      <c r="H23" s="29">
        <f t="shared" si="1"/>
        <v>374.16</v>
      </c>
      <c r="I23" s="29">
        <f t="shared" si="2"/>
        <v>5461.84</v>
      </c>
      <c r="J23" s="30">
        <f t="shared" si="0"/>
        <v>3.3726353811300777E-3</v>
      </c>
      <c r="K23" s="31"/>
      <c r="L23" s="32"/>
      <c r="M23" s="9"/>
      <c r="N23" s="9"/>
    </row>
    <row r="24" spans="1:14" ht="39" customHeight="1" x14ac:dyDescent="0.25">
      <c r="A24" s="23" t="s">
        <v>69</v>
      </c>
      <c r="B24" s="24" t="s">
        <v>70</v>
      </c>
      <c r="C24" s="25" t="s">
        <v>22</v>
      </c>
      <c r="D24" s="25" t="s">
        <v>71</v>
      </c>
      <c r="E24" s="26" t="s">
        <v>31</v>
      </c>
      <c r="F24" s="27">
        <v>708.32109258892149</v>
      </c>
      <c r="G24" s="29">
        <v>4.99</v>
      </c>
      <c r="H24" s="29">
        <f t="shared" si="1"/>
        <v>6.33</v>
      </c>
      <c r="I24" s="29">
        <f t="shared" si="2"/>
        <v>4483.67</v>
      </c>
      <c r="J24" s="30">
        <f t="shared" si="0"/>
        <v>2.7686245073659235E-3</v>
      </c>
      <c r="K24" s="31"/>
      <c r="L24" s="32"/>
      <c r="M24" s="9"/>
      <c r="N24" s="9"/>
    </row>
    <row r="25" spans="1:14" ht="26.1" customHeight="1" x14ac:dyDescent="0.25">
      <c r="A25" s="23" t="s">
        <v>72</v>
      </c>
      <c r="B25" s="24" t="s">
        <v>73</v>
      </c>
      <c r="C25" s="25" t="s">
        <v>22</v>
      </c>
      <c r="D25" s="25" t="s">
        <v>74</v>
      </c>
      <c r="E25" s="26" t="s">
        <v>31</v>
      </c>
      <c r="F25" s="27">
        <v>708.32109258892149</v>
      </c>
      <c r="G25" s="29">
        <v>8.5500000000000007</v>
      </c>
      <c r="H25" s="29">
        <f t="shared" si="1"/>
        <v>10.85</v>
      </c>
      <c r="I25" s="29">
        <f t="shared" si="2"/>
        <v>7685.28</v>
      </c>
      <c r="J25" s="30">
        <f t="shared" si="0"/>
        <v>4.7455888934665536E-3</v>
      </c>
      <c r="K25" s="31"/>
      <c r="L25" s="32"/>
      <c r="M25" s="9"/>
      <c r="N25" s="9"/>
    </row>
    <row r="26" spans="1:14" ht="26.1" customHeight="1" x14ac:dyDescent="0.25">
      <c r="A26" s="23" t="s">
        <v>75</v>
      </c>
      <c r="B26" s="24" t="s">
        <v>76</v>
      </c>
      <c r="C26" s="25" t="s">
        <v>22</v>
      </c>
      <c r="D26" s="25" t="s">
        <v>77</v>
      </c>
      <c r="E26" s="26" t="s">
        <v>31</v>
      </c>
      <c r="F26" s="27">
        <v>923.91660586899923</v>
      </c>
      <c r="G26" s="29">
        <v>8.98</v>
      </c>
      <c r="H26" s="29">
        <f t="shared" si="1"/>
        <v>11.39</v>
      </c>
      <c r="I26" s="29">
        <f t="shared" si="2"/>
        <v>10523.41</v>
      </c>
      <c r="J26" s="30">
        <f t="shared" si="0"/>
        <v>6.4981077615122503E-3</v>
      </c>
      <c r="K26" s="31"/>
      <c r="L26" s="32"/>
      <c r="M26" s="9"/>
      <c r="N26" s="9"/>
    </row>
    <row r="27" spans="1:14" ht="51.95" customHeight="1" x14ac:dyDescent="0.25">
      <c r="A27" s="23" t="s">
        <v>78</v>
      </c>
      <c r="B27" s="24" t="s">
        <v>79</v>
      </c>
      <c r="C27" s="25" t="s">
        <v>22</v>
      </c>
      <c r="D27" s="25" t="s">
        <v>80</v>
      </c>
      <c r="E27" s="26" t="s">
        <v>31</v>
      </c>
      <c r="F27" s="27">
        <v>492.27642198951042</v>
      </c>
      <c r="G27" s="29">
        <v>20.04</v>
      </c>
      <c r="H27" s="29">
        <f t="shared" si="1"/>
        <v>25.43</v>
      </c>
      <c r="I27" s="29">
        <f t="shared" si="2"/>
        <v>12518.58</v>
      </c>
      <c r="J27" s="30">
        <f t="shared" si="0"/>
        <v>7.7301066727526553E-3</v>
      </c>
      <c r="K27" s="31"/>
      <c r="L27" s="32"/>
      <c r="M27" s="9"/>
      <c r="N27" s="9"/>
    </row>
    <row r="28" spans="1:14" ht="26.1" customHeight="1" x14ac:dyDescent="0.25">
      <c r="A28" s="23" t="s">
        <v>81</v>
      </c>
      <c r="B28" s="24" t="s">
        <v>82</v>
      </c>
      <c r="C28" s="25" t="s">
        <v>22</v>
      </c>
      <c r="D28" s="25" t="s">
        <v>83</v>
      </c>
      <c r="E28" s="26" t="s">
        <v>31</v>
      </c>
      <c r="F28" s="27">
        <v>492.27642198951042</v>
      </c>
      <c r="G28" s="29">
        <v>6.4</v>
      </c>
      <c r="H28" s="29">
        <f t="shared" si="1"/>
        <v>8.1199999999999992</v>
      </c>
      <c r="I28" s="29">
        <f t="shared" si="2"/>
        <v>3997.28</v>
      </c>
      <c r="J28" s="30">
        <f t="shared" si="0"/>
        <v>2.4682832079086234E-3</v>
      </c>
      <c r="K28" s="31"/>
      <c r="L28" s="32"/>
      <c r="M28" s="9"/>
      <c r="N28" s="9"/>
    </row>
    <row r="29" spans="1:14" ht="26.1" customHeight="1" x14ac:dyDescent="0.25">
      <c r="A29" s="16" t="s">
        <v>84</v>
      </c>
      <c r="B29" s="17"/>
      <c r="C29" s="17"/>
      <c r="D29" s="17" t="s">
        <v>85</v>
      </c>
      <c r="E29" s="17"/>
      <c r="F29" s="17"/>
      <c r="G29" s="17"/>
      <c r="H29" s="17"/>
      <c r="I29" s="20">
        <f>SUM(I30:I33)</f>
        <v>25888.95</v>
      </c>
      <c r="J29" s="21">
        <f t="shared" si="0"/>
        <v>1.5986185745153193E-2</v>
      </c>
      <c r="K29" s="9"/>
      <c r="L29" s="9"/>
      <c r="M29" s="9"/>
      <c r="N29" s="9"/>
    </row>
    <row r="30" spans="1:14" ht="51.95" customHeight="1" x14ac:dyDescent="0.25">
      <c r="A30" s="23" t="s">
        <v>86</v>
      </c>
      <c r="B30" s="24" t="s">
        <v>87</v>
      </c>
      <c r="C30" s="25" t="s">
        <v>22</v>
      </c>
      <c r="D30" s="25" t="s">
        <v>88</v>
      </c>
      <c r="E30" s="26" t="s">
        <v>62</v>
      </c>
      <c r="F30" s="27">
        <v>526.18779959918913</v>
      </c>
      <c r="G30" s="29">
        <v>9.0299999999999994</v>
      </c>
      <c r="H30" s="29">
        <f t="shared" si="1"/>
        <v>11.46</v>
      </c>
      <c r="I30" s="29">
        <f t="shared" ref="I30:I33" si="3">TRUNC(H30*F30,2)</f>
        <v>6030.11</v>
      </c>
      <c r="J30" s="30">
        <f t="shared" si="0"/>
        <v>3.7235368187472154E-3</v>
      </c>
      <c r="K30" s="31"/>
      <c r="L30" s="32"/>
      <c r="M30" s="9"/>
      <c r="N30" s="9"/>
    </row>
    <row r="31" spans="1:14" ht="39" customHeight="1" x14ac:dyDescent="0.25">
      <c r="A31" s="23" t="s">
        <v>89</v>
      </c>
      <c r="B31" s="24" t="s">
        <v>90</v>
      </c>
      <c r="C31" s="25" t="s">
        <v>22</v>
      </c>
      <c r="D31" s="25" t="s">
        <v>91</v>
      </c>
      <c r="E31" s="26" t="s">
        <v>92</v>
      </c>
      <c r="F31" s="27">
        <v>1251.0378815395836</v>
      </c>
      <c r="G31" s="29">
        <v>2.61</v>
      </c>
      <c r="H31" s="29">
        <f t="shared" si="1"/>
        <v>3.31</v>
      </c>
      <c r="I31" s="29">
        <f t="shared" si="3"/>
        <v>4140.93</v>
      </c>
      <c r="J31" s="30">
        <f t="shared" si="0"/>
        <v>2.5569857463387745E-3</v>
      </c>
      <c r="K31" s="31"/>
      <c r="L31" s="32"/>
      <c r="M31" s="9"/>
      <c r="N31" s="9"/>
    </row>
    <row r="32" spans="1:14" ht="24" customHeight="1" x14ac:dyDescent="0.25">
      <c r="A32" s="23" t="s">
        <v>93</v>
      </c>
      <c r="B32" s="24" t="s">
        <v>94</v>
      </c>
      <c r="C32" s="25" t="s">
        <v>22</v>
      </c>
      <c r="D32" s="25" t="s">
        <v>95</v>
      </c>
      <c r="E32" s="26" t="s">
        <v>62</v>
      </c>
      <c r="F32" s="27">
        <v>101.06039685003635</v>
      </c>
      <c r="G32" s="29">
        <v>93.27</v>
      </c>
      <c r="H32" s="29">
        <f t="shared" si="1"/>
        <v>118.38</v>
      </c>
      <c r="I32" s="29">
        <f t="shared" si="3"/>
        <v>11963.52</v>
      </c>
      <c r="J32" s="30">
        <f t="shared" si="0"/>
        <v>7.3873622872250569E-3</v>
      </c>
      <c r="K32" s="31"/>
      <c r="L32" s="32"/>
      <c r="M32" s="9"/>
      <c r="N32" s="9"/>
    </row>
    <row r="33" spans="1:14" ht="26.1" customHeight="1" x14ac:dyDescent="0.25">
      <c r="A33" s="23" t="s">
        <v>96</v>
      </c>
      <c r="B33" s="24" t="s">
        <v>97</v>
      </c>
      <c r="C33" s="25" t="s">
        <v>22</v>
      </c>
      <c r="D33" s="25" t="s">
        <v>98</v>
      </c>
      <c r="E33" s="26" t="s">
        <v>62</v>
      </c>
      <c r="F33" s="27">
        <v>101.06039685003635</v>
      </c>
      <c r="G33" s="29">
        <v>29.27</v>
      </c>
      <c r="H33" s="29">
        <f t="shared" si="1"/>
        <v>37.15</v>
      </c>
      <c r="I33" s="29">
        <f t="shared" si="3"/>
        <v>3754.39</v>
      </c>
      <c r="J33" s="30">
        <f t="shared" si="0"/>
        <v>2.3183008928421467E-3</v>
      </c>
      <c r="K33" s="31"/>
      <c r="L33" s="32"/>
      <c r="M33" s="9"/>
      <c r="N33" s="9"/>
    </row>
    <row r="34" spans="1:14" ht="24" customHeight="1" x14ac:dyDescent="0.25">
      <c r="A34" s="16" t="s">
        <v>99</v>
      </c>
      <c r="B34" s="17"/>
      <c r="C34" s="17"/>
      <c r="D34" s="17" t="s">
        <v>100</v>
      </c>
      <c r="E34" s="17"/>
      <c r="F34" s="17"/>
      <c r="G34" s="17"/>
      <c r="H34" s="17"/>
      <c r="I34" s="20">
        <f>SUM(I35:I91)</f>
        <v>264480.62000000005</v>
      </c>
      <c r="J34" s="21">
        <f t="shared" si="0"/>
        <v>0.16331432202979571</v>
      </c>
      <c r="K34" s="9"/>
      <c r="L34" s="9"/>
      <c r="M34" s="9"/>
      <c r="N34" s="9"/>
    </row>
    <row r="35" spans="1:14" ht="39" customHeight="1" x14ac:dyDescent="0.25">
      <c r="A35" s="23" t="s">
        <v>101</v>
      </c>
      <c r="B35" s="24" t="s">
        <v>102</v>
      </c>
      <c r="C35" s="25" t="s">
        <v>22</v>
      </c>
      <c r="D35" s="25" t="s">
        <v>103</v>
      </c>
      <c r="E35" s="26" t="s">
        <v>40</v>
      </c>
      <c r="F35" s="27">
        <v>129.13272930837979</v>
      </c>
      <c r="G35" s="29">
        <v>41.27</v>
      </c>
      <c r="H35" s="29">
        <f t="shared" si="1"/>
        <v>52.38</v>
      </c>
      <c r="I35" s="29">
        <f t="shared" ref="I35:I91" si="4">TRUNC(H35*F35,2)</f>
        <v>6763.97</v>
      </c>
      <c r="J35" s="30">
        <f t="shared" si="0"/>
        <v>4.1766885406570699E-3</v>
      </c>
      <c r="K35" s="31"/>
      <c r="L35" s="32"/>
      <c r="M35" s="9"/>
      <c r="N35" s="9"/>
    </row>
    <row r="36" spans="1:14" ht="39" customHeight="1" x14ac:dyDescent="0.25">
      <c r="A36" s="23" t="s">
        <v>104</v>
      </c>
      <c r="B36" s="24" t="s">
        <v>105</v>
      </c>
      <c r="C36" s="25" t="s">
        <v>22</v>
      </c>
      <c r="D36" s="25" t="s">
        <v>106</v>
      </c>
      <c r="E36" s="26" t="s">
        <v>40</v>
      </c>
      <c r="F36" s="27">
        <v>301.1599826131083</v>
      </c>
      <c r="G36" s="29">
        <v>36.840000000000003</v>
      </c>
      <c r="H36" s="29">
        <f t="shared" si="1"/>
        <v>46.76</v>
      </c>
      <c r="I36" s="29">
        <f t="shared" si="4"/>
        <v>14082.24</v>
      </c>
      <c r="J36" s="30">
        <f t="shared" si="0"/>
        <v>8.6956521739130436E-3</v>
      </c>
      <c r="K36" s="31"/>
      <c r="L36" s="32"/>
      <c r="M36" s="9"/>
      <c r="N36" s="9"/>
    </row>
    <row r="37" spans="1:14" ht="39" customHeight="1" x14ac:dyDescent="0.25">
      <c r="A37" s="23" t="s">
        <v>107</v>
      </c>
      <c r="B37" s="24" t="s">
        <v>108</v>
      </c>
      <c r="C37" s="25" t="s">
        <v>22</v>
      </c>
      <c r="D37" s="25" t="s">
        <v>109</v>
      </c>
      <c r="E37" s="26" t="s">
        <v>40</v>
      </c>
      <c r="F37" s="27">
        <v>301.1599826131083</v>
      </c>
      <c r="G37" s="29">
        <v>29.64</v>
      </c>
      <c r="H37" s="29">
        <f t="shared" si="1"/>
        <v>37.619999999999997</v>
      </c>
      <c r="I37" s="29">
        <f t="shared" si="4"/>
        <v>11329.63</v>
      </c>
      <c r="J37" s="30">
        <f t="shared" si="0"/>
        <v>6.9959411101593524E-3</v>
      </c>
      <c r="K37" s="31"/>
      <c r="L37" s="32"/>
      <c r="M37" s="9"/>
      <c r="N37" s="9"/>
    </row>
    <row r="38" spans="1:14" ht="51.95" customHeight="1" x14ac:dyDescent="0.25">
      <c r="A38" s="23" t="s">
        <v>110</v>
      </c>
      <c r="B38" s="24" t="s">
        <v>111</v>
      </c>
      <c r="C38" s="25" t="s">
        <v>22</v>
      </c>
      <c r="D38" s="25" t="s">
        <v>112</v>
      </c>
      <c r="E38" s="26" t="s">
        <v>35</v>
      </c>
      <c r="F38" s="27">
        <v>222.5574517297467</v>
      </c>
      <c r="G38" s="29">
        <v>28.94</v>
      </c>
      <c r="H38" s="29">
        <f t="shared" si="1"/>
        <v>36.729999999999997</v>
      </c>
      <c r="I38" s="29">
        <f t="shared" si="4"/>
        <v>8174.53</v>
      </c>
      <c r="J38" s="30">
        <f t="shared" si="0"/>
        <v>5.0476962163134124E-3</v>
      </c>
      <c r="K38" s="31"/>
      <c r="L38" s="32"/>
      <c r="M38" s="9"/>
      <c r="N38" s="9"/>
    </row>
    <row r="39" spans="1:14" ht="51.95" customHeight="1" x14ac:dyDescent="0.25">
      <c r="A39" s="23" t="s">
        <v>113</v>
      </c>
      <c r="B39" s="24" t="s">
        <v>114</v>
      </c>
      <c r="C39" s="25" t="s">
        <v>22</v>
      </c>
      <c r="D39" s="25" t="s">
        <v>115</v>
      </c>
      <c r="E39" s="26" t="s">
        <v>35</v>
      </c>
      <c r="F39" s="27">
        <v>61.983710068022305</v>
      </c>
      <c r="G39" s="29">
        <v>15.85</v>
      </c>
      <c r="H39" s="29">
        <f t="shared" si="1"/>
        <v>20.11</v>
      </c>
      <c r="I39" s="29">
        <f t="shared" si="4"/>
        <v>1246.49</v>
      </c>
      <c r="J39" s="30">
        <f t="shared" si="0"/>
        <v>7.696959772210153E-4</v>
      </c>
      <c r="K39" s="31"/>
      <c r="L39" s="32"/>
      <c r="M39" s="9"/>
      <c r="N39" s="9"/>
    </row>
    <row r="40" spans="1:14" ht="51.95" customHeight="1" x14ac:dyDescent="0.25">
      <c r="A40" s="23" t="s">
        <v>116</v>
      </c>
      <c r="B40" s="24" t="s">
        <v>117</v>
      </c>
      <c r="C40" s="25" t="s">
        <v>22</v>
      </c>
      <c r="D40" s="25" t="s">
        <v>118</v>
      </c>
      <c r="E40" s="26" t="s">
        <v>35</v>
      </c>
      <c r="F40" s="27">
        <v>37.280057504680073</v>
      </c>
      <c r="G40" s="29">
        <v>29.79</v>
      </c>
      <c r="H40" s="29">
        <f t="shared" si="1"/>
        <v>37.81</v>
      </c>
      <c r="I40" s="29">
        <f t="shared" si="4"/>
        <v>1409.55</v>
      </c>
      <c r="J40" s="30">
        <f t="shared" si="0"/>
        <v>8.7038401005373658E-4</v>
      </c>
      <c r="K40" s="31"/>
      <c r="L40" s="32"/>
      <c r="M40" s="9"/>
      <c r="N40" s="9"/>
    </row>
    <row r="41" spans="1:14" ht="51.95" customHeight="1" x14ac:dyDescent="0.25">
      <c r="A41" s="23" t="s">
        <v>119</v>
      </c>
      <c r="B41" s="24" t="s">
        <v>120</v>
      </c>
      <c r="C41" s="25" t="s">
        <v>22</v>
      </c>
      <c r="D41" s="25" t="s">
        <v>121</v>
      </c>
      <c r="E41" s="26" t="s">
        <v>35</v>
      </c>
      <c r="F41" s="27">
        <v>61.983710068022305</v>
      </c>
      <c r="G41" s="29">
        <v>42.5</v>
      </c>
      <c r="H41" s="29">
        <f t="shared" si="1"/>
        <v>53.94</v>
      </c>
      <c r="I41" s="29">
        <f t="shared" si="4"/>
        <v>3343.4</v>
      </c>
      <c r="J41" s="30">
        <f t="shared" si="0"/>
        <v>2.064518391836872E-3</v>
      </c>
      <c r="K41" s="31"/>
      <c r="L41" s="32"/>
      <c r="M41" s="9"/>
      <c r="N41" s="9"/>
    </row>
    <row r="42" spans="1:14" ht="51.95" customHeight="1" x14ac:dyDescent="0.25">
      <c r="A42" s="23" t="s">
        <v>122</v>
      </c>
      <c r="B42" s="24" t="s">
        <v>123</v>
      </c>
      <c r="C42" s="25" t="s">
        <v>22</v>
      </c>
      <c r="D42" s="25" t="s">
        <v>124</v>
      </c>
      <c r="E42" s="26" t="s">
        <v>35</v>
      </c>
      <c r="F42" s="27">
        <v>37.280057504680073</v>
      </c>
      <c r="G42" s="29">
        <v>55.27</v>
      </c>
      <c r="H42" s="29">
        <f t="shared" si="1"/>
        <v>70.150000000000006</v>
      </c>
      <c r="I42" s="29">
        <f t="shared" si="4"/>
        <v>2615.19</v>
      </c>
      <c r="J42" s="30">
        <f t="shared" si="0"/>
        <v>1.6148554923574414E-3</v>
      </c>
      <c r="K42" s="31"/>
      <c r="L42" s="32"/>
      <c r="M42" s="9"/>
      <c r="N42" s="9"/>
    </row>
    <row r="43" spans="1:14" ht="51.95" customHeight="1" x14ac:dyDescent="0.25">
      <c r="A43" s="23" t="s">
        <v>125</v>
      </c>
      <c r="B43" s="24" t="s">
        <v>126</v>
      </c>
      <c r="C43" s="25" t="s">
        <v>22</v>
      </c>
      <c r="D43" s="25" t="s">
        <v>127</v>
      </c>
      <c r="E43" s="26" t="s">
        <v>35</v>
      </c>
      <c r="F43" s="27">
        <v>61.983710068022305</v>
      </c>
      <c r="G43" s="29">
        <v>59.93</v>
      </c>
      <c r="H43" s="29">
        <f t="shared" si="1"/>
        <v>76.06</v>
      </c>
      <c r="I43" s="29">
        <f t="shared" si="4"/>
        <v>4714.4799999999996</v>
      </c>
      <c r="J43" s="30">
        <f t="shared" si="0"/>
        <v>2.9111475348289452E-3</v>
      </c>
      <c r="K43" s="31"/>
      <c r="L43" s="32"/>
      <c r="M43" s="9"/>
      <c r="N43" s="9"/>
    </row>
    <row r="44" spans="1:14" ht="51.95" customHeight="1" x14ac:dyDescent="0.25">
      <c r="A44" s="23" t="s">
        <v>128</v>
      </c>
      <c r="B44" s="24" t="s">
        <v>129</v>
      </c>
      <c r="C44" s="25" t="s">
        <v>22</v>
      </c>
      <c r="D44" s="25" t="s">
        <v>130</v>
      </c>
      <c r="E44" s="26" t="s">
        <v>35</v>
      </c>
      <c r="F44" s="27">
        <v>61.983710068022305</v>
      </c>
      <c r="G44" s="29">
        <v>22.5</v>
      </c>
      <c r="H44" s="29">
        <f t="shared" si="1"/>
        <v>28.55</v>
      </c>
      <c r="I44" s="29">
        <f t="shared" si="4"/>
        <v>1769.63</v>
      </c>
      <c r="J44" s="30">
        <f t="shared" si="0"/>
        <v>1.0927300597434601E-3</v>
      </c>
      <c r="K44" s="31"/>
      <c r="L44" s="32"/>
      <c r="M44" s="9"/>
      <c r="N44" s="9"/>
    </row>
    <row r="45" spans="1:14" ht="65.099999999999994" customHeight="1" x14ac:dyDescent="0.25">
      <c r="A45" s="23" t="s">
        <v>131</v>
      </c>
      <c r="B45" s="24" t="s">
        <v>132</v>
      </c>
      <c r="C45" s="25" t="s">
        <v>22</v>
      </c>
      <c r="D45" s="25" t="s">
        <v>133</v>
      </c>
      <c r="E45" s="26" t="s">
        <v>40</v>
      </c>
      <c r="F45" s="27">
        <v>171.80267464506178</v>
      </c>
      <c r="G45" s="29">
        <v>50.34</v>
      </c>
      <c r="H45" s="29">
        <f t="shared" si="1"/>
        <v>63.89</v>
      </c>
      <c r="I45" s="29">
        <f t="shared" si="4"/>
        <v>10976.47</v>
      </c>
      <c r="J45" s="30">
        <f t="shared" si="0"/>
        <v>6.7778680960835285E-3</v>
      </c>
      <c r="K45" s="31"/>
      <c r="L45" s="32"/>
      <c r="M45" s="9"/>
      <c r="N45" s="9"/>
    </row>
    <row r="46" spans="1:14" ht="65.099999999999994" customHeight="1" x14ac:dyDescent="0.25">
      <c r="A46" s="23" t="s">
        <v>134</v>
      </c>
      <c r="B46" s="24" t="s">
        <v>135</v>
      </c>
      <c r="C46" s="25" t="s">
        <v>22</v>
      </c>
      <c r="D46" s="25" t="s">
        <v>136</v>
      </c>
      <c r="E46" s="26" t="s">
        <v>40</v>
      </c>
      <c r="F46" s="27">
        <v>94.547615719700673</v>
      </c>
      <c r="G46" s="29">
        <v>88.12</v>
      </c>
      <c r="H46" s="29">
        <f t="shared" si="1"/>
        <v>111.85</v>
      </c>
      <c r="I46" s="29">
        <f t="shared" si="4"/>
        <v>10575.15</v>
      </c>
      <c r="J46" s="30">
        <f t="shared" si="0"/>
        <v>6.5300567301051909E-3</v>
      </c>
      <c r="K46" s="31"/>
      <c r="L46" s="32"/>
      <c r="M46" s="9"/>
      <c r="N46" s="9"/>
    </row>
    <row r="47" spans="1:14" ht="51.95" customHeight="1" x14ac:dyDescent="0.25">
      <c r="A47" s="23" t="s">
        <v>137</v>
      </c>
      <c r="B47" s="24" t="s">
        <v>138</v>
      </c>
      <c r="C47" s="25" t="s">
        <v>22</v>
      </c>
      <c r="D47" s="25" t="s">
        <v>139</v>
      </c>
      <c r="E47" s="26" t="s">
        <v>35</v>
      </c>
      <c r="F47" s="27">
        <v>61.983710068022305</v>
      </c>
      <c r="G47" s="29">
        <v>24.8</v>
      </c>
      <c r="H47" s="29">
        <f t="shared" si="1"/>
        <v>31.47</v>
      </c>
      <c r="I47" s="29">
        <f t="shared" si="4"/>
        <v>1950.62</v>
      </c>
      <c r="J47" s="30">
        <f t="shared" si="0"/>
        <v>1.2044897007491891E-3</v>
      </c>
      <c r="K47" s="31"/>
      <c r="L47" s="32"/>
      <c r="M47" s="9"/>
      <c r="N47" s="9"/>
    </row>
    <row r="48" spans="1:14" ht="51.95" customHeight="1" x14ac:dyDescent="0.25">
      <c r="A48" s="23" t="s">
        <v>140</v>
      </c>
      <c r="B48" s="24" t="s">
        <v>141</v>
      </c>
      <c r="C48" s="25" t="s">
        <v>22</v>
      </c>
      <c r="D48" s="25" t="s">
        <v>142</v>
      </c>
      <c r="E48" s="26" t="s">
        <v>35</v>
      </c>
      <c r="F48" s="27">
        <v>37.280057504680073</v>
      </c>
      <c r="G48" s="29">
        <v>45.21</v>
      </c>
      <c r="H48" s="29">
        <f t="shared" si="1"/>
        <v>57.38</v>
      </c>
      <c r="I48" s="29">
        <f t="shared" si="4"/>
        <v>2139.12</v>
      </c>
      <c r="J48" s="30">
        <f t="shared" si="0"/>
        <v>1.3208866968792514E-3</v>
      </c>
      <c r="K48" s="31"/>
      <c r="L48" s="32"/>
      <c r="M48" s="9"/>
      <c r="N48" s="9"/>
    </row>
    <row r="49" spans="1:14" ht="51.95" customHeight="1" x14ac:dyDescent="0.25">
      <c r="A49" s="23" t="s">
        <v>143</v>
      </c>
      <c r="B49" s="24" t="s">
        <v>144</v>
      </c>
      <c r="C49" s="25" t="s">
        <v>22</v>
      </c>
      <c r="D49" s="25" t="s">
        <v>145</v>
      </c>
      <c r="E49" s="26" t="s">
        <v>35</v>
      </c>
      <c r="F49" s="27">
        <v>37.280057504680073</v>
      </c>
      <c r="G49" s="29">
        <v>80.040000000000006</v>
      </c>
      <c r="H49" s="29">
        <f t="shared" si="1"/>
        <v>101.59</v>
      </c>
      <c r="I49" s="29">
        <f t="shared" si="4"/>
        <v>3787.28</v>
      </c>
      <c r="J49" s="30">
        <f t="shared" si="0"/>
        <v>2.3386101618220819E-3</v>
      </c>
      <c r="K49" s="31"/>
      <c r="L49" s="32"/>
      <c r="M49" s="9"/>
      <c r="N49" s="9"/>
    </row>
    <row r="50" spans="1:14" ht="39" customHeight="1" x14ac:dyDescent="0.25">
      <c r="A50" s="23" t="s">
        <v>146</v>
      </c>
      <c r="B50" s="24" t="s">
        <v>147</v>
      </c>
      <c r="C50" s="25" t="s">
        <v>22</v>
      </c>
      <c r="D50" s="25" t="s">
        <v>148</v>
      </c>
      <c r="E50" s="26" t="s">
        <v>35</v>
      </c>
      <c r="F50" s="27">
        <v>61.983710068022305</v>
      </c>
      <c r="G50" s="29">
        <v>65.260000000000005</v>
      </c>
      <c r="H50" s="29">
        <f t="shared" si="1"/>
        <v>82.83</v>
      </c>
      <c r="I50" s="29">
        <f t="shared" si="4"/>
        <v>5134.1099999999997</v>
      </c>
      <c r="J50" s="30">
        <f t="shared" si="0"/>
        <v>3.1702651554446379E-3</v>
      </c>
      <c r="K50" s="31"/>
      <c r="L50" s="32"/>
      <c r="M50" s="9"/>
      <c r="N50" s="9"/>
    </row>
    <row r="51" spans="1:14" ht="39" customHeight="1" x14ac:dyDescent="0.25">
      <c r="A51" s="23" t="s">
        <v>149</v>
      </c>
      <c r="B51" s="24" t="s">
        <v>150</v>
      </c>
      <c r="C51" s="25" t="s">
        <v>22</v>
      </c>
      <c r="D51" s="25" t="s">
        <v>151</v>
      </c>
      <c r="E51" s="26" t="s">
        <v>35</v>
      </c>
      <c r="F51" s="27">
        <v>61.983710068022305</v>
      </c>
      <c r="G51" s="29">
        <v>11.47</v>
      </c>
      <c r="H51" s="29">
        <f t="shared" si="1"/>
        <v>14.55</v>
      </c>
      <c r="I51" s="29">
        <f t="shared" si="4"/>
        <v>901.86</v>
      </c>
      <c r="J51" s="30">
        <f t="shared" si="0"/>
        <v>5.5689015877908752E-4</v>
      </c>
      <c r="K51" s="31"/>
      <c r="L51" s="32"/>
      <c r="M51" s="9"/>
      <c r="N51" s="9"/>
    </row>
    <row r="52" spans="1:14" ht="51.95" customHeight="1" x14ac:dyDescent="0.25">
      <c r="A52" s="23" t="s">
        <v>152</v>
      </c>
      <c r="B52" s="24" t="s">
        <v>153</v>
      </c>
      <c r="C52" s="25" t="s">
        <v>22</v>
      </c>
      <c r="D52" s="25" t="s">
        <v>154</v>
      </c>
      <c r="E52" s="26" t="s">
        <v>35</v>
      </c>
      <c r="F52" s="27">
        <v>113.86138045104099</v>
      </c>
      <c r="G52" s="29">
        <v>10.72</v>
      </c>
      <c r="H52" s="29">
        <f t="shared" si="1"/>
        <v>13.6</v>
      </c>
      <c r="I52" s="29">
        <f t="shared" si="4"/>
        <v>1548.51</v>
      </c>
      <c r="J52" s="30">
        <f t="shared" si="0"/>
        <v>9.5619051712128806E-4</v>
      </c>
      <c r="K52" s="31"/>
      <c r="L52" s="32"/>
      <c r="M52" s="9"/>
      <c r="N52" s="9"/>
    </row>
    <row r="53" spans="1:14" ht="51.95" customHeight="1" x14ac:dyDescent="0.25">
      <c r="A53" s="23" t="s">
        <v>155</v>
      </c>
      <c r="B53" s="24" t="s">
        <v>156</v>
      </c>
      <c r="C53" s="25" t="s">
        <v>22</v>
      </c>
      <c r="D53" s="25" t="s">
        <v>157</v>
      </c>
      <c r="E53" s="26" t="s">
        <v>35</v>
      </c>
      <c r="F53" s="27">
        <v>49.856462446017936</v>
      </c>
      <c r="G53" s="29">
        <v>16.670000000000002</v>
      </c>
      <c r="H53" s="29">
        <f t="shared" si="1"/>
        <v>21.15</v>
      </c>
      <c r="I53" s="29">
        <f t="shared" si="4"/>
        <v>1054.46</v>
      </c>
      <c r="J53" s="30">
        <f t="shared" si="0"/>
        <v>6.5111923893530776E-4</v>
      </c>
      <c r="K53" s="31"/>
      <c r="L53" s="32"/>
      <c r="M53" s="9"/>
      <c r="N53" s="9"/>
    </row>
    <row r="54" spans="1:14" ht="51.95" customHeight="1" x14ac:dyDescent="0.25">
      <c r="A54" s="23" t="s">
        <v>158</v>
      </c>
      <c r="B54" s="24" t="s">
        <v>120</v>
      </c>
      <c r="C54" s="25" t="s">
        <v>22</v>
      </c>
      <c r="D54" s="25" t="s">
        <v>121</v>
      </c>
      <c r="E54" s="26" t="s">
        <v>35</v>
      </c>
      <c r="F54" s="27">
        <v>25.377388542342459</v>
      </c>
      <c r="G54" s="29">
        <v>42.5</v>
      </c>
      <c r="H54" s="29">
        <f t="shared" si="1"/>
        <v>53.94</v>
      </c>
      <c r="I54" s="29">
        <f t="shared" si="4"/>
        <v>1368.85</v>
      </c>
      <c r="J54" s="30">
        <f t="shared" si="0"/>
        <v>8.4525213874077343E-4</v>
      </c>
      <c r="K54" s="31"/>
      <c r="L54" s="32"/>
      <c r="M54" s="9"/>
      <c r="N54" s="9"/>
    </row>
    <row r="55" spans="1:14" ht="39" customHeight="1" x14ac:dyDescent="0.25">
      <c r="A55" s="23" t="s">
        <v>159</v>
      </c>
      <c r="B55" s="24" t="s">
        <v>147</v>
      </c>
      <c r="C55" s="25" t="s">
        <v>22</v>
      </c>
      <c r="D55" s="25" t="s">
        <v>148</v>
      </c>
      <c r="E55" s="26" t="s">
        <v>35</v>
      </c>
      <c r="F55" s="27">
        <v>25.377388542342459</v>
      </c>
      <c r="G55" s="29">
        <v>65.260000000000005</v>
      </c>
      <c r="H55" s="29">
        <f t="shared" si="1"/>
        <v>82.83</v>
      </c>
      <c r="I55" s="29">
        <f t="shared" si="4"/>
        <v>2102</v>
      </c>
      <c r="J55" s="30">
        <f t="shared" si="0"/>
        <v>1.2979654422567162E-3</v>
      </c>
      <c r="K55" s="31"/>
      <c r="L55" s="32"/>
      <c r="M55" s="9"/>
      <c r="N55" s="9"/>
    </row>
    <row r="56" spans="1:14" ht="51.95" customHeight="1" x14ac:dyDescent="0.25">
      <c r="A56" s="23" t="s">
        <v>160</v>
      </c>
      <c r="B56" s="24" t="s">
        <v>161</v>
      </c>
      <c r="C56" s="25" t="s">
        <v>22</v>
      </c>
      <c r="D56" s="25" t="s">
        <v>162</v>
      </c>
      <c r="E56" s="26" t="s">
        <v>35</v>
      </c>
      <c r="F56" s="27">
        <v>12.576404941337858</v>
      </c>
      <c r="G56" s="29">
        <v>25.46</v>
      </c>
      <c r="H56" s="29">
        <f t="shared" si="1"/>
        <v>32.31</v>
      </c>
      <c r="I56" s="29">
        <f t="shared" si="4"/>
        <v>406.34</v>
      </c>
      <c r="J56" s="30">
        <f t="shared" si="0"/>
        <v>2.5091116927050146E-4</v>
      </c>
      <c r="K56" s="31"/>
      <c r="L56" s="32"/>
      <c r="M56" s="9"/>
      <c r="N56" s="9"/>
    </row>
    <row r="57" spans="1:14" ht="39" customHeight="1" x14ac:dyDescent="0.25">
      <c r="A57" s="23" t="s">
        <v>163</v>
      </c>
      <c r="B57" s="24" t="s">
        <v>164</v>
      </c>
      <c r="C57" s="25" t="s">
        <v>22</v>
      </c>
      <c r="D57" s="25" t="s">
        <v>165</v>
      </c>
      <c r="E57" s="26" t="s">
        <v>35</v>
      </c>
      <c r="F57" s="27">
        <v>61.983710068022305</v>
      </c>
      <c r="G57" s="29">
        <v>32.409999999999997</v>
      </c>
      <c r="H57" s="29">
        <f t="shared" si="1"/>
        <v>41.13</v>
      </c>
      <c r="I57" s="29">
        <f t="shared" si="4"/>
        <v>2549.38</v>
      </c>
      <c r="J57" s="30">
        <f t="shared" si="0"/>
        <v>1.5742184296767018E-3</v>
      </c>
      <c r="K57" s="31"/>
      <c r="L57" s="32"/>
      <c r="M57" s="9"/>
      <c r="N57" s="9"/>
    </row>
    <row r="58" spans="1:14" ht="39" customHeight="1" x14ac:dyDescent="0.25">
      <c r="A58" s="23" t="s">
        <v>166</v>
      </c>
      <c r="B58" s="24" t="s">
        <v>167</v>
      </c>
      <c r="C58" s="25" t="s">
        <v>22</v>
      </c>
      <c r="D58" s="25" t="s">
        <v>168</v>
      </c>
      <c r="E58" s="26" t="s">
        <v>35</v>
      </c>
      <c r="F58" s="27">
        <v>25.377388542342459</v>
      </c>
      <c r="G58" s="29">
        <v>54.04</v>
      </c>
      <c r="H58" s="29">
        <f t="shared" si="1"/>
        <v>68.59</v>
      </c>
      <c r="I58" s="29">
        <f t="shared" si="4"/>
        <v>1740.63</v>
      </c>
      <c r="J58" s="30">
        <f t="shared" si="0"/>
        <v>1.0748228295696042E-3</v>
      </c>
      <c r="K58" s="31"/>
      <c r="L58" s="32"/>
      <c r="M58" s="9"/>
      <c r="N58" s="9"/>
    </row>
    <row r="59" spans="1:14" ht="39" customHeight="1" x14ac:dyDescent="0.25">
      <c r="A59" s="23" t="s">
        <v>169</v>
      </c>
      <c r="B59" s="24" t="s">
        <v>170</v>
      </c>
      <c r="C59" s="25" t="s">
        <v>22</v>
      </c>
      <c r="D59" s="25" t="s">
        <v>171</v>
      </c>
      <c r="E59" s="26" t="s">
        <v>35</v>
      </c>
      <c r="F59" s="27">
        <v>61.983710068022305</v>
      </c>
      <c r="G59" s="29">
        <v>114.11</v>
      </c>
      <c r="H59" s="29">
        <f t="shared" si="1"/>
        <v>144.83000000000001</v>
      </c>
      <c r="I59" s="29">
        <f t="shared" si="4"/>
        <v>8977.1</v>
      </c>
      <c r="J59" s="30">
        <f t="shared" si="0"/>
        <v>5.5432757239213927E-3</v>
      </c>
      <c r="K59" s="31"/>
      <c r="L59" s="32"/>
      <c r="M59" s="9"/>
      <c r="N59" s="9"/>
    </row>
    <row r="60" spans="1:14" ht="26.1" customHeight="1" x14ac:dyDescent="0.25">
      <c r="A60" s="23" t="s">
        <v>172</v>
      </c>
      <c r="B60" s="24" t="s">
        <v>173</v>
      </c>
      <c r="C60" s="25" t="s">
        <v>22</v>
      </c>
      <c r="D60" s="25" t="s">
        <v>174</v>
      </c>
      <c r="E60" s="26" t="s">
        <v>35</v>
      </c>
      <c r="F60" s="27">
        <v>12.576404941337858</v>
      </c>
      <c r="G60" s="29">
        <v>422.43</v>
      </c>
      <c r="H60" s="29">
        <f t="shared" si="1"/>
        <v>536.19000000000005</v>
      </c>
      <c r="I60" s="29">
        <f t="shared" si="4"/>
        <v>6743.34</v>
      </c>
      <c r="J60" s="30">
        <f t="shared" si="0"/>
        <v>4.1639497076058065E-3</v>
      </c>
      <c r="K60" s="31"/>
      <c r="L60" s="32"/>
      <c r="M60" s="9"/>
      <c r="N60" s="9"/>
    </row>
    <row r="61" spans="1:14" ht="51.95" customHeight="1" x14ac:dyDescent="0.25">
      <c r="A61" s="23" t="s">
        <v>175</v>
      </c>
      <c r="B61" s="24" t="s">
        <v>176</v>
      </c>
      <c r="C61" s="25" t="s">
        <v>22</v>
      </c>
      <c r="D61" s="25" t="s">
        <v>177</v>
      </c>
      <c r="E61" s="26" t="s">
        <v>35</v>
      </c>
      <c r="F61" s="27">
        <v>2.6949439160009692</v>
      </c>
      <c r="G61" s="29">
        <v>699.82</v>
      </c>
      <c r="H61" s="29">
        <f t="shared" si="1"/>
        <v>888.28</v>
      </c>
      <c r="I61" s="29">
        <f t="shared" si="4"/>
        <v>2393.86</v>
      </c>
      <c r="J61" s="30">
        <f t="shared" si="0"/>
        <v>1.4781862766891831E-3</v>
      </c>
      <c r="K61" s="31"/>
      <c r="L61" s="32"/>
      <c r="M61" s="9"/>
      <c r="N61" s="9"/>
    </row>
    <row r="62" spans="1:14" ht="39" customHeight="1" x14ac:dyDescent="0.25">
      <c r="A62" s="23" t="s">
        <v>178</v>
      </c>
      <c r="B62" s="24" t="s">
        <v>179</v>
      </c>
      <c r="C62" s="25" t="s">
        <v>22</v>
      </c>
      <c r="D62" s="25" t="s">
        <v>180</v>
      </c>
      <c r="E62" s="26" t="s">
        <v>35</v>
      </c>
      <c r="F62" s="27">
        <v>4.7161518530016959</v>
      </c>
      <c r="G62" s="29">
        <v>1019.1</v>
      </c>
      <c r="H62" s="29">
        <f t="shared" si="1"/>
        <v>1293.54</v>
      </c>
      <c r="I62" s="29">
        <f t="shared" si="4"/>
        <v>6100.53</v>
      </c>
      <c r="J62" s="30">
        <f t="shared" si="0"/>
        <v>3.7670205135349024E-3</v>
      </c>
      <c r="K62" s="31"/>
      <c r="L62" s="32"/>
      <c r="M62" s="9"/>
      <c r="N62" s="9"/>
    </row>
    <row r="63" spans="1:14" ht="26.1" customHeight="1" x14ac:dyDescent="0.25">
      <c r="A63" s="23" t="s">
        <v>181</v>
      </c>
      <c r="B63" s="24" t="s">
        <v>182</v>
      </c>
      <c r="C63" s="25" t="s">
        <v>22</v>
      </c>
      <c r="D63" s="25" t="s">
        <v>183</v>
      </c>
      <c r="E63" s="26" t="s">
        <v>40</v>
      </c>
      <c r="F63" s="27">
        <v>81.971210778362817</v>
      </c>
      <c r="G63" s="29">
        <v>17.690000000000001</v>
      </c>
      <c r="H63" s="29">
        <f t="shared" si="1"/>
        <v>22.45</v>
      </c>
      <c r="I63" s="29">
        <f t="shared" si="4"/>
        <v>1840.25</v>
      </c>
      <c r="J63" s="30">
        <f t="shared" si="0"/>
        <v>1.1363372526702769E-3</v>
      </c>
      <c r="K63" s="31"/>
      <c r="L63" s="32"/>
      <c r="M63" s="9"/>
      <c r="N63" s="9"/>
    </row>
    <row r="64" spans="1:14" ht="51.95" customHeight="1" x14ac:dyDescent="0.25">
      <c r="A64" s="23" t="s">
        <v>184</v>
      </c>
      <c r="B64" s="24" t="s">
        <v>185</v>
      </c>
      <c r="C64" s="25" t="s">
        <v>22</v>
      </c>
      <c r="D64" s="25" t="s">
        <v>186</v>
      </c>
      <c r="E64" s="26" t="s">
        <v>35</v>
      </c>
      <c r="F64" s="27">
        <v>9.2077250463366447</v>
      </c>
      <c r="G64" s="29">
        <v>156.47999999999999</v>
      </c>
      <c r="H64" s="29">
        <f t="shared" si="1"/>
        <v>198.62</v>
      </c>
      <c r="I64" s="29">
        <f t="shared" si="4"/>
        <v>1828.83</v>
      </c>
      <c r="J64" s="30">
        <f t="shared" si="0"/>
        <v>1.1292855089259516E-3</v>
      </c>
      <c r="K64" s="31"/>
      <c r="L64" s="32"/>
      <c r="M64" s="9"/>
      <c r="N64" s="9"/>
    </row>
    <row r="65" spans="1:14" ht="26.1" customHeight="1" x14ac:dyDescent="0.25">
      <c r="A65" s="23" t="s">
        <v>187</v>
      </c>
      <c r="B65" s="24" t="s">
        <v>188</v>
      </c>
      <c r="C65" s="25" t="s">
        <v>22</v>
      </c>
      <c r="D65" s="25" t="s">
        <v>189</v>
      </c>
      <c r="E65" s="26" t="s">
        <v>35</v>
      </c>
      <c r="F65" s="27">
        <v>14.597612878338582</v>
      </c>
      <c r="G65" s="29">
        <v>144.9</v>
      </c>
      <c r="H65" s="29">
        <f t="shared" si="1"/>
        <v>183.92</v>
      </c>
      <c r="I65" s="29">
        <f t="shared" si="4"/>
        <v>2684.79</v>
      </c>
      <c r="J65" s="30">
        <f t="shared" si="0"/>
        <v>1.657832844774695E-3</v>
      </c>
      <c r="K65" s="31"/>
      <c r="L65" s="32"/>
      <c r="M65" s="9"/>
      <c r="N65" s="9"/>
    </row>
    <row r="66" spans="1:14" ht="39" customHeight="1" x14ac:dyDescent="0.25">
      <c r="A66" s="23" t="s">
        <v>190</v>
      </c>
      <c r="B66" s="24" t="s">
        <v>191</v>
      </c>
      <c r="C66" s="25" t="s">
        <v>22</v>
      </c>
      <c r="D66" s="25" t="s">
        <v>192</v>
      </c>
      <c r="E66" s="26" t="s">
        <v>35</v>
      </c>
      <c r="F66" s="27">
        <v>12.576404941337858</v>
      </c>
      <c r="G66" s="29">
        <v>530.09</v>
      </c>
      <c r="H66" s="29">
        <f t="shared" si="1"/>
        <v>672.84</v>
      </c>
      <c r="I66" s="29">
        <f t="shared" si="4"/>
        <v>8461.9</v>
      </c>
      <c r="J66" s="30">
        <f t="shared" si="0"/>
        <v>5.2251445175224105E-3</v>
      </c>
      <c r="K66" s="31"/>
      <c r="L66" s="32"/>
      <c r="M66" s="9"/>
      <c r="N66" s="9"/>
    </row>
    <row r="67" spans="1:14" ht="26.1" customHeight="1" x14ac:dyDescent="0.25">
      <c r="A67" s="23" t="s">
        <v>193</v>
      </c>
      <c r="B67" s="24" t="s">
        <v>194</v>
      </c>
      <c r="C67" s="25" t="s">
        <v>22</v>
      </c>
      <c r="D67" s="25" t="s">
        <v>195</v>
      </c>
      <c r="E67" s="26" t="s">
        <v>35</v>
      </c>
      <c r="F67" s="27">
        <v>14.597612878338582</v>
      </c>
      <c r="G67" s="29">
        <v>412.27</v>
      </c>
      <c r="H67" s="29">
        <f t="shared" si="1"/>
        <v>523.29</v>
      </c>
      <c r="I67" s="29">
        <f t="shared" si="4"/>
        <v>7638.78</v>
      </c>
      <c r="J67" s="30">
        <f t="shared" si="0"/>
        <v>4.716875576118819E-3</v>
      </c>
      <c r="K67" s="31"/>
      <c r="L67" s="32"/>
      <c r="M67" s="9"/>
      <c r="N67" s="9"/>
    </row>
    <row r="68" spans="1:14" ht="51.95" customHeight="1" x14ac:dyDescent="0.25">
      <c r="A68" s="23" t="s">
        <v>196</v>
      </c>
      <c r="B68" s="24" t="s">
        <v>197</v>
      </c>
      <c r="C68" s="25" t="s">
        <v>22</v>
      </c>
      <c r="D68" s="25" t="s">
        <v>198</v>
      </c>
      <c r="E68" s="26" t="s">
        <v>35</v>
      </c>
      <c r="F68" s="27">
        <v>12.576404941337858</v>
      </c>
      <c r="G68" s="29">
        <v>468.36</v>
      </c>
      <c r="H68" s="29">
        <f t="shared" si="1"/>
        <v>594.48</v>
      </c>
      <c r="I68" s="29">
        <f t="shared" si="4"/>
        <v>7476.42</v>
      </c>
      <c r="J68" s="30">
        <f t="shared" si="0"/>
        <v>4.6166197867730536E-3</v>
      </c>
      <c r="K68" s="31"/>
      <c r="L68" s="32"/>
      <c r="M68" s="9"/>
      <c r="N68" s="9"/>
    </row>
    <row r="69" spans="1:14" ht="26.1" customHeight="1" x14ac:dyDescent="0.25">
      <c r="A69" s="23" t="s">
        <v>199</v>
      </c>
      <c r="B69" s="24" t="s">
        <v>200</v>
      </c>
      <c r="C69" s="25" t="s">
        <v>22</v>
      </c>
      <c r="D69" s="25" t="s">
        <v>201</v>
      </c>
      <c r="E69" s="26" t="s">
        <v>35</v>
      </c>
      <c r="F69" s="27">
        <v>37.280057504680073</v>
      </c>
      <c r="G69" s="29">
        <v>61.32</v>
      </c>
      <c r="H69" s="29">
        <f t="shared" si="1"/>
        <v>77.83</v>
      </c>
      <c r="I69" s="29">
        <f t="shared" si="4"/>
        <v>2901.5</v>
      </c>
      <c r="J69" s="30">
        <f t="shared" ref="J69:J132" si="5">I69/$I$251</f>
        <v>1.7916492534290494E-3</v>
      </c>
      <c r="K69" s="31"/>
      <c r="L69" s="32"/>
      <c r="M69" s="9"/>
      <c r="N69" s="9"/>
    </row>
    <row r="70" spans="1:14" ht="26.1" customHeight="1" x14ac:dyDescent="0.25">
      <c r="A70" s="23" t="s">
        <v>202</v>
      </c>
      <c r="B70" s="24" t="s">
        <v>203</v>
      </c>
      <c r="C70" s="25" t="s">
        <v>22</v>
      </c>
      <c r="D70" s="25" t="s">
        <v>204</v>
      </c>
      <c r="E70" s="26" t="s">
        <v>35</v>
      </c>
      <c r="F70" s="27">
        <v>12.576404941337858</v>
      </c>
      <c r="G70" s="29">
        <v>12.75</v>
      </c>
      <c r="H70" s="29">
        <f t="shared" si="1"/>
        <v>16.18</v>
      </c>
      <c r="I70" s="29">
        <f t="shared" si="4"/>
        <v>203.48</v>
      </c>
      <c r="J70" s="30">
        <f t="shared" si="5"/>
        <v>1.2564700675090227E-4</v>
      </c>
      <c r="K70" s="31"/>
      <c r="L70" s="32"/>
      <c r="M70" s="9"/>
      <c r="N70" s="9"/>
    </row>
    <row r="71" spans="1:14" ht="26.1" customHeight="1" x14ac:dyDescent="0.25">
      <c r="A71" s="23" t="s">
        <v>205</v>
      </c>
      <c r="B71" s="24" t="s">
        <v>206</v>
      </c>
      <c r="C71" s="25" t="s">
        <v>22</v>
      </c>
      <c r="D71" s="25" t="s">
        <v>207</v>
      </c>
      <c r="E71" s="26" t="s">
        <v>35</v>
      </c>
      <c r="F71" s="27">
        <v>12.576404941337858</v>
      </c>
      <c r="G71" s="29">
        <v>14.35</v>
      </c>
      <c r="H71" s="29">
        <f t="shared" si="1"/>
        <v>18.21</v>
      </c>
      <c r="I71" s="29">
        <f t="shared" si="4"/>
        <v>229.01</v>
      </c>
      <c r="J71" s="30">
        <f t="shared" si="5"/>
        <v>1.4141154421085184E-4</v>
      </c>
      <c r="K71" s="31"/>
      <c r="L71" s="32"/>
      <c r="M71" s="9"/>
      <c r="N71" s="9"/>
    </row>
    <row r="72" spans="1:14" ht="39" customHeight="1" x14ac:dyDescent="0.25">
      <c r="A72" s="23" t="s">
        <v>208</v>
      </c>
      <c r="B72" s="24" t="s">
        <v>209</v>
      </c>
      <c r="C72" s="25" t="s">
        <v>22</v>
      </c>
      <c r="D72" s="25" t="s">
        <v>210</v>
      </c>
      <c r="E72" s="26" t="s">
        <v>35</v>
      </c>
      <c r="F72" s="27">
        <v>12.576404941337858</v>
      </c>
      <c r="G72" s="29">
        <v>132.99</v>
      </c>
      <c r="H72" s="29">
        <f t="shared" si="1"/>
        <v>168.8</v>
      </c>
      <c r="I72" s="29">
        <f t="shared" si="4"/>
        <v>2122.89</v>
      </c>
      <c r="J72" s="30">
        <f t="shared" si="5"/>
        <v>1.3108648228888488E-3</v>
      </c>
      <c r="K72" s="31"/>
      <c r="L72" s="32"/>
      <c r="M72" s="9"/>
      <c r="N72" s="9"/>
    </row>
    <row r="73" spans="1:14" ht="26.1" customHeight="1" x14ac:dyDescent="0.25">
      <c r="A73" s="23" t="s">
        <v>211</v>
      </c>
      <c r="B73" s="24" t="s">
        <v>212</v>
      </c>
      <c r="C73" s="25" t="s">
        <v>22</v>
      </c>
      <c r="D73" s="25" t="s">
        <v>213</v>
      </c>
      <c r="E73" s="26" t="s">
        <v>35</v>
      </c>
      <c r="F73" s="27">
        <v>37.280057504680073</v>
      </c>
      <c r="G73" s="29">
        <v>48.84</v>
      </c>
      <c r="H73" s="29">
        <f t="shared" ref="H73:H136" si="6">TRUNC((G73*$G$2)+(G73),2)</f>
        <v>61.99</v>
      </c>
      <c r="I73" s="29">
        <f t="shared" si="4"/>
        <v>2310.9899999999998</v>
      </c>
      <c r="J73" s="30">
        <f t="shared" si="5"/>
        <v>1.4270148227406509E-3</v>
      </c>
      <c r="K73" s="31"/>
      <c r="L73" s="32"/>
      <c r="M73" s="9"/>
      <c r="N73" s="9"/>
    </row>
    <row r="74" spans="1:14" ht="39" customHeight="1" x14ac:dyDescent="0.25">
      <c r="A74" s="23" t="s">
        <v>214</v>
      </c>
      <c r="B74" s="24" t="s">
        <v>215</v>
      </c>
      <c r="C74" s="25" t="s">
        <v>22</v>
      </c>
      <c r="D74" s="25" t="s">
        <v>216</v>
      </c>
      <c r="E74" s="26" t="s">
        <v>35</v>
      </c>
      <c r="F74" s="27">
        <v>25.377388542342459</v>
      </c>
      <c r="G74" s="29">
        <v>145.4</v>
      </c>
      <c r="H74" s="29">
        <f t="shared" si="6"/>
        <v>184.55</v>
      </c>
      <c r="I74" s="29">
        <f t="shared" si="4"/>
        <v>4683.3900000000003</v>
      </c>
      <c r="J74" s="30">
        <f t="shared" si="5"/>
        <v>2.8919497491011808E-3</v>
      </c>
      <c r="K74" s="31"/>
      <c r="L74" s="32"/>
      <c r="M74" s="9"/>
      <c r="N74" s="9"/>
    </row>
    <row r="75" spans="1:14" ht="39" customHeight="1" x14ac:dyDescent="0.25">
      <c r="A75" s="23" t="s">
        <v>217</v>
      </c>
      <c r="B75" s="24" t="s">
        <v>218</v>
      </c>
      <c r="C75" s="25" t="s">
        <v>22</v>
      </c>
      <c r="D75" s="25" t="s">
        <v>219</v>
      </c>
      <c r="E75" s="26" t="s">
        <v>35</v>
      </c>
      <c r="F75" s="27">
        <v>12.576404941337858</v>
      </c>
      <c r="G75" s="29">
        <v>339.95</v>
      </c>
      <c r="H75" s="29">
        <f t="shared" si="6"/>
        <v>431.49</v>
      </c>
      <c r="I75" s="29">
        <f t="shared" si="4"/>
        <v>5426.59</v>
      </c>
      <c r="J75" s="30">
        <f t="shared" si="5"/>
        <v>3.3508688341084081E-3</v>
      </c>
      <c r="K75" s="31"/>
      <c r="L75" s="32"/>
      <c r="M75" s="9"/>
      <c r="N75" s="9"/>
    </row>
    <row r="76" spans="1:14" ht="39" customHeight="1" x14ac:dyDescent="0.25">
      <c r="A76" s="23" t="s">
        <v>220</v>
      </c>
      <c r="B76" s="24" t="s">
        <v>221</v>
      </c>
      <c r="C76" s="25" t="s">
        <v>22</v>
      </c>
      <c r="D76" s="25" t="s">
        <v>222</v>
      </c>
      <c r="E76" s="26" t="s">
        <v>35</v>
      </c>
      <c r="F76" s="27">
        <v>37.280057504680073</v>
      </c>
      <c r="G76" s="29">
        <v>76.39</v>
      </c>
      <c r="H76" s="29">
        <f t="shared" si="6"/>
        <v>96.96</v>
      </c>
      <c r="I76" s="29">
        <f t="shared" si="4"/>
        <v>3614.67</v>
      </c>
      <c r="J76" s="30">
        <f t="shared" si="5"/>
        <v>2.2320250928459014E-3</v>
      </c>
      <c r="K76" s="31"/>
      <c r="L76" s="32"/>
      <c r="M76" s="9"/>
      <c r="N76" s="9"/>
    </row>
    <row r="77" spans="1:14" ht="26.1" customHeight="1" x14ac:dyDescent="0.25">
      <c r="A77" s="23" t="s">
        <v>223</v>
      </c>
      <c r="B77" s="24" t="s">
        <v>224</v>
      </c>
      <c r="C77" s="25" t="s">
        <v>22</v>
      </c>
      <c r="D77" s="25" t="s">
        <v>225</v>
      </c>
      <c r="E77" s="26" t="s">
        <v>35</v>
      </c>
      <c r="F77" s="27">
        <v>37.280057504680073</v>
      </c>
      <c r="G77" s="29">
        <v>163.49</v>
      </c>
      <c r="H77" s="29">
        <f t="shared" si="6"/>
        <v>207.51</v>
      </c>
      <c r="I77" s="29">
        <f t="shared" si="4"/>
        <v>7735.98</v>
      </c>
      <c r="J77" s="30">
        <f t="shared" si="5"/>
        <v>4.7768956717360181E-3</v>
      </c>
      <c r="K77" s="31"/>
      <c r="L77" s="32"/>
      <c r="M77" s="9"/>
      <c r="N77" s="9"/>
    </row>
    <row r="78" spans="1:14" ht="26.1" customHeight="1" x14ac:dyDescent="0.25">
      <c r="A78" s="23" t="s">
        <v>226</v>
      </c>
      <c r="B78" s="24" t="s">
        <v>227</v>
      </c>
      <c r="C78" s="25" t="s">
        <v>22</v>
      </c>
      <c r="D78" s="25" t="s">
        <v>228</v>
      </c>
      <c r="E78" s="26" t="s">
        <v>35</v>
      </c>
      <c r="F78" s="27">
        <v>12.576404941337858</v>
      </c>
      <c r="G78" s="29">
        <v>812.2</v>
      </c>
      <c r="H78" s="29">
        <f t="shared" si="6"/>
        <v>1030.92</v>
      </c>
      <c r="I78" s="29">
        <f t="shared" si="4"/>
        <v>12965.26</v>
      </c>
      <c r="J78" s="30">
        <f t="shared" si="5"/>
        <v>8.0059274166856854E-3</v>
      </c>
      <c r="K78" s="31"/>
      <c r="L78" s="32"/>
      <c r="M78" s="9"/>
      <c r="N78" s="9"/>
    </row>
    <row r="79" spans="1:14" ht="65.099999999999994" customHeight="1" x14ac:dyDescent="0.25">
      <c r="A79" s="23" t="s">
        <v>229</v>
      </c>
      <c r="B79" s="24" t="s">
        <v>230</v>
      </c>
      <c r="C79" s="25" t="s">
        <v>22</v>
      </c>
      <c r="D79" s="25" t="s">
        <v>231</v>
      </c>
      <c r="E79" s="26" t="s">
        <v>35</v>
      </c>
      <c r="F79" s="27">
        <v>12.576404941337858</v>
      </c>
      <c r="G79" s="29">
        <v>279.7</v>
      </c>
      <c r="H79" s="29">
        <f t="shared" si="6"/>
        <v>355.02</v>
      </c>
      <c r="I79" s="29">
        <f t="shared" si="4"/>
        <v>4464.87</v>
      </c>
      <c r="J79" s="30">
        <f t="shared" si="5"/>
        <v>2.7570156822876997E-3</v>
      </c>
      <c r="K79" s="31"/>
      <c r="L79" s="32"/>
      <c r="M79" s="9"/>
      <c r="N79" s="9"/>
    </row>
    <row r="80" spans="1:14" ht="51.95" customHeight="1" x14ac:dyDescent="0.25">
      <c r="A80" s="23" t="s">
        <v>232</v>
      </c>
      <c r="B80" s="24" t="s">
        <v>233</v>
      </c>
      <c r="C80" s="25" t="s">
        <v>22</v>
      </c>
      <c r="D80" s="25" t="s">
        <v>234</v>
      </c>
      <c r="E80" s="26" t="s">
        <v>35</v>
      </c>
      <c r="F80" s="27">
        <v>14.597612878338582</v>
      </c>
      <c r="G80" s="29">
        <v>894.28</v>
      </c>
      <c r="H80" s="29">
        <f t="shared" si="6"/>
        <v>1135.0999999999999</v>
      </c>
      <c r="I80" s="29">
        <f t="shared" si="4"/>
        <v>16569.75</v>
      </c>
      <c r="J80" s="30">
        <f t="shared" si="5"/>
        <v>1.0231666454249869E-2</v>
      </c>
      <c r="K80" s="31"/>
      <c r="L80" s="32"/>
      <c r="M80" s="9"/>
      <c r="N80" s="9"/>
    </row>
    <row r="81" spans="1:14" ht="26.1" customHeight="1" x14ac:dyDescent="0.25">
      <c r="A81" s="23" t="s">
        <v>235</v>
      </c>
      <c r="B81" s="24" t="s">
        <v>236</v>
      </c>
      <c r="C81" s="25" t="s">
        <v>22</v>
      </c>
      <c r="D81" s="25" t="s">
        <v>237</v>
      </c>
      <c r="E81" s="26" t="s">
        <v>35</v>
      </c>
      <c r="F81" s="27">
        <v>12.576404941337858</v>
      </c>
      <c r="G81" s="29">
        <v>100.96</v>
      </c>
      <c r="H81" s="29">
        <f t="shared" si="6"/>
        <v>128.13999999999999</v>
      </c>
      <c r="I81" s="29">
        <f t="shared" si="4"/>
        <v>1611.54</v>
      </c>
      <c r="J81" s="30">
        <f t="shared" si="5"/>
        <v>9.9511095566811995E-4</v>
      </c>
      <c r="K81" s="31"/>
      <c r="L81" s="32"/>
      <c r="M81" s="9"/>
      <c r="N81" s="9"/>
    </row>
    <row r="82" spans="1:14" ht="39" customHeight="1" x14ac:dyDescent="0.25">
      <c r="A82" s="23" t="s">
        <v>238</v>
      </c>
      <c r="B82" s="24" t="s">
        <v>239</v>
      </c>
      <c r="C82" s="25" t="s">
        <v>22</v>
      </c>
      <c r="D82" s="25" t="s">
        <v>240</v>
      </c>
      <c r="E82" s="26" t="s">
        <v>35</v>
      </c>
      <c r="F82" s="27">
        <v>14.597612878338582</v>
      </c>
      <c r="G82" s="29">
        <v>138.41999999999999</v>
      </c>
      <c r="H82" s="29">
        <f t="shared" si="6"/>
        <v>175.69</v>
      </c>
      <c r="I82" s="29">
        <f t="shared" si="4"/>
        <v>2564.65</v>
      </c>
      <c r="J82" s="30">
        <f t="shared" si="5"/>
        <v>1.5836475125992804E-3</v>
      </c>
      <c r="K82" s="31"/>
      <c r="L82" s="32"/>
      <c r="M82" s="9"/>
      <c r="N82" s="9"/>
    </row>
    <row r="83" spans="1:14" ht="26.1" customHeight="1" x14ac:dyDescent="0.25">
      <c r="A83" s="23" t="s">
        <v>241</v>
      </c>
      <c r="B83" s="24" t="s">
        <v>242</v>
      </c>
      <c r="C83" s="25" t="s">
        <v>22</v>
      </c>
      <c r="D83" s="25" t="s">
        <v>243</v>
      </c>
      <c r="E83" s="26" t="s">
        <v>35</v>
      </c>
      <c r="F83" s="27">
        <v>35.93258554667959</v>
      </c>
      <c r="G83" s="29">
        <v>129.25</v>
      </c>
      <c r="H83" s="29">
        <f t="shared" si="6"/>
        <v>164.05</v>
      </c>
      <c r="I83" s="29">
        <f t="shared" si="4"/>
        <v>5894.74</v>
      </c>
      <c r="J83" s="30">
        <f t="shared" si="5"/>
        <v>3.6399471032770481E-3</v>
      </c>
      <c r="K83" s="31"/>
      <c r="L83" s="32"/>
      <c r="M83" s="9"/>
      <c r="N83" s="9"/>
    </row>
    <row r="84" spans="1:14" ht="39" customHeight="1" x14ac:dyDescent="0.25">
      <c r="A84" s="23" t="s">
        <v>244</v>
      </c>
      <c r="B84" s="24" t="s">
        <v>245</v>
      </c>
      <c r="C84" s="25" t="s">
        <v>22</v>
      </c>
      <c r="D84" s="25" t="s">
        <v>246</v>
      </c>
      <c r="E84" s="26" t="s">
        <v>35</v>
      </c>
      <c r="F84" s="27">
        <v>14.597612878338582</v>
      </c>
      <c r="G84" s="29">
        <v>146</v>
      </c>
      <c r="H84" s="29">
        <f t="shared" si="6"/>
        <v>185.31</v>
      </c>
      <c r="I84" s="29">
        <f t="shared" si="4"/>
        <v>2705.08</v>
      </c>
      <c r="J84" s="30">
        <f t="shared" si="5"/>
        <v>1.6703617309894376E-3</v>
      </c>
      <c r="K84" s="31"/>
      <c r="L84" s="32"/>
      <c r="M84" s="9"/>
      <c r="N84" s="9"/>
    </row>
    <row r="85" spans="1:14" ht="39" customHeight="1" x14ac:dyDescent="0.25">
      <c r="A85" s="23" t="s">
        <v>247</v>
      </c>
      <c r="B85" s="24" t="s">
        <v>248</v>
      </c>
      <c r="C85" s="25" t="s">
        <v>22</v>
      </c>
      <c r="D85" s="25" t="s">
        <v>249</v>
      </c>
      <c r="E85" s="26" t="s">
        <v>35</v>
      </c>
      <c r="F85" s="27">
        <v>25.377388542342459</v>
      </c>
      <c r="G85" s="29">
        <v>628.79</v>
      </c>
      <c r="H85" s="29">
        <f t="shared" si="6"/>
        <v>798.12</v>
      </c>
      <c r="I85" s="29">
        <f t="shared" si="4"/>
        <v>20254.2</v>
      </c>
      <c r="J85" s="30">
        <f t="shared" si="5"/>
        <v>1.2506780047838241E-2</v>
      </c>
      <c r="K85" s="31"/>
      <c r="L85" s="32"/>
      <c r="M85" s="9"/>
      <c r="N85" s="9"/>
    </row>
    <row r="86" spans="1:14" ht="39" customHeight="1" x14ac:dyDescent="0.25">
      <c r="A86" s="23" t="s">
        <v>250</v>
      </c>
      <c r="B86" s="24" t="s">
        <v>251</v>
      </c>
      <c r="C86" s="25" t="s">
        <v>22</v>
      </c>
      <c r="D86" s="25" t="s">
        <v>252</v>
      </c>
      <c r="E86" s="26" t="s">
        <v>40</v>
      </c>
      <c r="F86" s="27">
        <v>81.297474799362575</v>
      </c>
      <c r="G86" s="29">
        <v>22.96</v>
      </c>
      <c r="H86" s="29">
        <f t="shared" si="6"/>
        <v>29.14</v>
      </c>
      <c r="I86" s="29">
        <f t="shared" si="4"/>
        <v>2369</v>
      </c>
      <c r="J86" s="30">
        <f t="shared" si="5"/>
        <v>1.462835457995319E-3</v>
      </c>
      <c r="K86" s="31"/>
      <c r="L86" s="32"/>
      <c r="M86" s="9"/>
      <c r="N86" s="9"/>
    </row>
    <row r="87" spans="1:14" ht="39" customHeight="1" x14ac:dyDescent="0.25">
      <c r="A87" s="23" t="s">
        <v>253</v>
      </c>
      <c r="B87" s="24" t="s">
        <v>254</v>
      </c>
      <c r="C87" s="25" t="s">
        <v>22</v>
      </c>
      <c r="D87" s="25" t="s">
        <v>255</v>
      </c>
      <c r="E87" s="26" t="s">
        <v>40</v>
      </c>
      <c r="F87" s="27">
        <v>101.06039685003635</v>
      </c>
      <c r="G87" s="29">
        <v>26.49</v>
      </c>
      <c r="H87" s="29">
        <f t="shared" si="6"/>
        <v>33.619999999999997</v>
      </c>
      <c r="I87" s="29">
        <f t="shared" si="4"/>
        <v>3397.65</v>
      </c>
      <c r="J87" s="30">
        <f t="shared" si="5"/>
        <v>2.0980172620758955E-3</v>
      </c>
      <c r="K87" s="31"/>
      <c r="L87" s="32"/>
      <c r="M87" s="9"/>
      <c r="N87" s="9"/>
    </row>
    <row r="88" spans="1:14" ht="39" customHeight="1" x14ac:dyDescent="0.25">
      <c r="A88" s="23" t="s">
        <v>256</v>
      </c>
      <c r="B88" s="24" t="s">
        <v>257</v>
      </c>
      <c r="C88" s="25" t="s">
        <v>22</v>
      </c>
      <c r="D88" s="25" t="s">
        <v>258</v>
      </c>
      <c r="E88" s="26" t="s">
        <v>40</v>
      </c>
      <c r="F88" s="27">
        <v>64.678653984023256</v>
      </c>
      <c r="G88" s="29">
        <v>36.18</v>
      </c>
      <c r="H88" s="29">
        <f t="shared" si="6"/>
        <v>45.92</v>
      </c>
      <c r="I88" s="29">
        <f t="shared" si="4"/>
        <v>2970.04</v>
      </c>
      <c r="J88" s="30">
        <f t="shared" si="5"/>
        <v>1.8339720657089141E-3</v>
      </c>
      <c r="K88" s="31"/>
      <c r="L88" s="32"/>
      <c r="M88" s="9"/>
      <c r="N88" s="9"/>
    </row>
    <row r="89" spans="1:14" ht="39" customHeight="1" x14ac:dyDescent="0.25">
      <c r="A89" s="23" t="s">
        <v>259</v>
      </c>
      <c r="B89" s="24" t="s">
        <v>260</v>
      </c>
      <c r="C89" s="25" t="s">
        <v>22</v>
      </c>
      <c r="D89" s="25" t="s">
        <v>261</v>
      </c>
      <c r="E89" s="26" t="s">
        <v>40</v>
      </c>
      <c r="F89" s="27">
        <v>25.826545861675953</v>
      </c>
      <c r="G89" s="29">
        <v>32.89</v>
      </c>
      <c r="H89" s="29">
        <f t="shared" si="6"/>
        <v>41.74</v>
      </c>
      <c r="I89" s="29">
        <f t="shared" si="4"/>
        <v>1078</v>
      </c>
      <c r="J89" s="30">
        <f t="shared" si="5"/>
        <v>6.6565496991091342E-4</v>
      </c>
      <c r="K89" s="31"/>
      <c r="L89" s="32"/>
      <c r="M89" s="9"/>
      <c r="N89" s="9"/>
    </row>
    <row r="90" spans="1:14" ht="26.1" customHeight="1" x14ac:dyDescent="0.25">
      <c r="A90" s="23" t="s">
        <v>262</v>
      </c>
      <c r="B90" s="24" t="s">
        <v>263</v>
      </c>
      <c r="C90" s="25" t="s">
        <v>22</v>
      </c>
      <c r="D90" s="25" t="s">
        <v>264</v>
      </c>
      <c r="E90" s="26" t="s">
        <v>40</v>
      </c>
      <c r="F90" s="27">
        <v>19.089186071673531</v>
      </c>
      <c r="G90" s="29">
        <v>31.34</v>
      </c>
      <c r="H90" s="29">
        <f t="shared" si="6"/>
        <v>39.770000000000003</v>
      </c>
      <c r="I90" s="29">
        <f t="shared" si="4"/>
        <v>759.17</v>
      </c>
      <c r="J90" s="30">
        <f t="shared" si="5"/>
        <v>4.6878041141676076E-4</v>
      </c>
      <c r="K90" s="31"/>
      <c r="L90" s="32"/>
      <c r="M90" s="9"/>
      <c r="N90" s="9"/>
    </row>
    <row r="91" spans="1:14" ht="39" customHeight="1" x14ac:dyDescent="0.25">
      <c r="A91" s="23" t="s">
        <v>265</v>
      </c>
      <c r="B91" s="24" t="s">
        <v>266</v>
      </c>
      <c r="C91" s="25" t="s">
        <v>22</v>
      </c>
      <c r="D91" s="25" t="s">
        <v>267</v>
      </c>
      <c r="E91" s="26" t="s">
        <v>40</v>
      </c>
      <c r="F91" s="27">
        <v>60.636238110021814</v>
      </c>
      <c r="G91" s="29">
        <v>23.63</v>
      </c>
      <c r="H91" s="29">
        <f t="shared" si="6"/>
        <v>29.99</v>
      </c>
      <c r="I91" s="29">
        <f t="shared" si="4"/>
        <v>1818.48</v>
      </c>
      <c r="J91" s="30">
        <f t="shared" si="5"/>
        <v>1.122894480225972E-3</v>
      </c>
      <c r="K91" s="31"/>
      <c r="L91" s="32"/>
      <c r="M91" s="9"/>
      <c r="N91" s="9"/>
    </row>
    <row r="92" spans="1:14" ht="26.1" customHeight="1" x14ac:dyDescent="0.25">
      <c r="A92" s="16" t="s">
        <v>268</v>
      </c>
      <c r="B92" s="17"/>
      <c r="C92" s="17"/>
      <c r="D92" s="17" t="s">
        <v>269</v>
      </c>
      <c r="E92" s="17"/>
      <c r="F92" s="17"/>
      <c r="G92" s="17"/>
      <c r="H92" s="17"/>
      <c r="I92" s="20">
        <f>SUM(I93:I133)</f>
        <v>174737.45999999996</v>
      </c>
      <c r="J92" s="21">
        <f t="shared" si="5"/>
        <v>0.10789875573154863</v>
      </c>
      <c r="K92" s="9"/>
      <c r="L92" s="9"/>
      <c r="M92" s="9"/>
      <c r="N92" s="9"/>
    </row>
    <row r="93" spans="1:14" ht="39" customHeight="1" x14ac:dyDescent="0.25">
      <c r="A93" s="23" t="s">
        <v>270</v>
      </c>
      <c r="B93" s="24" t="s">
        <v>271</v>
      </c>
      <c r="C93" s="25" t="s">
        <v>22</v>
      </c>
      <c r="D93" s="25" t="s">
        <v>272</v>
      </c>
      <c r="E93" s="26" t="s">
        <v>40</v>
      </c>
      <c r="F93" s="27">
        <v>824.87741695596333</v>
      </c>
      <c r="G93" s="29">
        <v>10.62</v>
      </c>
      <c r="H93" s="29">
        <f t="shared" si="6"/>
        <v>13.47</v>
      </c>
      <c r="I93" s="29">
        <f t="shared" ref="I93:I133" si="7">TRUNC(H93*F93,2)</f>
        <v>11111.09</v>
      </c>
      <c r="J93" s="30">
        <f t="shared" si="5"/>
        <v>6.8609946935319589E-3</v>
      </c>
      <c r="K93" s="31"/>
      <c r="L93" s="32"/>
      <c r="M93" s="9"/>
      <c r="N93" s="9"/>
    </row>
    <row r="94" spans="1:14" ht="39" customHeight="1" x14ac:dyDescent="0.25">
      <c r="A94" s="23" t="s">
        <v>273</v>
      </c>
      <c r="B94" s="24" t="s">
        <v>274</v>
      </c>
      <c r="C94" s="25" t="s">
        <v>22</v>
      </c>
      <c r="D94" s="25" t="s">
        <v>275</v>
      </c>
      <c r="E94" s="26" t="s">
        <v>40</v>
      </c>
      <c r="F94" s="27">
        <v>532.92515938919166</v>
      </c>
      <c r="G94" s="29">
        <v>16.86</v>
      </c>
      <c r="H94" s="29">
        <f t="shared" si="6"/>
        <v>21.4</v>
      </c>
      <c r="I94" s="29">
        <f t="shared" si="7"/>
        <v>11404.59</v>
      </c>
      <c r="J94" s="30">
        <f t="shared" si="5"/>
        <v>7.042228212705292E-3</v>
      </c>
      <c r="K94" s="31"/>
      <c r="L94" s="32"/>
      <c r="M94" s="9"/>
      <c r="N94" s="9"/>
    </row>
    <row r="95" spans="1:14" ht="39" customHeight="1" x14ac:dyDescent="0.25">
      <c r="A95" s="23" t="s">
        <v>276</v>
      </c>
      <c r="B95" s="24" t="s">
        <v>277</v>
      </c>
      <c r="C95" s="25" t="s">
        <v>22</v>
      </c>
      <c r="D95" s="25" t="s">
        <v>278</v>
      </c>
      <c r="E95" s="26" t="s">
        <v>40</v>
      </c>
      <c r="F95" s="27">
        <v>2205.1378592677934</v>
      </c>
      <c r="G95" s="29">
        <v>4.97</v>
      </c>
      <c r="H95" s="29">
        <f t="shared" si="6"/>
        <v>6.3</v>
      </c>
      <c r="I95" s="29">
        <f t="shared" si="7"/>
        <v>13892.36</v>
      </c>
      <c r="J95" s="30">
        <f t="shared" si="5"/>
        <v>8.5784030406229842E-3</v>
      </c>
      <c r="K95" s="31"/>
      <c r="L95" s="32"/>
      <c r="M95" s="9"/>
      <c r="N95" s="9"/>
    </row>
    <row r="96" spans="1:14" ht="39" customHeight="1" x14ac:dyDescent="0.25">
      <c r="A96" s="23" t="s">
        <v>279</v>
      </c>
      <c r="B96" s="24" t="s">
        <v>280</v>
      </c>
      <c r="C96" s="25" t="s">
        <v>22</v>
      </c>
      <c r="D96" s="25" t="s">
        <v>281</v>
      </c>
      <c r="E96" s="26" t="s">
        <v>40</v>
      </c>
      <c r="F96" s="27">
        <v>1104.9270055603972</v>
      </c>
      <c r="G96" s="29">
        <v>10.72</v>
      </c>
      <c r="H96" s="29">
        <f t="shared" si="6"/>
        <v>13.6</v>
      </c>
      <c r="I96" s="29">
        <f t="shared" si="7"/>
        <v>15027</v>
      </c>
      <c r="J96" s="30">
        <f t="shared" si="5"/>
        <v>9.2790326835355246E-3</v>
      </c>
      <c r="K96" s="31"/>
      <c r="L96" s="32"/>
      <c r="M96" s="9"/>
      <c r="N96" s="9"/>
    </row>
    <row r="97" spans="1:14" ht="39" customHeight="1" x14ac:dyDescent="0.25">
      <c r="A97" s="23" t="s">
        <v>282</v>
      </c>
      <c r="B97" s="24" t="s">
        <v>283</v>
      </c>
      <c r="C97" s="25" t="s">
        <v>22</v>
      </c>
      <c r="D97" s="25" t="s">
        <v>284</v>
      </c>
      <c r="E97" s="26" t="s">
        <v>40</v>
      </c>
      <c r="F97" s="27">
        <v>1673.1110145172686</v>
      </c>
      <c r="G97" s="29">
        <v>3.42</v>
      </c>
      <c r="H97" s="29">
        <f t="shared" si="6"/>
        <v>4.34</v>
      </c>
      <c r="I97" s="29">
        <f t="shared" si="7"/>
        <v>7261.3</v>
      </c>
      <c r="J97" s="30">
        <f t="shared" si="5"/>
        <v>4.4837851883247825E-3</v>
      </c>
      <c r="K97" s="31"/>
      <c r="L97" s="32"/>
      <c r="M97" s="9"/>
      <c r="N97" s="9"/>
    </row>
    <row r="98" spans="1:14" ht="39" customHeight="1" x14ac:dyDescent="0.25">
      <c r="A98" s="23" t="s">
        <v>285</v>
      </c>
      <c r="B98" s="24" t="s">
        <v>286</v>
      </c>
      <c r="C98" s="25" t="s">
        <v>22</v>
      </c>
      <c r="D98" s="25" t="s">
        <v>287</v>
      </c>
      <c r="E98" s="26" t="s">
        <v>40</v>
      </c>
      <c r="F98" s="27">
        <v>296.44383076010666</v>
      </c>
      <c r="G98" s="29">
        <v>18.510000000000002</v>
      </c>
      <c r="H98" s="29">
        <f t="shared" si="6"/>
        <v>23.49</v>
      </c>
      <c r="I98" s="29">
        <f t="shared" si="7"/>
        <v>6963.46</v>
      </c>
      <c r="J98" s="30">
        <f t="shared" si="5"/>
        <v>4.2998717595323279E-3</v>
      </c>
      <c r="K98" s="31"/>
      <c r="L98" s="32"/>
      <c r="M98" s="9"/>
      <c r="N98" s="9"/>
    </row>
    <row r="99" spans="1:14" ht="39" customHeight="1" x14ac:dyDescent="0.25">
      <c r="A99" s="23" t="s">
        <v>288</v>
      </c>
      <c r="B99" s="24" t="s">
        <v>289</v>
      </c>
      <c r="C99" s="25" t="s">
        <v>22</v>
      </c>
      <c r="D99" s="25" t="s">
        <v>290</v>
      </c>
      <c r="E99" s="26" t="s">
        <v>35</v>
      </c>
      <c r="F99" s="27">
        <v>185.27739422506664</v>
      </c>
      <c r="G99" s="29">
        <v>35.82</v>
      </c>
      <c r="H99" s="29">
        <f t="shared" si="6"/>
        <v>45.46</v>
      </c>
      <c r="I99" s="29">
        <f t="shared" si="7"/>
        <v>8422.7099999999991</v>
      </c>
      <c r="J99" s="30">
        <f t="shared" si="5"/>
        <v>5.2009450571598786E-3</v>
      </c>
      <c r="K99" s="31"/>
      <c r="L99" s="32"/>
      <c r="M99" s="9"/>
      <c r="N99" s="9"/>
    </row>
    <row r="100" spans="1:14" ht="39" customHeight="1" x14ac:dyDescent="0.25">
      <c r="A100" s="23" t="s">
        <v>291</v>
      </c>
      <c r="B100" s="24" t="s">
        <v>292</v>
      </c>
      <c r="C100" s="25" t="s">
        <v>22</v>
      </c>
      <c r="D100" s="25" t="s">
        <v>293</v>
      </c>
      <c r="E100" s="26" t="s">
        <v>35</v>
      </c>
      <c r="F100" s="27">
        <v>111.16643653503999</v>
      </c>
      <c r="G100" s="29">
        <v>20.62</v>
      </c>
      <c r="H100" s="29">
        <f t="shared" si="6"/>
        <v>26.17</v>
      </c>
      <c r="I100" s="29">
        <f t="shared" si="7"/>
        <v>2909.22</v>
      </c>
      <c r="J100" s="30">
        <f t="shared" si="5"/>
        <v>1.7964162815994689E-3</v>
      </c>
      <c r="K100" s="31"/>
      <c r="L100" s="32"/>
      <c r="M100" s="9"/>
      <c r="N100" s="9"/>
    </row>
    <row r="101" spans="1:14" ht="39" customHeight="1" x14ac:dyDescent="0.25">
      <c r="A101" s="23" t="s">
        <v>294</v>
      </c>
      <c r="B101" s="24" t="s">
        <v>295</v>
      </c>
      <c r="C101" s="25" t="s">
        <v>22</v>
      </c>
      <c r="D101" s="25" t="s">
        <v>296</v>
      </c>
      <c r="E101" s="26" t="s">
        <v>35</v>
      </c>
      <c r="F101" s="27">
        <v>234.46012069208436</v>
      </c>
      <c r="G101" s="29">
        <v>13.17</v>
      </c>
      <c r="H101" s="29">
        <f t="shared" si="6"/>
        <v>16.71</v>
      </c>
      <c r="I101" s="29">
        <f t="shared" si="7"/>
        <v>3917.82</v>
      </c>
      <c r="J101" s="30">
        <f t="shared" si="5"/>
        <v>2.4192173972322588E-3</v>
      </c>
      <c r="K101" s="31"/>
      <c r="L101" s="32"/>
      <c r="M101" s="9"/>
      <c r="N101" s="9"/>
    </row>
    <row r="102" spans="1:14" ht="39" customHeight="1" x14ac:dyDescent="0.25">
      <c r="A102" s="23" t="s">
        <v>297</v>
      </c>
      <c r="B102" s="24" t="s">
        <v>298</v>
      </c>
      <c r="C102" s="25" t="s">
        <v>22</v>
      </c>
      <c r="D102" s="25" t="s">
        <v>299</v>
      </c>
      <c r="E102" s="26" t="s">
        <v>35</v>
      </c>
      <c r="F102" s="27">
        <v>37.280057504680073</v>
      </c>
      <c r="G102" s="29">
        <v>40.01</v>
      </c>
      <c r="H102" s="29">
        <f t="shared" si="6"/>
        <v>50.78</v>
      </c>
      <c r="I102" s="29">
        <f t="shared" si="7"/>
        <v>1893.08</v>
      </c>
      <c r="J102" s="30">
        <f t="shared" si="5"/>
        <v>1.1689592861214768E-3</v>
      </c>
      <c r="K102" s="31"/>
      <c r="L102" s="32"/>
      <c r="M102" s="9"/>
      <c r="N102" s="9"/>
    </row>
    <row r="103" spans="1:14" ht="26.1" customHeight="1" x14ac:dyDescent="0.25">
      <c r="A103" s="23" t="s">
        <v>300</v>
      </c>
      <c r="B103" s="24" t="s">
        <v>301</v>
      </c>
      <c r="C103" s="25" t="s">
        <v>22</v>
      </c>
      <c r="D103" s="25" t="s">
        <v>302</v>
      </c>
      <c r="E103" s="26" t="s">
        <v>35</v>
      </c>
      <c r="F103" s="27">
        <v>185.27739422506664</v>
      </c>
      <c r="G103" s="29">
        <v>18.190000000000001</v>
      </c>
      <c r="H103" s="29">
        <f t="shared" si="6"/>
        <v>23.08</v>
      </c>
      <c r="I103" s="29">
        <f t="shared" si="7"/>
        <v>4276.2</v>
      </c>
      <c r="J103" s="30">
        <f t="shared" si="5"/>
        <v>2.6405137127393763E-3</v>
      </c>
      <c r="K103" s="31"/>
      <c r="L103" s="32"/>
      <c r="M103" s="9"/>
      <c r="N103" s="9"/>
    </row>
    <row r="104" spans="1:14" ht="39" customHeight="1" x14ac:dyDescent="0.25">
      <c r="A104" s="23" t="s">
        <v>303</v>
      </c>
      <c r="B104" s="24" t="s">
        <v>289</v>
      </c>
      <c r="C104" s="25" t="s">
        <v>22</v>
      </c>
      <c r="D104" s="25" t="s">
        <v>290</v>
      </c>
      <c r="E104" s="26" t="s">
        <v>35</v>
      </c>
      <c r="F104" s="27">
        <v>86.687362631364522</v>
      </c>
      <c r="G104" s="29">
        <v>35.82</v>
      </c>
      <c r="H104" s="29">
        <f t="shared" si="6"/>
        <v>45.46</v>
      </c>
      <c r="I104" s="29">
        <f t="shared" si="7"/>
        <v>3940.8</v>
      </c>
      <c r="J104" s="30">
        <f t="shared" si="5"/>
        <v>2.4334073334183002E-3</v>
      </c>
      <c r="K104" s="31"/>
      <c r="L104" s="32"/>
      <c r="M104" s="9"/>
      <c r="N104" s="9"/>
    </row>
    <row r="105" spans="1:14" ht="39" customHeight="1" x14ac:dyDescent="0.25">
      <c r="A105" s="23" t="s">
        <v>304</v>
      </c>
      <c r="B105" s="24" t="s">
        <v>305</v>
      </c>
      <c r="C105" s="25" t="s">
        <v>22</v>
      </c>
      <c r="D105" s="25" t="s">
        <v>306</v>
      </c>
      <c r="E105" s="26" t="s">
        <v>35</v>
      </c>
      <c r="F105" s="27">
        <v>37.280057504680073</v>
      </c>
      <c r="G105" s="29">
        <v>24.29</v>
      </c>
      <c r="H105" s="29">
        <f t="shared" si="6"/>
        <v>30.83</v>
      </c>
      <c r="I105" s="29">
        <f t="shared" si="7"/>
        <v>1149.3399999999999</v>
      </c>
      <c r="J105" s="30">
        <f t="shared" si="5"/>
        <v>7.0970675613859851E-4</v>
      </c>
      <c r="K105" s="31"/>
      <c r="L105" s="32"/>
      <c r="M105" s="9"/>
      <c r="N105" s="9"/>
    </row>
    <row r="106" spans="1:14" ht="39" customHeight="1" x14ac:dyDescent="0.25">
      <c r="A106" s="23" t="s">
        <v>307</v>
      </c>
      <c r="B106" s="24" t="s">
        <v>308</v>
      </c>
      <c r="C106" s="25" t="s">
        <v>22</v>
      </c>
      <c r="D106" s="25" t="s">
        <v>309</v>
      </c>
      <c r="E106" s="26" t="s">
        <v>35</v>
      </c>
      <c r="F106" s="27">
        <v>145.97612878338583</v>
      </c>
      <c r="G106" s="29">
        <v>32.299999999999997</v>
      </c>
      <c r="H106" s="29">
        <f t="shared" si="6"/>
        <v>40.99</v>
      </c>
      <c r="I106" s="29">
        <f t="shared" si="7"/>
        <v>5983.56</v>
      </c>
      <c r="J106" s="30">
        <f t="shared" si="5"/>
        <v>3.6947926268646992E-3</v>
      </c>
      <c r="K106" s="31"/>
      <c r="L106" s="32"/>
      <c r="M106" s="9"/>
      <c r="N106" s="9"/>
    </row>
    <row r="107" spans="1:14" ht="39" customHeight="1" x14ac:dyDescent="0.25">
      <c r="A107" s="23" t="s">
        <v>310</v>
      </c>
      <c r="B107" s="24" t="s">
        <v>311</v>
      </c>
      <c r="C107" s="25" t="s">
        <v>22</v>
      </c>
      <c r="D107" s="25" t="s">
        <v>312</v>
      </c>
      <c r="E107" s="26" t="s">
        <v>35</v>
      </c>
      <c r="F107" s="27">
        <v>12.576404941337858</v>
      </c>
      <c r="G107" s="29">
        <v>39.340000000000003</v>
      </c>
      <c r="H107" s="29">
        <f t="shared" si="6"/>
        <v>49.93</v>
      </c>
      <c r="I107" s="29">
        <f t="shared" si="7"/>
        <v>627.92999999999995</v>
      </c>
      <c r="J107" s="30">
        <f t="shared" si="5"/>
        <v>3.8774093251962881E-4</v>
      </c>
      <c r="K107" s="31"/>
      <c r="L107" s="32"/>
      <c r="M107" s="9"/>
      <c r="N107" s="9"/>
    </row>
    <row r="108" spans="1:14" ht="39" customHeight="1" x14ac:dyDescent="0.25">
      <c r="A108" s="23" t="s">
        <v>313</v>
      </c>
      <c r="B108" s="24" t="s">
        <v>314</v>
      </c>
      <c r="C108" s="25" t="s">
        <v>22</v>
      </c>
      <c r="D108" s="25" t="s">
        <v>315</v>
      </c>
      <c r="E108" s="26" t="s">
        <v>35</v>
      </c>
      <c r="F108" s="27">
        <v>37.280057504680073</v>
      </c>
      <c r="G108" s="29">
        <v>54.94</v>
      </c>
      <c r="H108" s="29">
        <f t="shared" si="6"/>
        <v>69.73</v>
      </c>
      <c r="I108" s="29">
        <f t="shared" si="7"/>
        <v>2599.5300000000002</v>
      </c>
      <c r="J108" s="30">
        <f t="shared" si="5"/>
        <v>1.6051855880635593E-3</v>
      </c>
      <c r="K108" s="31"/>
      <c r="L108" s="32"/>
      <c r="M108" s="9"/>
      <c r="N108" s="9"/>
    </row>
    <row r="109" spans="1:14" ht="39" customHeight="1" x14ac:dyDescent="0.25">
      <c r="A109" s="23" t="s">
        <v>316</v>
      </c>
      <c r="B109" s="24" t="s">
        <v>317</v>
      </c>
      <c r="C109" s="25" t="s">
        <v>22</v>
      </c>
      <c r="D109" s="25" t="s">
        <v>318</v>
      </c>
      <c r="E109" s="26" t="s">
        <v>35</v>
      </c>
      <c r="F109" s="27">
        <v>25.377388542342459</v>
      </c>
      <c r="G109" s="29">
        <v>35.21</v>
      </c>
      <c r="H109" s="29">
        <f t="shared" si="6"/>
        <v>44.69</v>
      </c>
      <c r="I109" s="29">
        <f t="shared" si="7"/>
        <v>1134.1099999999999</v>
      </c>
      <c r="J109" s="30">
        <f t="shared" si="5"/>
        <v>7.0030237284384594E-4</v>
      </c>
      <c r="K109" s="31"/>
      <c r="L109" s="32"/>
      <c r="M109" s="9"/>
      <c r="N109" s="9"/>
    </row>
    <row r="110" spans="1:14" ht="39" customHeight="1" x14ac:dyDescent="0.25">
      <c r="A110" s="23" t="s">
        <v>319</v>
      </c>
      <c r="B110" s="24" t="s">
        <v>320</v>
      </c>
      <c r="C110" s="25" t="s">
        <v>22</v>
      </c>
      <c r="D110" s="25" t="s">
        <v>321</v>
      </c>
      <c r="E110" s="26" t="s">
        <v>35</v>
      </c>
      <c r="F110" s="27">
        <v>123.96742013604461</v>
      </c>
      <c r="G110" s="29">
        <v>62.04</v>
      </c>
      <c r="H110" s="29">
        <f t="shared" si="6"/>
        <v>78.739999999999995</v>
      </c>
      <c r="I110" s="29">
        <f t="shared" si="7"/>
        <v>9761.19</v>
      </c>
      <c r="J110" s="30">
        <f t="shared" si="5"/>
        <v>6.0274440034737567E-3</v>
      </c>
      <c r="K110" s="31"/>
      <c r="L110" s="32"/>
      <c r="M110" s="9"/>
      <c r="N110" s="9"/>
    </row>
    <row r="111" spans="1:14" ht="39" customHeight="1" x14ac:dyDescent="0.25">
      <c r="A111" s="23" t="s">
        <v>322</v>
      </c>
      <c r="B111" s="24" t="s">
        <v>323</v>
      </c>
      <c r="C111" s="25" t="s">
        <v>22</v>
      </c>
      <c r="D111" s="25" t="s">
        <v>324</v>
      </c>
      <c r="E111" s="26" t="s">
        <v>35</v>
      </c>
      <c r="F111" s="27">
        <v>12.576404941337858</v>
      </c>
      <c r="G111" s="29">
        <v>85.8</v>
      </c>
      <c r="H111" s="29">
        <f t="shared" si="6"/>
        <v>108.9</v>
      </c>
      <c r="I111" s="29">
        <f t="shared" si="7"/>
        <v>1369.57</v>
      </c>
      <c r="J111" s="30">
        <f t="shared" si="5"/>
        <v>8.4569673204164166E-4</v>
      </c>
      <c r="K111" s="31"/>
      <c r="L111" s="32"/>
      <c r="M111" s="9"/>
      <c r="N111" s="9"/>
    </row>
    <row r="112" spans="1:14" ht="39" customHeight="1" x14ac:dyDescent="0.25">
      <c r="A112" s="23" t="s">
        <v>325</v>
      </c>
      <c r="B112" s="24" t="s">
        <v>326</v>
      </c>
      <c r="C112" s="25" t="s">
        <v>22</v>
      </c>
      <c r="D112" s="25" t="s">
        <v>327</v>
      </c>
      <c r="E112" s="26" t="s">
        <v>35</v>
      </c>
      <c r="F112" s="27">
        <v>176.29424783839673</v>
      </c>
      <c r="G112" s="29">
        <v>33.82</v>
      </c>
      <c r="H112" s="29">
        <f t="shared" si="6"/>
        <v>42.92</v>
      </c>
      <c r="I112" s="29">
        <f t="shared" si="7"/>
        <v>7566.54</v>
      </c>
      <c r="J112" s="30">
        <f t="shared" si="5"/>
        <v>4.6722680482650493E-3</v>
      </c>
      <c r="K112" s="31"/>
      <c r="L112" s="32"/>
      <c r="M112" s="9"/>
      <c r="N112" s="9"/>
    </row>
    <row r="113" spans="1:14" ht="26.1" customHeight="1" x14ac:dyDescent="0.25">
      <c r="A113" s="23" t="s">
        <v>328</v>
      </c>
      <c r="B113" s="24" t="s">
        <v>329</v>
      </c>
      <c r="C113" s="25" t="s">
        <v>22</v>
      </c>
      <c r="D113" s="25" t="s">
        <v>330</v>
      </c>
      <c r="E113" s="26" t="s">
        <v>35</v>
      </c>
      <c r="F113" s="27">
        <v>14.597612878338582</v>
      </c>
      <c r="G113" s="29">
        <v>42.53</v>
      </c>
      <c r="H113" s="29">
        <f t="shared" si="6"/>
        <v>53.98</v>
      </c>
      <c r="I113" s="29">
        <f t="shared" si="7"/>
        <v>787.97</v>
      </c>
      <c r="J113" s="30">
        <f t="shared" si="5"/>
        <v>4.8656414345148651E-4</v>
      </c>
      <c r="K113" s="31"/>
      <c r="L113" s="32"/>
      <c r="M113" s="9"/>
      <c r="N113" s="9"/>
    </row>
    <row r="114" spans="1:14" ht="26.1" customHeight="1" x14ac:dyDescent="0.25">
      <c r="A114" s="23" t="s">
        <v>331</v>
      </c>
      <c r="B114" s="24" t="s">
        <v>332</v>
      </c>
      <c r="C114" s="25" t="s">
        <v>22</v>
      </c>
      <c r="D114" s="25" t="s">
        <v>333</v>
      </c>
      <c r="E114" s="26" t="s">
        <v>35</v>
      </c>
      <c r="F114" s="27">
        <v>23.580759265008481</v>
      </c>
      <c r="G114" s="29">
        <v>57.88</v>
      </c>
      <c r="H114" s="29">
        <f t="shared" si="6"/>
        <v>73.459999999999994</v>
      </c>
      <c r="I114" s="29">
        <f t="shared" si="7"/>
        <v>1732.24</v>
      </c>
      <c r="J114" s="30">
        <f t="shared" si="5"/>
        <v>1.0696420826330989E-3</v>
      </c>
      <c r="K114" s="31"/>
      <c r="L114" s="32"/>
      <c r="M114" s="9"/>
      <c r="N114" s="9"/>
    </row>
    <row r="115" spans="1:14" ht="39" customHeight="1" x14ac:dyDescent="0.25">
      <c r="A115" s="23" t="s">
        <v>334</v>
      </c>
      <c r="B115" s="24" t="s">
        <v>335</v>
      </c>
      <c r="C115" s="25" t="s">
        <v>22</v>
      </c>
      <c r="D115" s="25" t="s">
        <v>336</v>
      </c>
      <c r="E115" s="26" t="s">
        <v>35</v>
      </c>
      <c r="F115" s="27">
        <v>12.576404941337858</v>
      </c>
      <c r="G115" s="29">
        <v>38.22</v>
      </c>
      <c r="H115" s="29">
        <f t="shared" si="6"/>
        <v>48.51</v>
      </c>
      <c r="I115" s="29">
        <f t="shared" si="7"/>
        <v>610.08000000000004</v>
      </c>
      <c r="J115" s="30">
        <f t="shared" si="5"/>
        <v>3.7671872360227283E-4</v>
      </c>
      <c r="K115" s="31"/>
      <c r="L115" s="32"/>
      <c r="M115" s="9"/>
      <c r="N115" s="9"/>
    </row>
    <row r="116" spans="1:14" ht="39" customHeight="1" x14ac:dyDescent="0.25">
      <c r="A116" s="23" t="s">
        <v>337</v>
      </c>
      <c r="B116" s="24" t="s">
        <v>338</v>
      </c>
      <c r="C116" s="25" t="s">
        <v>22</v>
      </c>
      <c r="D116" s="25" t="s">
        <v>339</v>
      </c>
      <c r="E116" s="26" t="s">
        <v>35</v>
      </c>
      <c r="F116" s="27">
        <v>29.644383076010666</v>
      </c>
      <c r="G116" s="29">
        <v>49.59</v>
      </c>
      <c r="H116" s="29">
        <f t="shared" si="6"/>
        <v>62.94</v>
      </c>
      <c r="I116" s="29">
        <f t="shared" si="7"/>
        <v>1865.81</v>
      </c>
      <c r="J116" s="30">
        <f t="shared" si="5"/>
        <v>1.1521203148510959E-3</v>
      </c>
      <c r="K116" s="31"/>
      <c r="L116" s="32"/>
      <c r="M116" s="9"/>
      <c r="N116" s="9"/>
    </row>
    <row r="117" spans="1:14" ht="39" customHeight="1" x14ac:dyDescent="0.25">
      <c r="A117" s="23" t="s">
        <v>340</v>
      </c>
      <c r="B117" s="24" t="s">
        <v>341</v>
      </c>
      <c r="C117" s="25" t="s">
        <v>22</v>
      </c>
      <c r="D117" s="25" t="s">
        <v>342</v>
      </c>
      <c r="E117" s="26" t="s">
        <v>35</v>
      </c>
      <c r="F117" s="27">
        <v>53.898878320019392</v>
      </c>
      <c r="G117" s="29">
        <v>60.92</v>
      </c>
      <c r="H117" s="29">
        <f t="shared" si="6"/>
        <v>77.319999999999993</v>
      </c>
      <c r="I117" s="29">
        <f t="shared" si="7"/>
        <v>4167.46</v>
      </c>
      <c r="J117" s="30">
        <f t="shared" si="5"/>
        <v>2.573367774494374E-3</v>
      </c>
      <c r="K117" s="31"/>
      <c r="L117" s="32"/>
      <c r="M117" s="9"/>
      <c r="N117" s="9"/>
    </row>
    <row r="118" spans="1:14" ht="39" customHeight="1" x14ac:dyDescent="0.25">
      <c r="A118" s="23" t="s">
        <v>343</v>
      </c>
      <c r="B118" s="24" t="s">
        <v>344</v>
      </c>
      <c r="C118" s="25" t="s">
        <v>22</v>
      </c>
      <c r="D118" s="25" t="s">
        <v>345</v>
      </c>
      <c r="E118" s="26" t="s">
        <v>35</v>
      </c>
      <c r="F118" s="27">
        <v>12.576404941337858</v>
      </c>
      <c r="G118" s="29">
        <v>51.3</v>
      </c>
      <c r="H118" s="29">
        <f t="shared" si="6"/>
        <v>65.11</v>
      </c>
      <c r="I118" s="29">
        <f t="shared" si="7"/>
        <v>818.84</v>
      </c>
      <c r="J118" s="30">
        <f t="shared" si="5"/>
        <v>5.0562608122620817E-4</v>
      </c>
      <c r="K118" s="31"/>
      <c r="L118" s="32"/>
      <c r="M118" s="9"/>
      <c r="N118" s="9"/>
    </row>
    <row r="119" spans="1:14" ht="39" customHeight="1" x14ac:dyDescent="0.25">
      <c r="A119" s="23" t="s">
        <v>346</v>
      </c>
      <c r="B119" s="24" t="s">
        <v>347</v>
      </c>
      <c r="C119" s="25" t="s">
        <v>22</v>
      </c>
      <c r="D119" s="25" t="s">
        <v>348</v>
      </c>
      <c r="E119" s="26" t="s">
        <v>35</v>
      </c>
      <c r="F119" s="27">
        <v>37.280057504680073</v>
      </c>
      <c r="G119" s="29">
        <v>72.84</v>
      </c>
      <c r="H119" s="29">
        <f t="shared" si="6"/>
        <v>92.45</v>
      </c>
      <c r="I119" s="29">
        <f t="shared" si="7"/>
        <v>3446.54</v>
      </c>
      <c r="J119" s="30">
        <f t="shared" si="5"/>
        <v>2.1282063821862333E-3</v>
      </c>
      <c r="K119" s="31"/>
      <c r="L119" s="32"/>
      <c r="M119" s="9"/>
      <c r="N119" s="9"/>
    </row>
    <row r="120" spans="1:14" ht="39" customHeight="1" x14ac:dyDescent="0.25">
      <c r="A120" s="23" t="s">
        <v>349</v>
      </c>
      <c r="B120" s="24" t="s">
        <v>350</v>
      </c>
      <c r="C120" s="25" t="s">
        <v>22</v>
      </c>
      <c r="D120" s="25" t="s">
        <v>351</v>
      </c>
      <c r="E120" s="26" t="s">
        <v>35</v>
      </c>
      <c r="F120" s="27">
        <v>37.280057504680073</v>
      </c>
      <c r="G120" s="29">
        <v>94.96</v>
      </c>
      <c r="H120" s="29">
        <f t="shared" si="6"/>
        <v>120.53</v>
      </c>
      <c r="I120" s="29">
        <f t="shared" si="7"/>
        <v>4493.3599999999997</v>
      </c>
      <c r="J120" s="30">
        <f t="shared" si="5"/>
        <v>2.7746079922067735E-3</v>
      </c>
      <c r="K120" s="31"/>
      <c r="L120" s="32"/>
      <c r="M120" s="9"/>
      <c r="N120" s="9"/>
    </row>
    <row r="121" spans="1:14" ht="39" customHeight="1" x14ac:dyDescent="0.25">
      <c r="A121" s="23" t="s">
        <v>352</v>
      </c>
      <c r="B121" s="24" t="s">
        <v>353</v>
      </c>
      <c r="C121" s="25" t="s">
        <v>22</v>
      </c>
      <c r="D121" s="25" t="s">
        <v>354</v>
      </c>
      <c r="E121" s="26" t="s">
        <v>35</v>
      </c>
      <c r="F121" s="27">
        <v>145.97612878338583</v>
      </c>
      <c r="G121" s="29">
        <v>30.88</v>
      </c>
      <c r="H121" s="29">
        <f t="shared" si="6"/>
        <v>39.19</v>
      </c>
      <c r="I121" s="29">
        <f t="shared" si="7"/>
        <v>5720.8</v>
      </c>
      <c r="J121" s="30">
        <f t="shared" si="5"/>
        <v>3.5325407716756529E-3</v>
      </c>
      <c r="K121" s="31"/>
      <c r="L121" s="32"/>
      <c r="M121" s="9"/>
      <c r="N121" s="9"/>
    </row>
    <row r="122" spans="1:14" ht="26.1" customHeight="1" x14ac:dyDescent="0.25">
      <c r="A122" s="23" t="s">
        <v>355</v>
      </c>
      <c r="B122" s="24" t="s">
        <v>356</v>
      </c>
      <c r="C122" s="25" t="s">
        <v>22</v>
      </c>
      <c r="D122" s="25" t="s">
        <v>357</v>
      </c>
      <c r="E122" s="26" t="s">
        <v>35</v>
      </c>
      <c r="F122" s="27">
        <v>101.06039685003635</v>
      </c>
      <c r="G122" s="29">
        <v>14.1</v>
      </c>
      <c r="H122" s="29">
        <f t="shared" si="6"/>
        <v>17.89</v>
      </c>
      <c r="I122" s="29">
        <f t="shared" si="7"/>
        <v>1807.97</v>
      </c>
      <c r="J122" s="30">
        <f t="shared" si="5"/>
        <v>1.1164046530146884E-3</v>
      </c>
      <c r="K122" s="31"/>
      <c r="L122" s="32"/>
      <c r="M122" s="9"/>
      <c r="N122" s="9"/>
    </row>
    <row r="123" spans="1:14" ht="26.1" customHeight="1" x14ac:dyDescent="0.25">
      <c r="A123" s="23" t="s">
        <v>358</v>
      </c>
      <c r="B123" s="24" t="s">
        <v>359</v>
      </c>
      <c r="C123" s="25" t="s">
        <v>22</v>
      </c>
      <c r="D123" s="25" t="s">
        <v>360</v>
      </c>
      <c r="E123" s="26" t="s">
        <v>35</v>
      </c>
      <c r="F123" s="27">
        <v>77.928794904361368</v>
      </c>
      <c r="G123" s="29">
        <v>17.96</v>
      </c>
      <c r="H123" s="29">
        <f t="shared" si="6"/>
        <v>22.79</v>
      </c>
      <c r="I123" s="29">
        <f t="shared" si="7"/>
        <v>1775.99</v>
      </c>
      <c r="J123" s="30">
        <f t="shared" si="5"/>
        <v>1.0966573005677951E-3</v>
      </c>
      <c r="K123" s="31"/>
      <c r="L123" s="32"/>
      <c r="M123" s="9"/>
      <c r="N123" s="9"/>
    </row>
    <row r="124" spans="1:14" ht="26.1" customHeight="1" x14ac:dyDescent="0.25">
      <c r="A124" s="23" t="s">
        <v>361</v>
      </c>
      <c r="B124" s="24" t="s">
        <v>362</v>
      </c>
      <c r="C124" s="25" t="s">
        <v>22</v>
      </c>
      <c r="D124" s="25" t="s">
        <v>363</v>
      </c>
      <c r="E124" s="26" t="s">
        <v>35</v>
      </c>
      <c r="F124" s="27">
        <v>12.576404941337858</v>
      </c>
      <c r="G124" s="29">
        <v>104.09</v>
      </c>
      <c r="H124" s="29">
        <f t="shared" si="6"/>
        <v>132.12</v>
      </c>
      <c r="I124" s="29">
        <f t="shared" si="7"/>
        <v>1661.59</v>
      </c>
      <c r="J124" s="30">
        <f t="shared" si="5"/>
        <v>1.0260163649854124E-3</v>
      </c>
      <c r="K124" s="31"/>
      <c r="L124" s="32"/>
      <c r="M124" s="9"/>
      <c r="N124" s="9"/>
    </row>
    <row r="125" spans="1:14" ht="26.1" customHeight="1" x14ac:dyDescent="0.25">
      <c r="A125" s="23" t="s">
        <v>364</v>
      </c>
      <c r="B125" s="24" t="s">
        <v>365</v>
      </c>
      <c r="C125" s="25" t="s">
        <v>22</v>
      </c>
      <c r="D125" s="25" t="s">
        <v>366</v>
      </c>
      <c r="E125" s="26" t="s">
        <v>35</v>
      </c>
      <c r="F125" s="27">
        <v>25.377388542342459</v>
      </c>
      <c r="G125" s="29">
        <v>14.1</v>
      </c>
      <c r="H125" s="29">
        <f t="shared" si="6"/>
        <v>17.89</v>
      </c>
      <c r="I125" s="29">
        <f t="shared" si="7"/>
        <v>454</v>
      </c>
      <c r="J125" s="30">
        <f t="shared" si="5"/>
        <v>2.8034077582518992E-4</v>
      </c>
      <c r="K125" s="31"/>
      <c r="L125" s="32"/>
      <c r="M125" s="9"/>
      <c r="N125" s="9"/>
    </row>
    <row r="126" spans="1:14" ht="51.95" customHeight="1" x14ac:dyDescent="0.25">
      <c r="A126" s="23" t="s">
        <v>367</v>
      </c>
      <c r="B126" s="24" t="s">
        <v>368</v>
      </c>
      <c r="C126" s="25" t="s">
        <v>22</v>
      </c>
      <c r="D126" s="25" t="s">
        <v>369</v>
      </c>
      <c r="E126" s="26" t="s">
        <v>35</v>
      </c>
      <c r="F126" s="27">
        <v>7.8602530883361599</v>
      </c>
      <c r="G126" s="29">
        <v>441.58</v>
      </c>
      <c r="H126" s="29">
        <f t="shared" si="6"/>
        <v>560.49</v>
      </c>
      <c r="I126" s="29">
        <f t="shared" si="7"/>
        <v>4405.59</v>
      </c>
      <c r="J126" s="30">
        <f t="shared" si="5"/>
        <v>2.7204108338495557E-3</v>
      </c>
      <c r="K126" s="31"/>
      <c r="L126" s="32"/>
      <c r="M126" s="9"/>
      <c r="N126" s="9"/>
    </row>
    <row r="127" spans="1:14" ht="51.95" customHeight="1" x14ac:dyDescent="0.25">
      <c r="A127" s="23" t="s">
        <v>370</v>
      </c>
      <c r="B127" s="24" t="s">
        <v>371</v>
      </c>
      <c r="C127" s="25" t="s">
        <v>22</v>
      </c>
      <c r="D127" s="25" t="s">
        <v>372</v>
      </c>
      <c r="E127" s="26" t="s">
        <v>35</v>
      </c>
      <c r="F127" s="27">
        <v>6.737359790002424</v>
      </c>
      <c r="G127" s="29">
        <v>594.04</v>
      </c>
      <c r="H127" s="29">
        <f t="shared" si="6"/>
        <v>754.01</v>
      </c>
      <c r="I127" s="29">
        <f t="shared" si="7"/>
        <v>5080.03</v>
      </c>
      <c r="J127" s="30">
        <f t="shared" si="5"/>
        <v>3.1368712586238752E-3</v>
      </c>
      <c r="K127" s="31"/>
      <c r="L127" s="32"/>
      <c r="M127" s="9"/>
      <c r="N127" s="9"/>
    </row>
    <row r="128" spans="1:14" ht="51.95" customHeight="1" x14ac:dyDescent="0.25">
      <c r="A128" s="23" t="s">
        <v>373</v>
      </c>
      <c r="B128" s="24" t="s">
        <v>374</v>
      </c>
      <c r="C128" s="25" t="s">
        <v>22</v>
      </c>
      <c r="D128" s="25" t="s">
        <v>375</v>
      </c>
      <c r="E128" s="26" t="s">
        <v>35</v>
      </c>
      <c r="F128" s="27">
        <v>10.106039685003637</v>
      </c>
      <c r="G128" s="29">
        <v>619.82000000000005</v>
      </c>
      <c r="H128" s="29">
        <f t="shared" si="6"/>
        <v>786.73</v>
      </c>
      <c r="I128" s="29">
        <f t="shared" si="7"/>
        <v>7950.72</v>
      </c>
      <c r="J128" s="30">
        <f t="shared" si="5"/>
        <v>4.9094956237199427E-3</v>
      </c>
      <c r="K128" s="31"/>
      <c r="L128" s="32"/>
      <c r="M128" s="9"/>
      <c r="N128" s="9"/>
    </row>
    <row r="129" spans="1:14" ht="26.1" customHeight="1" x14ac:dyDescent="0.25">
      <c r="A129" s="23" t="s">
        <v>376</v>
      </c>
      <c r="B129" s="24" t="s">
        <v>377</v>
      </c>
      <c r="C129" s="25" t="s">
        <v>22</v>
      </c>
      <c r="D129" s="25" t="s">
        <v>378</v>
      </c>
      <c r="E129" s="26" t="s">
        <v>35</v>
      </c>
      <c r="F129" s="27">
        <v>12.576404941337858</v>
      </c>
      <c r="G129" s="29">
        <v>114.14</v>
      </c>
      <c r="H129" s="29">
        <f t="shared" si="6"/>
        <v>144.87</v>
      </c>
      <c r="I129" s="29">
        <f t="shared" si="7"/>
        <v>1821.94</v>
      </c>
      <c r="J129" s="30">
        <f t="shared" si="5"/>
        <v>1.1250309980329217E-3</v>
      </c>
      <c r="K129" s="31"/>
      <c r="L129" s="32"/>
      <c r="M129" s="9"/>
      <c r="N129" s="9"/>
    </row>
    <row r="130" spans="1:14" ht="26.1" customHeight="1" x14ac:dyDescent="0.25">
      <c r="A130" s="23" t="s">
        <v>379</v>
      </c>
      <c r="B130" s="24" t="s">
        <v>380</v>
      </c>
      <c r="C130" s="25" t="s">
        <v>22</v>
      </c>
      <c r="D130" s="25" t="s">
        <v>381</v>
      </c>
      <c r="E130" s="26" t="s">
        <v>35</v>
      </c>
      <c r="F130" s="27">
        <v>12.576404941337858</v>
      </c>
      <c r="G130" s="29">
        <v>86.3</v>
      </c>
      <c r="H130" s="29">
        <f t="shared" si="6"/>
        <v>109.54</v>
      </c>
      <c r="I130" s="29">
        <f t="shared" si="7"/>
        <v>1377.61</v>
      </c>
      <c r="J130" s="30">
        <f t="shared" si="5"/>
        <v>8.5066135723466921E-4</v>
      </c>
      <c r="K130" s="31"/>
      <c r="L130" s="32"/>
      <c r="M130" s="9"/>
      <c r="N130" s="9"/>
    </row>
    <row r="131" spans="1:14" ht="26.1" customHeight="1" x14ac:dyDescent="0.25">
      <c r="A131" s="23" t="s">
        <v>382</v>
      </c>
      <c r="B131" s="24" t="s">
        <v>383</v>
      </c>
      <c r="C131" s="25" t="s">
        <v>22</v>
      </c>
      <c r="D131" s="25" t="s">
        <v>384</v>
      </c>
      <c r="E131" s="26" t="s">
        <v>35</v>
      </c>
      <c r="F131" s="27">
        <v>7.8602530883361599</v>
      </c>
      <c r="G131" s="29">
        <v>57.98</v>
      </c>
      <c r="H131" s="29">
        <f t="shared" si="6"/>
        <v>73.59</v>
      </c>
      <c r="I131" s="29">
        <f t="shared" si="7"/>
        <v>578.42999999999995</v>
      </c>
      <c r="J131" s="30">
        <f t="shared" si="5"/>
        <v>3.5717514308494401E-4</v>
      </c>
      <c r="K131" s="31"/>
      <c r="L131" s="32"/>
      <c r="M131" s="9"/>
      <c r="N131" s="9"/>
    </row>
    <row r="132" spans="1:14" ht="26.1" customHeight="1" x14ac:dyDescent="0.25">
      <c r="A132" s="23" t="s">
        <v>385</v>
      </c>
      <c r="B132" s="24" t="s">
        <v>386</v>
      </c>
      <c r="C132" s="25" t="s">
        <v>22</v>
      </c>
      <c r="D132" s="25" t="s">
        <v>387</v>
      </c>
      <c r="E132" s="26" t="s">
        <v>35</v>
      </c>
      <c r="F132" s="27">
        <v>7.8602530883361599</v>
      </c>
      <c r="G132" s="29">
        <v>96.77</v>
      </c>
      <c r="H132" s="29">
        <f t="shared" si="6"/>
        <v>122.83</v>
      </c>
      <c r="I132" s="29">
        <f t="shared" si="7"/>
        <v>965.47</v>
      </c>
      <c r="J132" s="30">
        <f t="shared" si="5"/>
        <v>5.9616874192939672E-4</v>
      </c>
      <c r="K132" s="31"/>
      <c r="L132" s="32"/>
      <c r="M132" s="9"/>
      <c r="N132" s="9"/>
    </row>
    <row r="133" spans="1:14" ht="26.1" customHeight="1" x14ac:dyDescent="0.25">
      <c r="A133" s="23" t="s">
        <v>388</v>
      </c>
      <c r="B133" s="24" t="s">
        <v>389</v>
      </c>
      <c r="C133" s="25" t="s">
        <v>22</v>
      </c>
      <c r="D133" s="25" t="s">
        <v>390</v>
      </c>
      <c r="E133" s="26" t="s">
        <v>40</v>
      </c>
      <c r="F133" s="27">
        <v>20.212079370007274</v>
      </c>
      <c r="G133" s="29">
        <v>78.099999999999994</v>
      </c>
      <c r="H133" s="29">
        <f t="shared" si="6"/>
        <v>99.13</v>
      </c>
      <c r="I133" s="29">
        <f t="shared" si="7"/>
        <v>2003.62</v>
      </c>
      <c r="J133" s="30">
        <f t="shared" ref="J133:J196" si="8">I133/$I$251</f>
        <v>1.2372167076186496E-3</v>
      </c>
      <c r="K133" s="31"/>
      <c r="L133" s="32"/>
      <c r="M133" s="9"/>
      <c r="N133" s="9"/>
    </row>
    <row r="134" spans="1:14" ht="24" customHeight="1" x14ac:dyDescent="0.25">
      <c r="A134" s="16" t="s">
        <v>391</v>
      </c>
      <c r="B134" s="17"/>
      <c r="C134" s="17"/>
      <c r="D134" s="17" t="s">
        <v>392</v>
      </c>
      <c r="E134" s="17"/>
      <c r="F134" s="17"/>
      <c r="G134" s="17"/>
      <c r="H134" s="17"/>
      <c r="I134" s="20">
        <f>SUM(I135:I141)</f>
        <v>117025.54999999999</v>
      </c>
      <c r="J134" s="21">
        <f t="shared" si="8"/>
        <v>7.2262188278347017E-2</v>
      </c>
      <c r="K134" s="9"/>
      <c r="L134" s="9"/>
      <c r="M134" s="9"/>
      <c r="N134" s="9"/>
    </row>
    <row r="135" spans="1:14" ht="65.099999999999994" customHeight="1" x14ac:dyDescent="0.25">
      <c r="A135" s="23" t="s">
        <v>393</v>
      </c>
      <c r="B135" s="24" t="s">
        <v>394</v>
      </c>
      <c r="C135" s="25" t="s">
        <v>22</v>
      </c>
      <c r="D135" s="25" t="s">
        <v>395</v>
      </c>
      <c r="E135" s="26" t="s">
        <v>31</v>
      </c>
      <c r="F135" s="27">
        <v>148.22191538005333</v>
      </c>
      <c r="G135" s="29">
        <v>108.09</v>
      </c>
      <c r="H135" s="29">
        <f t="shared" si="6"/>
        <v>137.19</v>
      </c>
      <c r="I135" s="29">
        <f t="shared" ref="I135:I141" si="9">TRUNC(H135*F135,2)</f>
        <v>20334.560000000001</v>
      </c>
      <c r="J135" s="30">
        <f t="shared" si="8"/>
        <v>1.2556401600140691E-2</v>
      </c>
      <c r="K135" s="31"/>
      <c r="L135" s="32"/>
      <c r="M135" s="9"/>
      <c r="N135" s="9"/>
    </row>
    <row r="136" spans="1:14" ht="51.95" customHeight="1" x14ac:dyDescent="0.25">
      <c r="A136" s="23" t="s">
        <v>396</v>
      </c>
      <c r="B136" s="24" t="s">
        <v>397</v>
      </c>
      <c r="C136" s="25" t="s">
        <v>22</v>
      </c>
      <c r="D136" s="25" t="s">
        <v>398</v>
      </c>
      <c r="E136" s="26" t="s">
        <v>31</v>
      </c>
      <c r="F136" s="27">
        <v>296.44383076010666</v>
      </c>
      <c r="G136" s="29">
        <v>5.04</v>
      </c>
      <c r="H136" s="29">
        <f t="shared" si="6"/>
        <v>6.39</v>
      </c>
      <c r="I136" s="29">
        <f t="shared" si="9"/>
        <v>1894.27</v>
      </c>
      <c r="J136" s="30">
        <f t="shared" si="8"/>
        <v>1.1696941000493006E-3</v>
      </c>
      <c r="K136" s="31"/>
      <c r="L136" s="32"/>
      <c r="M136" s="9"/>
      <c r="N136" s="9"/>
    </row>
    <row r="137" spans="1:14" ht="51.95" customHeight="1" x14ac:dyDescent="0.25">
      <c r="A137" s="23" t="s">
        <v>399</v>
      </c>
      <c r="B137" s="24" t="s">
        <v>400</v>
      </c>
      <c r="C137" s="25" t="s">
        <v>22</v>
      </c>
      <c r="D137" s="25" t="s">
        <v>401</v>
      </c>
      <c r="E137" s="26" t="s">
        <v>31</v>
      </c>
      <c r="F137" s="27">
        <v>250</v>
      </c>
      <c r="G137" s="29">
        <v>63.87</v>
      </c>
      <c r="H137" s="29">
        <f t="shared" ref="H137:H200" si="10">TRUNC((G137*$G$2)+(G137),2)</f>
        <v>81.069999999999993</v>
      </c>
      <c r="I137" s="29">
        <f t="shared" si="9"/>
        <v>20267.5</v>
      </c>
      <c r="J137" s="30">
        <f t="shared" si="8"/>
        <v>1.2514992674090388E-2</v>
      </c>
      <c r="K137" s="31"/>
      <c r="L137" s="32"/>
      <c r="M137" s="9"/>
      <c r="N137" s="9"/>
    </row>
    <row r="138" spans="1:14" ht="39" customHeight="1" x14ac:dyDescent="0.25">
      <c r="A138" s="23" t="s">
        <v>402</v>
      </c>
      <c r="B138" s="24" t="s">
        <v>403</v>
      </c>
      <c r="C138" s="25" t="s">
        <v>22</v>
      </c>
      <c r="D138" s="25" t="s">
        <v>404</v>
      </c>
      <c r="E138" s="26" t="s">
        <v>31</v>
      </c>
      <c r="F138" s="27">
        <v>72.426617742526048</v>
      </c>
      <c r="G138" s="29">
        <v>94.27</v>
      </c>
      <c r="H138" s="29">
        <f t="shared" si="10"/>
        <v>119.65</v>
      </c>
      <c r="I138" s="29">
        <f t="shared" si="9"/>
        <v>8665.84</v>
      </c>
      <c r="J138" s="30">
        <f t="shared" si="8"/>
        <v>5.3510755699933115E-3</v>
      </c>
      <c r="K138" s="31"/>
      <c r="L138" s="32"/>
      <c r="M138" s="9"/>
      <c r="N138" s="9"/>
    </row>
    <row r="139" spans="1:14" ht="51.95" customHeight="1" x14ac:dyDescent="0.25">
      <c r="A139" s="23" t="s">
        <v>405</v>
      </c>
      <c r="B139" s="24" t="s">
        <v>406</v>
      </c>
      <c r="C139" s="25" t="s">
        <v>22</v>
      </c>
      <c r="D139" s="25" t="s">
        <v>407</v>
      </c>
      <c r="E139" s="26" t="s">
        <v>31</v>
      </c>
      <c r="F139" s="27">
        <v>71.10799999999999</v>
      </c>
      <c r="G139" s="29">
        <v>360.86</v>
      </c>
      <c r="H139" s="29">
        <f t="shared" si="10"/>
        <v>458.03</v>
      </c>
      <c r="I139" s="29">
        <f t="shared" si="9"/>
        <v>32569.59</v>
      </c>
      <c r="J139" s="30">
        <f t="shared" si="8"/>
        <v>2.0111418786141731E-2</v>
      </c>
      <c r="K139" s="31"/>
      <c r="L139" s="32"/>
      <c r="M139" s="9"/>
      <c r="N139" s="9"/>
    </row>
    <row r="140" spans="1:14" ht="51.95" customHeight="1" x14ac:dyDescent="0.25">
      <c r="A140" s="23" t="s">
        <v>408</v>
      </c>
      <c r="B140" s="24" t="s">
        <v>409</v>
      </c>
      <c r="C140" s="25" t="s">
        <v>22</v>
      </c>
      <c r="D140" s="25" t="s">
        <v>410</v>
      </c>
      <c r="E140" s="26" t="s">
        <v>31</v>
      </c>
      <c r="F140" s="27">
        <v>120.71102957087676</v>
      </c>
      <c r="G140" s="29">
        <v>140.96</v>
      </c>
      <c r="H140" s="29">
        <f t="shared" si="10"/>
        <v>178.92</v>
      </c>
      <c r="I140" s="29">
        <f t="shared" si="9"/>
        <v>21597.61</v>
      </c>
      <c r="J140" s="30">
        <f t="shared" si="8"/>
        <v>1.3336323223281673E-2</v>
      </c>
      <c r="K140" s="31"/>
      <c r="L140" s="32"/>
      <c r="M140" s="9"/>
      <c r="N140" s="9"/>
    </row>
    <row r="141" spans="1:14" ht="39" customHeight="1" x14ac:dyDescent="0.25">
      <c r="A141" s="23" t="s">
        <v>411</v>
      </c>
      <c r="B141" s="24" t="s">
        <v>412</v>
      </c>
      <c r="C141" s="25" t="s">
        <v>22</v>
      </c>
      <c r="D141" s="25" t="s">
        <v>413</v>
      </c>
      <c r="E141" s="26" t="s">
        <v>31</v>
      </c>
      <c r="F141" s="27">
        <v>12.576404941337858</v>
      </c>
      <c r="G141" s="29">
        <v>732.7</v>
      </c>
      <c r="H141" s="29">
        <f t="shared" si="10"/>
        <v>930.01</v>
      </c>
      <c r="I141" s="29">
        <f t="shared" si="9"/>
        <v>11696.18</v>
      </c>
      <c r="J141" s="30">
        <f t="shared" si="8"/>
        <v>7.2222823246499328E-3</v>
      </c>
      <c r="K141" s="31"/>
      <c r="L141" s="32"/>
      <c r="M141" s="9"/>
      <c r="N141" s="9"/>
    </row>
    <row r="142" spans="1:14" ht="26.1" customHeight="1" x14ac:dyDescent="0.25">
      <c r="A142" s="16" t="s">
        <v>414</v>
      </c>
      <c r="B142" s="17"/>
      <c r="C142" s="17"/>
      <c r="D142" s="17" t="s">
        <v>415</v>
      </c>
      <c r="E142" s="17"/>
      <c r="F142" s="17"/>
      <c r="G142" s="17"/>
      <c r="H142" s="17"/>
      <c r="I142" s="20">
        <f>SUM(I143:I146)</f>
        <v>50840.579999999994</v>
      </c>
      <c r="J142" s="21">
        <f t="shared" si="8"/>
        <v>3.1393585111459538E-2</v>
      </c>
      <c r="K142" s="9"/>
      <c r="L142" s="9"/>
      <c r="M142" s="9"/>
      <c r="N142" s="9"/>
    </row>
    <row r="143" spans="1:14" ht="26.1" customHeight="1" x14ac:dyDescent="0.25">
      <c r="A143" s="23" t="s">
        <v>416</v>
      </c>
      <c r="B143" s="24" t="s">
        <v>417</v>
      </c>
      <c r="C143" s="25" t="s">
        <v>22</v>
      </c>
      <c r="D143" s="25" t="s">
        <v>418</v>
      </c>
      <c r="E143" s="26" t="s">
        <v>31</v>
      </c>
      <c r="F143" s="27">
        <v>214.4726199817438</v>
      </c>
      <c r="G143" s="29">
        <v>33.07</v>
      </c>
      <c r="H143" s="29">
        <f t="shared" si="10"/>
        <v>41.97</v>
      </c>
      <c r="I143" s="29">
        <f t="shared" ref="I143:I146" si="11">TRUNC(H143*F143,2)</f>
        <v>9001.41</v>
      </c>
      <c r="J143" s="30">
        <f t="shared" si="8"/>
        <v>5.5582869227326489E-3</v>
      </c>
      <c r="K143" s="31"/>
      <c r="L143" s="32"/>
      <c r="M143" s="9"/>
      <c r="N143" s="9"/>
    </row>
    <row r="144" spans="1:14" ht="39" customHeight="1" x14ac:dyDescent="0.25">
      <c r="A144" s="23" t="s">
        <v>419</v>
      </c>
      <c r="B144" s="24" t="s">
        <v>420</v>
      </c>
      <c r="C144" s="25" t="s">
        <v>22</v>
      </c>
      <c r="D144" s="25" t="s">
        <v>421</v>
      </c>
      <c r="E144" s="26" t="s">
        <v>31</v>
      </c>
      <c r="F144" s="27">
        <v>84</v>
      </c>
      <c r="G144" s="29">
        <v>194</v>
      </c>
      <c r="H144" s="29">
        <f t="shared" si="10"/>
        <v>246.24</v>
      </c>
      <c r="I144" s="29">
        <f t="shared" si="11"/>
        <v>20684.16</v>
      </c>
      <c r="J144" s="30">
        <f t="shared" si="8"/>
        <v>1.277227634734E-2</v>
      </c>
      <c r="K144" s="31"/>
      <c r="L144" s="32"/>
      <c r="M144" s="9"/>
      <c r="N144" s="9"/>
    </row>
    <row r="145" spans="1:14" ht="39" customHeight="1" x14ac:dyDescent="0.25">
      <c r="A145" s="23" t="s">
        <v>422</v>
      </c>
      <c r="B145" s="24" t="s">
        <v>423</v>
      </c>
      <c r="C145" s="25" t="s">
        <v>22</v>
      </c>
      <c r="D145" s="25" t="s">
        <v>424</v>
      </c>
      <c r="E145" s="26" t="s">
        <v>40</v>
      </c>
      <c r="F145" s="27">
        <v>103.30618344670381</v>
      </c>
      <c r="G145" s="29">
        <v>72.28</v>
      </c>
      <c r="H145" s="29">
        <f t="shared" si="10"/>
        <v>91.74</v>
      </c>
      <c r="I145" s="29">
        <f t="shared" si="11"/>
        <v>9477.2999999999993</v>
      </c>
      <c r="J145" s="30">
        <f t="shared" si="8"/>
        <v>5.8521445698856214E-3</v>
      </c>
      <c r="K145" s="31"/>
      <c r="L145" s="32"/>
      <c r="M145" s="9"/>
      <c r="N145" s="9"/>
    </row>
    <row r="146" spans="1:14" ht="39" customHeight="1" x14ac:dyDescent="0.25">
      <c r="A146" s="23" t="s">
        <v>425</v>
      </c>
      <c r="B146" s="24" t="s">
        <v>426</v>
      </c>
      <c r="C146" s="25" t="s">
        <v>22</v>
      </c>
      <c r="D146" s="25" t="s">
        <v>427</v>
      </c>
      <c r="E146" s="26" t="s">
        <v>31</v>
      </c>
      <c r="F146" s="27">
        <v>153.83638187172198</v>
      </c>
      <c r="G146" s="29">
        <v>59.81</v>
      </c>
      <c r="H146" s="29">
        <f t="shared" si="10"/>
        <v>75.91</v>
      </c>
      <c r="I146" s="29">
        <f t="shared" si="11"/>
        <v>11677.71</v>
      </c>
      <c r="J146" s="30">
        <f t="shared" si="8"/>
        <v>7.2108772715012729E-3</v>
      </c>
      <c r="K146" s="31"/>
      <c r="L146" s="32"/>
      <c r="M146" s="9"/>
      <c r="N146" s="9"/>
    </row>
    <row r="147" spans="1:14" ht="24" customHeight="1" x14ac:dyDescent="0.25">
      <c r="A147" s="16" t="s">
        <v>428</v>
      </c>
      <c r="B147" s="17"/>
      <c r="C147" s="17"/>
      <c r="D147" s="17" t="s">
        <v>429</v>
      </c>
      <c r="E147" s="17"/>
      <c r="F147" s="17"/>
      <c r="G147" s="17"/>
      <c r="H147" s="17"/>
      <c r="I147" s="20">
        <f>SUM(I148:I167)</f>
        <v>216284.29000000004</v>
      </c>
      <c r="J147" s="21">
        <f t="shared" si="8"/>
        <v>0.13355353669030917</v>
      </c>
      <c r="K147" s="9"/>
      <c r="L147" s="9"/>
      <c r="M147" s="9"/>
      <c r="N147" s="9"/>
    </row>
    <row r="148" spans="1:14" ht="65.099999999999994" customHeight="1" x14ac:dyDescent="0.25">
      <c r="A148" s="23" t="s">
        <v>430</v>
      </c>
      <c r="B148" s="24" t="s">
        <v>431</v>
      </c>
      <c r="C148" s="25" t="s">
        <v>22</v>
      </c>
      <c r="D148" s="25" t="s">
        <v>432</v>
      </c>
      <c r="E148" s="26" t="s">
        <v>35</v>
      </c>
      <c r="F148" s="27">
        <v>14.597612878338582</v>
      </c>
      <c r="G148" s="29">
        <v>1111.7</v>
      </c>
      <c r="H148" s="29">
        <f t="shared" si="10"/>
        <v>1411.08</v>
      </c>
      <c r="I148" s="29">
        <f t="shared" ref="I148:I167" si="12">TRUNC(H148*F148,2)</f>
        <v>20598.39</v>
      </c>
      <c r="J148" s="30">
        <f t="shared" si="8"/>
        <v>1.2719314170374082E-2</v>
      </c>
      <c r="K148" s="31"/>
      <c r="L148" s="32"/>
      <c r="M148" s="9"/>
      <c r="N148" s="9"/>
    </row>
    <row r="149" spans="1:14" ht="65.099999999999994" customHeight="1" x14ac:dyDescent="0.25">
      <c r="A149" s="23" t="s">
        <v>733</v>
      </c>
      <c r="B149" s="24" t="s">
        <v>434</v>
      </c>
      <c r="C149" s="25" t="s">
        <v>22</v>
      </c>
      <c r="D149" s="25" t="s">
        <v>435</v>
      </c>
      <c r="E149" s="26" t="s">
        <v>35</v>
      </c>
      <c r="F149" s="27">
        <v>14.597612878338582</v>
      </c>
      <c r="G149" s="29">
        <v>1123.71</v>
      </c>
      <c r="H149" s="29">
        <f t="shared" si="10"/>
        <v>1426.32</v>
      </c>
      <c r="I149" s="29">
        <f t="shared" si="12"/>
        <v>20820.86</v>
      </c>
      <c r="J149" s="30">
        <f t="shared" si="8"/>
        <v>1.2856687325435382E-2</v>
      </c>
      <c r="K149" s="31"/>
      <c r="L149" s="32"/>
      <c r="M149" s="9"/>
      <c r="N149" s="9"/>
    </row>
    <row r="150" spans="1:14" ht="65.099999999999994" customHeight="1" x14ac:dyDescent="0.25">
      <c r="A150" s="23" t="s">
        <v>734</v>
      </c>
      <c r="B150" s="24" t="s">
        <v>437</v>
      </c>
      <c r="C150" s="25" t="s">
        <v>22</v>
      </c>
      <c r="D150" s="25" t="s">
        <v>438</v>
      </c>
      <c r="E150" s="26" t="s">
        <v>35</v>
      </c>
      <c r="F150" s="27">
        <v>14.597612878338582</v>
      </c>
      <c r="G150" s="29">
        <v>1177.8599999999999</v>
      </c>
      <c r="H150" s="29">
        <f t="shared" si="10"/>
        <v>1495.05</v>
      </c>
      <c r="I150" s="29">
        <f t="shared" si="12"/>
        <v>21824.16</v>
      </c>
      <c r="J150" s="30">
        <f t="shared" si="8"/>
        <v>1.3476215740381225E-2</v>
      </c>
      <c r="K150" s="31"/>
      <c r="L150" s="32"/>
      <c r="M150" s="9"/>
      <c r="N150" s="9"/>
    </row>
    <row r="151" spans="1:14" ht="65.099999999999994" customHeight="1" x14ac:dyDescent="0.25">
      <c r="A151" s="23" t="s">
        <v>735</v>
      </c>
      <c r="B151" s="24" t="s">
        <v>440</v>
      </c>
      <c r="C151" s="25" t="s">
        <v>22</v>
      </c>
      <c r="D151" s="25" t="s">
        <v>441</v>
      </c>
      <c r="E151" s="26" t="s">
        <v>35</v>
      </c>
      <c r="F151" s="27">
        <v>14.597612878338582</v>
      </c>
      <c r="G151" s="29">
        <v>1256.25</v>
      </c>
      <c r="H151" s="29">
        <f t="shared" si="10"/>
        <v>1594.55</v>
      </c>
      <c r="I151" s="29">
        <f t="shared" si="12"/>
        <v>23276.62</v>
      </c>
      <c r="J151" s="30">
        <f t="shared" si="8"/>
        <v>1.4373096276185311E-2</v>
      </c>
      <c r="K151" s="31"/>
      <c r="L151" s="32"/>
      <c r="M151" s="9"/>
      <c r="N151" s="9"/>
    </row>
    <row r="152" spans="1:14" ht="51.95" customHeight="1" x14ac:dyDescent="0.25">
      <c r="A152" s="23" t="s">
        <v>736</v>
      </c>
      <c r="B152" s="24" t="s">
        <v>443</v>
      </c>
      <c r="C152" s="25" t="s">
        <v>22</v>
      </c>
      <c r="D152" s="25" t="s">
        <v>444</v>
      </c>
      <c r="E152" s="26" t="s">
        <v>35</v>
      </c>
      <c r="F152" s="27">
        <v>15.945084836339069</v>
      </c>
      <c r="G152" s="29">
        <v>167.16</v>
      </c>
      <c r="H152" s="29">
        <f t="shared" si="10"/>
        <v>212.17</v>
      </c>
      <c r="I152" s="29">
        <f t="shared" si="12"/>
        <v>3383.06</v>
      </c>
      <c r="J152" s="30">
        <f t="shared" si="8"/>
        <v>2.0890080728263589E-3</v>
      </c>
      <c r="K152" s="31"/>
      <c r="L152" s="32"/>
      <c r="M152" s="9"/>
      <c r="N152" s="9"/>
    </row>
    <row r="153" spans="1:14" ht="51.95" customHeight="1" x14ac:dyDescent="0.25">
      <c r="A153" s="23" t="s">
        <v>737</v>
      </c>
      <c r="B153" s="24" t="s">
        <v>446</v>
      </c>
      <c r="C153" s="25" t="s">
        <v>22</v>
      </c>
      <c r="D153" s="25" t="s">
        <v>447</v>
      </c>
      <c r="E153" s="26" t="s">
        <v>35</v>
      </c>
      <c r="F153" s="27">
        <v>19.762922050673779</v>
      </c>
      <c r="G153" s="29">
        <v>106.44</v>
      </c>
      <c r="H153" s="29">
        <f t="shared" si="10"/>
        <v>135.1</v>
      </c>
      <c r="I153" s="29">
        <f t="shared" si="12"/>
        <v>2669.97</v>
      </c>
      <c r="J153" s="30">
        <f t="shared" si="8"/>
        <v>1.6486816326651591E-3</v>
      </c>
      <c r="K153" s="31"/>
      <c r="L153" s="32"/>
      <c r="M153" s="9"/>
      <c r="N153" s="9"/>
    </row>
    <row r="154" spans="1:14" ht="39" customHeight="1" x14ac:dyDescent="0.25">
      <c r="A154" s="23" t="s">
        <v>738</v>
      </c>
      <c r="B154" s="24" t="s">
        <v>449</v>
      </c>
      <c r="C154" s="25" t="s">
        <v>22</v>
      </c>
      <c r="D154" s="25" t="s">
        <v>450</v>
      </c>
      <c r="E154" s="26" t="s">
        <v>35</v>
      </c>
      <c r="F154" s="27">
        <v>10.779775664003877</v>
      </c>
      <c r="G154" s="29">
        <v>193.83</v>
      </c>
      <c r="H154" s="29">
        <f t="shared" si="10"/>
        <v>246.02</v>
      </c>
      <c r="I154" s="29">
        <f t="shared" si="12"/>
        <v>2652.04</v>
      </c>
      <c r="J154" s="30">
        <f t="shared" si="8"/>
        <v>1.637610024492151E-3</v>
      </c>
      <c r="K154" s="31"/>
      <c r="L154" s="32"/>
      <c r="M154" s="9"/>
      <c r="N154" s="9"/>
    </row>
    <row r="155" spans="1:14" ht="26.1" customHeight="1" x14ac:dyDescent="0.25">
      <c r="A155" s="23" t="s">
        <v>739</v>
      </c>
      <c r="B155" s="24" t="s">
        <v>452</v>
      </c>
      <c r="C155" s="25" t="s">
        <v>22</v>
      </c>
      <c r="D155" s="25" t="s">
        <v>453</v>
      </c>
      <c r="E155" s="26" t="s">
        <v>31</v>
      </c>
      <c r="F155" s="27">
        <v>19.762922050673779</v>
      </c>
      <c r="G155" s="29">
        <v>571.26</v>
      </c>
      <c r="H155" s="29">
        <f t="shared" si="10"/>
        <v>725.1</v>
      </c>
      <c r="I155" s="29">
        <f t="shared" si="12"/>
        <v>14330.09</v>
      </c>
      <c r="J155" s="30">
        <f t="shared" si="8"/>
        <v>8.8486972428299462E-3</v>
      </c>
      <c r="K155" s="31"/>
      <c r="L155" s="32"/>
      <c r="M155" s="9"/>
      <c r="N155" s="9"/>
    </row>
    <row r="156" spans="1:14" ht="65.099999999999994" customHeight="1" x14ac:dyDescent="0.25">
      <c r="A156" s="23" t="s">
        <v>740</v>
      </c>
      <c r="B156" s="24" t="s">
        <v>455</v>
      </c>
      <c r="C156" s="25" t="s">
        <v>22</v>
      </c>
      <c r="D156" s="25" t="s">
        <v>456</v>
      </c>
      <c r="E156" s="26" t="s">
        <v>31</v>
      </c>
      <c r="F156" s="27">
        <v>10.106039685003637</v>
      </c>
      <c r="G156" s="29">
        <v>932.69</v>
      </c>
      <c r="H156" s="29">
        <f t="shared" si="10"/>
        <v>1183.8599999999999</v>
      </c>
      <c r="I156" s="29">
        <f t="shared" si="12"/>
        <v>11964.13</v>
      </c>
      <c r="J156" s="30">
        <f t="shared" si="8"/>
        <v>7.3877389565494027E-3</v>
      </c>
      <c r="K156" s="31"/>
      <c r="L156" s="32"/>
      <c r="M156" s="9"/>
      <c r="N156" s="9"/>
    </row>
    <row r="157" spans="1:14" ht="78" customHeight="1" x14ac:dyDescent="0.25">
      <c r="A157" s="23" t="s">
        <v>741</v>
      </c>
      <c r="B157" s="24" t="s">
        <v>458</v>
      </c>
      <c r="C157" s="25" t="s">
        <v>22</v>
      </c>
      <c r="D157" s="25" t="s">
        <v>459</v>
      </c>
      <c r="E157" s="26" t="s">
        <v>31</v>
      </c>
      <c r="F157" s="27">
        <v>13.923876899338342</v>
      </c>
      <c r="G157" s="29">
        <v>664.41</v>
      </c>
      <c r="H157" s="29">
        <f t="shared" si="10"/>
        <v>843.33</v>
      </c>
      <c r="I157" s="29">
        <f t="shared" si="12"/>
        <v>11742.42</v>
      </c>
      <c r="J157" s="30">
        <f t="shared" si="8"/>
        <v>7.2508350944167979E-3</v>
      </c>
      <c r="K157" s="31"/>
      <c r="L157" s="32"/>
      <c r="M157" s="9"/>
      <c r="N157" s="9"/>
    </row>
    <row r="158" spans="1:14" ht="39" customHeight="1" x14ac:dyDescent="0.25">
      <c r="A158" s="23" t="s">
        <v>742</v>
      </c>
      <c r="B158" s="24" t="s">
        <v>461</v>
      </c>
      <c r="C158" s="25" t="s">
        <v>22</v>
      </c>
      <c r="D158" s="25" t="s">
        <v>462</v>
      </c>
      <c r="E158" s="26" t="s">
        <v>35</v>
      </c>
      <c r="F158" s="27">
        <v>13.923876899338342</v>
      </c>
      <c r="G158" s="29">
        <v>902.84</v>
      </c>
      <c r="H158" s="29">
        <f t="shared" si="10"/>
        <v>1145.97</v>
      </c>
      <c r="I158" s="29">
        <f t="shared" si="12"/>
        <v>15956.34</v>
      </c>
      <c r="J158" s="30">
        <f t="shared" si="8"/>
        <v>9.85289148663108E-3</v>
      </c>
      <c r="K158" s="31"/>
      <c r="L158" s="32"/>
      <c r="M158" s="9"/>
      <c r="N158" s="9"/>
    </row>
    <row r="159" spans="1:14" ht="39" customHeight="1" x14ac:dyDescent="0.25">
      <c r="A159" s="23" t="s">
        <v>743</v>
      </c>
      <c r="B159" s="24" t="s">
        <v>464</v>
      </c>
      <c r="C159" s="25" t="s">
        <v>22</v>
      </c>
      <c r="D159" s="25" t="s">
        <v>465</v>
      </c>
      <c r="E159" s="26" t="s">
        <v>31</v>
      </c>
      <c r="F159" s="27">
        <v>10.106039685003637</v>
      </c>
      <c r="G159" s="29">
        <v>874.09</v>
      </c>
      <c r="H159" s="29">
        <f t="shared" si="10"/>
        <v>1109.48</v>
      </c>
      <c r="I159" s="29">
        <f t="shared" si="12"/>
        <v>11212.44</v>
      </c>
      <c r="J159" s="30">
        <f t="shared" si="8"/>
        <v>6.9235773755361068E-3</v>
      </c>
      <c r="K159" s="31"/>
      <c r="L159" s="32"/>
      <c r="M159" s="9"/>
      <c r="N159" s="9"/>
    </row>
    <row r="160" spans="1:14" ht="78" customHeight="1" x14ac:dyDescent="0.25">
      <c r="A160" s="23" t="s">
        <v>744</v>
      </c>
      <c r="B160" s="24" t="s">
        <v>467</v>
      </c>
      <c r="C160" s="25" t="s">
        <v>22</v>
      </c>
      <c r="D160" s="25" t="s">
        <v>468</v>
      </c>
      <c r="E160" s="26" t="s">
        <v>31</v>
      </c>
      <c r="F160" s="27">
        <v>14.597612878338582</v>
      </c>
      <c r="G160" s="29">
        <v>446.91</v>
      </c>
      <c r="H160" s="29">
        <f t="shared" si="10"/>
        <v>567.26</v>
      </c>
      <c r="I160" s="29">
        <f t="shared" si="12"/>
        <v>8280.64</v>
      </c>
      <c r="J160" s="30">
        <f t="shared" si="8"/>
        <v>5.1132181540288549E-3</v>
      </c>
      <c r="K160" s="31"/>
      <c r="L160" s="32"/>
      <c r="M160" s="9"/>
      <c r="N160" s="9"/>
    </row>
    <row r="161" spans="1:14" ht="78" customHeight="1" x14ac:dyDescent="0.25">
      <c r="A161" s="23" t="s">
        <v>745</v>
      </c>
      <c r="B161" s="24" t="s">
        <v>467</v>
      </c>
      <c r="C161" s="25" t="s">
        <v>22</v>
      </c>
      <c r="D161" s="25" t="s">
        <v>468</v>
      </c>
      <c r="E161" s="26" t="s">
        <v>31</v>
      </c>
      <c r="F161" s="27">
        <v>14.597612878338582</v>
      </c>
      <c r="G161" s="29">
        <v>446.91</v>
      </c>
      <c r="H161" s="29">
        <f t="shared" si="10"/>
        <v>567.26</v>
      </c>
      <c r="I161" s="29">
        <f t="shared" si="12"/>
        <v>8280.64</v>
      </c>
      <c r="J161" s="30">
        <f t="shared" si="8"/>
        <v>5.1132181540288549E-3</v>
      </c>
      <c r="K161" s="31"/>
      <c r="L161" s="32"/>
      <c r="M161" s="9"/>
      <c r="N161" s="9"/>
    </row>
    <row r="162" spans="1:14" ht="39" customHeight="1" x14ac:dyDescent="0.25">
      <c r="A162" s="23" t="s">
        <v>746</v>
      </c>
      <c r="B162" s="24" t="s">
        <v>471</v>
      </c>
      <c r="C162" s="25" t="s">
        <v>22</v>
      </c>
      <c r="D162" s="25" t="s">
        <v>472</v>
      </c>
      <c r="E162" s="26" t="s">
        <v>31</v>
      </c>
      <c r="F162" s="27">
        <v>12.35182628167111</v>
      </c>
      <c r="G162" s="29">
        <v>104.25</v>
      </c>
      <c r="H162" s="29">
        <f t="shared" si="10"/>
        <v>132.32</v>
      </c>
      <c r="I162" s="29">
        <f t="shared" si="12"/>
        <v>1634.39</v>
      </c>
      <c r="J162" s="30">
        <f t="shared" si="8"/>
        <v>1.0092206180637271E-3</v>
      </c>
      <c r="K162" s="31"/>
      <c r="L162" s="32"/>
      <c r="M162" s="9"/>
      <c r="N162" s="9"/>
    </row>
    <row r="163" spans="1:14" ht="26.1" customHeight="1" x14ac:dyDescent="0.25">
      <c r="A163" s="23" t="s">
        <v>747</v>
      </c>
      <c r="B163" s="24" t="s">
        <v>474</v>
      </c>
      <c r="C163" s="25" t="s">
        <v>22</v>
      </c>
      <c r="D163" s="25" t="s">
        <v>475</v>
      </c>
      <c r="E163" s="26" t="s">
        <v>31</v>
      </c>
      <c r="F163" s="27">
        <v>5.6144664916686873</v>
      </c>
      <c r="G163" s="29">
        <v>314.14999999999998</v>
      </c>
      <c r="H163" s="29">
        <f t="shared" si="10"/>
        <v>398.75</v>
      </c>
      <c r="I163" s="29">
        <f t="shared" si="12"/>
        <v>2238.7600000000002</v>
      </c>
      <c r="J163" s="30">
        <f t="shared" si="8"/>
        <v>1.3824134697938374E-3</v>
      </c>
      <c r="K163" s="31"/>
      <c r="L163" s="32"/>
      <c r="M163" s="9"/>
      <c r="N163" s="9"/>
    </row>
    <row r="164" spans="1:14" ht="26.1" customHeight="1" x14ac:dyDescent="0.25">
      <c r="A164" s="23" t="s">
        <v>748</v>
      </c>
      <c r="B164" s="24" t="s">
        <v>477</v>
      </c>
      <c r="C164" s="25" t="s">
        <v>22</v>
      </c>
      <c r="D164" s="25" t="s">
        <v>478</v>
      </c>
      <c r="E164" s="26" t="s">
        <v>31</v>
      </c>
      <c r="F164" s="27">
        <v>30.542697714677654</v>
      </c>
      <c r="G164" s="29">
        <v>301.94</v>
      </c>
      <c r="H164" s="29">
        <f t="shared" si="10"/>
        <v>383.25</v>
      </c>
      <c r="I164" s="29">
        <f t="shared" si="12"/>
        <v>11705.48</v>
      </c>
      <c r="J164" s="30">
        <f t="shared" si="8"/>
        <v>7.228024988119479E-3</v>
      </c>
      <c r="K164" s="31"/>
      <c r="L164" s="32"/>
      <c r="M164" s="9"/>
      <c r="N164" s="9"/>
    </row>
    <row r="165" spans="1:14" ht="26.1" customHeight="1" x14ac:dyDescent="0.25">
      <c r="A165" s="23" t="s">
        <v>750</v>
      </c>
      <c r="B165" s="24" t="s">
        <v>480</v>
      </c>
      <c r="C165" s="25" t="s">
        <v>22</v>
      </c>
      <c r="D165" s="25" t="s">
        <v>481</v>
      </c>
      <c r="E165" s="26" t="s">
        <v>31</v>
      </c>
      <c r="F165" s="27">
        <v>28.072332458343428</v>
      </c>
      <c r="G165" s="29">
        <v>341.05</v>
      </c>
      <c r="H165" s="29">
        <f t="shared" si="10"/>
        <v>432.89</v>
      </c>
      <c r="I165" s="29">
        <f t="shared" si="12"/>
        <v>12152.23</v>
      </c>
      <c r="J165" s="30">
        <f t="shared" si="8"/>
        <v>7.503888956401205E-3</v>
      </c>
      <c r="K165" s="31"/>
      <c r="L165" s="32"/>
      <c r="M165" s="9"/>
      <c r="N165" s="9"/>
    </row>
    <row r="166" spans="1:14" ht="51.95" customHeight="1" x14ac:dyDescent="0.25">
      <c r="A166" s="23" t="s">
        <v>751</v>
      </c>
      <c r="B166" s="24" t="s">
        <v>483</v>
      </c>
      <c r="C166" s="25" t="s">
        <v>22</v>
      </c>
      <c r="D166" s="25" t="s">
        <v>484</v>
      </c>
      <c r="E166" s="26" t="s">
        <v>35</v>
      </c>
      <c r="F166" s="27">
        <v>7.8602530883361599</v>
      </c>
      <c r="G166" s="29">
        <v>239.55</v>
      </c>
      <c r="H166" s="29">
        <f t="shared" si="10"/>
        <v>304.06</v>
      </c>
      <c r="I166" s="29">
        <f t="shared" si="12"/>
        <v>2389.98</v>
      </c>
      <c r="J166" s="30">
        <f t="shared" si="8"/>
        <v>1.4757904127900602E-3</v>
      </c>
      <c r="K166" s="31"/>
      <c r="L166" s="32"/>
      <c r="M166" s="9"/>
      <c r="N166" s="9"/>
    </row>
    <row r="167" spans="1:14" ht="26.1" customHeight="1" x14ac:dyDescent="0.25">
      <c r="A167" s="23" t="s">
        <v>752</v>
      </c>
      <c r="B167" s="24" t="s">
        <v>486</v>
      </c>
      <c r="C167" s="25" t="s">
        <v>22</v>
      </c>
      <c r="D167" s="25" t="s">
        <v>487</v>
      </c>
      <c r="E167" s="26" t="s">
        <v>35</v>
      </c>
      <c r="F167" s="27">
        <v>7.8602530883361599</v>
      </c>
      <c r="G167" s="29">
        <v>919.28</v>
      </c>
      <c r="H167" s="29">
        <f t="shared" si="10"/>
        <v>1166.8399999999999</v>
      </c>
      <c r="I167" s="29">
        <f t="shared" si="12"/>
        <v>9171.65</v>
      </c>
      <c r="J167" s="30">
        <f t="shared" si="8"/>
        <v>5.663408538760138E-3</v>
      </c>
      <c r="K167" s="31"/>
      <c r="L167" s="32"/>
      <c r="M167" s="9"/>
      <c r="N167" s="9"/>
    </row>
    <row r="168" spans="1:14" ht="24" customHeight="1" x14ac:dyDescent="0.25">
      <c r="A168" s="16" t="s">
        <v>488</v>
      </c>
      <c r="B168" s="17"/>
      <c r="C168" s="17"/>
      <c r="D168" s="17" t="s">
        <v>489</v>
      </c>
      <c r="E168" s="17"/>
      <c r="F168" s="17"/>
      <c r="G168" s="17"/>
      <c r="H168" s="17"/>
      <c r="I168" s="20">
        <f>SUM(I169:I174)</f>
        <v>74155.42</v>
      </c>
      <c r="J168" s="21">
        <f t="shared" si="8"/>
        <v>4.5790281882032602E-2</v>
      </c>
      <c r="K168" s="9"/>
      <c r="L168" s="9"/>
      <c r="M168" s="9"/>
      <c r="N168" s="9"/>
    </row>
    <row r="169" spans="1:14" ht="51.95" customHeight="1" x14ac:dyDescent="0.25">
      <c r="A169" s="23" t="s">
        <v>490</v>
      </c>
      <c r="B169" s="24" t="s">
        <v>491</v>
      </c>
      <c r="C169" s="25" t="s">
        <v>22</v>
      </c>
      <c r="D169" s="25" t="s">
        <v>492</v>
      </c>
      <c r="E169" s="26" t="s">
        <v>31</v>
      </c>
      <c r="F169" s="27">
        <v>246</v>
      </c>
      <c r="G169" s="29">
        <v>65.77</v>
      </c>
      <c r="H169" s="29">
        <f t="shared" si="10"/>
        <v>83.48</v>
      </c>
      <c r="I169" s="29">
        <f t="shared" ref="I169:I174" si="13">TRUNC(H169*F169,2)</f>
        <v>20536.080000000002</v>
      </c>
      <c r="J169" s="30">
        <f t="shared" si="8"/>
        <v>1.2680838325128119E-2</v>
      </c>
      <c r="K169" s="31"/>
      <c r="L169" s="32"/>
      <c r="M169" s="9"/>
      <c r="N169" s="9"/>
    </row>
    <row r="170" spans="1:14" ht="39" customHeight="1" x14ac:dyDescent="0.25">
      <c r="A170" s="23" t="s">
        <v>493</v>
      </c>
      <c r="B170" s="24" t="s">
        <v>494</v>
      </c>
      <c r="C170" s="25" t="s">
        <v>22</v>
      </c>
      <c r="D170" s="25" t="s">
        <v>495</v>
      </c>
      <c r="E170" s="26" t="s">
        <v>31</v>
      </c>
      <c r="F170" s="27">
        <v>131.65923922963071</v>
      </c>
      <c r="G170" s="29">
        <v>110.52</v>
      </c>
      <c r="H170" s="29">
        <f t="shared" si="10"/>
        <v>140.28</v>
      </c>
      <c r="I170" s="29">
        <f t="shared" si="13"/>
        <v>18469.150000000001</v>
      </c>
      <c r="J170" s="30">
        <f t="shared" si="8"/>
        <v>1.1404528281567855E-2</v>
      </c>
      <c r="K170" s="31"/>
      <c r="L170" s="32"/>
      <c r="M170" s="9"/>
      <c r="N170" s="9"/>
    </row>
    <row r="171" spans="1:14" ht="51.95" customHeight="1" x14ac:dyDescent="0.25">
      <c r="A171" s="23" t="s">
        <v>496</v>
      </c>
      <c r="B171" s="24" t="s">
        <v>497</v>
      </c>
      <c r="C171" s="25" t="s">
        <v>22</v>
      </c>
      <c r="D171" s="25" t="s">
        <v>498</v>
      </c>
      <c r="E171" s="26" t="s">
        <v>31</v>
      </c>
      <c r="F171" s="27">
        <v>197.17679999999999</v>
      </c>
      <c r="G171" s="29">
        <v>105.54</v>
      </c>
      <c r="H171" s="29">
        <f t="shared" si="10"/>
        <v>133.96</v>
      </c>
      <c r="I171" s="29">
        <f t="shared" si="13"/>
        <v>26413.8</v>
      </c>
      <c r="J171" s="30">
        <f t="shared" si="8"/>
        <v>1.63102757367652E-2</v>
      </c>
      <c r="K171" s="31"/>
      <c r="L171" s="32"/>
      <c r="M171" s="9"/>
      <c r="N171" s="9"/>
    </row>
    <row r="172" spans="1:14" ht="26.1" customHeight="1" x14ac:dyDescent="0.25">
      <c r="A172" s="23" t="s">
        <v>499</v>
      </c>
      <c r="B172" s="24" t="s">
        <v>500</v>
      </c>
      <c r="C172" s="25" t="s">
        <v>22</v>
      </c>
      <c r="D172" s="25" t="s">
        <v>501</v>
      </c>
      <c r="E172" s="26" t="s">
        <v>40</v>
      </c>
      <c r="F172" s="27">
        <v>183.0316076283992</v>
      </c>
      <c r="G172" s="29">
        <v>11.84</v>
      </c>
      <c r="H172" s="29">
        <f t="shared" si="10"/>
        <v>15.02</v>
      </c>
      <c r="I172" s="29">
        <f t="shared" si="13"/>
        <v>2749.13</v>
      </c>
      <c r="J172" s="30">
        <f t="shared" si="8"/>
        <v>1.6975621961328288E-3</v>
      </c>
      <c r="K172" s="31"/>
      <c r="L172" s="32"/>
      <c r="M172" s="9"/>
      <c r="N172" s="9"/>
    </row>
    <row r="173" spans="1:14" ht="26.1" customHeight="1" x14ac:dyDescent="0.25">
      <c r="A173" s="23" t="s">
        <v>502</v>
      </c>
      <c r="B173" s="24" t="s">
        <v>503</v>
      </c>
      <c r="C173" s="25" t="s">
        <v>22</v>
      </c>
      <c r="D173" s="25" t="s">
        <v>504</v>
      </c>
      <c r="E173" s="26" t="s">
        <v>40</v>
      </c>
      <c r="F173" s="27">
        <v>19.762922050673779</v>
      </c>
      <c r="G173" s="29">
        <v>108.35</v>
      </c>
      <c r="H173" s="29">
        <f t="shared" si="10"/>
        <v>137.52000000000001</v>
      </c>
      <c r="I173" s="29">
        <f t="shared" si="13"/>
        <v>2717.79</v>
      </c>
      <c r="J173" s="30">
        <f t="shared" si="8"/>
        <v>1.6782100377311516E-3</v>
      </c>
      <c r="K173" s="31"/>
      <c r="L173" s="32"/>
      <c r="M173" s="9"/>
      <c r="N173" s="9"/>
    </row>
    <row r="174" spans="1:14" ht="39" customHeight="1" x14ac:dyDescent="0.25">
      <c r="A174" s="23" t="s">
        <v>505</v>
      </c>
      <c r="B174" s="24" t="s">
        <v>506</v>
      </c>
      <c r="C174" s="25" t="s">
        <v>22</v>
      </c>
      <c r="D174" s="25" t="s">
        <v>507</v>
      </c>
      <c r="E174" s="26" t="s">
        <v>40</v>
      </c>
      <c r="F174" s="27">
        <v>23.580759265008481</v>
      </c>
      <c r="G174" s="29">
        <v>109.24</v>
      </c>
      <c r="H174" s="29">
        <f t="shared" si="10"/>
        <v>138.65</v>
      </c>
      <c r="I174" s="29">
        <f t="shared" si="13"/>
        <v>3269.47</v>
      </c>
      <c r="J174" s="30">
        <f t="shared" si="8"/>
        <v>2.0188673047074526E-3</v>
      </c>
      <c r="K174" s="31"/>
      <c r="L174" s="32"/>
      <c r="M174" s="9"/>
      <c r="N174" s="9"/>
    </row>
    <row r="175" spans="1:14" ht="24" customHeight="1" x14ac:dyDescent="0.25">
      <c r="A175" s="16" t="s">
        <v>508</v>
      </c>
      <c r="B175" s="17"/>
      <c r="C175" s="17"/>
      <c r="D175" s="17" t="s">
        <v>509</v>
      </c>
      <c r="E175" s="17"/>
      <c r="F175" s="17"/>
      <c r="G175" s="17"/>
      <c r="H175" s="17"/>
      <c r="I175" s="20">
        <f>SUM(I176:I189)</f>
        <v>160958.53</v>
      </c>
      <c r="J175" s="21">
        <f t="shared" si="8"/>
        <v>9.939039466053326E-2</v>
      </c>
      <c r="K175" s="9"/>
      <c r="L175" s="9"/>
      <c r="M175" s="9"/>
      <c r="N175" s="9"/>
    </row>
    <row r="176" spans="1:14" ht="26.1" customHeight="1" x14ac:dyDescent="0.25">
      <c r="A176" s="23" t="s">
        <v>510</v>
      </c>
      <c r="B176" s="24" t="s">
        <v>511</v>
      </c>
      <c r="C176" s="25" t="s">
        <v>22</v>
      </c>
      <c r="D176" s="25" t="s">
        <v>512</v>
      </c>
      <c r="E176" s="26" t="s">
        <v>31</v>
      </c>
      <c r="F176" s="27">
        <v>824.15679999999998</v>
      </c>
      <c r="G176" s="29">
        <v>13.06</v>
      </c>
      <c r="H176" s="29">
        <f t="shared" si="10"/>
        <v>16.57</v>
      </c>
      <c r="I176" s="29">
        <f t="shared" ref="I176:I189" si="14">TRUNC(H176*F176,2)</f>
        <v>13656.27</v>
      </c>
      <c r="J176" s="30">
        <f t="shared" si="8"/>
        <v>8.432619662286929E-3</v>
      </c>
      <c r="K176" s="31"/>
      <c r="L176" s="32"/>
      <c r="M176" s="9"/>
      <c r="N176" s="9"/>
    </row>
    <row r="177" spans="1:14" ht="26.1" customHeight="1" x14ac:dyDescent="0.25">
      <c r="A177" s="23" t="s">
        <v>513</v>
      </c>
      <c r="B177" s="24" t="s">
        <v>514</v>
      </c>
      <c r="C177" s="25" t="s">
        <v>22</v>
      </c>
      <c r="D177" s="25" t="s">
        <v>515</v>
      </c>
      <c r="E177" s="26" t="s">
        <v>31</v>
      </c>
      <c r="F177" s="27">
        <v>2781.7495999999996</v>
      </c>
      <c r="G177" s="29">
        <v>14.38</v>
      </c>
      <c r="H177" s="29">
        <f t="shared" si="10"/>
        <v>18.25</v>
      </c>
      <c r="I177" s="29">
        <f t="shared" si="14"/>
        <v>50766.93</v>
      </c>
      <c r="J177" s="30">
        <f t="shared" si="8"/>
        <v>3.1348106921724905E-2</v>
      </c>
      <c r="K177" s="31"/>
      <c r="L177" s="32"/>
      <c r="M177" s="9"/>
      <c r="N177" s="9"/>
    </row>
    <row r="178" spans="1:14" ht="26.1" customHeight="1" x14ac:dyDescent="0.25">
      <c r="A178" s="23" t="s">
        <v>516</v>
      </c>
      <c r="B178" s="24" t="s">
        <v>517</v>
      </c>
      <c r="C178" s="25" t="s">
        <v>22</v>
      </c>
      <c r="D178" s="25" t="s">
        <v>518</v>
      </c>
      <c r="E178" s="26" t="s">
        <v>31</v>
      </c>
      <c r="F178" s="27">
        <v>2781.7495999999996</v>
      </c>
      <c r="G178" s="29">
        <v>4.87</v>
      </c>
      <c r="H178" s="29">
        <f t="shared" si="10"/>
        <v>6.18</v>
      </c>
      <c r="I178" s="29">
        <f t="shared" si="14"/>
        <v>17191.21</v>
      </c>
      <c r="J178" s="30">
        <f t="shared" si="8"/>
        <v>1.0615412221968639E-2</v>
      </c>
      <c r="K178" s="31"/>
      <c r="L178" s="32"/>
      <c r="M178" s="9"/>
      <c r="N178" s="9"/>
    </row>
    <row r="179" spans="1:14" ht="26.1" customHeight="1" x14ac:dyDescent="0.25">
      <c r="A179" s="23" t="s">
        <v>519</v>
      </c>
      <c r="B179" s="24" t="s">
        <v>520</v>
      </c>
      <c r="C179" s="25" t="s">
        <v>22</v>
      </c>
      <c r="D179" s="25" t="s">
        <v>521</v>
      </c>
      <c r="E179" s="26" t="s">
        <v>31</v>
      </c>
      <c r="F179" s="27">
        <v>230.67759999999998</v>
      </c>
      <c r="G179" s="29">
        <v>35.99</v>
      </c>
      <c r="H179" s="29">
        <f t="shared" si="10"/>
        <v>45.68</v>
      </c>
      <c r="I179" s="29">
        <f t="shared" si="14"/>
        <v>10537.35</v>
      </c>
      <c r="J179" s="30">
        <f t="shared" si="8"/>
        <v>6.5067155818096141E-3</v>
      </c>
      <c r="K179" s="31"/>
      <c r="L179" s="32"/>
      <c r="M179" s="9"/>
      <c r="N179" s="9"/>
    </row>
    <row r="180" spans="1:14" ht="26.1" customHeight="1" x14ac:dyDescent="0.25">
      <c r="A180" s="23" t="s">
        <v>522</v>
      </c>
      <c r="B180" s="24" t="s">
        <v>523</v>
      </c>
      <c r="C180" s="25" t="s">
        <v>22</v>
      </c>
      <c r="D180" s="25" t="s">
        <v>524</v>
      </c>
      <c r="E180" s="26" t="s">
        <v>31</v>
      </c>
      <c r="F180" s="27">
        <v>728.87439999999992</v>
      </c>
      <c r="G180" s="29">
        <v>17.010000000000002</v>
      </c>
      <c r="H180" s="29">
        <f t="shared" si="10"/>
        <v>21.59</v>
      </c>
      <c r="I180" s="29">
        <f t="shared" si="14"/>
        <v>15736.39</v>
      </c>
      <c r="J180" s="30">
        <f t="shared" si="8"/>
        <v>9.7170744081228194E-3</v>
      </c>
      <c r="K180" s="31"/>
      <c r="L180" s="32"/>
      <c r="M180" s="9"/>
      <c r="N180" s="9"/>
    </row>
    <row r="181" spans="1:14" ht="26.1" customHeight="1" x14ac:dyDescent="0.25">
      <c r="A181" s="23" t="s">
        <v>525</v>
      </c>
      <c r="B181" s="24" t="s">
        <v>526</v>
      </c>
      <c r="C181" s="25" t="s">
        <v>22</v>
      </c>
      <c r="D181" s="25" t="s">
        <v>527</v>
      </c>
      <c r="E181" s="26" t="s">
        <v>31</v>
      </c>
      <c r="F181" s="27">
        <v>728.87439999999992</v>
      </c>
      <c r="G181" s="29">
        <v>5.94</v>
      </c>
      <c r="H181" s="29">
        <f t="shared" si="10"/>
        <v>7.53</v>
      </c>
      <c r="I181" s="29">
        <f t="shared" si="14"/>
        <v>5488.42</v>
      </c>
      <c r="J181" s="30">
        <f t="shared" si="8"/>
        <v>3.3890482838204597E-3</v>
      </c>
      <c r="K181" s="31"/>
      <c r="L181" s="32"/>
      <c r="M181" s="9"/>
      <c r="N181" s="9"/>
    </row>
    <row r="182" spans="1:14" ht="26.1" customHeight="1" x14ac:dyDescent="0.25">
      <c r="A182" s="23" t="s">
        <v>528</v>
      </c>
      <c r="B182" s="24" t="s">
        <v>529</v>
      </c>
      <c r="C182" s="25" t="s">
        <v>22</v>
      </c>
      <c r="D182" s="25" t="s">
        <v>530</v>
      </c>
      <c r="E182" s="26" t="s">
        <v>31</v>
      </c>
      <c r="F182" s="27">
        <v>216.94298523807808</v>
      </c>
      <c r="G182" s="29">
        <v>2.33</v>
      </c>
      <c r="H182" s="29">
        <f t="shared" si="10"/>
        <v>2.95</v>
      </c>
      <c r="I182" s="29">
        <f t="shared" si="14"/>
        <v>639.98</v>
      </c>
      <c r="J182" s="30">
        <f t="shared" si="8"/>
        <v>3.9518169540221371E-4</v>
      </c>
      <c r="K182" s="31"/>
      <c r="L182" s="32"/>
      <c r="M182" s="9"/>
      <c r="N182" s="9"/>
    </row>
    <row r="183" spans="1:14" ht="26.1" customHeight="1" x14ac:dyDescent="0.25">
      <c r="A183" s="23" t="s">
        <v>531</v>
      </c>
      <c r="B183" s="24" t="s">
        <v>532</v>
      </c>
      <c r="C183" s="25" t="s">
        <v>22</v>
      </c>
      <c r="D183" s="25" t="s">
        <v>533</v>
      </c>
      <c r="E183" s="26" t="s">
        <v>31</v>
      </c>
      <c r="F183" s="27">
        <v>216.94298523807808</v>
      </c>
      <c r="G183" s="29">
        <v>20.59</v>
      </c>
      <c r="H183" s="29">
        <f t="shared" si="10"/>
        <v>26.13</v>
      </c>
      <c r="I183" s="29">
        <f t="shared" si="14"/>
        <v>5668.72</v>
      </c>
      <c r="J183" s="30">
        <f t="shared" si="8"/>
        <v>3.5003818562461906E-3</v>
      </c>
      <c r="K183" s="31"/>
      <c r="L183" s="32"/>
      <c r="M183" s="9"/>
      <c r="N183" s="9"/>
    </row>
    <row r="184" spans="1:14" ht="39" customHeight="1" x14ac:dyDescent="0.25">
      <c r="A184" s="23" t="s">
        <v>534</v>
      </c>
      <c r="B184" s="24" t="s">
        <v>535</v>
      </c>
      <c r="C184" s="25" t="s">
        <v>22</v>
      </c>
      <c r="D184" s="25" t="s">
        <v>536</v>
      </c>
      <c r="E184" s="26" t="s">
        <v>31</v>
      </c>
      <c r="F184" s="27">
        <v>216.94298523807808</v>
      </c>
      <c r="G184" s="29">
        <v>22.11</v>
      </c>
      <c r="H184" s="29">
        <f t="shared" si="10"/>
        <v>28.06</v>
      </c>
      <c r="I184" s="29">
        <f t="shared" si="14"/>
        <v>6087.42</v>
      </c>
      <c r="J184" s="30">
        <f t="shared" si="8"/>
        <v>3.7589252105149282E-3</v>
      </c>
      <c r="K184" s="31"/>
      <c r="L184" s="32"/>
      <c r="M184" s="9"/>
      <c r="N184" s="9"/>
    </row>
    <row r="185" spans="1:14" ht="26.1" customHeight="1" x14ac:dyDescent="0.25">
      <c r="A185" s="23" t="s">
        <v>537</v>
      </c>
      <c r="B185" s="24" t="s">
        <v>538</v>
      </c>
      <c r="C185" s="25" t="s">
        <v>22</v>
      </c>
      <c r="D185" s="25" t="s">
        <v>539</v>
      </c>
      <c r="E185" s="26" t="s">
        <v>31</v>
      </c>
      <c r="F185" s="27">
        <v>342.8032</v>
      </c>
      <c r="G185" s="29">
        <v>23.33</v>
      </c>
      <c r="H185" s="29">
        <f t="shared" si="10"/>
        <v>29.61</v>
      </c>
      <c r="I185" s="29">
        <f t="shared" si="14"/>
        <v>10150.4</v>
      </c>
      <c r="J185" s="30">
        <f t="shared" si="8"/>
        <v>6.2677775571277697E-3</v>
      </c>
      <c r="K185" s="31"/>
      <c r="L185" s="32"/>
      <c r="M185" s="9"/>
      <c r="N185" s="9"/>
    </row>
    <row r="186" spans="1:14" ht="26.1" customHeight="1" x14ac:dyDescent="0.25">
      <c r="A186" s="23" t="s">
        <v>540</v>
      </c>
      <c r="B186" s="24" t="s">
        <v>541</v>
      </c>
      <c r="C186" s="25" t="s">
        <v>22</v>
      </c>
      <c r="D186" s="25" t="s">
        <v>542</v>
      </c>
      <c r="E186" s="26" t="s">
        <v>31</v>
      </c>
      <c r="F186" s="27">
        <v>280.72332458343431</v>
      </c>
      <c r="G186" s="29">
        <v>11.16</v>
      </c>
      <c r="H186" s="29">
        <f t="shared" si="10"/>
        <v>14.16</v>
      </c>
      <c r="I186" s="29">
        <f t="shared" si="14"/>
        <v>3975.04</v>
      </c>
      <c r="J186" s="30">
        <f t="shared" si="8"/>
        <v>2.454550214837363E-3</v>
      </c>
      <c r="K186" s="31"/>
      <c r="L186" s="32"/>
      <c r="M186" s="9"/>
      <c r="N186" s="9"/>
    </row>
    <row r="187" spans="1:14" ht="39" customHeight="1" x14ac:dyDescent="0.25">
      <c r="A187" s="23" t="s">
        <v>543</v>
      </c>
      <c r="B187" s="24" t="s">
        <v>544</v>
      </c>
      <c r="C187" s="25" t="s">
        <v>22</v>
      </c>
      <c r="D187" s="25" t="s">
        <v>545</v>
      </c>
      <c r="E187" s="26" t="s">
        <v>31</v>
      </c>
      <c r="F187" s="27">
        <v>280.72332458343431</v>
      </c>
      <c r="G187" s="29">
        <v>13.08</v>
      </c>
      <c r="H187" s="29">
        <f t="shared" si="10"/>
        <v>16.600000000000001</v>
      </c>
      <c r="I187" s="29">
        <f t="shared" si="14"/>
        <v>4660</v>
      </c>
      <c r="J187" s="30">
        <f t="shared" si="8"/>
        <v>2.8775066417299228E-3</v>
      </c>
      <c r="K187" s="31"/>
      <c r="L187" s="32"/>
      <c r="M187" s="9"/>
      <c r="N187" s="9"/>
    </row>
    <row r="188" spans="1:14" ht="51.95" customHeight="1" x14ac:dyDescent="0.25">
      <c r="A188" s="23" t="s">
        <v>546</v>
      </c>
      <c r="B188" s="24" t="s">
        <v>547</v>
      </c>
      <c r="C188" s="25" t="s">
        <v>22</v>
      </c>
      <c r="D188" s="25" t="s">
        <v>548</v>
      </c>
      <c r="E188" s="26" t="s">
        <v>31</v>
      </c>
      <c r="F188" s="27">
        <v>280.72332458343431</v>
      </c>
      <c r="G188" s="29">
        <v>29.6</v>
      </c>
      <c r="H188" s="29">
        <f t="shared" si="10"/>
        <v>37.57</v>
      </c>
      <c r="I188" s="29">
        <f t="shared" si="14"/>
        <v>10546.77</v>
      </c>
      <c r="J188" s="30">
        <f t="shared" si="8"/>
        <v>6.5125323441626391E-3</v>
      </c>
      <c r="K188" s="31"/>
      <c r="L188" s="32"/>
      <c r="M188" s="9"/>
      <c r="N188" s="9"/>
    </row>
    <row r="189" spans="1:14" ht="39" customHeight="1" x14ac:dyDescent="0.25">
      <c r="A189" s="23" t="s">
        <v>549</v>
      </c>
      <c r="B189" s="24" t="s">
        <v>550</v>
      </c>
      <c r="C189" s="25" t="s">
        <v>22</v>
      </c>
      <c r="D189" s="25" t="s">
        <v>551</v>
      </c>
      <c r="E189" s="26" t="s">
        <v>31</v>
      </c>
      <c r="F189" s="27">
        <v>243.90159999999997</v>
      </c>
      <c r="G189" s="29">
        <v>18.91</v>
      </c>
      <c r="H189" s="29">
        <f t="shared" si="10"/>
        <v>24</v>
      </c>
      <c r="I189" s="29">
        <f t="shared" si="14"/>
        <v>5853.63</v>
      </c>
      <c r="J189" s="30">
        <f t="shared" si="8"/>
        <v>3.6145620607788685E-3</v>
      </c>
      <c r="K189" s="31"/>
      <c r="L189" s="32"/>
      <c r="M189" s="9"/>
      <c r="N189" s="9"/>
    </row>
    <row r="190" spans="1:14" ht="24" customHeight="1" x14ac:dyDescent="0.25">
      <c r="A190" s="16" t="s">
        <v>552</v>
      </c>
      <c r="B190" s="17"/>
      <c r="C190" s="17"/>
      <c r="D190" s="17" t="s">
        <v>553</v>
      </c>
      <c r="E190" s="17"/>
      <c r="F190" s="17"/>
      <c r="G190" s="17"/>
      <c r="H190" s="17"/>
      <c r="I190" s="20">
        <f>SUM(I191:I205)</f>
        <v>164651.74000000002</v>
      </c>
      <c r="J190" s="21">
        <f t="shared" si="8"/>
        <v>0.10167091747261554</v>
      </c>
      <c r="K190" s="9"/>
      <c r="L190" s="9"/>
      <c r="M190" s="9"/>
      <c r="N190" s="9"/>
    </row>
    <row r="191" spans="1:14" ht="51.95" customHeight="1" x14ac:dyDescent="0.25">
      <c r="A191" s="23" t="s">
        <v>554</v>
      </c>
      <c r="B191" s="24" t="s">
        <v>555</v>
      </c>
      <c r="C191" s="25" t="s">
        <v>22</v>
      </c>
      <c r="D191" s="25" t="s">
        <v>556</v>
      </c>
      <c r="E191" s="26" t="s">
        <v>31</v>
      </c>
      <c r="F191" s="27">
        <v>323</v>
      </c>
      <c r="G191" s="29">
        <v>49.71</v>
      </c>
      <c r="H191" s="29">
        <f t="shared" si="10"/>
        <v>63.09</v>
      </c>
      <c r="I191" s="29">
        <f t="shared" ref="I191:I205" si="15">TRUNC(H191*F191,2)</f>
        <v>20378.07</v>
      </c>
      <c r="J191" s="30">
        <f t="shared" si="8"/>
        <v>1.258326862030843E-2</v>
      </c>
      <c r="K191" s="31"/>
      <c r="L191" s="32"/>
      <c r="M191" s="9"/>
      <c r="N191" s="9"/>
    </row>
    <row r="192" spans="1:14" ht="51.95" customHeight="1" x14ac:dyDescent="0.25">
      <c r="A192" s="23" t="s">
        <v>557</v>
      </c>
      <c r="B192" s="24" t="s">
        <v>558</v>
      </c>
      <c r="C192" s="25" t="s">
        <v>22</v>
      </c>
      <c r="D192" s="25" t="s">
        <v>559</v>
      </c>
      <c r="E192" s="26" t="s">
        <v>31</v>
      </c>
      <c r="F192" s="27">
        <v>388.39119999999997</v>
      </c>
      <c r="G192" s="29">
        <v>34.96</v>
      </c>
      <c r="H192" s="29">
        <f t="shared" si="10"/>
        <v>44.37</v>
      </c>
      <c r="I192" s="29">
        <f t="shared" si="15"/>
        <v>17232.91</v>
      </c>
      <c r="J192" s="30">
        <f t="shared" si="8"/>
        <v>1.0641161583977253E-2</v>
      </c>
      <c r="K192" s="31"/>
      <c r="L192" s="32"/>
      <c r="M192" s="9"/>
      <c r="N192" s="9"/>
    </row>
    <row r="193" spans="1:14" ht="51.95" customHeight="1" x14ac:dyDescent="0.25">
      <c r="A193" s="23" t="s">
        <v>560</v>
      </c>
      <c r="B193" s="24" t="s">
        <v>561</v>
      </c>
      <c r="C193" s="25" t="s">
        <v>22</v>
      </c>
      <c r="D193" s="25" t="s">
        <v>562</v>
      </c>
      <c r="E193" s="26" t="s">
        <v>31</v>
      </c>
      <c r="F193" s="27">
        <v>264.36399999999998</v>
      </c>
      <c r="G193" s="29">
        <v>46.05</v>
      </c>
      <c r="H193" s="29">
        <f t="shared" si="10"/>
        <v>58.45</v>
      </c>
      <c r="I193" s="29">
        <f t="shared" si="15"/>
        <v>15452.07</v>
      </c>
      <c r="J193" s="30">
        <f t="shared" si="8"/>
        <v>9.5415094535355547E-3</v>
      </c>
      <c r="K193" s="31"/>
      <c r="L193" s="32"/>
      <c r="M193" s="9"/>
      <c r="N193" s="9"/>
    </row>
    <row r="194" spans="1:14" ht="39" customHeight="1" x14ac:dyDescent="0.25">
      <c r="A194" s="23" t="s">
        <v>563</v>
      </c>
      <c r="B194" s="24" t="s">
        <v>564</v>
      </c>
      <c r="C194" s="25" t="s">
        <v>22</v>
      </c>
      <c r="D194" s="25" t="s">
        <v>565</v>
      </c>
      <c r="E194" s="26" t="s">
        <v>40</v>
      </c>
      <c r="F194" s="27">
        <v>198.59199999999998</v>
      </c>
      <c r="G194" s="29">
        <v>73.02</v>
      </c>
      <c r="H194" s="29">
        <f t="shared" si="10"/>
        <v>92.68</v>
      </c>
      <c r="I194" s="29">
        <f t="shared" si="15"/>
        <v>18405.5</v>
      </c>
      <c r="J194" s="30">
        <f t="shared" si="8"/>
        <v>1.1365224998789719E-2</v>
      </c>
      <c r="K194" s="31"/>
      <c r="L194" s="32"/>
      <c r="M194" s="9"/>
      <c r="N194" s="9"/>
    </row>
    <row r="195" spans="1:14" ht="39" customHeight="1" x14ac:dyDescent="0.25">
      <c r="A195" s="23" t="s">
        <v>566</v>
      </c>
      <c r="B195" s="24" t="s">
        <v>567</v>
      </c>
      <c r="C195" s="25" t="s">
        <v>22</v>
      </c>
      <c r="D195" s="25" t="s">
        <v>568</v>
      </c>
      <c r="E195" s="26" t="s">
        <v>31</v>
      </c>
      <c r="F195" s="27">
        <v>269.97839999999997</v>
      </c>
      <c r="G195" s="29">
        <v>108.64</v>
      </c>
      <c r="H195" s="29">
        <f t="shared" si="10"/>
        <v>137.88999999999999</v>
      </c>
      <c r="I195" s="29">
        <f t="shared" si="15"/>
        <v>37227.32</v>
      </c>
      <c r="J195" s="30">
        <f t="shared" si="8"/>
        <v>2.2987523723992528E-2</v>
      </c>
      <c r="K195" s="31"/>
      <c r="L195" s="32"/>
      <c r="M195" s="9"/>
      <c r="N195" s="9"/>
    </row>
    <row r="196" spans="1:14" ht="26.1" customHeight="1" x14ac:dyDescent="0.25">
      <c r="A196" s="23" t="s">
        <v>569</v>
      </c>
      <c r="B196" s="24" t="s">
        <v>570</v>
      </c>
      <c r="C196" s="25" t="s">
        <v>22</v>
      </c>
      <c r="D196" s="25" t="s">
        <v>571</v>
      </c>
      <c r="E196" s="26" t="s">
        <v>31</v>
      </c>
      <c r="F196" s="27">
        <v>92.451999999999998</v>
      </c>
      <c r="G196" s="29">
        <v>55.84</v>
      </c>
      <c r="H196" s="29">
        <f t="shared" si="10"/>
        <v>70.87</v>
      </c>
      <c r="I196" s="29">
        <f t="shared" si="15"/>
        <v>6552.07</v>
      </c>
      <c r="J196" s="30">
        <f t="shared" si="8"/>
        <v>4.045842262248793E-3</v>
      </c>
      <c r="K196" s="31"/>
      <c r="L196" s="32"/>
      <c r="M196" s="9"/>
      <c r="N196" s="9"/>
    </row>
    <row r="197" spans="1:14" ht="39" customHeight="1" x14ac:dyDescent="0.25">
      <c r="A197" s="23" t="s">
        <v>572</v>
      </c>
      <c r="B197" s="24" t="s">
        <v>573</v>
      </c>
      <c r="C197" s="25" t="s">
        <v>22</v>
      </c>
      <c r="D197" s="25" t="s">
        <v>574</v>
      </c>
      <c r="E197" s="26" t="s">
        <v>31</v>
      </c>
      <c r="F197" s="27">
        <v>92.451999999999998</v>
      </c>
      <c r="G197" s="29">
        <v>152.58000000000001</v>
      </c>
      <c r="H197" s="29">
        <f t="shared" si="10"/>
        <v>193.66</v>
      </c>
      <c r="I197" s="29">
        <f t="shared" si="15"/>
        <v>17904.25</v>
      </c>
      <c r="J197" s="30">
        <f t="shared" ref="J197:J247" si="16">I197/$I$251</f>
        <v>1.1055707787595058E-2</v>
      </c>
      <c r="K197" s="31"/>
      <c r="L197" s="32"/>
      <c r="M197" s="9"/>
      <c r="N197" s="9"/>
    </row>
    <row r="198" spans="1:14" ht="39" customHeight="1" x14ac:dyDescent="0.25">
      <c r="A198" s="23" t="s">
        <v>575</v>
      </c>
      <c r="B198" s="24" t="s">
        <v>576</v>
      </c>
      <c r="C198" s="25" t="s">
        <v>22</v>
      </c>
      <c r="D198" s="25" t="s">
        <v>577</v>
      </c>
      <c r="E198" s="26" t="s">
        <v>31</v>
      </c>
      <c r="F198" s="27">
        <v>21.297599999999999</v>
      </c>
      <c r="G198" s="29">
        <v>93.6</v>
      </c>
      <c r="H198" s="29">
        <f t="shared" si="10"/>
        <v>118.8</v>
      </c>
      <c r="I198" s="29">
        <f t="shared" si="15"/>
        <v>2530.15</v>
      </c>
      <c r="J198" s="30">
        <f t="shared" si="16"/>
        <v>1.5623440835993486E-3</v>
      </c>
      <c r="K198" s="31"/>
      <c r="L198" s="32"/>
      <c r="M198" s="9"/>
      <c r="N198" s="9"/>
    </row>
    <row r="199" spans="1:14" ht="39" customHeight="1" x14ac:dyDescent="0.25">
      <c r="A199" s="23" t="s">
        <v>578</v>
      </c>
      <c r="B199" s="24" t="s">
        <v>579</v>
      </c>
      <c r="C199" s="25" t="s">
        <v>22</v>
      </c>
      <c r="D199" s="25" t="s">
        <v>580</v>
      </c>
      <c r="E199" s="26" t="s">
        <v>31</v>
      </c>
      <c r="F199" s="27">
        <v>21.297599999999999</v>
      </c>
      <c r="G199" s="29">
        <v>100.19</v>
      </c>
      <c r="H199" s="29">
        <f t="shared" si="10"/>
        <v>127.17</v>
      </c>
      <c r="I199" s="29">
        <f t="shared" si="15"/>
        <v>2708.41</v>
      </c>
      <c r="J199" s="30">
        <f t="shared" si="16"/>
        <v>1.6724179750059528E-3</v>
      </c>
      <c r="K199" s="31"/>
      <c r="L199" s="32"/>
      <c r="M199" s="9"/>
      <c r="N199" s="9"/>
    </row>
    <row r="200" spans="1:14" ht="39" customHeight="1" x14ac:dyDescent="0.25">
      <c r="A200" s="23" t="s">
        <v>581</v>
      </c>
      <c r="B200" s="24" t="s">
        <v>582</v>
      </c>
      <c r="C200" s="25" t="s">
        <v>22</v>
      </c>
      <c r="D200" s="25" t="s">
        <v>583</v>
      </c>
      <c r="E200" s="26" t="s">
        <v>31</v>
      </c>
      <c r="F200" s="27">
        <v>21.297599999999999</v>
      </c>
      <c r="G200" s="29">
        <v>28.35</v>
      </c>
      <c r="H200" s="29">
        <f t="shared" si="10"/>
        <v>35.979999999999997</v>
      </c>
      <c r="I200" s="29">
        <f t="shared" si="15"/>
        <v>766.28</v>
      </c>
      <c r="J200" s="30">
        <f t="shared" si="16"/>
        <v>4.7317077026283368E-4</v>
      </c>
      <c r="K200" s="31"/>
      <c r="L200" s="32"/>
      <c r="M200" s="9"/>
      <c r="N200" s="9"/>
    </row>
    <row r="201" spans="1:14" ht="51.95" customHeight="1" x14ac:dyDescent="0.25">
      <c r="A201" s="23" t="s">
        <v>584</v>
      </c>
      <c r="B201" s="24" t="s">
        <v>585</v>
      </c>
      <c r="C201" s="25" t="s">
        <v>22</v>
      </c>
      <c r="D201" s="25" t="s">
        <v>586</v>
      </c>
      <c r="E201" s="26" t="s">
        <v>31</v>
      </c>
      <c r="F201" s="27">
        <v>21.297599999999999</v>
      </c>
      <c r="G201" s="29">
        <v>20.23</v>
      </c>
      <c r="H201" s="29">
        <f t="shared" ref="H201:H205" si="17">TRUNC((G201*$G$2)+(G201),2)</f>
        <v>25.67</v>
      </c>
      <c r="I201" s="29">
        <f t="shared" si="15"/>
        <v>546.70000000000005</v>
      </c>
      <c r="J201" s="30">
        <f t="shared" si="16"/>
        <v>3.375821633119633E-4</v>
      </c>
      <c r="K201" s="31"/>
      <c r="L201" s="32"/>
      <c r="M201" s="9"/>
      <c r="N201" s="9"/>
    </row>
    <row r="202" spans="1:14" ht="39" customHeight="1" x14ac:dyDescent="0.25">
      <c r="A202" s="23" t="s">
        <v>587</v>
      </c>
      <c r="B202" s="24" t="s">
        <v>588</v>
      </c>
      <c r="C202" s="25" t="s">
        <v>22</v>
      </c>
      <c r="D202" s="25" t="s">
        <v>589</v>
      </c>
      <c r="E202" s="26" t="s">
        <v>31</v>
      </c>
      <c r="F202" s="27">
        <v>21.297599999999999</v>
      </c>
      <c r="G202" s="29">
        <v>20.2</v>
      </c>
      <c r="H202" s="29">
        <f t="shared" si="17"/>
        <v>25.63</v>
      </c>
      <c r="I202" s="29">
        <f t="shared" si="15"/>
        <v>545.85</v>
      </c>
      <c r="J202" s="30">
        <f t="shared" si="16"/>
        <v>3.3705729622066061E-4</v>
      </c>
      <c r="K202" s="31"/>
      <c r="L202" s="32"/>
      <c r="M202" s="9"/>
      <c r="N202" s="9"/>
    </row>
    <row r="203" spans="1:14" ht="39" customHeight="1" x14ac:dyDescent="0.25">
      <c r="A203" s="23" t="s">
        <v>590</v>
      </c>
      <c r="B203" s="24" t="s">
        <v>591</v>
      </c>
      <c r="C203" s="25" t="s">
        <v>22</v>
      </c>
      <c r="D203" s="25" t="s">
        <v>592</v>
      </c>
      <c r="E203" s="26" t="s">
        <v>40</v>
      </c>
      <c r="F203" s="27">
        <v>98.6</v>
      </c>
      <c r="G203" s="29">
        <v>97.87</v>
      </c>
      <c r="H203" s="29">
        <f t="shared" si="17"/>
        <v>124.22</v>
      </c>
      <c r="I203" s="29">
        <f t="shared" si="15"/>
        <v>12248.09</v>
      </c>
      <c r="J203" s="30">
        <f t="shared" si="16"/>
        <v>7.5630816144862337E-3</v>
      </c>
      <c r="K203" s="31"/>
      <c r="L203" s="32"/>
      <c r="M203" s="9"/>
      <c r="N203" s="9"/>
    </row>
    <row r="204" spans="1:14" ht="39" customHeight="1" x14ac:dyDescent="0.25">
      <c r="A204" s="23" t="s">
        <v>593</v>
      </c>
      <c r="B204" s="24" t="s">
        <v>594</v>
      </c>
      <c r="C204" s="25" t="s">
        <v>22</v>
      </c>
      <c r="D204" s="25" t="s">
        <v>595</v>
      </c>
      <c r="E204" s="26" t="s">
        <v>40</v>
      </c>
      <c r="F204" s="27">
        <v>89.783999999999992</v>
      </c>
      <c r="G204" s="29">
        <v>65.150000000000006</v>
      </c>
      <c r="H204" s="29">
        <f t="shared" si="17"/>
        <v>82.69</v>
      </c>
      <c r="I204" s="29">
        <f t="shared" si="15"/>
        <v>7424.23</v>
      </c>
      <c r="J204" s="30">
        <f t="shared" si="16"/>
        <v>4.584392947367069E-3</v>
      </c>
      <c r="K204" s="31"/>
      <c r="L204" s="32"/>
      <c r="M204" s="9"/>
      <c r="N204" s="9"/>
    </row>
    <row r="205" spans="1:14" ht="51.95" customHeight="1" x14ac:dyDescent="0.25">
      <c r="A205" s="23" t="s">
        <v>596</v>
      </c>
      <c r="B205" s="24" t="s">
        <v>597</v>
      </c>
      <c r="C205" s="25" t="s">
        <v>22</v>
      </c>
      <c r="D205" s="25" t="s">
        <v>598</v>
      </c>
      <c r="E205" s="26" t="s">
        <v>40</v>
      </c>
      <c r="F205" s="27">
        <v>92.451999999999998</v>
      </c>
      <c r="G205" s="29">
        <v>40.31</v>
      </c>
      <c r="H205" s="29">
        <f t="shared" si="17"/>
        <v>51.16</v>
      </c>
      <c r="I205" s="29">
        <f t="shared" si="15"/>
        <v>4729.84</v>
      </c>
      <c r="J205" s="30">
        <f t="shared" si="16"/>
        <v>2.9206321919141324E-3</v>
      </c>
      <c r="K205" s="31"/>
      <c r="L205" s="32"/>
      <c r="M205" s="9"/>
      <c r="N205" s="9"/>
    </row>
    <row r="206" spans="1:14" ht="24" customHeight="1" x14ac:dyDescent="0.25">
      <c r="A206" s="16" t="s">
        <v>599</v>
      </c>
      <c r="B206" s="17"/>
      <c r="C206" s="17"/>
      <c r="D206" s="17" t="s">
        <v>600</v>
      </c>
      <c r="E206" s="17"/>
      <c r="F206" s="17"/>
      <c r="G206" s="17"/>
      <c r="H206" s="17"/>
      <c r="I206" s="20">
        <f>I207+I221+I234+I240</f>
        <v>102759.51999999999</v>
      </c>
      <c r="J206" s="21">
        <f t="shared" si="16"/>
        <v>6.3453047489480427E-2</v>
      </c>
      <c r="K206" s="9"/>
      <c r="L206" s="9"/>
      <c r="M206" s="9"/>
      <c r="N206" s="9"/>
    </row>
    <row r="207" spans="1:14" ht="26.1" customHeight="1" x14ac:dyDescent="0.25">
      <c r="A207" s="16" t="s">
        <v>601</v>
      </c>
      <c r="B207" s="17"/>
      <c r="C207" s="17"/>
      <c r="D207" s="17" t="s">
        <v>602</v>
      </c>
      <c r="E207" s="17"/>
      <c r="F207" s="17"/>
      <c r="G207" s="17"/>
      <c r="H207" s="17"/>
      <c r="I207" s="20">
        <f>SUM(I208:I220)</f>
        <v>53463.41</v>
      </c>
      <c r="J207" s="21">
        <f t="shared" si="16"/>
        <v>3.3013158232731751E-2</v>
      </c>
      <c r="K207" s="9"/>
      <c r="L207" s="9"/>
      <c r="M207" s="9"/>
      <c r="N207" s="9"/>
    </row>
    <row r="208" spans="1:14" ht="26.1" customHeight="1" x14ac:dyDescent="0.25">
      <c r="A208" s="23" t="s">
        <v>603</v>
      </c>
      <c r="B208" s="24" t="s">
        <v>604</v>
      </c>
      <c r="C208" s="25" t="s">
        <v>22</v>
      </c>
      <c r="D208" s="25" t="s">
        <v>605</v>
      </c>
      <c r="E208" s="26" t="s">
        <v>35</v>
      </c>
      <c r="F208" s="27">
        <v>22.008708647341248</v>
      </c>
      <c r="G208" s="29">
        <v>196.62</v>
      </c>
      <c r="H208" s="29">
        <f t="shared" ref="H208:H247" si="18">TRUNC((G208*$G$2)+(G208),2)</f>
        <v>249.56</v>
      </c>
      <c r="I208" s="29">
        <f t="shared" ref="I208:I220" si="19">TRUNC(H208*F208,2)</f>
        <v>5492.49</v>
      </c>
      <c r="J208" s="30">
        <f t="shared" si="16"/>
        <v>3.3915614709517559E-3</v>
      </c>
      <c r="K208" s="31"/>
      <c r="L208" s="32"/>
      <c r="M208" s="9"/>
      <c r="N208" s="9"/>
    </row>
    <row r="209" spans="1:14" ht="24" customHeight="1" x14ac:dyDescent="0.25">
      <c r="A209" s="23" t="s">
        <v>606</v>
      </c>
      <c r="B209" s="24" t="s">
        <v>607</v>
      </c>
      <c r="C209" s="25" t="s">
        <v>22</v>
      </c>
      <c r="D209" s="25" t="s">
        <v>608</v>
      </c>
      <c r="E209" s="26" t="s">
        <v>35</v>
      </c>
      <c r="F209" s="27">
        <v>4.4915731933349488</v>
      </c>
      <c r="G209" s="29">
        <v>524.13</v>
      </c>
      <c r="H209" s="29">
        <f t="shared" si="18"/>
        <v>665.27</v>
      </c>
      <c r="I209" s="29">
        <f t="shared" si="19"/>
        <v>2988.1</v>
      </c>
      <c r="J209" s="30">
        <f t="shared" si="16"/>
        <v>1.8451239476723565E-3</v>
      </c>
      <c r="K209" s="31"/>
      <c r="L209" s="32"/>
      <c r="M209" s="9"/>
      <c r="N209" s="9"/>
    </row>
    <row r="210" spans="1:14" ht="51.95" customHeight="1" x14ac:dyDescent="0.25">
      <c r="A210" s="23" t="s">
        <v>609</v>
      </c>
      <c r="B210" s="24" t="s">
        <v>610</v>
      </c>
      <c r="C210" s="25" t="s">
        <v>22</v>
      </c>
      <c r="D210" s="25" t="s">
        <v>611</v>
      </c>
      <c r="E210" s="26" t="s">
        <v>40</v>
      </c>
      <c r="F210" s="27">
        <v>32.563905651678382</v>
      </c>
      <c r="G210" s="29">
        <v>130.37</v>
      </c>
      <c r="H210" s="29">
        <f t="shared" si="18"/>
        <v>165.47</v>
      </c>
      <c r="I210" s="29">
        <f t="shared" si="19"/>
        <v>5388.34</v>
      </c>
      <c r="J210" s="30">
        <f t="shared" si="16"/>
        <v>3.3272498149997881E-3</v>
      </c>
      <c r="K210" s="31"/>
      <c r="L210" s="32"/>
      <c r="M210" s="9"/>
      <c r="N210" s="9"/>
    </row>
    <row r="211" spans="1:14" ht="39" customHeight="1" x14ac:dyDescent="0.25">
      <c r="A211" s="23" t="s">
        <v>612</v>
      </c>
      <c r="B211" s="24" t="s">
        <v>613</v>
      </c>
      <c r="C211" s="25" t="s">
        <v>22</v>
      </c>
      <c r="D211" s="25" t="s">
        <v>614</v>
      </c>
      <c r="E211" s="26" t="s">
        <v>35</v>
      </c>
      <c r="F211" s="27">
        <v>14.597612878338582</v>
      </c>
      <c r="G211" s="29">
        <v>208.2</v>
      </c>
      <c r="H211" s="29">
        <f t="shared" si="18"/>
        <v>264.26</v>
      </c>
      <c r="I211" s="29">
        <f t="shared" si="19"/>
        <v>3857.56</v>
      </c>
      <c r="J211" s="30">
        <f t="shared" si="16"/>
        <v>2.3820074079123777E-3</v>
      </c>
      <c r="K211" s="31"/>
      <c r="L211" s="32"/>
      <c r="M211" s="9"/>
      <c r="N211" s="9"/>
    </row>
    <row r="212" spans="1:14" ht="51.95" customHeight="1" x14ac:dyDescent="0.25">
      <c r="A212" s="23" t="s">
        <v>615</v>
      </c>
      <c r="B212" s="24" t="s">
        <v>616</v>
      </c>
      <c r="C212" s="25" t="s">
        <v>22</v>
      </c>
      <c r="D212" s="25" t="s">
        <v>617</v>
      </c>
      <c r="E212" s="26" t="s">
        <v>35</v>
      </c>
      <c r="F212" s="27">
        <v>14.597612878338582</v>
      </c>
      <c r="G212" s="29">
        <v>152.37</v>
      </c>
      <c r="H212" s="29">
        <f t="shared" si="18"/>
        <v>193.4</v>
      </c>
      <c r="I212" s="29">
        <f t="shared" si="19"/>
        <v>2823.17</v>
      </c>
      <c r="J212" s="30">
        <f t="shared" si="16"/>
        <v>1.7432812072387695E-3</v>
      </c>
      <c r="K212" s="31"/>
      <c r="L212" s="32"/>
      <c r="M212" s="9"/>
      <c r="N212" s="9"/>
    </row>
    <row r="213" spans="1:14" ht="51.95" customHeight="1" x14ac:dyDescent="0.25">
      <c r="A213" s="23" t="s">
        <v>618</v>
      </c>
      <c r="B213" s="24" t="s">
        <v>619</v>
      </c>
      <c r="C213" s="25" t="s">
        <v>22</v>
      </c>
      <c r="D213" s="25" t="s">
        <v>620</v>
      </c>
      <c r="E213" s="26" t="s">
        <v>35</v>
      </c>
      <c r="F213" s="27">
        <v>5.6144664916686873</v>
      </c>
      <c r="G213" s="29">
        <v>95.13</v>
      </c>
      <c r="H213" s="29">
        <f t="shared" si="18"/>
        <v>120.74</v>
      </c>
      <c r="I213" s="29">
        <f t="shared" si="19"/>
        <v>677.89</v>
      </c>
      <c r="J213" s="30">
        <f t="shared" si="16"/>
        <v>4.1859076767431272E-4</v>
      </c>
      <c r="K213" s="31"/>
      <c r="L213" s="32"/>
      <c r="M213" s="9"/>
      <c r="N213" s="9"/>
    </row>
    <row r="214" spans="1:14" ht="51.95" customHeight="1" x14ac:dyDescent="0.25">
      <c r="A214" s="23" t="s">
        <v>621</v>
      </c>
      <c r="B214" s="24" t="s">
        <v>622</v>
      </c>
      <c r="C214" s="25" t="s">
        <v>22</v>
      </c>
      <c r="D214" s="25" t="s">
        <v>623</v>
      </c>
      <c r="E214" s="26" t="s">
        <v>35</v>
      </c>
      <c r="F214" s="27">
        <v>5.6144664916686873</v>
      </c>
      <c r="G214" s="29">
        <v>209.78</v>
      </c>
      <c r="H214" s="29">
        <f t="shared" si="18"/>
        <v>266.27</v>
      </c>
      <c r="I214" s="29">
        <f t="shared" si="19"/>
        <v>1494.96</v>
      </c>
      <c r="J214" s="30">
        <f t="shared" si="16"/>
        <v>9.2312389036922006E-4</v>
      </c>
      <c r="K214" s="31"/>
      <c r="L214" s="32"/>
      <c r="M214" s="9"/>
      <c r="N214" s="9"/>
    </row>
    <row r="215" spans="1:14" ht="39" customHeight="1" x14ac:dyDescent="0.25">
      <c r="A215" s="23" t="s">
        <v>624</v>
      </c>
      <c r="B215" s="24" t="s">
        <v>625</v>
      </c>
      <c r="C215" s="25" t="s">
        <v>22</v>
      </c>
      <c r="D215" s="25" t="s">
        <v>626</v>
      </c>
      <c r="E215" s="26" t="s">
        <v>35</v>
      </c>
      <c r="F215" s="27">
        <v>4.4915731933349488</v>
      </c>
      <c r="G215" s="29">
        <v>251.47</v>
      </c>
      <c r="H215" s="29">
        <f t="shared" si="18"/>
        <v>319.19</v>
      </c>
      <c r="I215" s="29">
        <f t="shared" si="19"/>
        <v>1433.66</v>
      </c>
      <c r="J215" s="30">
        <f t="shared" si="16"/>
        <v>8.852717107258629E-4</v>
      </c>
      <c r="K215" s="31"/>
      <c r="L215" s="32"/>
      <c r="M215" s="9"/>
      <c r="N215" s="9"/>
    </row>
    <row r="216" spans="1:14" ht="26.1" customHeight="1" x14ac:dyDescent="0.25">
      <c r="A216" s="23" t="s">
        <v>627</v>
      </c>
      <c r="B216" s="24" t="s">
        <v>628</v>
      </c>
      <c r="C216" s="25" t="s">
        <v>22</v>
      </c>
      <c r="D216" s="25" t="s">
        <v>629</v>
      </c>
      <c r="E216" s="26" t="s">
        <v>35</v>
      </c>
      <c r="F216" s="27">
        <v>3.368679895001212</v>
      </c>
      <c r="G216" s="29">
        <v>454.96</v>
      </c>
      <c r="H216" s="29">
        <f t="shared" si="18"/>
        <v>577.48</v>
      </c>
      <c r="I216" s="29">
        <f t="shared" si="19"/>
        <v>1945.34</v>
      </c>
      <c r="J216" s="30">
        <f t="shared" si="16"/>
        <v>1.2012293498761561E-3</v>
      </c>
      <c r="K216" s="31"/>
      <c r="L216" s="32"/>
      <c r="M216" s="9"/>
      <c r="N216" s="9"/>
    </row>
    <row r="217" spans="1:14" ht="26.1" customHeight="1" x14ac:dyDescent="0.25">
      <c r="A217" s="23" t="s">
        <v>630</v>
      </c>
      <c r="B217" s="24" t="s">
        <v>631</v>
      </c>
      <c r="C217" s="25" t="s">
        <v>22</v>
      </c>
      <c r="D217" s="25" t="s">
        <v>632</v>
      </c>
      <c r="E217" s="26" t="s">
        <v>35</v>
      </c>
      <c r="F217" s="27">
        <v>3.368679895001212</v>
      </c>
      <c r="G217" s="29">
        <v>681.53</v>
      </c>
      <c r="H217" s="29">
        <f t="shared" si="18"/>
        <v>865.06</v>
      </c>
      <c r="I217" s="29">
        <f t="shared" si="19"/>
        <v>2914.11</v>
      </c>
      <c r="J217" s="30">
        <f t="shared" si="16"/>
        <v>1.7994358111011986E-3</v>
      </c>
      <c r="K217" s="31"/>
      <c r="L217" s="32"/>
      <c r="M217" s="9"/>
      <c r="N217" s="9"/>
    </row>
    <row r="218" spans="1:14" ht="65.099999999999994" customHeight="1" x14ac:dyDescent="0.25">
      <c r="A218" s="23" t="s">
        <v>633</v>
      </c>
      <c r="B218" s="24" t="s">
        <v>634</v>
      </c>
      <c r="C218" s="25" t="s">
        <v>22</v>
      </c>
      <c r="D218" s="25" t="s">
        <v>635</v>
      </c>
      <c r="E218" s="26" t="s">
        <v>35</v>
      </c>
      <c r="F218" s="27">
        <v>10.106039685003637</v>
      </c>
      <c r="G218" s="29">
        <v>1353.16</v>
      </c>
      <c r="H218" s="29">
        <f t="shared" si="18"/>
        <v>1717.56</v>
      </c>
      <c r="I218" s="29">
        <f t="shared" si="19"/>
        <v>17357.72</v>
      </c>
      <c r="J218" s="30">
        <f t="shared" si="16"/>
        <v>1.0718230597701356E-2</v>
      </c>
      <c r="K218" s="31"/>
      <c r="L218" s="32"/>
      <c r="M218" s="9"/>
      <c r="N218" s="9"/>
    </row>
    <row r="219" spans="1:14" ht="39" customHeight="1" x14ac:dyDescent="0.25">
      <c r="A219" s="23" t="s">
        <v>636</v>
      </c>
      <c r="B219" s="24" t="s">
        <v>637</v>
      </c>
      <c r="C219" s="25" t="s">
        <v>22</v>
      </c>
      <c r="D219" s="25" t="s">
        <v>638</v>
      </c>
      <c r="E219" s="26" t="s">
        <v>35</v>
      </c>
      <c r="F219" s="27">
        <v>1.3474719580004846</v>
      </c>
      <c r="G219" s="29">
        <v>3933.57</v>
      </c>
      <c r="H219" s="29">
        <f t="shared" si="18"/>
        <v>4992.88</v>
      </c>
      <c r="I219" s="29">
        <f t="shared" si="19"/>
        <v>6727.76</v>
      </c>
      <c r="J219" s="30">
        <f t="shared" si="16"/>
        <v>4.1543292025675764E-3</v>
      </c>
      <c r="K219" s="31"/>
      <c r="L219" s="32"/>
      <c r="M219" s="9"/>
      <c r="N219" s="9"/>
    </row>
    <row r="220" spans="1:14" ht="39" customHeight="1" x14ac:dyDescent="0.25">
      <c r="A220" s="23" t="s">
        <v>639</v>
      </c>
      <c r="B220" s="24" t="s">
        <v>640</v>
      </c>
      <c r="C220" s="25" t="s">
        <v>22</v>
      </c>
      <c r="D220" s="25" t="s">
        <v>641</v>
      </c>
      <c r="E220" s="26" t="s">
        <v>35</v>
      </c>
      <c r="F220" s="27">
        <v>14.597612878338582</v>
      </c>
      <c r="G220" s="29">
        <v>19.559999999999999</v>
      </c>
      <c r="H220" s="29">
        <f t="shared" si="18"/>
        <v>24.82</v>
      </c>
      <c r="I220" s="29">
        <f t="shared" si="19"/>
        <v>362.31</v>
      </c>
      <c r="J220" s="30">
        <f t="shared" si="16"/>
        <v>2.2372305394102325E-4</v>
      </c>
      <c r="K220" s="31"/>
      <c r="L220" s="32"/>
      <c r="M220" s="9"/>
      <c r="N220" s="9"/>
    </row>
    <row r="221" spans="1:14" ht="26.1" customHeight="1" x14ac:dyDescent="0.25">
      <c r="A221" s="16" t="s">
        <v>642</v>
      </c>
      <c r="B221" s="17"/>
      <c r="C221" s="17"/>
      <c r="D221" s="17" t="s">
        <v>643</v>
      </c>
      <c r="E221" s="17"/>
      <c r="F221" s="17"/>
      <c r="G221" s="17"/>
      <c r="H221" s="17"/>
      <c r="I221" s="20">
        <f>SUM(I222:I233)</f>
        <v>36903.46</v>
      </c>
      <c r="J221" s="21">
        <f t="shared" si="16"/>
        <v>2.2787543187299256E-2</v>
      </c>
      <c r="K221" s="9"/>
      <c r="L221" s="9"/>
      <c r="M221" s="9"/>
      <c r="N221" s="9"/>
    </row>
    <row r="222" spans="1:14" ht="26.1" customHeight="1" x14ac:dyDescent="0.25">
      <c r="A222" s="23" t="s">
        <v>644</v>
      </c>
      <c r="B222" s="24" t="s">
        <v>645</v>
      </c>
      <c r="C222" s="25" t="s">
        <v>22</v>
      </c>
      <c r="D222" s="25" t="s">
        <v>646</v>
      </c>
      <c r="E222" s="26" t="s">
        <v>35</v>
      </c>
      <c r="F222" s="27">
        <v>1.1228932983337372</v>
      </c>
      <c r="G222" s="29">
        <v>137.03</v>
      </c>
      <c r="H222" s="29">
        <f t="shared" si="18"/>
        <v>173.93</v>
      </c>
      <c r="I222" s="29">
        <f t="shared" ref="I222:I233" si="20">TRUNC(H222*F222,2)</f>
        <v>195.3</v>
      </c>
      <c r="J222" s="30">
        <f t="shared" si="16"/>
        <v>1.2059593286048368E-4</v>
      </c>
      <c r="K222" s="31"/>
      <c r="L222" s="32"/>
      <c r="M222" s="9"/>
      <c r="N222" s="9"/>
    </row>
    <row r="223" spans="1:14" ht="26.1" customHeight="1" x14ac:dyDescent="0.25">
      <c r="A223" s="23" t="s">
        <v>647</v>
      </c>
      <c r="B223" s="24" t="s">
        <v>648</v>
      </c>
      <c r="C223" s="25" t="s">
        <v>22</v>
      </c>
      <c r="D223" s="25" t="s">
        <v>649</v>
      </c>
      <c r="E223" s="26" t="s">
        <v>35</v>
      </c>
      <c r="F223" s="27">
        <v>13.923876899338342</v>
      </c>
      <c r="G223" s="29">
        <v>27.91</v>
      </c>
      <c r="H223" s="29">
        <f t="shared" si="18"/>
        <v>35.42</v>
      </c>
      <c r="I223" s="29">
        <f t="shared" si="20"/>
        <v>493.18</v>
      </c>
      <c r="J223" s="30">
        <f t="shared" si="16"/>
        <v>3.0453406128076466E-4</v>
      </c>
      <c r="K223" s="31"/>
      <c r="L223" s="32"/>
      <c r="M223" s="9"/>
      <c r="N223" s="9"/>
    </row>
    <row r="224" spans="1:14" ht="26.1" customHeight="1" x14ac:dyDescent="0.25">
      <c r="A224" s="23" t="s">
        <v>650</v>
      </c>
      <c r="B224" s="24" t="s">
        <v>651</v>
      </c>
      <c r="C224" s="25" t="s">
        <v>22</v>
      </c>
      <c r="D224" s="25" t="s">
        <v>652</v>
      </c>
      <c r="E224" s="26" t="s">
        <v>35</v>
      </c>
      <c r="F224" s="27">
        <v>13.474719580004848</v>
      </c>
      <c r="G224" s="29">
        <v>25.44</v>
      </c>
      <c r="H224" s="29">
        <f t="shared" si="18"/>
        <v>32.29</v>
      </c>
      <c r="I224" s="29">
        <f t="shared" si="20"/>
        <v>435.09</v>
      </c>
      <c r="J224" s="30">
        <f t="shared" si="16"/>
        <v>2.6866402677044464E-4</v>
      </c>
      <c r="K224" s="31"/>
      <c r="L224" s="32"/>
      <c r="M224" s="9"/>
      <c r="N224" s="9"/>
    </row>
    <row r="225" spans="1:14" ht="26.1" customHeight="1" x14ac:dyDescent="0.25">
      <c r="A225" s="23" t="s">
        <v>653</v>
      </c>
      <c r="B225" s="24" t="s">
        <v>654</v>
      </c>
      <c r="C225" s="25" t="s">
        <v>22</v>
      </c>
      <c r="D225" s="25" t="s">
        <v>655</v>
      </c>
      <c r="E225" s="26" t="s">
        <v>35</v>
      </c>
      <c r="F225" s="27">
        <v>13.474719580004848</v>
      </c>
      <c r="G225" s="29">
        <v>31.29</v>
      </c>
      <c r="H225" s="29">
        <f t="shared" si="18"/>
        <v>39.71</v>
      </c>
      <c r="I225" s="29">
        <f t="shared" si="20"/>
        <v>535.08000000000004</v>
      </c>
      <c r="J225" s="30">
        <f t="shared" si="16"/>
        <v>3.3040692142850798E-4</v>
      </c>
      <c r="K225" s="31"/>
      <c r="L225" s="32"/>
      <c r="M225" s="9"/>
      <c r="N225" s="9"/>
    </row>
    <row r="226" spans="1:14" ht="26.1" customHeight="1" x14ac:dyDescent="0.25">
      <c r="A226" s="23" t="s">
        <v>656</v>
      </c>
      <c r="B226" s="24" t="s">
        <v>657</v>
      </c>
      <c r="C226" s="25" t="s">
        <v>22</v>
      </c>
      <c r="D226" s="25" t="s">
        <v>658</v>
      </c>
      <c r="E226" s="26" t="s">
        <v>35</v>
      </c>
      <c r="F226" s="27">
        <v>1.1228932983337372</v>
      </c>
      <c r="G226" s="29">
        <v>163.75</v>
      </c>
      <c r="H226" s="29">
        <f t="shared" si="18"/>
        <v>207.84</v>
      </c>
      <c r="I226" s="29">
        <f t="shared" si="20"/>
        <v>233.38</v>
      </c>
      <c r="J226" s="30">
        <f t="shared" si="16"/>
        <v>1.4410997855084321E-4</v>
      </c>
      <c r="K226" s="31"/>
      <c r="L226" s="32"/>
      <c r="M226" s="9"/>
      <c r="N226" s="9"/>
    </row>
    <row r="227" spans="1:14" ht="26.1" customHeight="1" x14ac:dyDescent="0.25">
      <c r="A227" s="23" t="s">
        <v>659</v>
      </c>
      <c r="B227" s="24" t="s">
        <v>660</v>
      </c>
      <c r="C227" s="25" t="s">
        <v>22</v>
      </c>
      <c r="D227" s="25" t="s">
        <v>661</v>
      </c>
      <c r="E227" s="26" t="s">
        <v>35</v>
      </c>
      <c r="F227" s="27">
        <v>1.1228932983337372</v>
      </c>
      <c r="G227" s="29">
        <v>129.44</v>
      </c>
      <c r="H227" s="29">
        <f t="shared" si="18"/>
        <v>164.29</v>
      </c>
      <c r="I227" s="29">
        <f t="shared" si="20"/>
        <v>184.48</v>
      </c>
      <c r="J227" s="30">
        <f t="shared" si="16"/>
        <v>1.1391468353354852E-4</v>
      </c>
      <c r="K227" s="31"/>
      <c r="L227" s="32"/>
      <c r="M227" s="9"/>
      <c r="N227" s="9"/>
    </row>
    <row r="228" spans="1:14" ht="39" customHeight="1" x14ac:dyDescent="0.25">
      <c r="A228" s="23" t="s">
        <v>662</v>
      </c>
      <c r="B228" s="24" t="s">
        <v>663</v>
      </c>
      <c r="C228" s="25" t="s">
        <v>22</v>
      </c>
      <c r="D228" s="25" t="s">
        <v>664</v>
      </c>
      <c r="E228" s="26" t="s">
        <v>35</v>
      </c>
      <c r="F228" s="27">
        <v>3.368679895001212</v>
      </c>
      <c r="G228" s="29">
        <v>63.25</v>
      </c>
      <c r="H228" s="29">
        <f t="shared" si="18"/>
        <v>80.28</v>
      </c>
      <c r="I228" s="29">
        <f t="shared" si="20"/>
        <v>270.43</v>
      </c>
      <c r="J228" s="30">
        <f t="shared" si="16"/>
        <v>1.6698800882468306E-4</v>
      </c>
      <c r="K228" s="31"/>
      <c r="L228" s="32"/>
      <c r="M228" s="9"/>
      <c r="N228" s="9"/>
    </row>
    <row r="229" spans="1:14" ht="39" customHeight="1" x14ac:dyDescent="0.25">
      <c r="A229" s="23" t="s">
        <v>665</v>
      </c>
      <c r="B229" s="24" t="s">
        <v>666</v>
      </c>
      <c r="C229" s="25" t="s">
        <v>22</v>
      </c>
      <c r="D229" s="25" t="s">
        <v>667</v>
      </c>
      <c r="E229" s="26" t="s">
        <v>35</v>
      </c>
      <c r="F229" s="27">
        <v>1.1228932983337372</v>
      </c>
      <c r="G229" s="29">
        <v>374.81</v>
      </c>
      <c r="H229" s="29">
        <f t="shared" si="18"/>
        <v>475.74</v>
      </c>
      <c r="I229" s="29">
        <f t="shared" si="20"/>
        <v>534.20000000000005</v>
      </c>
      <c r="J229" s="30">
        <f t="shared" si="16"/>
        <v>3.2986352961633582E-4</v>
      </c>
      <c r="K229" s="31"/>
      <c r="L229" s="32"/>
      <c r="M229" s="9"/>
      <c r="N229" s="9"/>
    </row>
    <row r="230" spans="1:14" ht="39" customHeight="1" x14ac:dyDescent="0.25">
      <c r="A230" s="23" t="s">
        <v>668</v>
      </c>
      <c r="B230" s="24" t="s">
        <v>669</v>
      </c>
      <c r="C230" s="25" t="s">
        <v>22</v>
      </c>
      <c r="D230" s="25" t="s">
        <v>670</v>
      </c>
      <c r="E230" s="26" t="s">
        <v>35</v>
      </c>
      <c r="F230" s="27">
        <v>11.228932983337375</v>
      </c>
      <c r="G230" s="29">
        <v>26.45</v>
      </c>
      <c r="H230" s="29">
        <f t="shared" si="18"/>
        <v>33.57</v>
      </c>
      <c r="I230" s="29">
        <f t="shared" si="20"/>
        <v>376.95</v>
      </c>
      <c r="J230" s="30">
        <f t="shared" si="16"/>
        <v>2.3276311772534212E-4</v>
      </c>
      <c r="K230" s="31"/>
      <c r="L230" s="32"/>
      <c r="M230" s="9"/>
      <c r="N230" s="9"/>
    </row>
    <row r="231" spans="1:14" ht="26.1" customHeight="1" x14ac:dyDescent="0.25">
      <c r="A231" s="23" t="s">
        <v>671</v>
      </c>
      <c r="B231" s="24" t="s">
        <v>672</v>
      </c>
      <c r="C231" s="25" t="s">
        <v>22</v>
      </c>
      <c r="D231" s="25" t="s">
        <v>673</v>
      </c>
      <c r="E231" s="26" t="s">
        <v>35</v>
      </c>
      <c r="F231" s="27">
        <v>71.86517109335918</v>
      </c>
      <c r="G231" s="29">
        <v>98.51</v>
      </c>
      <c r="H231" s="29">
        <f t="shared" si="18"/>
        <v>125.03</v>
      </c>
      <c r="I231" s="29">
        <f t="shared" si="20"/>
        <v>8985.2999999999993</v>
      </c>
      <c r="J231" s="30">
        <f t="shared" si="16"/>
        <v>5.5483391476257235E-3</v>
      </c>
      <c r="K231" s="31"/>
      <c r="L231" s="32"/>
      <c r="M231" s="9"/>
      <c r="N231" s="9"/>
    </row>
    <row r="232" spans="1:14" ht="26.1" customHeight="1" x14ac:dyDescent="0.25">
      <c r="A232" s="23" t="s">
        <v>674</v>
      </c>
      <c r="B232" s="24" t="s">
        <v>675</v>
      </c>
      <c r="C232" s="25" t="s">
        <v>22</v>
      </c>
      <c r="D232" s="25" t="s">
        <v>676</v>
      </c>
      <c r="E232" s="26" t="s">
        <v>40</v>
      </c>
      <c r="F232" s="27">
        <v>134.74719580004847</v>
      </c>
      <c r="G232" s="29">
        <v>66.09</v>
      </c>
      <c r="H232" s="29">
        <f t="shared" si="18"/>
        <v>83.88</v>
      </c>
      <c r="I232" s="29">
        <f t="shared" si="20"/>
        <v>11302.59</v>
      </c>
      <c r="J232" s="30">
        <f t="shared" si="16"/>
        <v>6.9792441617489718E-3</v>
      </c>
      <c r="K232" s="31"/>
      <c r="L232" s="32"/>
      <c r="M232" s="9"/>
      <c r="N232" s="9"/>
    </row>
    <row r="233" spans="1:14" ht="26.1" customHeight="1" x14ac:dyDescent="0.25">
      <c r="A233" s="23" t="s">
        <v>677</v>
      </c>
      <c r="B233" s="24" t="s">
        <v>389</v>
      </c>
      <c r="C233" s="25" t="s">
        <v>22</v>
      </c>
      <c r="D233" s="25" t="s">
        <v>390</v>
      </c>
      <c r="E233" s="26" t="s">
        <v>40</v>
      </c>
      <c r="F233" s="27">
        <v>134.74719580004847</v>
      </c>
      <c r="G233" s="29">
        <v>78.099999999999994</v>
      </c>
      <c r="H233" s="29">
        <f t="shared" si="18"/>
        <v>99.13</v>
      </c>
      <c r="I233" s="29">
        <f t="shared" si="20"/>
        <v>13357.48</v>
      </c>
      <c r="J233" s="30">
        <f t="shared" si="16"/>
        <v>8.248119617333606E-3</v>
      </c>
      <c r="K233" s="31"/>
      <c r="L233" s="32"/>
      <c r="M233" s="9"/>
      <c r="N233" s="9"/>
    </row>
    <row r="234" spans="1:14" ht="24" customHeight="1" x14ac:dyDescent="0.25">
      <c r="A234" s="16" t="s">
        <v>678</v>
      </c>
      <c r="B234" s="17"/>
      <c r="C234" s="17"/>
      <c r="D234" s="17" t="s">
        <v>679</v>
      </c>
      <c r="E234" s="17"/>
      <c r="F234" s="17"/>
      <c r="G234" s="17"/>
      <c r="H234" s="17"/>
      <c r="I234" s="20">
        <f>SUM(I235:I239)</f>
        <v>5669.329999999999</v>
      </c>
      <c r="J234" s="21">
        <f t="shared" si="16"/>
        <v>3.5007585255705364E-3</v>
      </c>
      <c r="K234" s="9"/>
      <c r="L234" s="9"/>
      <c r="M234" s="9"/>
      <c r="N234" s="9"/>
    </row>
    <row r="235" spans="1:14" ht="39" customHeight="1" x14ac:dyDescent="0.25">
      <c r="A235" s="23" t="s">
        <v>680</v>
      </c>
      <c r="B235" s="24" t="s">
        <v>681</v>
      </c>
      <c r="C235" s="25" t="s">
        <v>22</v>
      </c>
      <c r="D235" s="25" t="s">
        <v>682</v>
      </c>
      <c r="E235" s="26" t="s">
        <v>40</v>
      </c>
      <c r="F235" s="27">
        <v>35.93258554667959</v>
      </c>
      <c r="G235" s="29">
        <v>67.099999999999994</v>
      </c>
      <c r="H235" s="29">
        <f t="shared" si="18"/>
        <v>85.17</v>
      </c>
      <c r="I235" s="29">
        <f t="shared" ref="I235:I239" si="21">TRUNC(H235*F235,2)</f>
        <v>3060.37</v>
      </c>
      <c r="J235" s="30">
        <f t="shared" si="16"/>
        <v>1.8897500002469964E-3</v>
      </c>
      <c r="K235" s="31"/>
      <c r="L235" s="32"/>
      <c r="M235" s="9"/>
      <c r="N235" s="9"/>
    </row>
    <row r="236" spans="1:14" ht="39" customHeight="1" x14ac:dyDescent="0.25">
      <c r="A236" s="23" t="s">
        <v>683</v>
      </c>
      <c r="B236" s="24" t="s">
        <v>684</v>
      </c>
      <c r="C236" s="25" t="s">
        <v>22</v>
      </c>
      <c r="D236" s="25" t="s">
        <v>685</v>
      </c>
      <c r="E236" s="26" t="s">
        <v>40</v>
      </c>
      <c r="F236" s="27">
        <v>35.93258554667959</v>
      </c>
      <c r="G236" s="29">
        <v>33.729999999999997</v>
      </c>
      <c r="H236" s="29">
        <f t="shared" si="18"/>
        <v>42.81</v>
      </c>
      <c r="I236" s="29">
        <f t="shared" si="21"/>
        <v>1538.27</v>
      </c>
      <c r="J236" s="30">
        <f t="shared" si="16"/>
        <v>9.4986741239783004E-4</v>
      </c>
      <c r="K236" s="31"/>
      <c r="L236" s="32"/>
      <c r="M236" s="9"/>
      <c r="N236" s="9"/>
    </row>
    <row r="237" spans="1:14" ht="39" customHeight="1" x14ac:dyDescent="0.25">
      <c r="A237" s="23" t="s">
        <v>686</v>
      </c>
      <c r="B237" s="24" t="s">
        <v>687</v>
      </c>
      <c r="C237" s="25" t="s">
        <v>22</v>
      </c>
      <c r="D237" s="25" t="s">
        <v>688</v>
      </c>
      <c r="E237" s="26" t="s">
        <v>40</v>
      </c>
      <c r="F237" s="27">
        <v>33.686798950012118</v>
      </c>
      <c r="G237" s="29">
        <v>19.239999999999998</v>
      </c>
      <c r="H237" s="29">
        <f t="shared" si="18"/>
        <v>24.42</v>
      </c>
      <c r="I237" s="29">
        <f t="shared" si="21"/>
        <v>822.63</v>
      </c>
      <c r="J237" s="30">
        <f t="shared" si="16"/>
        <v>5.0796637096272234E-4</v>
      </c>
      <c r="K237" s="31"/>
      <c r="L237" s="32"/>
      <c r="M237" s="9"/>
      <c r="N237" s="9"/>
    </row>
    <row r="238" spans="1:14" ht="39" customHeight="1" x14ac:dyDescent="0.25">
      <c r="A238" s="23" t="s">
        <v>689</v>
      </c>
      <c r="B238" s="24" t="s">
        <v>690</v>
      </c>
      <c r="C238" s="25" t="s">
        <v>22</v>
      </c>
      <c r="D238" s="25" t="s">
        <v>691</v>
      </c>
      <c r="E238" s="26" t="s">
        <v>35</v>
      </c>
      <c r="F238" s="27">
        <v>13.474719580004848</v>
      </c>
      <c r="G238" s="29">
        <v>8.25</v>
      </c>
      <c r="H238" s="29">
        <f t="shared" si="18"/>
        <v>10.47</v>
      </c>
      <c r="I238" s="29">
        <f t="shared" si="21"/>
        <v>141.08000000000001</v>
      </c>
      <c r="J238" s="30">
        <f t="shared" si="16"/>
        <v>8.7115587342329946E-5</v>
      </c>
      <c r="K238" s="31"/>
      <c r="L238" s="32"/>
      <c r="M238" s="9"/>
      <c r="N238" s="9"/>
    </row>
    <row r="239" spans="1:14" ht="39" customHeight="1" x14ac:dyDescent="0.25">
      <c r="A239" s="23" t="s">
        <v>692</v>
      </c>
      <c r="B239" s="24" t="s">
        <v>693</v>
      </c>
      <c r="C239" s="25" t="s">
        <v>22</v>
      </c>
      <c r="D239" s="25" t="s">
        <v>694</v>
      </c>
      <c r="E239" s="26" t="s">
        <v>35</v>
      </c>
      <c r="F239" s="27">
        <v>13.474719580004848</v>
      </c>
      <c r="G239" s="29">
        <v>6.26</v>
      </c>
      <c r="H239" s="29">
        <f t="shared" si="18"/>
        <v>7.94</v>
      </c>
      <c r="I239" s="29">
        <f t="shared" si="21"/>
        <v>106.98</v>
      </c>
      <c r="J239" s="30">
        <f t="shared" si="16"/>
        <v>6.6059154620658181E-5</v>
      </c>
      <c r="K239" s="31"/>
      <c r="L239" s="32"/>
      <c r="M239" s="9"/>
      <c r="N239" s="9"/>
    </row>
    <row r="240" spans="1:14" ht="24" customHeight="1" x14ac:dyDescent="0.25">
      <c r="A240" s="16" t="s">
        <v>695</v>
      </c>
      <c r="B240" s="17"/>
      <c r="C240" s="17"/>
      <c r="D240" s="17" t="s">
        <v>696</v>
      </c>
      <c r="E240" s="17"/>
      <c r="F240" s="17"/>
      <c r="G240" s="17"/>
      <c r="H240" s="17"/>
      <c r="I240" s="20">
        <f>SUM(I241:I245)</f>
        <v>6723.32</v>
      </c>
      <c r="J240" s="21">
        <f t="shared" si="16"/>
        <v>4.151587543878889E-3</v>
      </c>
      <c r="K240" s="9"/>
      <c r="L240" s="9"/>
      <c r="M240" s="9"/>
      <c r="N240" s="9"/>
    </row>
    <row r="241" spans="1:14" ht="51.95" customHeight="1" x14ac:dyDescent="0.25">
      <c r="A241" s="23" t="s">
        <v>697</v>
      </c>
      <c r="B241" s="24" t="s">
        <v>698</v>
      </c>
      <c r="C241" s="25" t="s">
        <v>22</v>
      </c>
      <c r="D241" s="25" t="s">
        <v>699</v>
      </c>
      <c r="E241" s="26" t="s">
        <v>40</v>
      </c>
      <c r="F241" s="27">
        <v>35.93258554667959</v>
      </c>
      <c r="G241" s="29">
        <v>69.819999999999993</v>
      </c>
      <c r="H241" s="29">
        <f t="shared" si="18"/>
        <v>88.62</v>
      </c>
      <c r="I241" s="29">
        <f t="shared" ref="I241:I245" si="22">TRUNC(H241*F241,2)</f>
        <v>3184.34</v>
      </c>
      <c r="J241" s="30">
        <f t="shared" si="16"/>
        <v>1.9663003217867516E-3</v>
      </c>
      <c r="K241" s="31"/>
      <c r="L241" s="32"/>
      <c r="M241" s="9"/>
      <c r="N241" s="9"/>
    </row>
    <row r="242" spans="1:14" ht="39" customHeight="1" x14ac:dyDescent="0.25">
      <c r="A242" s="23" t="s">
        <v>700</v>
      </c>
      <c r="B242" s="24" t="s">
        <v>701</v>
      </c>
      <c r="C242" s="25" t="s">
        <v>22</v>
      </c>
      <c r="D242" s="25" t="s">
        <v>702</v>
      </c>
      <c r="E242" s="26" t="s">
        <v>35</v>
      </c>
      <c r="F242" s="27">
        <v>13.474719580004848</v>
      </c>
      <c r="G242" s="29">
        <v>54.54</v>
      </c>
      <c r="H242" s="29">
        <f t="shared" si="18"/>
        <v>69.22</v>
      </c>
      <c r="I242" s="29">
        <f t="shared" si="22"/>
        <v>932.72</v>
      </c>
      <c r="J242" s="30">
        <f t="shared" si="16"/>
        <v>5.7594592164685271E-4</v>
      </c>
      <c r="K242" s="31"/>
      <c r="L242" s="32"/>
      <c r="M242" s="9"/>
      <c r="N242" s="9"/>
    </row>
    <row r="243" spans="1:14" ht="39" customHeight="1" x14ac:dyDescent="0.25">
      <c r="A243" s="23" t="s">
        <v>703</v>
      </c>
      <c r="B243" s="24" t="s">
        <v>704</v>
      </c>
      <c r="C243" s="25" t="s">
        <v>22</v>
      </c>
      <c r="D243" s="25" t="s">
        <v>705</v>
      </c>
      <c r="E243" s="26" t="s">
        <v>35</v>
      </c>
      <c r="F243" s="27">
        <v>13.474719580004848</v>
      </c>
      <c r="G243" s="29">
        <v>56.39</v>
      </c>
      <c r="H243" s="29">
        <f t="shared" si="18"/>
        <v>71.569999999999993</v>
      </c>
      <c r="I243" s="29">
        <f t="shared" si="22"/>
        <v>964.38</v>
      </c>
      <c r="J243" s="30">
        <f t="shared" si="16"/>
        <v>5.954956770711379E-4</v>
      </c>
      <c r="K243" s="31"/>
      <c r="L243" s="32"/>
      <c r="M243" s="9"/>
      <c r="N243" s="9"/>
    </row>
    <row r="244" spans="1:14" ht="26.1" customHeight="1" x14ac:dyDescent="0.25">
      <c r="A244" s="23" t="s">
        <v>706</v>
      </c>
      <c r="B244" s="24" t="s">
        <v>707</v>
      </c>
      <c r="C244" s="25" t="s">
        <v>22</v>
      </c>
      <c r="D244" s="25" t="s">
        <v>708</v>
      </c>
      <c r="E244" s="26" t="s">
        <v>35</v>
      </c>
      <c r="F244" s="27">
        <v>13.474719580004848</v>
      </c>
      <c r="G244" s="29">
        <v>54.35</v>
      </c>
      <c r="H244" s="29">
        <f t="shared" si="18"/>
        <v>68.98</v>
      </c>
      <c r="I244" s="29">
        <f t="shared" si="22"/>
        <v>929.48</v>
      </c>
      <c r="J244" s="30">
        <f t="shared" si="16"/>
        <v>5.7394525179294605E-4</v>
      </c>
      <c r="K244" s="31"/>
      <c r="L244" s="32"/>
      <c r="M244" s="9"/>
      <c r="N244" s="9"/>
    </row>
    <row r="245" spans="1:14" ht="26.1" customHeight="1" x14ac:dyDescent="0.25">
      <c r="A245" s="23" t="s">
        <v>709</v>
      </c>
      <c r="B245" s="24" t="s">
        <v>710</v>
      </c>
      <c r="C245" s="25" t="s">
        <v>22</v>
      </c>
      <c r="D245" s="25" t="s">
        <v>711</v>
      </c>
      <c r="E245" s="26" t="s">
        <v>35</v>
      </c>
      <c r="F245" s="27">
        <v>13.474719580004848</v>
      </c>
      <c r="G245" s="29">
        <v>41.66</v>
      </c>
      <c r="H245" s="29">
        <f t="shared" si="18"/>
        <v>52.87</v>
      </c>
      <c r="I245" s="29">
        <f t="shared" si="22"/>
        <v>712.4</v>
      </c>
      <c r="J245" s="30">
        <f t="shared" si="16"/>
        <v>4.3990037158120104E-4</v>
      </c>
      <c r="K245" s="31"/>
      <c r="L245" s="32"/>
      <c r="M245" s="9"/>
      <c r="N245" s="9"/>
    </row>
    <row r="246" spans="1:14" ht="24" customHeight="1" x14ac:dyDescent="0.25">
      <c r="A246" s="16" t="s">
        <v>712</v>
      </c>
      <c r="B246" s="17"/>
      <c r="C246" s="17"/>
      <c r="D246" s="17" t="s">
        <v>713</v>
      </c>
      <c r="E246" s="17"/>
      <c r="F246" s="17"/>
      <c r="G246" s="17"/>
      <c r="H246" s="17"/>
      <c r="I246" s="20">
        <f>SUM(I247:I247)</f>
        <v>3080.09</v>
      </c>
      <c r="J246" s="21">
        <f t="shared" si="16"/>
        <v>1.9019269167652184E-3</v>
      </c>
      <c r="K246" s="9"/>
      <c r="L246" s="9"/>
      <c r="M246" s="9"/>
      <c r="N246" s="9"/>
    </row>
    <row r="247" spans="1:14" ht="26.1" customHeight="1" x14ac:dyDescent="0.25">
      <c r="A247" s="23" t="s">
        <v>714</v>
      </c>
      <c r="B247" s="24" t="s">
        <v>715</v>
      </c>
      <c r="C247" s="25" t="s">
        <v>22</v>
      </c>
      <c r="D247" s="25" t="s">
        <v>716</v>
      </c>
      <c r="E247" s="26" t="s">
        <v>31</v>
      </c>
      <c r="F247" s="27">
        <v>1459.7612878338584</v>
      </c>
      <c r="G247" s="29">
        <v>1.67</v>
      </c>
      <c r="H247" s="29">
        <f t="shared" si="18"/>
        <v>2.11</v>
      </c>
      <c r="I247" s="29">
        <f t="shared" ref="I247" si="23">TRUNC(H247*F247,2)</f>
        <v>3080.09</v>
      </c>
      <c r="J247" s="30">
        <f t="shared" si="16"/>
        <v>1.9019269167652184E-3</v>
      </c>
      <c r="K247" s="31"/>
      <c r="L247" s="32"/>
      <c r="M247" s="9"/>
      <c r="N247" s="9"/>
    </row>
    <row r="248" spans="1:14" x14ac:dyDescent="0.25">
      <c r="A248" s="35"/>
      <c r="B248" s="36"/>
      <c r="C248" s="36"/>
      <c r="D248" s="36"/>
      <c r="E248" s="36"/>
      <c r="F248" s="36"/>
      <c r="G248" s="36"/>
      <c r="H248" s="36"/>
      <c r="I248" s="36"/>
      <c r="J248" s="38"/>
      <c r="K248" s="9"/>
      <c r="L248" s="9"/>
      <c r="M248" s="9"/>
      <c r="N248" s="9"/>
    </row>
    <row r="249" spans="1:14" x14ac:dyDescent="0.25">
      <c r="A249" s="74"/>
      <c r="B249" s="75"/>
      <c r="C249" s="75"/>
      <c r="D249" s="39"/>
      <c r="E249" s="40"/>
      <c r="F249" s="76" t="s">
        <v>717</v>
      </c>
      <c r="G249" s="75"/>
      <c r="H249" s="41"/>
      <c r="I249" s="41">
        <v>1276079.6900000018</v>
      </c>
      <c r="J249" s="42"/>
      <c r="K249" s="9"/>
      <c r="L249" s="43"/>
      <c r="M249" s="9"/>
      <c r="N249" s="9"/>
    </row>
    <row r="250" spans="1:14" x14ac:dyDescent="0.25">
      <c r="A250" s="74"/>
      <c r="B250" s="75"/>
      <c r="C250" s="75"/>
      <c r="D250" s="39"/>
      <c r="E250" s="40"/>
      <c r="F250" s="76" t="s">
        <v>718</v>
      </c>
      <c r="G250" s="75"/>
      <c r="H250" s="41"/>
      <c r="I250" s="41">
        <f>I251-I249</f>
        <v>343377.90999999805</v>
      </c>
      <c r="J250" s="42"/>
      <c r="K250" s="9"/>
      <c r="L250" s="9"/>
      <c r="M250" s="9"/>
      <c r="N250" s="9"/>
    </row>
    <row r="251" spans="1:14" x14ac:dyDescent="0.25">
      <c r="A251" s="74"/>
      <c r="B251" s="75"/>
      <c r="C251" s="75"/>
      <c r="D251" s="39"/>
      <c r="E251" s="40"/>
      <c r="F251" s="76" t="s">
        <v>719</v>
      </c>
      <c r="G251" s="75"/>
      <c r="H251" s="41"/>
      <c r="I251" s="41">
        <f>I5+I8+I29+I34+I92+I134+I142+I147+I168+I175+I190+I206+I246</f>
        <v>1619457.5999999999</v>
      </c>
      <c r="J251" s="42"/>
      <c r="K251" s="9"/>
      <c r="L251" s="9"/>
      <c r="M251" s="9"/>
      <c r="N251" s="9"/>
    </row>
    <row r="252" spans="1:14" ht="15.75" thickBot="1" x14ac:dyDescent="0.3">
      <c r="A252" s="44"/>
      <c r="B252" s="45"/>
      <c r="C252" s="45"/>
      <c r="D252" s="45"/>
      <c r="E252" s="45"/>
      <c r="F252" s="45"/>
      <c r="G252" s="45"/>
      <c r="H252" s="45"/>
      <c r="I252" s="45"/>
      <c r="J252" s="47"/>
      <c r="K252" s="9"/>
      <c r="L252" s="9"/>
      <c r="M252" s="9"/>
      <c r="N252" s="9"/>
    </row>
    <row r="253" spans="1:14" x14ac:dyDescent="0.25">
      <c r="A253" s="9"/>
      <c r="B253" s="9"/>
      <c r="C253" s="9"/>
      <c r="D253" s="9"/>
      <c r="E253" s="9"/>
      <c r="F253" s="9"/>
      <c r="G253" s="9"/>
      <c r="H253" s="9"/>
      <c r="I253" s="9"/>
      <c r="J253" s="9"/>
      <c r="K253" s="9"/>
      <c r="L253" s="9"/>
      <c r="M253" s="9"/>
      <c r="N253" s="9"/>
    </row>
    <row r="254" spans="1:14" x14ac:dyDescent="0.25">
      <c r="A254" s="9"/>
      <c r="B254" s="9"/>
      <c r="C254" s="9"/>
      <c r="D254" s="9"/>
      <c r="E254" s="9"/>
      <c r="F254" s="9"/>
      <c r="G254" s="9"/>
      <c r="H254" s="9"/>
      <c r="I254" s="9"/>
      <c r="J254" s="9"/>
      <c r="K254" s="9"/>
      <c r="L254" s="9"/>
      <c r="M254" s="9"/>
      <c r="N254" s="9"/>
    </row>
    <row r="255" spans="1:14" x14ac:dyDescent="0.25">
      <c r="A255" s="9"/>
      <c r="B255" s="9"/>
      <c r="C255" s="9"/>
      <c r="D255" s="9"/>
      <c r="E255" s="9"/>
      <c r="F255" s="9"/>
      <c r="G255" s="9"/>
      <c r="H255" s="9"/>
      <c r="I255" s="9"/>
      <c r="J255" s="9"/>
      <c r="K255" s="9"/>
      <c r="L255" s="9"/>
      <c r="M255" s="9"/>
      <c r="N255" s="9"/>
    </row>
    <row r="256" spans="1:14" x14ac:dyDescent="0.25">
      <c r="A256" s="9"/>
      <c r="B256" s="9"/>
      <c r="C256" s="9"/>
      <c r="D256" s="9"/>
      <c r="E256" s="9"/>
      <c r="F256" s="9"/>
      <c r="G256" s="9"/>
      <c r="H256" s="9"/>
      <c r="I256" s="9"/>
      <c r="J256" s="9"/>
      <c r="K256" s="9"/>
      <c r="L256" s="9"/>
      <c r="M256" s="9"/>
      <c r="N256" s="9"/>
    </row>
    <row r="257" spans="1:14" x14ac:dyDescent="0.25">
      <c r="A257" s="9"/>
      <c r="B257" s="9"/>
      <c r="C257" s="9"/>
      <c r="D257" s="9"/>
      <c r="E257" s="9"/>
      <c r="F257" s="9"/>
      <c r="G257" s="9"/>
      <c r="H257" s="9"/>
      <c r="I257" s="9"/>
      <c r="J257" s="9"/>
      <c r="K257" s="9"/>
      <c r="L257" s="9"/>
      <c r="M257" s="9"/>
      <c r="N257" s="9"/>
    </row>
    <row r="258" spans="1:14" x14ac:dyDescent="0.25">
      <c r="A258" s="9"/>
      <c r="B258" s="9"/>
      <c r="C258" s="9"/>
      <c r="D258" s="9"/>
      <c r="E258" s="9"/>
      <c r="F258" s="9"/>
      <c r="G258" s="9"/>
      <c r="H258" s="9"/>
      <c r="I258" s="9"/>
      <c r="J258" s="9"/>
      <c r="K258" s="9"/>
      <c r="L258" s="9"/>
      <c r="M258" s="9"/>
      <c r="N258" s="9"/>
    </row>
    <row r="259" spans="1:14" x14ac:dyDescent="0.25">
      <c r="A259" s="9"/>
      <c r="B259" s="9"/>
      <c r="C259" s="9"/>
      <c r="D259" s="9"/>
      <c r="E259" s="9"/>
      <c r="F259" s="49" t="s">
        <v>720</v>
      </c>
      <c r="G259" s="9"/>
      <c r="H259" s="9"/>
      <c r="I259" s="9"/>
      <c r="J259" s="9"/>
      <c r="K259" s="9"/>
      <c r="L259" s="9"/>
      <c r="M259" s="9"/>
      <c r="N259" s="9"/>
    </row>
    <row r="260" spans="1:14" x14ac:dyDescent="0.25">
      <c r="A260" s="9"/>
      <c r="B260" s="9"/>
      <c r="C260" s="9"/>
      <c r="D260" s="9"/>
      <c r="E260" s="9"/>
      <c r="F260" s="9"/>
      <c r="G260" s="9"/>
      <c r="H260" s="9"/>
      <c r="I260" s="9"/>
      <c r="J260" s="9"/>
      <c r="K260" s="9"/>
      <c r="L260" s="9"/>
      <c r="M260" s="9"/>
      <c r="N260" s="9"/>
    </row>
    <row r="261" spans="1:14" x14ac:dyDescent="0.25">
      <c r="A261" s="9"/>
      <c r="B261" s="9"/>
      <c r="C261" s="9"/>
      <c r="D261" s="9"/>
      <c r="E261" s="9"/>
      <c r="F261" s="9"/>
      <c r="G261" s="9"/>
      <c r="H261" s="9"/>
      <c r="I261" s="9"/>
      <c r="J261" s="9"/>
      <c r="K261" s="9"/>
      <c r="L261" s="9"/>
      <c r="M261" s="9"/>
      <c r="N261" s="9"/>
    </row>
    <row r="262" spans="1:14" x14ac:dyDescent="0.25">
      <c r="A262" s="9"/>
      <c r="B262" s="9"/>
      <c r="C262" s="9"/>
      <c r="D262" s="9"/>
      <c r="E262" s="9"/>
      <c r="F262" s="9"/>
      <c r="G262" s="9"/>
      <c r="H262" s="9"/>
      <c r="I262" s="9"/>
      <c r="J262" s="9"/>
      <c r="K262" s="9"/>
      <c r="L262" s="9"/>
      <c r="M262" s="9"/>
      <c r="N262" s="9"/>
    </row>
    <row r="263" spans="1:14" x14ac:dyDescent="0.25">
      <c r="A263" s="9"/>
      <c r="B263" s="9"/>
      <c r="C263" s="9"/>
      <c r="D263" s="9"/>
      <c r="E263" s="9"/>
      <c r="F263" s="9"/>
      <c r="G263" s="9"/>
      <c r="H263" s="9"/>
      <c r="I263" s="9"/>
      <c r="J263" s="9"/>
      <c r="K263" s="9"/>
      <c r="L263" s="9"/>
      <c r="M263" s="9"/>
      <c r="N263" s="9"/>
    </row>
    <row r="264" spans="1:14" x14ac:dyDescent="0.25">
      <c r="A264" s="9"/>
      <c r="B264" s="9"/>
      <c r="C264" s="9"/>
      <c r="D264" s="9"/>
      <c r="E264" s="9"/>
      <c r="F264" s="9"/>
      <c r="G264" s="9"/>
      <c r="H264" s="9"/>
      <c r="I264" s="9"/>
      <c r="J264" s="9"/>
      <c r="K264" s="9"/>
      <c r="L264" s="9"/>
      <c r="M264" s="9"/>
      <c r="N264" s="9"/>
    </row>
    <row r="265" spans="1:14" x14ac:dyDescent="0.25">
      <c r="A265" s="9"/>
      <c r="B265" s="9"/>
      <c r="C265" s="9"/>
      <c r="D265" s="9"/>
      <c r="E265" s="9"/>
      <c r="F265" s="9"/>
      <c r="G265" s="9"/>
      <c r="H265" s="9"/>
      <c r="I265" s="9"/>
      <c r="J265" s="9"/>
      <c r="K265" s="9"/>
      <c r="L265" s="9"/>
      <c r="M265" s="9"/>
      <c r="N265" s="9"/>
    </row>
    <row r="266" spans="1:14" x14ac:dyDescent="0.25">
      <c r="A266" s="9"/>
      <c r="B266" s="9"/>
      <c r="C266" s="9"/>
      <c r="D266" s="9"/>
      <c r="E266" s="9"/>
      <c r="F266" s="9"/>
      <c r="G266" s="9"/>
      <c r="H266" s="9"/>
      <c r="I266" s="9"/>
      <c r="J266" s="9"/>
      <c r="K266" s="9"/>
      <c r="L266" s="9"/>
      <c r="M266" s="9"/>
      <c r="N266" s="9"/>
    </row>
    <row r="267" spans="1:14" x14ac:dyDescent="0.25">
      <c r="A267" s="9"/>
      <c r="B267" s="9"/>
      <c r="C267" s="9"/>
      <c r="D267" s="9"/>
      <c r="E267" s="9"/>
      <c r="F267" s="9"/>
      <c r="G267" s="9"/>
      <c r="H267" s="9"/>
      <c r="I267" s="9"/>
      <c r="J267" s="9"/>
      <c r="K267" s="9"/>
      <c r="L267" s="9"/>
      <c r="M267" s="9"/>
      <c r="N267" s="9"/>
    </row>
    <row r="268" spans="1:14" x14ac:dyDescent="0.25">
      <c r="A268" s="9"/>
      <c r="B268" s="9"/>
      <c r="C268" s="9"/>
      <c r="D268" s="9"/>
      <c r="E268" s="9"/>
      <c r="F268" s="9"/>
      <c r="G268" s="9"/>
      <c r="H268" s="9"/>
      <c r="I268" s="9"/>
      <c r="J268" s="9"/>
      <c r="K268" s="9"/>
      <c r="L268" s="9"/>
      <c r="M268" s="9"/>
      <c r="N268" s="9"/>
    </row>
    <row r="269" spans="1:14" x14ac:dyDescent="0.25">
      <c r="A269" s="9"/>
      <c r="B269" s="9"/>
      <c r="C269" s="9"/>
      <c r="D269" s="9"/>
      <c r="E269" s="9"/>
      <c r="F269" s="9"/>
      <c r="G269" s="9"/>
      <c r="H269" s="9"/>
      <c r="I269" s="9"/>
      <c r="J269" s="9"/>
      <c r="K269" s="9"/>
      <c r="L269" s="9"/>
      <c r="M269" s="9"/>
      <c r="N269" s="9"/>
    </row>
    <row r="270" spans="1:14" x14ac:dyDescent="0.25">
      <c r="A270" s="9"/>
      <c r="B270" s="9"/>
      <c r="C270" s="9"/>
      <c r="D270" s="9"/>
      <c r="E270" s="9"/>
      <c r="F270" s="9"/>
      <c r="G270" s="9"/>
      <c r="H270" s="9"/>
      <c r="I270" s="9"/>
      <c r="J270" s="9"/>
      <c r="K270" s="9"/>
      <c r="L270" s="9"/>
      <c r="M270" s="9"/>
      <c r="N270" s="9"/>
    </row>
    <row r="271" spans="1:14" x14ac:dyDescent="0.25">
      <c r="A271" s="9"/>
      <c r="B271" s="9"/>
      <c r="C271" s="9"/>
      <c r="D271" s="9"/>
      <c r="E271" s="9"/>
      <c r="F271" s="9"/>
      <c r="G271" s="9"/>
      <c r="H271" s="9"/>
      <c r="I271" s="9"/>
      <c r="J271" s="9"/>
      <c r="K271" s="9"/>
      <c r="L271" s="9"/>
      <c r="M271" s="9"/>
      <c r="N271" s="9"/>
    </row>
    <row r="272" spans="1:14" x14ac:dyDescent="0.25">
      <c r="A272" s="9"/>
      <c r="B272" s="9"/>
      <c r="C272" s="9"/>
      <c r="D272" s="9"/>
      <c r="E272" s="9"/>
      <c r="F272" s="9"/>
      <c r="G272" s="9"/>
      <c r="H272" s="9"/>
      <c r="I272" s="9"/>
      <c r="J272" s="9"/>
      <c r="K272" s="9"/>
      <c r="L272" s="9"/>
      <c r="M272" s="9"/>
      <c r="N272" s="9"/>
    </row>
    <row r="273" spans="1:14" x14ac:dyDescent="0.25">
      <c r="A273" s="9"/>
      <c r="B273" s="9"/>
      <c r="C273" s="9"/>
      <c r="D273" s="9"/>
      <c r="E273" s="9"/>
      <c r="F273" s="9"/>
      <c r="G273" s="9"/>
      <c r="H273" s="9"/>
      <c r="I273" s="9"/>
      <c r="J273" s="9"/>
      <c r="K273" s="9"/>
      <c r="L273" s="9"/>
      <c r="M273" s="9"/>
      <c r="N273" s="9"/>
    </row>
    <row r="274" spans="1:14" x14ac:dyDescent="0.25">
      <c r="A274" s="9"/>
      <c r="B274" s="9"/>
      <c r="C274" s="9"/>
      <c r="D274" s="9"/>
      <c r="E274" s="9"/>
      <c r="F274" s="9"/>
      <c r="G274" s="9"/>
      <c r="H274" s="9"/>
      <c r="I274" s="9"/>
      <c r="J274" s="9"/>
      <c r="K274" s="9"/>
      <c r="L274" s="9"/>
      <c r="M274" s="9"/>
      <c r="N274" s="9"/>
    </row>
    <row r="275" spans="1:14" x14ac:dyDescent="0.25">
      <c r="A275" s="9"/>
      <c r="B275" s="9"/>
      <c r="C275" s="9"/>
      <c r="D275" s="9"/>
      <c r="E275" s="9"/>
      <c r="F275" s="9"/>
      <c r="G275" s="9"/>
      <c r="H275" s="9"/>
      <c r="I275" s="9"/>
      <c r="J275" s="9"/>
      <c r="K275" s="9"/>
      <c r="L275" s="9"/>
      <c r="M275" s="9"/>
      <c r="N275" s="9"/>
    </row>
    <row r="276" spans="1:14" x14ac:dyDescent="0.25">
      <c r="A276" s="9"/>
      <c r="B276" s="9"/>
      <c r="C276" s="9"/>
      <c r="D276" s="9"/>
      <c r="E276" s="9"/>
      <c r="F276" s="9"/>
      <c r="G276" s="9"/>
      <c r="H276" s="9"/>
      <c r="I276" s="9"/>
      <c r="J276" s="9"/>
      <c r="K276" s="9"/>
      <c r="L276" s="9"/>
      <c r="M276" s="9"/>
      <c r="N276" s="9"/>
    </row>
    <row r="277" spans="1:14" x14ac:dyDescent="0.25">
      <c r="A277" s="9"/>
      <c r="B277" s="9"/>
      <c r="C277" s="9"/>
      <c r="D277" s="9"/>
      <c r="E277" s="9"/>
      <c r="F277" s="9"/>
      <c r="G277" s="9"/>
      <c r="H277" s="9"/>
      <c r="I277" s="9"/>
      <c r="J277" s="9"/>
      <c r="K277" s="9"/>
      <c r="L277" s="9"/>
      <c r="M277" s="9"/>
      <c r="N277" s="9"/>
    </row>
    <row r="278" spans="1:14" x14ac:dyDescent="0.25">
      <c r="A278" s="9"/>
      <c r="B278" s="9"/>
      <c r="C278" s="9"/>
      <c r="D278" s="9"/>
      <c r="E278" s="9"/>
      <c r="F278" s="9"/>
      <c r="G278" s="9"/>
      <c r="H278" s="9"/>
      <c r="I278" s="9"/>
      <c r="J278" s="9"/>
      <c r="K278" s="9"/>
      <c r="L278" s="9"/>
      <c r="M278" s="9"/>
      <c r="N278" s="9"/>
    </row>
    <row r="279" spans="1:14" x14ac:dyDescent="0.25">
      <c r="A279" s="9"/>
      <c r="B279" s="9"/>
      <c r="C279" s="9"/>
      <c r="D279" s="9"/>
      <c r="E279" s="9"/>
      <c r="F279" s="9"/>
      <c r="G279" s="9"/>
      <c r="H279" s="9"/>
      <c r="I279" s="9"/>
      <c r="J279" s="9"/>
      <c r="K279" s="9"/>
      <c r="L279" s="9"/>
      <c r="M279" s="9"/>
      <c r="N279" s="9"/>
    </row>
    <row r="280" spans="1:14" x14ac:dyDescent="0.25">
      <c r="A280" s="9"/>
      <c r="B280" s="9"/>
      <c r="C280" s="9"/>
      <c r="D280" s="9"/>
      <c r="E280" s="9"/>
      <c r="F280" s="9"/>
      <c r="G280" s="9"/>
      <c r="H280" s="9"/>
      <c r="I280" s="9"/>
      <c r="J280" s="9"/>
      <c r="K280" s="9"/>
      <c r="L280" s="9"/>
      <c r="M280" s="9"/>
      <c r="N280" s="9"/>
    </row>
    <row r="281" spans="1:14" x14ac:dyDescent="0.25">
      <c r="A281" s="9"/>
      <c r="B281" s="9"/>
      <c r="C281" s="9"/>
      <c r="D281" s="9"/>
      <c r="E281" s="9"/>
      <c r="F281" s="9"/>
      <c r="G281" s="9"/>
      <c r="H281" s="9"/>
      <c r="I281" s="9"/>
      <c r="J281" s="9"/>
      <c r="K281" s="9"/>
      <c r="L281" s="9"/>
      <c r="M281" s="9"/>
      <c r="N281" s="9"/>
    </row>
    <row r="282" spans="1:14" x14ac:dyDescent="0.25">
      <c r="A282" s="9"/>
      <c r="B282" s="9"/>
      <c r="C282" s="9"/>
      <c r="D282" s="9"/>
      <c r="E282" s="9"/>
      <c r="F282" s="9"/>
      <c r="G282" s="9"/>
      <c r="H282" s="9"/>
      <c r="I282" s="9"/>
      <c r="J282" s="9"/>
      <c r="K282" s="9"/>
      <c r="L282" s="9"/>
      <c r="M282" s="9"/>
      <c r="N282" s="9"/>
    </row>
    <row r="283" spans="1:14" x14ac:dyDescent="0.25">
      <c r="A283" s="9"/>
      <c r="B283" s="9"/>
      <c r="C283" s="9"/>
      <c r="D283" s="9"/>
      <c r="E283" s="9"/>
      <c r="F283" s="9"/>
      <c r="G283" s="9"/>
      <c r="H283" s="9"/>
      <c r="I283" s="9"/>
      <c r="J283" s="9"/>
      <c r="K283" s="9"/>
      <c r="L283" s="9"/>
      <c r="M283" s="9"/>
      <c r="N283" s="9"/>
    </row>
    <row r="284" spans="1:14" x14ac:dyDescent="0.25">
      <c r="A284" s="9"/>
      <c r="B284" s="9"/>
      <c r="C284" s="9"/>
      <c r="D284" s="9"/>
      <c r="E284" s="9"/>
      <c r="F284" s="9"/>
      <c r="G284" s="9"/>
      <c r="H284" s="9"/>
      <c r="I284" s="9"/>
      <c r="J284" s="9"/>
      <c r="K284" s="9"/>
      <c r="L284" s="9"/>
      <c r="M284" s="9"/>
      <c r="N284" s="9"/>
    </row>
    <row r="285" spans="1:14" x14ac:dyDescent="0.25">
      <c r="A285" s="9"/>
      <c r="B285" s="9"/>
      <c r="C285" s="9"/>
      <c r="D285" s="9"/>
      <c r="E285" s="9"/>
      <c r="F285" s="9"/>
      <c r="G285" s="9"/>
      <c r="H285" s="9"/>
      <c r="I285" s="9"/>
      <c r="J285" s="9"/>
      <c r="K285" s="9"/>
      <c r="L285" s="9"/>
      <c r="M285" s="9"/>
      <c r="N285" s="9"/>
    </row>
    <row r="286" spans="1:14" x14ac:dyDescent="0.25">
      <c r="A286" s="9"/>
      <c r="B286" s="9"/>
      <c r="C286" s="9"/>
      <c r="D286" s="9"/>
      <c r="E286" s="9"/>
      <c r="F286" s="9"/>
      <c r="G286" s="9"/>
      <c r="H286" s="9"/>
      <c r="I286" s="9"/>
      <c r="J286" s="9"/>
      <c r="K286" s="9"/>
      <c r="L286" s="9"/>
      <c r="M286" s="9"/>
      <c r="N286" s="9"/>
    </row>
    <row r="287" spans="1:14" x14ac:dyDescent="0.25">
      <c r="A287" s="9"/>
      <c r="B287" s="9"/>
      <c r="C287" s="9"/>
      <c r="D287" s="9"/>
      <c r="E287" s="9"/>
      <c r="F287" s="9"/>
      <c r="G287" s="9"/>
      <c r="H287" s="9"/>
      <c r="I287" s="9"/>
      <c r="J287" s="9"/>
      <c r="K287" s="9"/>
      <c r="L287" s="9"/>
      <c r="M287" s="9"/>
      <c r="N287" s="9"/>
    </row>
    <row r="288" spans="1:14" x14ac:dyDescent="0.25">
      <c r="A288" s="9"/>
      <c r="B288" s="9"/>
      <c r="C288" s="9"/>
      <c r="D288" s="9"/>
      <c r="E288" s="9"/>
      <c r="F288" s="9"/>
      <c r="G288" s="9"/>
      <c r="H288" s="9"/>
      <c r="I288" s="9"/>
      <c r="J288" s="9"/>
      <c r="K288" s="9"/>
      <c r="L288" s="9"/>
      <c r="M288" s="9"/>
      <c r="N288" s="9"/>
    </row>
    <row r="289" spans="1:14" x14ac:dyDescent="0.25">
      <c r="A289" s="9"/>
      <c r="B289" s="9"/>
      <c r="C289" s="9"/>
      <c r="D289" s="9"/>
      <c r="E289" s="9"/>
      <c r="F289" s="9"/>
      <c r="G289" s="9"/>
      <c r="H289" s="9"/>
      <c r="I289" s="9"/>
      <c r="J289" s="9"/>
      <c r="K289" s="9"/>
      <c r="L289" s="9"/>
      <c r="M289" s="9"/>
      <c r="N289" s="9"/>
    </row>
    <row r="290" spans="1:14" x14ac:dyDescent="0.25">
      <c r="A290" s="9"/>
      <c r="B290" s="9"/>
      <c r="C290" s="9"/>
      <c r="D290" s="9"/>
      <c r="E290" s="9"/>
      <c r="F290" s="9"/>
      <c r="G290" s="9"/>
      <c r="H290" s="9"/>
      <c r="I290" s="9"/>
      <c r="J290" s="9"/>
      <c r="K290" s="9"/>
      <c r="L290" s="9"/>
      <c r="M290" s="9"/>
      <c r="N290" s="9"/>
    </row>
    <row r="291" spans="1:14" x14ac:dyDescent="0.25">
      <c r="A291" s="9"/>
      <c r="B291" s="9"/>
      <c r="C291" s="9"/>
      <c r="D291" s="9"/>
      <c r="E291" s="9"/>
      <c r="F291" s="9"/>
      <c r="G291" s="9"/>
      <c r="H291" s="9"/>
      <c r="I291" s="9"/>
      <c r="J291" s="9"/>
      <c r="K291" s="9"/>
      <c r="L291" s="9"/>
      <c r="M291" s="9"/>
      <c r="N291" s="9"/>
    </row>
    <row r="292" spans="1:14" x14ac:dyDescent="0.25">
      <c r="A292" s="9"/>
      <c r="B292" s="9"/>
      <c r="C292" s="9"/>
      <c r="D292" s="9"/>
      <c r="E292" s="9"/>
      <c r="F292" s="9"/>
      <c r="G292" s="9"/>
      <c r="H292" s="9"/>
      <c r="I292" s="9"/>
      <c r="J292" s="9"/>
      <c r="K292" s="9"/>
      <c r="L292" s="9"/>
      <c r="M292" s="9"/>
      <c r="N292" s="9"/>
    </row>
    <row r="293" spans="1:14" x14ac:dyDescent="0.25">
      <c r="A293" s="9"/>
      <c r="B293" s="9"/>
      <c r="C293" s="9"/>
      <c r="D293" s="9"/>
      <c r="E293" s="9"/>
      <c r="F293" s="9"/>
      <c r="G293" s="9"/>
      <c r="H293" s="9"/>
      <c r="I293" s="9"/>
      <c r="J293" s="9"/>
      <c r="K293" s="9"/>
      <c r="L293" s="9"/>
      <c r="M293" s="9"/>
      <c r="N293" s="9"/>
    </row>
    <row r="294" spans="1:14" x14ac:dyDescent="0.25">
      <c r="A294" s="9"/>
      <c r="B294" s="9"/>
      <c r="C294" s="9"/>
      <c r="D294" s="9"/>
      <c r="E294" s="9"/>
      <c r="F294" s="9"/>
      <c r="G294" s="9"/>
      <c r="H294" s="9"/>
      <c r="I294" s="9"/>
      <c r="J294" s="9"/>
      <c r="K294" s="9"/>
      <c r="L294" s="9"/>
      <c r="M294" s="9"/>
      <c r="N294" s="9"/>
    </row>
    <row r="295" spans="1:14" x14ac:dyDescent="0.25">
      <c r="A295" s="9"/>
      <c r="B295" s="9"/>
      <c r="C295" s="9"/>
      <c r="D295" s="9"/>
      <c r="E295" s="9"/>
      <c r="F295" s="9"/>
      <c r="G295" s="9"/>
      <c r="H295" s="9"/>
      <c r="I295" s="9"/>
      <c r="J295" s="9"/>
      <c r="K295" s="9"/>
      <c r="L295" s="9"/>
      <c r="M295" s="9"/>
      <c r="N295" s="9"/>
    </row>
    <row r="296" spans="1:14" x14ac:dyDescent="0.25">
      <c r="A296" s="9"/>
      <c r="B296" s="9"/>
      <c r="C296" s="9"/>
      <c r="D296" s="9"/>
      <c r="E296" s="9"/>
      <c r="F296" s="9"/>
      <c r="G296" s="9"/>
      <c r="H296" s="9"/>
      <c r="I296" s="9"/>
      <c r="J296" s="9"/>
      <c r="K296" s="9"/>
      <c r="L296" s="9"/>
      <c r="M296" s="9"/>
      <c r="N296" s="9"/>
    </row>
    <row r="297" spans="1:14" x14ac:dyDescent="0.25">
      <c r="A297" s="9"/>
      <c r="B297" s="9"/>
      <c r="C297" s="9"/>
      <c r="D297" s="9"/>
      <c r="E297" s="9"/>
      <c r="F297" s="9"/>
      <c r="G297" s="9"/>
      <c r="H297" s="9"/>
      <c r="I297" s="9"/>
      <c r="J297" s="9"/>
      <c r="K297" s="9"/>
      <c r="L297" s="9"/>
      <c r="M297" s="9"/>
      <c r="N297" s="9"/>
    </row>
    <row r="298" spans="1:14" x14ac:dyDescent="0.25">
      <c r="A298" s="9"/>
      <c r="B298" s="9"/>
      <c r="C298" s="9"/>
      <c r="D298" s="9"/>
      <c r="E298" s="9"/>
      <c r="F298" s="9"/>
      <c r="G298" s="9"/>
      <c r="H298" s="9"/>
      <c r="I298" s="9"/>
      <c r="J298" s="9"/>
      <c r="K298" s="9"/>
      <c r="L298" s="9"/>
      <c r="M298" s="9"/>
      <c r="N298" s="9"/>
    </row>
    <row r="299" spans="1:14" x14ac:dyDescent="0.25">
      <c r="A299" s="9"/>
      <c r="B299" s="9"/>
      <c r="C299" s="9"/>
      <c r="D299" s="9"/>
      <c r="E299" s="9"/>
      <c r="F299" s="9"/>
      <c r="G299" s="9"/>
      <c r="H299" s="9"/>
      <c r="I299" s="9"/>
      <c r="J299" s="9"/>
      <c r="K299" s="9"/>
      <c r="L299" s="9"/>
      <c r="M299" s="9"/>
      <c r="N299" s="9"/>
    </row>
    <row r="300" spans="1:14" x14ac:dyDescent="0.25">
      <c r="A300" s="9"/>
      <c r="B300" s="9"/>
      <c r="C300" s="9"/>
      <c r="D300" s="9"/>
      <c r="E300" s="9"/>
      <c r="F300" s="9"/>
      <c r="G300" s="9"/>
      <c r="H300" s="9"/>
      <c r="I300" s="9"/>
      <c r="J300" s="9"/>
      <c r="K300" s="9"/>
      <c r="L300" s="9"/>
      <c r="M300" s="9"/>
      <c r="N300" s="9"/>
    </row>
    <row r="301" spans="1:14" x14ac:dyDescent="0.25">
      <c r="A301" s="9"/>
      <c r="B301" s="9"/>
      <c r="C301" s="9"/>
      <c r="D301" s="9"/>
      <c r="E301" s="9"/>
      <c r="F301" s="9"/>
      <c r="G301" s="9"/>
      <c r="H301" s="9"/>
      <c r="I301" s="9"/>
      <c r="J301" s="9"/>
      <c r="K301" s="9"/>
      <c r="L301" s="9"/>
      <c r="M301" s="9"/>
      <c r="N301" s="9"/>
    </row>
    <row r="302" spans="1:14" x14ac:dyDescent="0.25">
      <c r="A302" s="9"/>
      <c r="B302" s="9"/>
      <c r="C302" s="9"/>
      <c r="D302" s="9"/>
      <c r="E302" s="9"/>
      <c r="F302" s="9"/>
      <c r="G302" s="9"/>
      <c r="H302" s="9"/>
      <c r="I302" s="9"/>
      <c r="J302" s="9"/>
      <c r="K302" s="9"/>
      <c r="L302" s="9"/>
      <c r="M302" s="9"/>
      <c r="N302" s="9"/>
    </row>
    <row r="303" spans="1:14" x14ac:dyDescent="0.25">
      <c r="A303" s="9"/>
      <c r="B303" s="9"/>
      <c r="C303" s="9"/>
      <c r="D303" s="9"/>
      <c r="E303" s="9"/>
      <c r="F303" s="9"/>
      <c r="G303" s="9"/>
      <c r="H303" s="9"/>
      <c r="I303" s="9"/>
      <c r="J303" s="9"/>
      <c r="K303" s="9"/>
      <c r="L303" s="9"/>
      <c r="M303" s="9"/>
      <c r="N303" s="9"/>
    </row>
    <row r="304" spans="1:14" x14ac:dyDescent="0.25">
      <c r="A304" s="9"/>
      <c r="B304" s="9"/>
      <c r="C304" s="9"/>
      <c r="D304" s="9"/>
      <c r="E304" s="9"/>
      <c r="F304" s="9"/>
      <c r="G304" s="9"/>
      <c r="H304" s="9"/>
      <c r="I304" s="9"/>
      <c r="J304" s="9"/>
      <c r="K304" s="9"/>
      <c r="L304" s="9"/>
      <c r="M304" s="9"/>
      <c r="N304" s="9"/>
    </row>
    <row r="305" spans="1:14" x14ac:dyDescent="0.25">
      <c r="A305" s="9"/>
      <c r="B305" s="9"/>
      <c r="C305" s="9"/>
      <c r="D305" s="9"/>
      <c r="E305" s="9"/>
      <c r="F305" s="9"/>
      <c r="G305" s="9"/>
      <c r="H305" s="9"/>
      <c r="I305" s="9"/>
      <c r="J305" s="9"/>
      <c r="K305" s="9"/>
      <c r="L305" s="9"/>
      <c r="M305" s="9"/>
      <c r="N305" s="9"/>
    </row>
    <row r="306" spans="1:14" x14ac:dyDescent="0.25">
      <c r="A306" s="9"/>
      <c r="B306" s="9"/>
      <c r="C306" s="9"/>
      <c r="D306" s="9"/>
      <c r="E306" s="9"/>
      <c r="F306" s="9"/>
      <c r="G306" s="9"/>
      <c r="H306" s="9"/>
      <c r="I306" s="9"/>
      <c r="J306" s="9"/>
      <c r="K306" s="9"/>
      <c r="L306" s="9"/>
      <c r="M306" s="9"/>
      <c r="N306" s="9"/>
    </row>
  </sheetData>
  <mergeCells count="13">
    <mergeCell ref="A251:C251"/>
    <mergeCell ref="F251:G251"/>
    <mergeCell ref="E1:F1"/>
    <mergeCell ref="G1:H1"/>
    <mergeCell ref="I1:J1"/>
    <mergeCell ref="E2:F2"/>
    <mergeCell ref="G2:H2"/>
    <mergeCell ref="I2:J2"/>
    <mergeCell ref="A3:J3"/>
    <mergeCell ref="A249:C249"/>
    <mergeCell ref="F249:G249"/>
    <mergeCell ref="A250:C250"/>
    <mergeCell ref="F250:G250"/>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31</vt:i4>
      </vt:variant>
    </vt:vector>
  </HeadingPairs>
  <TitlesOfParts>
    <vt:vector size="31" baseType="lpstr">
      <vt:lpstr>TODAS</vt:lpstr>
      <vt:lpstr>Alagoa</vt:lpstr>
      <vt:lpstr>Arantina</vt:lpstr>
      <vt:lpstr>Aiuruoca</vt:lpstr>
      <vt:lpstr>Baependi</vt:lpstr>
      <vt:lpstr>Bocaina de Minas</vt:lpstr>
      <vt:lpstr>Cambuquira</vt:lpstr>
      <vt:lpstr>Carmo de Minas</vt:lpstr>
      <vt:lpstr>Caxambu</vt:lpstr>
      <vt:lpstr>Conceição do Rio Verde</vt:lpstr>
      <vt:lpstr>Cristina</vt:lpstr>
      <vt:lpstr>Cruzilia</vt:lpstr>
      <vt:lpstr>Dom Viçoso</vt:lpstr>
      <vt:lpstr>Itamonte</vt:lpstr>
      <vt:lpstr>Itanhandu</vt:lpstr>
      <vt:lpstr>Jesuânia</vt:lpstr>
      <vt:lpstr>Lambari</vt:lpstr>
      <vt:lpstr>Liberdade</vt:lpstr>
      <vt:lpstr>Minduri</vt:lpstr>
      <vt:lpstr>Olimpio Noronha</vt:lpstr>
      <vt:lpstr>Passa Quatro</vt:lpstr>
      <vt:lpstr>Passa Vinte</vt:lpstr>
      <vt:lpstr>Pouso Alto</vt:lpstr>
      <vt:lpstr>São Lourenço</vt:lpstr>
      <vt:lpstr>São Sebastião</vt:lpstr>
      <vt:lpstr>São Thome</vt:lpstr>
      <vt:lpstr>Seritinga</vt:lpstr>
      <vt:lpstr>Serranos</vt:lpstr>
      <vt:lpstr>Soledade de Minas</vt:lpstr>
      <vt:lpstr>Tres Corações</vt:lpstr>
      <vt:lpstr>Virginia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Novo</cp:lastModifiedBy>
  <cp:lastPrinted>2026-06-17T14:23:07Z</cp:lastPrinted>
  <dcterms:created xsi:type="dcterms:W3CDTF">2026-05-27T17:06:04Z</dcterms:created>
  <dcterms:modified xsi:type="dcterms:W3CDTF">2026-06-17T17:17:13Z</dcterms:modified>
</cp:coreProperties>
</file>