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CIMCENTRAL\PROCESSOS 2026\PROCESSO 001 2026 -  ILUMINAÇAO PUBLICA\"/>
    </mc:Choice>
  </mc:AlternateContent>
  <xr:revisionPtr revIDLastSave="0" documentId="13_ncr:1_{70143AAE-6C70-40F5-890F-739A47083C16}" xr6:coauthVersionLast="47" xr6:coauthVersionMax="47" xr10:uidLastSave="{00000000-0000-0000-0000-000000000000}"/>
  <bookViews>
    <workbookView xWindow="-105" yWindow="0" windowWidth="10455" windowHeight="10905" xr2:uid="{C20BF89D-738F-4D94-ADE3-6EEEB479E923}"/>
  </bookViews>
  <sheets>
    <sheet name="Planilha1" sheetId="1" r:id="rId1"/>
    <sheet name="Planilha2" sheetId="2" r:id="rId2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" l="1"/>
  <c r="F17" i="1"/>
  <c r="G17" i="1" s="1"/>
  <c r="F14" i="1"/>
  <c r="G14" i="1" s="1"/>
  <c r="F12" i="1"/>
  <c r="G12" i="1" s="1"/>
  <c r="G11" i="1"/>
  <c r="F9" i="1"/>
  <c r="G9" i="1" s="1"/>
  <c r="F8" i="1"/>
  <c r="G8" i="1" s="1"/>
  <c r="E3" i="2"/>
  <c r="E4" i="2"/>
  <c r="E5" i="2"/>
  <c r="E6" i="2"/>
  <c r="E7" i="2"/>
  <c r="E8" i="2"/>
  <c r="E9" i="2"/>
  <c r="E2" i="2"/>
  <c r="F6" i="1"/>
  <c r="G6" i="1" s="1"/>
  <c r="F7" i="1"/>
  <c r="G7" i="1" s="1"/>
  <c r="F10" i="1"/>
  <c r="G10" i="1" s="1"/>
  <c r="F13" i="1"/>
  <c r="G13" i="1" s="1"/>
  <c r="F15" i="1"/>
  <c r="G15" i="1" s="1"/>
  <c r="F16" i="1"/>
  <c r="G16" i="1" s="1"/>
  <c r="F18" i="1"/>
  <c r="G18" i="1" s="1"/>
  <c r="F5" i="1"/>
  <c r="F19" i="1" l="1"/>
  <c r="G19" i="1" s="1"/>
</calcChain>
</file>

<file path=xl/sharedStrings.xml><?xml version="1.0" encoding="utf-8"?>
<sst xmlns="http://schemas.openxmlformats.org/spreadsheetml/2006/main" count="42" uniqueCount="29">
  <si>
    <t>Item</t>
  </si>
  <si>
    <t>Descrição</t>
  </si>
  <si>
    <t>Unidade</t>
  </si>
  <si>
    <t>UND</t>
  </si>
  <si>
    <t>Valor Unitário</t>
  </si>
  <si>
    <t>Valor Total</t>
  </si>
  <si>
    <t>Quantiade Prevista - Mensal</t>
  </si>
  <si>
    <t>Serviço de manutenção dos ativos de iluminação pública municipal, com e sem medição de consumo de energia elétrica, compreendendo a execução de serviços de manutenção preventiva e corretiva do parque de iluminação pública municipal, englobando a Zona Urbana, Zona Rural, Distritos, Praças Públicas e Campos de Futebol com fornecimento de materiais, equipamentos e mão de  obra,  EXCLUINDO  A  SUBSTITUIÇÃO  DA LUMINÁRIA, obedecendo às normas técnicas pertinentes, aos critérios e parâmetros técnicos de qualidade com valor global dos serviços por ponto instalado de ILUMINAÇÃO LED no parque de iluminação do município.</t>
  </si>
  <si>
    <t>Serviços de call-center- teleatendimento com central de atendimento ao cliente 24 horas por dia, durante 7 (sete) dias por semana, que possibilite o recebimento de ligações gratuitas tipo 0800 efetuadas por telefone fixo ou móvel e ainda atendimento via aplicativo de whats app com atendimento humanizado, incluindo software de gestão de sistema permitindo o lançamento de pedidos, emissão de protocolos, verificação de pedidos realizados, emissão de relatórios de ocorrências e demais informações pertinentes aos serviços de manutenção da iluminação pública. Sendo disponibilizado o relatório dos serviços sempre que solicitado.</t>
  </si>
  <si>
    <t>Luz Forte</t>
  </si>
  <si>
    <t>KPL</t>
  </si>
  <si>
    <t>GRAD21</t>
  </si>
  <si>
    <t>Média Unitária</t>
  </si>
  <si>
    <t>total Anual</t>
  </si>
  <si>
    <t xml:space="preserve">Orçamento Manutenção de IP - </t>
  </si>
  <si>
    <t>Serviço de manutenção dos ativos de iluminação pública municipal, compreendendo a execução de serviços de manutenção preventiva e corretiva do parque de iluminação pública municipal, englobando a Zona Urbana, Zona Rural, Distritos, Praças Públicas e Campos de Futebol, com fornecimento de lâmpadas,  de materiais, equipamentos e mão de obra, obedecendo às normas técnicas pertinentes, aos critérios e parâmetros técnicos de qualidade com valor global dos serviços por ponto instalado de ILUMINAÇÃO CONVENCIONAL no parque de iluminação do município.</t>
  </si>
  <si>
    <t>Serviço futuro e eventual de SUBSTITUIÇÃO DE LUMINÁRIA IP LED 50W, com especificações técnicas conforme edital, em local com e sem medição do consumo de energia elétrica, dos compreendendo os casos em que a execução de serviços de manutenção corretiva não for possível, com fornecimento de materiais, equipamentos e mão de obra, com a devolução do espólio, obedecendo às normas técnicas pertinentes, aos critérios e parâmetros técnicos de qualidade, com valor global dos serviços por ponto substituído de serviços de manutenção corretiva não for possível, com fornecimento da lâmpada , de materiais, equipamentos e mão de obra, com a devolução do espólio, obedecendo às normas técnicas pertinentes, aos critérios e parâmetros técnicos de qualidade, com valor global dos serviços por ponto substituído. As luminárias LED  instaladas no município DEVERÃO  estar cobertas pela garantia do fabricante e/ou fornecedor.</t>
  </si>
  <si>
    <t>Serviço futuro e eventual de SUBSTITUIÇÃO DE LUMINÁRIA IP LED 40W, com especificações técnicas conforme edital, em local com e sem medição do consumo de energia elétrica, dos compreendendo os casos em que a execução de serviços de manutenção corretiva não for possível, com fornecimento da lâmpada , de materiais, equipamentos e mão de obra, com a devolução do espólio, obedecendo às normas técnicas pertinentes, aos critérios e parâmetros técnicos de qualidade, com valor global dos serviços por ponto substituído de serviços de manutenção corretiva não for possível, com fornecimento da lâmpada , de materiais, equipamentos e mão de obra, SEM  a devolução do espólio, obedecendo às normas técnicas pertinentes, aos critérios e parâmetros técnicos de qualidade, com valor global dos serviços por ponto substituído. As luminárias LED  instaladas no município DEVERÃO  estar cobertas pela garantia do fabricante e/ou fornecedor.</t>
  </si>
  <si>
    <t>Serviço futuro e eventual de SUBSTITUIÇÃO DE LUMINÁRIA IP LED 55W, com especificações técnicas conforme edital, em local com e sem medição do consumo de energia elétrica, dos compreendendo os casos em que a execução de serviços de manutenção corretiva não for possível, com fornecimento da lâmpada , de materiais, equipamentos e mão de obra, com a devolução do espólio, obedecendo às normas técnicas pertinentes, aos critérios e parâmetros técnicos de qualidade, com valor global dos serviços por ponto substituído de serviços de manutenção corretiva não for possível, com fornecimento da lâmpada , de materiais, equipamentos e mão de obra, SEM  a devolução do espólio, obedecendo às normas técnicas pertinentes, aos critérios e parâmetros técnicos de qualidade, com valor global dos serviços por ponto substituído. As luminárias LED  instaladas no município DEVERÃO  estar cobertas pela garantia do fabricante e/ou fornecedor.</t>
  </si>
  <si>
    <t>Serviço futuro e eventual de SUBSTITUIÇÃO DE LUMINÁRIA IP LED 60W, com especificações técnicas conforme edital, em local com e sem medição do consumo de energia elétrica, dos compreendendo os casos em que a execução de serviços de manutenção corretiva não for possível, com fornecimento da lâmpada,  de materiais, equipamentos e mão de obra, com a devolução do espólio, obedecendo às normas técnicas pertinentes, aos critérios e parâmetros técnicos de qualidade, com valor global dos serviços por ponto substituído de serviços de manutenção corretiva não for possível, com fornecimento de materiais, equipamentos e mão de obra, SEM a devolução do espólio, obedecendo às normas técnicas pertinentes, aos critérios e parâmetros técnicos de qualidade, com valor global dos serviços por ponto substituído. As luminárias LED  instaladas no município DEVERÃO  estar cobertas pela garantia do fabricante e/ou fornecedor.</t>
  </si>
  <si>
    <t>Serviço futuro e eventual de SUBSTITUIÇÃO DE LUMINÁRIA IP LED 70W, com especificações técnicas conforme edital, em local com e sem medição do consumo de energia elétrica, dos compreendendo os casos em que a execução de serviços de manutenção corretiva não for possível, com fornecimento da lâmpada,  de materiais, equipamentos e mão de obra, com a devolução do espólio, obedecendo às normas técnicas pertinentes, aos critérios e parâmetros técnicos de qualidade, com valor global dos serviços por ponto substituído de serviços de manutenção corretiva não for possível, com fornecimento de materiais, equipamentos e mão de obra, SEM a devolução do espólio, obedecendo às normas técnicas pertinentes, aos critérios e parâmetros técnicos de qualidade, com valor global dos serviços por ponto substituído. As luminárias LED  instaladas no município DEVERÃO  estar cobertas pela garantia do fabricante e/ou fornecedor.</t>
  </si>
  <si>
    <t>Serviço futuro e eventual de SUBSTITUIÇÃO DE LUMINÁRIA IP LED 97W, com especificações técnicas conforme edital, em local com e sem medição do consumo de energia elétrica, dos compreendendo os casos em que a execução de serviços de manutenção corretiva não for possível, com fornecimento da lâmpada,  de materiais, equipamentos e mão de obra, com a devolução do espólio, obedecendo às normas técnicas pertinentes, aos critérios e parâmetros técnicos de qualidade, com valor global dos serviços por ponto substituído de serviços de manutenção corretiva não for possível, com fornecimento de materiais, equipamentos e mão de obra, SEM a devolução do espólio, obedecendo às normas técnicas pertinentes, aos critérios e parâmetros técnicos de qualidade, com valor global dos serviços por ponto substituído. As luminárias LED  instaladas no município DEVERÃO  estar cobertas pela garantia do fabricante e/ou fornecedor.</t>
  </si>
  <si>
    <t>Serviço futuro e eventual de SUBSTITUIÇÃO DE LUMINÁRIA IP LED 100W, com especificações técnicas conforme edital, em local com e sem medição do consumo de energia elétrica, dos compreendendo os casos em que a execução de serviços de manutenção corretiva não for possível, com fornecimento da lâmpada, de materiais, equipamentos e mão de obra, com a devolução do espólio, obedecendo às normas técnicas pertinentes, aos critérios e parâmetros técnicos de qualidade, com valor global dos serviços por ponto substituído de serviços de manutenção corretiva não for possível, com fornecimento de materiais, equipamentos e mão de obra, SEM a devolução do espólio, obedecendo às normas técnicas pertinentes, aos critérios e parâmetros técnicos de qualidade, com valor global dos serviços por ponto substituído. As luminárias LED  instaladas no município DEVERÃO  estar cobertas pela garantia do fabricante e/ou fornecedor.</t>
  </si>
  <si>
    <t>Serviço futuro e eventual de SUBSTITUIÇÃO DE LUMINÁRIA IP LED 120W, com especificações técnicas conforme edital, em local com e sem medição do consumo de energia elétrica, dos compreendendo os casos em que a execução de serviços de manutenção corretiva não for possível, com fornecimento da lâmpada, de materiais, equipamentos e mão de obra, com a devolução do espólio, obedecendo às normas técnicas pertinentes, aos critérios e parâmetros técnicos de qualidade, com valor global dos serviços por ponto substituído de serviços de manutenção corretiva não for possível, com fornecimento de materiais, equipamentos e mão de obra, SEM a devolução do espólio, obedecendo às normas técnicas pertinentes, aos critérios e parâmetros técnicos de qualidade, com valor global dos serviços por ponto substituído. As luminárias LED  instaladas no município DEVERÃO  estar cobertas pela garantia do fabricante e/ou fornecedor.</t>
  </si>
  <si>
    <t>Serviço futuro e eventual de SUBSTITUIÇÃO DE LUMINÁRIA IP LED 150W, com especificações técnicas conforme edital, em local com e sem medição do consumo de energia elétrica, dos compreendendo os casos em que a execução de serviços de manutenção corretiva não for possível, com fornecimento da Lâmpada, de materiais, equipamentos e mão de obra, com a devolução do espólio, obedecendo às normas técnicas pertinentes, aos critérios e parâmetros técnicos de qualidade, com valor global dos serviços por ponto substituído de serviços de manutenção corretiva não for possível, com fornecimento de materiais, equipamentos e mão de obra, SEM  a devolução do espólio, obedecendo às normas técnicas pertinentes, aos critérios e parâmetros técnicos de qualidade, com valor global dos serviços por ponto substituído. As luminárias LED  instaladas no município DEVERÃO  estar cobertas pela garantia do fabricante e/ou fornecedor.</t>
  </si>
  <si>
    <t>Serviço futuro e eventual de SUBSTITUIÇÃO DE LUMINÁRIA IP LED 200W, com especificações técnicas conforme edital, em local com e sem medição do consumo de energia elétrica, dos compreendendo os casos em que a execução de serviços de manutenção corretiva não for possível, com fornecimento da lâmpada , de materiais, equipamentos e mão de obra, com a devolução do espólio, obedecendo às normas técnicas pertinentes, aos critérios e parâmetros técnicos de qualidade, com valor global dos serviços por ponto substituído de serviços de manutenção corretiva não for possível, com fornecimento de materiais, equipamentos e mão de obra, SEM a devolução do espólio, obedecendo às normas técnicas pertinentes, aos critérios e parâmetros técnicos de qualidade, com valor global dos serviços por ponto substituído. As luminárias LED  instaladas no município DEVERÃO  estar cobertas pela garantia do fabricante e/ou fornecedor.</t>
  </si>
  <si>
    <t>Serviço futuro e eventual de SUBSTITUIÇÃO DE LUMINÁRIA  CONVENCIONAL PARA LED , com especificações técnicas conforme edital, em local com e sem medição do consumo de energia elétrica, dos compreendendo os casos em que a execução de serviços de manutenção corretiva não for possível, com fornecimento da lâmpada , de materiais, equipamentos e mão de obra, com a devolução do espólio, obedecendo às normas técnicas pertinentes, aos critérios e parâmetros técnicos de qualidade, com valor global dos serviços por ponto substituído de serviços de manutenção corretiva não for possível, com fornecimento de materiais, equipamentos e mão de obra, SEM a devolução do espólio, obedecendo às normas técnicas pertinentes, aos critérios e parâmetros técnicos de qualidade, com valor global dos serviços por ponto substituído. As luminárias LED  instaladas no município DEVERÃO  estar cobertas pela garantia do fabricante e/ou fornecedor.</t>
  </si>
  <si>
    <t>OBSERVAÇÃO:</t>
  </si>
  <si>
    <r>
      <rPr>
        <sz val="7"/>
        <color theme="1"/>
        <rFont val="Times New Roman"/>
        <family val="1"/>
      </rPr>
      <t xml:space="preserve">          </t>
    </r>
    <r>
      <rPr>
        <sz val="9"/>
        <color theme="1"/>
        <rFont val="Arial"/>
        <family val="2"/>
      </rPr>
      <t xml:space="preserve">Especificações das luminárias LED para iluminação de vias Públicas, com tolerância de variação de potência de ±10%, eficiência de no mínimo 150 lumens/watt, construída com chassi e bloco de suporte (corpo único) em alumínio injetado a alta pressão com vedação em borracha de silicone resistente ao calor, composta por diodos emissores de luz (LEDs) branco, alto-brilho, com tensão de alimentação de 120V a 240V ou mais amplo, (não serão aceitas luminárias que tenham dissipador de calor compostos de alumínio extrudado), com sistema de articulação para ajustar o ângulo de instalação junto ao braço. Deverá possuir lente secundária em polímero e grau de proteção IP67 ou superior. </t>
    </r>
    <r>
      <rPr>
        <u/>
        <sz val="9"/>
        <color theme="1"/>
        <rFont val="Arial"/>
        <family val="2"/>
      </rPr>
      <t>A potência nominal</t>
    </r>
    <r>
      <rPr>
        <sz val="9"/>
        <color theme="1"/>
        <rFont val="Arial"/>
        <family val="2"/>
      </rPr>
      <t xml:space="preserve"> </t>
    </r>
    <r>
      <rPr>
        <u/>
        <sz val="9"/>
        <color theme="1"/>
        <rFont val="Arial"/>
        <family val="2"/>
      </rPr>
      <t>das luminárias será de 40W, 50 W, 55W ,60W,70W, 97W,  100W,120W,  150W e 200W, e estará descriminada no</t>
    </r>
    <r>
      <rPr>
        <sz val="9"/>
        <color theme="1"/>
        <rFont val="Arial"/>
        <family val="2"/>
      </rPr>
      <t xml:space="preserve"> </t>
    </r>
    <r>
      <rPr>
        <u/>
        <sz val="9"/>
        <color theme="1"/>
        <rFont val="Arial"/>
        <family val="2"/>
      </rPr>
      <t>respectivo item, em proporção indicada. As luminárias deverão ter características semelhantes as que já estão instaladas no parque luminotécnico do município demandante.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</si>
</sst>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Arial"/>
      <family val="2"/>
    </font>
    <font>
      <sz val="7"/>
      <color theme="1"/>
      <name val="Times New Roman"/>
      <family val="1"/>
    </font>
    <font>
      <u/>
      <sz val="9"/>
      <color theme="1"/>
      <name val="Arial"/>
      <family val="2"/>
    </font>
    <font>
      <sz val="9"/>
      <color theme="1"/>
      <name val="Arial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44" fontId="0" fillId="0" borderId="0" xfId="0" applyNumberFormat="1"/>
    <xf numFmtId="0" fontId="0" fillId="0" borderId="1" xfId="0" applyBorder="1"/>
    <xf numFmtId="44" fontId="0" fillId="0" borderId="1" xfId="1" applyFont="1" applyBorder="1"/>
    <xf numFmtId="44" fontId="0" fillId="0" borderId="1" xfId="0" applyNumberForma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justify" vertical="center" wrapText="1"/>
    </xf>
    <xf numFmtId="44" fontId="0" fillId="0" borderId="1" xfId="1" applyFont="1" applyBorder="1" applyAlignment="1">
      <alignment vertical="center"/>
    </xf>
    <xf numFmtId="44" fontId="0" fillId="0" borderId="1" xfId="1" applyFont="1" applyBorder="1" applyAlignment="1" applyProtection="1">
      <alignment vertical="center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44" fontId="0" fillId="0" borderId="1" xfId="0" applyNumberFormat="1" applyBorder="1" applyAlignment="1">
      <alignment vertical="center"/>
    </xf>
    <xf numFmtId="3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6" fillId="0" borderId="0" xfId="0" applyFont="1" applyAlignment="1">
      <alignment horizontal="justify" vertical="center"/>
    </xf>
    <xf numFmtId="0" fontId="2" fillId="0" borderId="0" xfId="0" applyFont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07C6F-CC7D-45EF-9A40-9E9111978736}">
  <dimension ref="A1:G22"/>
  <sheetViews>
    <sheetView tabSelected="1" topLeftCell="B17" zoomScale="96" zoomScaleNormal="96" workbookViewId="0">
      <selection activeCell="B18" sqref="B18"/>
    </sheetView>
  </sheetViews>
  <sheetFormatPr defaultRowHeight="15" x14ac:dyDescent="0.25"/>
  <cols>
    <col min="2" max="2" width="42.85546875" customWidth="1"/>
    <col min="3" max="3" width="10.85546875" customWidth="1"/>
    <col min="4" max="4" width="19.85546875" customWidth="1"/>
    <col min="5" max="5" width="21" customWidth="1"/>
    <col min="6" max="6" width="21.42578125" customWidth="1"/>
    <col min="7" max="7" width="17.28515625" bestFit="1" customWidth="1"/>
  </cols>
  <sheetData>
    <row r="1" spans="1:7" x14ac:dyDescent="0.25">
      <c r="A1" s="19" t="s">
        <v>14</v>
      </c>
      <c r="B1" s="19"/>
      <c r="C1" s="19"/>
      <c r="D1" s="19"/>
      <c r="E1" s="19"/>
      <c r="F1" s="19"/>
    </row>
    <row r="2" spans="1:7" ht="27.75" customHeight="1" x14ac:dyDescent="0.25">
      <c r="A2" s="19"/>
      <c r="B2" s="19"/>
      <c r="C2" s="19"/>
      <c r="D2" s="19"/>
      <c r="E2" s="19"/>
      <c r="F2" s="19"/>
    </row>
    <row r="3" spans="1:7" ht="27.75" customHeight="1" x14ac:dyDescent="0.25">
      <c r="A3" s="5"/>
      <c r="B3" s="5"/>
      <c r="C3" s="5"/>
      <c r="D3" s="5"/>
      <c r="E3" s="5"/>
      <c r="F3" s="5"/>
    </row>
    <row r="4" spans="1:7" ht="30" x14ac:dyDescent="0.25">
      <c r="A4" s="6" t="s">
        <v>0</v>
      </c>
      <c r="B4" s="6" t="s">
        <v>1</v>
      </c>
      <c r="C4" s="6" t="s">
        <v>2</v>
      </c>
      <c r="D4" s="7" t="s">
        <v>6</v>
      </c>
      <c r="E4" s="6" t="s">
        <v>4</v>
      </c>
      <c r="F4" s="6" t="s">
        <v>5</v>
      </c>
      <c r="G4" s="6" t="s">
        <v>13</v>
      </c>
    </row>
    <row r="5" spans="1:7" ht="210" customHeight="1" x14ac:dyDescent="0.25">
      <c r="A5" s="8">
        <v>1</v>
      </c>
      <c r="B5" s="9" t="s">
        <v>15</v>
      </c>
      <c r="C5" s="8" t="s">
        <v>3</v>
      </c>
      <c r="D5" s="16">
        <v>13199</v>
      </c>
      <c r="E5" s="10">
        <v>6.9</v>
      </c>
      <c r="F5" s="11">
        <f>D5*E5</f>
        <v>91073.1</v>
      </c>
      <c r="G5" s="4"/>
    </row>
    <row r="6" spans="1:7" ht="248.25" customHeight="1" x14ac:dyDescent="0.25">
      <c r="A6" s="8">
        <v>2</v>
      </c>
      <c r="B6" s="9" t="s">
        <v>7</v>
      </c>
      <c r="C6" s="8" t="s">
        <v>3</v>
      </c>
      <c r="D6" s="8">
        <v>1654</v>
      </c>
      <c r="E6" s="10">
        <v>5.9</v>
      </c>
      <c r="F6" s="11">
        <f t="shared" ref="F6:F18" si="0">D6*E6</f>
        <v>9758.6</v>
      </c>
      <c r="G6" s="14">
        <f t="shared" ref="G6:G19" si="1">F6*12</f>
        <v>117103.20000000001</v>
      </c>
    </row>
    <row r="7" spans="1:7" ht="321" customHeight="1" x14ac:dyDescent="0.25">
      <c r="A7" s="8">
        <v>3</v>
      </c>
      <c r="B7" s="12" t="s">
        <v>17</v>
      </c>
      <c r="C7" s="8" t="s">
        <v>3</v>
      </c>
      <c r="D7" s="8">
        <v>5</v>
      </c>
      <c r="E7" s="10">
        <v>650</v>
      </c>
      <c r="F7" s="11">
        <f t="shared" si="0"/>
        <v>3250</v>
      </c>
      <c r="G7" s="15">
        <f t="shared" si="1"/>
        <v>39000</v>
      </c>
    </row>
    <row r="8" spans="1:7" ht="304.5" customHeight="1" x14ac:dyDescent="0.25">
      <c r="A8" s="8">
        <v>4</v>
      </c>
      <c r="B8" s="12" t="s">
        <v>16</v>
      </c>
      <c r="C8" s="8" t="s">
        <v>3</v>
      </c>
      <c r="D8" s="8">
        <v>963</v>
      </c>
      <c r="E8" s="10">
        <v>670</v>
      </c>
      <c r="F8" s="11">
        <f t="shared" ref="F8:F9" si="2">D8*E8</f>
        <v>645210</v>
      </c>
      <c r="G8" s="15">
        <f t="shared" ref="G8:G9" si="3">F8*12</f>
        <v>7742520</v>
      </c>
    </row>
    <row r="9" spans="1:7" ht="317.25" customHeight="1" x14ac:dyDescent="0.25">
      <c r="A9" s="8">
        <v>5</v>
      </c>
      <c r="B9" s="12" t="s">
        <v>18</v>
      </c>
      <c r="C9" s="8" t="s">
        <v>3</v>
      </c>
      <c r="D9" s="8">
        <v>200</v>
      </c>
      <c r="E9" s="10">
        <v>680</v>
      </c>
      <c r="F9" s="11">
        <f t="shared" si="2"/>
        <v>136000</v>
      </c>
      <c r="G9" s="15">
        <f t="shared" si="3"/>
        <v>1632000</v>
      </c>
    </row>
    <row r="10" spans="1:7" ht="298.5" customHeight="1" x14ac:dyDescent="0.25">
      <c r="A10" s="8">
        <v>6</v>
      </c>
      <c r="B10" s="12" t="s">
        <v>19</v>
      </c>
      <c r="C10" s="8" t="s">
        <v>3</v>
      </c>
      <c r="D10" s="8">
        <v>240</v>
      </c>
      <c r="E10" s="10">
        <v>730</v>
      </c>
      <c r="F10" s="11">
        <f t="shared" si="0"/>
        <v>175200</v>
      </c>
      <c r="G10" s="4">
        <f t="shared" si="1"/>
        <v>2102400</v>
      </c>
    </row>
    <row r="11" spans="1:7" ht="298.5" customHeight="1" x14ac:dyDescent="0.25">
      <c r="A11" s="8">
        <v>7</v>
      </c>
      <c r="B11" s="12" t="s">
        <v>20</v>
      </c>
      <c r="C11" s="8" t="s">
        <v>3</v>
      </c>
      <c r="D11" s="8">
        <v>11</v>
      </c>
      <c r="E11" s="10">
        <v>760</v>
      </c>
      <c r="F11" s="11">
        <f t="shared" si="0"/>
        <v>8360</v>
      </c>
      <c r="G11" s="4">
        <f t="shared" ref="G11:G12" si="4">F11*12</f>
        <v>100320</v>
      </c>
    </row>
    <row r="12" spans="1:7" ht="298.5" customHeight="1" x14ac:dyDescent="0.25">
      <c r="A12" s="8">
        <v>8</v>
      </c>
      <c r="B12" s="12" t="s">
        <v>21</v>
      </c>
      <c r="C12" s="8" t="s">
        <v>3</v>
      </c>
      <c r="D12" s="8">
        <v>2</v>
      </c>
      <c r="E12" s="10">
        <v>850</v>
      </c>
      <c r="F12" s="11">
        <f t="shared" ref="F12" si="5">D12*E12</f>
        <v>1700</v>
      </c>
      <c r="G12" s="4">
        <f t="shared" si="4"/>
        <v>20400</v>
      </c>
    </row>
    <row r="13" spans="1:7" ht="302.25" customHeight="1" x14ac:dyDescent="0.25">
      <c r="A13" s="8">
        <v>9</v>
      </c>
      <c r="B13" s="12" t="s">
        <v>22</v>
      </c>
      <c r="C13" s="13" t="s">
        <v>3</v>
      </c>
      <c r="D13" s="13">
        <v>227</v>
      </c>
      <c r="E13" s="10">
        <v>1050</v>
      </c>
      <c r="F13" s="11">
        <f t="shared" si="0"/>
        <v>238350</v>
      </c>
      <c r="G13" s="15">
        <f t="shared" si="1"/>
        <v>2860200</v>
      </c>
    </row>
    <row r="14" spans="1:7" ht="302.25" customHeight="1" x14ac:dyDescent="0.25">
      <c r="A14" s="8">
        <v>10</v>
      </c>
      <c r="B14" s="12" t="s">
        <v>23</v>
      </c>
      <c r="C14" s="13" t="s">
        <v>3</v>
      </c>
      <c r="D14" s="13">
        <v>3</v>
      </c>
      <c r="E14" s="10">
        <v>1200</v>
      </c>
      <c r="F14" s="11">
        <f t="shared" ref="F14" si="6">D14*E14</f>
        <v>3600</v>
      </c>
      <c r="G14" s="15">
        <f t="shared" ref="G14" si="7">F14*12</f>
        <v>43200</v>
      </c>
    </row>
    <row r="15" spans="1:7" ht="311.25" customHeight="1" x14ac:dyDescent="0.25">
      <c r="A15" s="8">
        <v>11</v>
      </c>
      <c r="B15" s="12" t="s">
        <v>24</v>
      </c>
      <c r="C15" s="8" t="s">
        <v>3</v>
      </c>
      <c r="D15" s="8">
        <v>1</v>
      </c>
      <c r="E15" s="10">
        <v>1450</v>
      </c>
      <c r="F15" s="11">
        <f t="shared" si="0"/>
        <v>1450</v>
      </c>
      <c r="G15" s="15">
        <f t="shared" si="1"/>
        <v>17400</v>
      </c>
    </row>
    <row r="16" spans="1:7" ht="310.5" customHeight="1" x14ac:dyDescent="0.25">
      <c r="A16" s="8">
        <v>12</v>
      </c>
      <c r="B16" s="12" t="s">
        <v>25</v>
      </c>
      <c r="C16" s="8" t="s">
        <v>3</v>
      </c>
      <c r="D16" s="8">
        <v>2</v>
      </c>
      <c r="E16" s="10">
        <v>1750</v>
      </c>
      <c r="F16" s="11">
        <f t="shared" si="0"/>
        <v>3500</v>
      </c>
      <c r="G16" s="15">
        <f t="shared" si="1"/>
        <v>42000</v>
      </c>
    </row>
    <row r="17" spans="1:7" ht="310.5" customHeight="1" x14ac:dyDescent="0.25">
      <c r="A17" s="8">
        <v>13</v>
      </c>
      <c r="B17" s="12" t="s">
        <v>26</v>
      </c>
      <c r="C17" s="8" t="s">
        <v>3</v>
      </c>
      <c r="D17" s="8">
        <v>13199</v>
      </c>
      <c r="E17" s="10">
        <v>175</v>
      </c>
      <c r="F17" s="11">
        <f t="shared" ref="F17" si="8">D17*E17</f>
        <v>2309825</v>
      </c>
      <c r="G17" s="15">
        <f t="shared" ref="G17" si="9">F17*12</f>
        <v>27717900</v>
      </c>
    </row>
    <row r="18" spans="1:7" ht="229.5" customHeight="1" x14ac:dyDescent="0.25">
      <c r="A18" s="8">
        <v>8</v>
      </c>
      <c r="B18" s="9" t="s">
        <v>8</v>
      </c>
      <c r="C18" s="8" t="s">
        <v>3</v>
      </c>
      <c r="D18" s="16">
        <v>14853</v>
      </c>
      <c r="E18" s="10">
        <v>7.9</v>
      </c>
      <c r="F18" s="11">
        <f t="shared" si="0"/>
        <v>117338.70000000001</v>
      </c>
      <c r="G18" s="15">
        <f t="shared" si="1"/>
        <v>1408064.4000000001</v>
      </c>
    </row>
    <row r="19" spans="1:7" x14ac:dyDescent="0.25">
      <c r="F19" s="1">
        <f>SUM(F5:F18)</f>
        <v>3744615.4000000004</v>
      </c>
      <c r="G19" s="1">
        <f t="shared" si="1"/>
        <v>44935384.800000004</v>
      </c>
    </row>
    <row r="20" spans="1:7" x14ac:dyDescent="0.25">
      <c r="B20" s="17" t="s">
        <v>27</v>
      </c>
    </row>
    <row r="22" spans="1:7" ht="252" x14ac:dyDescent="0.25">
      <c r="B22" s="18" t="s">
        <v>28</v>
      </c>
    </row>
  </sheetData>
  <mergeCells count="1">
    <mergeCell ref="A1:F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BE5C0-66EC-458D-A517-072CF5CAF8CF}">
  <dimension ref="A1:E9"/>
  <sheetViews>
    <sheetView workbookViewId="0">
      <selection activeCell="E4" sqref="E4"/>
    </sheetView>
  </sheetViews>
  <sheetFormatPr defaultRowHeight="15" x14ac:dyDescent="0.25"/>
  <cols>
    <col min="2" max="2" width="16.7109375" customWidth="1"/>
    <col min="3" max="3" width="12.140625" bestFit="1" customWidth="1"/>
    <col min="4" max="4" width="14" customWidth="1"/>
    <col min="5" max="5" width="14.140625" bestFit="1" customWidth="1"/>
  </cols>
  <sheetData>
    <row r="1" spans="1:5" x14ac:dyDescent="0.25">
      <c r="A1" s="2"/>
      <c r="B1" s="2" t="s">
        <v>9</v>
      </c>
      <c r="C1" s="2" t="s">
        <v>10</v>
      </c>
      <c r="D1" s="2" t="s">
        <v>11</v>
      </c>
      <c r="E1" s="2" t="s">
        <v>12</v>
      </c>
    </row>
    <row r="2" spans="1:5" x14ac:dyDescent="0.25">
      <c r="A2" s="2">
        <v>1</v>
      </c>
      <c r="B2" s="3">
        <v>5.9</v>
      </c>
      <c r="C2" s="3">
        <v>6.5</v>
      </c>
      <c r="D2" s="3">
        <v>5.9</v>
      </c>
      <c r="E2" s="4">
        <f>AVERAGE(B2,C2,D2)</f>
        <v>6.1000000000000005</v>
      </c>
    </row>
    <row r="3" spans="1:5" x14ac:dyDescent="0.25">
      <c r="A3" s="2">
        <v>2</v>
      </c>
      <c r="B3" s="3">
        <v>4.9000000000000004</v>
      </c>
      <c r="C3" s="3">
        <v>4.8</v>
      </c>
      <c r="D3" s="3">
        <v>5.2</v>
      </c>
      <c r="E3" s="4">
        <f t="shared" ref="E3:E9" si="0">AVERAGE(B3,C3,D3)</f>
        <v>4.9666666666666659</v>
      </c>
    </row>
    <row r="4" spans="1:5" x14ac:dyDescent="0.25">
      <c r="A4" s="2">
        <v>3</v>
      </c>
      <c r="B4" s="3">
        <v>690</v>
      </c>
      <c r="C4" s="3">
        <v>720</v>
      </c>
      <c r="D4" s="3">
        <v>550</v>
      </c>
      <c r="E4" s="4">
        <f t="shared" si="0"/>
        <v>653.33333333333337</v>
      </c>
    </row>
    <row r="5" spans="1:5" x14ac:dyDescent="0.25">
      <c r="A5" s="2">
        <v>4</v>
      </c>
      <c r="B5" s="3">
        <v>890</v>
      </c>
      <c r="C5" s="3">
        <v>930</v>
      </c>
      <c r="D5" s="3">
        <v>850</v>
      </c>
      <c r="E5" s="4">
        <f t="shared" si="0"/>
        <v>890</v>
      </c>
    </row>
    <row r="6" spans="1:5" x14ac:dyDescent="0.25">
      <c r="A6" s="2">
        <v>5</v>
      </c>
      <c r="B6" s="3">
        <v>990</v>
      </c>
      <c r="C6" s="3">
        <v>1050</v>
      </c>
      <c r="D6" s="3">
        <v>990</v>
      </c>
      <c r="E6" s="4">
        <f t="shared" si="0"/>
        <v>1010</v>
      </c>
    </row>
    <row r="7" spans="1:5" x14ac:dyDescent="0.25">
      <c r="A7" s="2">
        <v>6</v>
      </c>
      <c r="B7" s="3">
        <v>1200</v>
      </c>
      <c r="C7" s="3">
        <v>1300</v>
      </c>
      <c r="D7" s="3">
        <v>1100</v>
      </c>
      <c r="E7" s="4">
        <f t="shared" si="0"/>
        <v>1200</v>
      </c>
    </row>
    <row r="8" spans="1:5" x14ac:dyDescent="0.25">
      <c r="A8" s="2">
        <v>7</v>
      </c>
      <c r="B8" s="3">
        <v>1360</v>
      </c>
      <c r="C8" s="3">
        <v>1400</v>
      </c>
      <c r="D8" s="3">
        <v>1300</v>
      </c>
      <c r="E8" s="4">
        <f t="shared" si="0"/>
        <v>1353.3333333333333</v>
      </c>
    </row>
    <row r="9" spans="1:5" x14ac:dyDescent="0.25">
      <c r="A9" s="2">
        <v>8</v>
      </c>
      <c r="B9" s="3">
        <v>4.2</v>
      </c>
      <c r="C9" s="3">
        <v>3.7</v>
      </c>
      <c r="D9" s="3">
        <v>3.9</v>
      </c>
      <c r="E9" s="4">
        <f t="shared" si="0"/>
        <v>3.9333333333333336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Planilha1</vt:lpstr>
      <vt:lpstr>Planilha2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GOVERNO</dc:creator>
  <cp:lastModifiedBy>Cynthia Fonseca</cp:lastModifiedBy>
  <dcterms:created xsi:type="dcterms:W3CDTF">2025-10-02T17:38:23Z</dcterms:created>
  <dcterms:modified xsi:type="dcterms:W3CDTF">2026-02-27T15:04:20Z</dcterms:modified>
</cp:coreProperties>
</file>