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ciana\Desktop\Documentos\CIMASP\PROCESSOS\EDITAIS\CREDENCIAMENTO\2025\"/>
    </mc:Choice>
  </mc:AlternateContent>
  <xr:revisionPtr revIDLastSave="0" documentId="13_ncr:1_{A05FC16E-8D3C-478F-887C-16D23A3C0BCE}" xr6:coauthVersionLast="47" xr6:coauthVersionMax="47" xr10:uidLastSave="{00000000-0000-0000-0000-000000000000}"/>
  <bookViews>
    <workbookView xWindow="3384" yWindow="3360" windowWidth="17280" windowHeight="8880" xr2:uid="{00000000-000D-0000-FFFF-FFFF00000000}"/>
  </bookViews>
  <sheets>
    <sheet name="ORÇ" sheetId="1" r:id="rId1"/>
    <sheet name="SINAPI DEZEMBRO" sheetId="2" r:id="rId2"/>
    <sheet name="SINAPI JANEIRO" sheetId="3" r:id="rId3"/>
    <sheet name="SETOP OUTUBRO" sheetId="4" r:id="rId4"/>
    <sheet name="Plan1" sheetId="5" r:id="rId5"/>
  </sheets>
  <definedNames>
    <definedName name="CPU">#REF!</definedName>
    <definedName name="SETOP" localSheetId="0">'SETOP OUTUBRO'!$B$3:$F$1048576</definedName>
    <definedName name="SETOP">'SETOP OUTUBRO'!$B$3:$F$1048576</definedName>
    <definedName name="SINAPI" localSheetId="0">'SINAPI DEZEMBRO'!$B$2:$E$1048576</definedName>
    <definedName name="SINAPI">'SINAPI DEZEMBRO'!$B$2:$E$1048576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1" l="1"/>
  <c r="L13" i="1"/>
  <c r="L15" i="1" s="1"/>
  <c r="L12" i="1"/>
  <c r="L14" i="1" s="1"/>
  <c r="L9" i="1"/>
  <c r="N9" i="1" s="1"/>
  <c r="N6" i="1"/>
  <c r="N102" i="1"/>
  <c r="K102" i="1"/>
  <c r="N75" i="1"/>
  <c r="N51" i="1"/>
  <c r="N50" i="1"/>
  <c r="N49" i="1"/>
  <c r="N48" i="1"/>
  <c r="N46" i="1"/>
  <c r="N45" i="1"/>
  <c r="N52" i="1"/>
  <c r="B50" i="1"/>
  <c r="B49" i="1"/>
  <c r="K48" i="1"/>
  <c r="B48" i="1"/>
  <c r="N47" i="1"/>
  <c r="K47" i="1"/>
  <c r="B47" i="1"/>
  <c r="K46" i="1"/>
  <c r="B46" i="1"/>
  <c r="K45" i="1"/>
  <c r="B45" i="1"/>
  <c r="L99" i="1"/>
  <c r="N99" i="1" s="1"/>
  <c r="K99" i="1"/>
  <c r="B99" i="1"/>
  <c r="L98" i="1"/>
  <c r="K98" i="1"/>
  <c r="B98" i="1"/>
  <c r="L97" i="1"/>
  <c r="K97" i="1"/>
  <c r="B97" i="1"/>
  <c r="L96" i="1"/>
  <c r="K96" i="1"/>
  <c r="B96" i="1"/>
  <c r="L95" i="1"/>
  <c r="K95" i="1"/>
  <c r="B95" i="1"/>
  <c r="L94" i="1"/>
  <c r="N94" i="1" s="1"/>
  <c r="K94" i="1"/>
  <c r="B94" i="1"/>
  <c r="L93" i="1"/>
  <c r="K93" i="1"/>
  <c r="B93" i="1"/>
  <c r="L92" i="1"/>
  <c r="K92" i="1"/>
  <c r="B92" i="1"/>
  <c r="L91" i="1"/>
  <c r="K91" i="1"/>
  <c r="B91" i="1"/>
  <c r="L90" i="1"/>
  <c r="N90" i="1" s="1"/>
  <c r="K90" i="1"/>
  <c r="B90" i="1"/>
  <c r="L89" i="1"/>
  <c r="N89" i="1" s="1"/>
  <c r="K89" i="1"/>
  <c r="B89" i="1"/>
  <c r="L88" i="1"/>
  <c r="K88" i="1"/>
  <c r="B88" i="1"/>
  <c r="L87" i="1"/>
  <c r="N87" i="1" s="1"/>
  <c r="K87" i="1"/>
  <c r="B87" i="1"/>
  <c r="L86" i="1"/>
  <c r="N86" i="1" s="1"/>
  <c r="K86" i="1"/>
  <c r="B86" i="1"/>
  <c r="L85" i="1"/>
  <c r="K85" i="1"/>
  <c r="B85" i="1"/>
  <c r="K82" i="1"/>
  <c r="B82" i="1"/>
  <c r="L82" i="1"/>
  <c r="K81" i="1"/>
  <c r="B81" i="1"/>
  <c r="K78" i="1"/>
  <c r="B78" i="1"/>
  <c r="K77" i="1"/>
  <c r="B77" i="1"/>
  <c r="K76" i="1"/>
  <c r="B76" i="1"/>
  <c r="K75" i="1"/>
  <c r="B75" i="1"/>
  <c r="K74" i="1"/>
  <c r="B74" i="1"/>
  <c r="K73" i="1"/>
  <c r="B73" i="1"/>
  <c r="K72" i="1"/>
  <c r="B72" i="1"/>
  <c r="K71" i="1"/>
  <c r="B71" i="1"/>
  <c r="K70" i="1"/>
  <c r="B70" i="1"/>
  <c r="K69" i="1"/>
  <c r="B69" i="1"/>
  <c r="K68" i="1"/>
  <c r="B68" i="1"/>
  <c r="K67" i="1"/>
  <c r="B67" i="1"/>
  <c r="K66" i="1"/>
  <c r="B66" i="1"/>
  <c r="K65" i="1"/>
  <c r="B65" i="1"/>
  <c r="K64" i="1"/>
  <c r="B64" i="1"/>
  <c r="K63" i="1"/>
  <c r="B63" i="1"/>
  <c r="K62" i="1"/>
  <c r="B62" i="1"/>
  <c r="K61" i="1"/>
  <c r="B61" i="1"/>
  <c r="K60" i="1"/>
  <c r="B60" i="1"/>
  <c r="K59" i="1"/>
  <c r="B59" i="1"/>
  <c r="K58" i="1"/>
  <c r="B58" i="1"/>
  <c r="K57" i="1"/>
  <c r="B57" i="1"/>
  <c r="K56" i="1"/>
  <c r="B56" i="1"/>
  <c r="K55" i="1"/>
  <c r="B55" i="1"/>
  <c r="K54" i="1"/>
  <c r="B54" i="1"/>
  <c r="K53" i="1"/>
  <c r="B53" i="1"/>
  <c r="L42" i="1"/>
  <c r="K42" i="1"/>
  <c r="B42" i="1"/>
  <c r="L41" i="1"/>
  <c r="N41" i="1" s="1"/>
  <c r="K41" i="1"/>
  <c r="B41" i="1"/>
  <c r="L40" i="1"/>
  <c r="N40" i="1" s="1"/>
  <c r="K40" i="1"/>
  <c r="B40" i="1"/>
  <c r="L39" i="1"/>
  <c r="N39" i="1" s="1"/>
  <c r="K39" i="1"/>
  <c r="B39" i="1"/>
  <c r="L38" i="1"/>
  <c r="K38" i="1"/>
  <c r="B38" i="1"/>
  <c r="L37" i="1"/>
  <c r="K37" i="1"/>
  <c r="B37" i="1"/>
  <c r="L36" i="1"/>
  <c r="K36" i="1"/>
  <c r="B36" i="1"/>
  <c r="M35" i="1"/>
  <c r="L35" i="1"/>
  <c r="K35" i="1"/>
  <c r="B35" i="1"/>
  <c r="L34" i="1"/>
  <c r="K34" i="1"/>
  <c r="B34" i="1"/>
  <c r="L33" i="1"/>
  <c r="N33" i="1" s="1"/>
  <c r="K33" i="1"/>
  <c r="B33" i="1"/>
  <c r="L32" i="1"/>
  <c r="K32" i="1"/>
  <c r="B32" i="1"/>
  <c r="L31" i="1"/>
  <c r="K31" i="1"/>
  <c r="B31" i="1"/>
  <c r="L30" i="1"/>
  <c r="K30" i="1"/>
  <c r="B30" i="1"/>
  <c r="L29" i="1"/>
  <c r="K29" i="1"/>
  <c r="B29" i="1"/>
  <c r="L28" i="1"/>
  <c r="K28" i="1"/>
  <c r="B28" i="1"/>
  <c r="M25" i="1"/>
  <c r="N25" i="1" s="1"/>
  <c r="K25" i="1"/>
  <c r="B25" i="1"/>
  <c r="M24" i="1"/>
  <c r="N24" i="1" s="1"/>
  <c r="K24" i="1"/>
  <c r="B24" i="1"/>
  <c r="M23" i="1"/>
  <c r="K23" i="1"/>
  <c r="B23" i="1"/>
  <c r="M22" i="1"/>
  <c r="K22" i="1"/>
  <c r="B22" i="1"/>
  <c r="N13" i="1"/>
  <c r="N12" i="1"/>
  <c r="N11" i="1"/>
  <c r="N10" i="1"/>
  <c r="K10" i="1"/>
  <c r="B10" i="1"/>
  <c r="K9" i="1"/>
  <c r="B9" i="1"/>
  <c r="N8" i="1"/>
  <c r="K8" i="1"/>
  <c r="B8" i="1"/>
  <c r="N7" i="1"/>
  <c r="K7" i="1"/>
  <c r="B7" i="1"/>
  <c r="K6" i="1"/>
  <c r="B6" i="1"/>
  <c r="C2" i="1"/>
  <c r="L16" i="1" l="1"/>
  <c r="N14" i="1"/>
  <c r="N15" i="1"/>
  <c r="L17" i="1"/>
  <c r="N17" i="1" s="1"/>
  <c r="N103" i="1"/>
  <c r="N81" i="1"/>
  <c r="N37" i="1"/>
  <c r="N34" i="1"/>
  <c r="N92" i="1"/>
  <c r="N96" i="1"/>
  <c r="N98" i="1"/>
  <c r="N28" i="1"/>
  <c r="N29" i="1"/>
  <c r="N31" i="1"/>
  <c r="N32" i="1"/>
  <c r="N91" i="1"/>
  <c r="N93" i="1"/>
  <c r="N38" i="1"/>
  <c r="N60" i="1"/>
  <c r="N42" i="1"/>
  <c r="N95" i="1"/>
  <c r="N97" i="1"/>
  <c r="N23" i="1"/>
  <c r="N22" i="1"/>
  <c r="N30" i="1"/>
  <c r="N35" i="1"/>
  <c r="N36" i="1"/>
  <c r="N82" i="1"/>
  <c r="N83" i="1" s="1"/>
  <c r="N85" i="1"/>
  <c r="N88" i="1"/>
  <c r="N53" i="1"/>
  <c r="N57" i="1"/>
  <c r="N62" i="1"/>
  <c r="N64" i="1"/>
  <c r="N66" i="1"/>
  <c r="N68" i="1"/>
  <c r="N70" i="1"/>
  <c r="N72" i="1"/>
  <c r="N74" i="1"/>
  <c r="N78" i="1"/>
  <c r="N58" i="1"/>
  <c r="N61" i="1"/>
  <c r="N63" i="1"/>
  <c r="N65" i="1"/>
  <c r="N67" i="1"/>
  <c r="N69" i="1"/>
  <c r="N71" i="1"/>
  <c r="N73" i="1"/>
  <c r="L19" i="1" l="1"/>
  <c r="N19" i="1" s="1"/>
  <c r="L18" i="1"/>
  <c r="N18" i="1" s="1"/>
  <c r="N16" i="1"/>
  <c r="N100" i="1"/>
  <c r="N43" i="1"/>
  <c r="N26" i="1"/>
  <c r="N54" i="1"/>
  <c r="N59" i="1"/>
  <c r="N77" i="1"/>
  <c r="N76" i="1"/>
  <c r="N20" i="1" l="1"/>
  <c r="N56" i="1"/>
  <c r="N55" i="1"/>
  <c r="N79" i="1" l="1"/>
  <c r="N106" i="1" s="1"/>
</calcChain>
</file>

<file path=xl/sharedStrings.xml><?xml version="1.0" encoding="utf-8"?>
<sst xmlns="http://schemas.openxmlformats.org/spreadsheetml/2006/main" count="4331" uniqueCount="1959">
  <si>
    <t>ATA DE REGISTRO DE PREÇOS</t>
  </si>
  <si>
    <t>Data:</t>
  </si>
  <si>
    <t>ITEM</t>
  </si>
  <si>
    <t>DESCRIÇÃO</t>
  </si>
  <si>
    <t>REFERÊNCIA</t>
  </si>
  <si>
    <t>UNID.</t>
  </si>
  <si>
    <t>QUANTIDADE</t>
  </si>
  <si>
    <t>PREÇO UNIT.</t>
  </si>
  <si>
    <t>TOTAL</t>
  </si>
  <si>
    <t>QUADRO DE PROFISSIONAIS</t>
  </si>
  <si>
    <t>1.1</t>
  </si>
  <si>
    <t>SINAPI</t>
  </si>
  <si>
    <t>1.2</t>
  </si>
  <si>
    <t>1.3</t>
  </si>
  <si>
    <t>1.4</t>
  </si>
  <si>
    <t>1.5</t>
  </si>
  <si>
    <t>1.6</t>
  </si>
  <si>
    <t>ENGENHEIRO ELETRICISTA SENIOR COM ENCARGOS COMPLEMENTARES</t>
  </si>
  <si>
    <t>1.7</t>
  </si>
  <si>
    <t>ENGENHEIRO HÍDRICO  SENIOR COM ENGARGOS COMPLEMENTARES</t>
  </si>
  <si>
    <t>1.8</t>
  </si>
  <si>
    <t>ENGENHEIRO HÍDRICO  PLENO COM ENGARGOS COMPLEMENTARES</t>
  </si>
  <si>
    <t>1.9</t>
  </si>
  <si>
    <t>ENGENHEIRO AMBIENTAL JUNIOR COM ENGARGOS COMPLEMENTARES</t>
  </si>
  <si>
    <t>1.10</t>
  </si>
  <si>
    <t>ENGENHEIRO AMBIENTAL PLENO COM ENGARGOS COMPLEMENTARES</t>
  </si>
  <si>
    <t>1.11</t>
  </si>
  <si>
    <t>ENGENHEIRO MECÂNICO PLENO COM ENGARGOS COMPLEMENTARES</t>
  </si>
  <si>
    <t>1.12</t>
  </si>
  <si>
    <t>ENGENHEIRO MECÂNICO JUNIOR COM ENGARGOS COMPLEMENTARES</t>
  </si>
  <si>
    <t>1.14</t>
  </si>
  <si>
    <t>ENGENHEIRO AGRIMENSOR JUNIOR COM ENCARGOS COMPLEMENTARES</t>
  </si>
  <si>
    <t>1.15</t>
  </si>
  <si>
    <t>SUBTOTAL</t>
  </si>
  <si>
    <t>PRANCHAS DE PROJETOS</t>
  </si>
  <si>
    <t>2.1</t>
  </si>
  <si>
    <t>CO-27352</t>
  </si>
  <si>
    <t>SEINFRA</t>
  </si>
  <si>
    <t>2.2</t>
  </si>
  <si>
    <t>CO-27355</t>
  </si>
  <si>
    <t>2.3</t>
  </si>
  <si>
    <t>CO-27356</t>
  </si>
  <si>
    <t>2.4</t>
  </si>
  <si>
    <t>CO-27358</t>
  </si>
  <si>
    <t>PLANILHAS ORÇAMENTÁRIAS</t>
  </si>
  <si>
    <t>3.1</t>
  </si>
  <si>
    <t>CO-27390</t>
  </si>
  <si>
    <t>3.2</t>
  </si>
  <si>
    <t>CO-27391</t>
  </si>
  <si>
    <t>3.3</t>
  </si>
  <si>
    <t>CO-27392</t>
  </si>
  <si>
    <t>3.4</t>
  </si>
  <si>
    <t>CO-27394</t>
  </si>
  <si>
    <t>3.5</t>
  </si>
  <si>
    <t>CO-27395</t>
  </si>
  <si>
    <t>3.6</t>
  </si>
  <si>
    <t>CO-27396</t>
  </si>
  <si>
    <t>3.7</t>
  </si>
  <si>
    <t>CO-27397</t>
  </si>
  <si>
    <t>3.8</t>
  </si>
  <si>
    <t>CO-27399</t>
  </si>
  <si>
    <t>3.9</t>
  </si>
  <si>
    <t>CO-27400</t>
  </si>
  <si>
    <t>3.10</t>
  </si>
  <si>
    <t>CO-27401</t>
  </si>
  <si>
    <t>3.11</t>
  </si>
  <si>
    <t>CO-27409</t>
  </si>
  <si>
    <t>3.12</t>
  </si>
  <si>
    <t>CO-27403</t>
  </si>
  <si>
    <t>3.13</t>
  </si>
  <si>
    <t>CO-27404</t>
  </si>
  <si>
    <t>3.14</t>
  </si>
  <si>
    <t>CO-27405</t>
  </si>
  <si>
    <t>3.15</t>
  </si>
  <si>
    <t>CO-27413</t>
  </si>
  <si>
    <t>PROJETOS ESPECÍFICOS</t>
  </si>
  <si>
    <t>4.1</t>
  </si>
  <si>
    <t>CO-27422</t>
  </si>
  <si>
    <t>4.2</t>
  </si>
  <si>
    <t>CO-27423</t>
  </si>
  <si>
    <t>4.3</t>
  </si>
  <si>
    <t>CO-27483</t>
  </si>
  <si>
    <t>4.4</t>
  </si>
  <si>
    <t>CO-27485</t>
  </si>
  <si>
    <t>4.5</t>
  </si>
  <si>
    <t>CO-27471</t>
  </si>
  <si>
    <t>4.6</t>
  </si>
  <si>
    <t>CO-27484</t>
  </si>
  <si>
    <t>4.7</t>
  </si>
  <si>
    <t>CO-27475</t>
  </si>
  <si>
    <t>4.8</t>
  </si>
  <si>
    <t>CO-27486</t>
  </si>
  <si>
    <t>4.9</t>
  </si>
  <si>
    <t>CO-27427</t>
  </si>
  <si>
    <t>4.10</t>
  </si>
  <si>
    <t>CO-27428</t>
  </si>
  <si>
    <t>4.11</t>
  </si>
  <si>
    <t>CO-27430</t>
  </si>
  <si>
    <t>4.12</t>
  </si>
  <si>
    <t>CO-27426</t>
  </si>
  <si>
    <t>4.13</t>
  </si>
  <si>
    <t>CO-27429</t>
  </si>
  <si>
    <t>4.14</t>
  </si>
  <si>
    <t>CO-27478</t>
  </si>
  <si>
    <t>4.15</t>
  </si>
  <si>
    <t>CO-27480</t>
  </si>
  <si>
    <t>4.16</t>
  </si>
  <si>
    <t>CO-27481</t>
  </si>
  <si>
    <t>4.17</t>
  </si>
  <si>
    <t>CO-27432</t>
  </si>
  <si>
    <t>4.18</t>
  </si>
  <si>
    <t>CO-27431</t>
  </si>
  <si>
    <t>4.19</t>
  </si>
  <si>
    <t>CO-27434</t>
  </si>
  <si>
    <t>4.20</t>
  </si>
  <si>
    <t>CO-27472</t>
  </si>
  <si>
    <t>4.21</t>
  </si>
  <si>
    <t>CO-27477</t>
  </si>
  <si>
    <t>4.22</t>
  </si>
  <si>
    <t>CO-27468</t>
  </si>
  <si>
    <t>4.23</t>
  </si>
  <si>
    <t>CO-27476</t>
  </si>
  <si>
    <t>4.24</t>
  </si>
  <si>
    <t>CO-27424</t>
  </si>
  <si>
    <t>4.25</t>
  </si>
  <si>
    <t>CO-27425</t>
  </si>
  <si>
    <t>4.26</t>
  </si>
  <si>
    <t>CO-27433</t>
  </si>
  <si>
    <t>SONDAGENS E ENSAIOS GEOTÉCNICOS</t>
  </si>
  <si>
    <t>5.1</t>
  </si>
  <si>
    <t>CO-28390</t>
  </si>
  <si>
    <t>5.2</t>
  </si>
  <si>
    <t>CO-28388</t>
  </si>
  <si>
    <t>RELATÓRIOS TÉCNICOS</t>
  </si>
  <si>
    <t>6.1</t>
  </si>
  <si>
    <t>CO-27454</t>
  </si>
  <si>
    <t>6.2</t>
  </si>
  <si>
    <t>CO-27460</t>
  </si>
  <si>
    <t>6.3</t>
  </si>
  <si>
    <t>CO-27459</t>
  </si>
  <si>
    <t>6.4</t>
  </si>
  <si>
    <t>CO-27458</t>
  </si>
  <si>
    <t>6.5</t>
  </si>
  <si>
    <t>CO-27457</t>
  </si>
  <si>
    <t>6.6</t>
  </si>
  <si>
    <t>CO-27456</t>
  </si>
  <si>
    <t>6.7</t>
  </si>
  <si>
    <t>CO-27455</t>
  </si>
  <si>
    <t>6.8</t>
  </si>
  <si>
    <t>CO-27447</t>
  </si>
  <si>
    <t>6.9</t>
  </si>
  <si>
    <t>CO-27452</t>
  </si>
  <si>
    <t>6.10</t>
  </si>
  <si>
    <t>CO-27451</t>
  </si>
  <si>
    <t>6.11</t>
  </si>
  <si>
    <t>CO-27450</t>
  </si>
  <si>
    <t>6.12</t>
  </si>
  <si>
    <t>CO-27449</t>
  </si>
  <si>
    <t>6.13</t>
  </si>
  <si>
    <t>CO-27448</t>
  </si>
  <si>
    <t>6.14</t>
  </si>
  <si>
    <t>CO-27453</t>
  </si>
  <si>
    <t>6.15</t>
  </si>
  <si>
    <t>CO-27439</t>
  </si>
  <si>
    <t>SINAPI OUTUBRO DE 2022</t>
  </si>
  <si>
    <t>CÓDIGO</t>
  </si>
  <si>
    <t>UNIDADE</t>
  </si>
  <si>
    <t>PREÇO</t>
  </si>
  <si>
    <t>AJUDANTE DE ARMADOR COM ENCARGOS COMPLEMENTARES</t>
  </si>
  <si>
    <t>H</t>
  </si>
  <si>
    <t>AJUDANTE DE CARPINTEIRO COM ENCARGOS COMPLEMENTARES</t>
  </si>
  <si>
    <t>AJUDANTE DE ESTRUTURA METÁLICA COM ENCARGOS COMPLEMENTARES</t>
  </si>
  <si>
    <t>AJUDANTE DE OPERAÇÃO EM GERAL COM ENCARGOS COMPLEMENTARES</t>
  </si>
  <si>
    <t>AJUDANTE DE PEDREIRO COM ENCARGOS COMPLEMENTARES</t>
  </si>
  <si>
    <t>AJUDANTE ESPECIALIZADO COM ENCARGOS COMPLEMENTARES</t>
  </si>
  <si>
    <t>ARMADOR COM ENCARGOS COMPLEMENTARES</t>
  </si>
  <si>
    <t>ASSENTADOR DE TUBOS COM ENCARGOS COMPLEMENTARES</t>
  </si>
  <si>
    <t>AUXILIAR DE ELETRICISTA COM ENCARGOS COMPLEMENTARES</t>
  </si>
  <si>
    <t>AUXILIAR DE ENCANADOR OU BOMBEIRO HIDRÁULICO COM ENCARGOS COMPLEMENTARES</t>
  </si>
  <si>
    <t>AUXILIAR DE LABORATÓRIO COM ENCARGOS COMPLEMENTARES</t>
  </si>
  <si>
    <t>AUXILIAR DE MECÂNICO COM ENCARGOS COMPLEMENTARES</t>
  </si>
  <si>
    <t>AUXILIAR DE SERRALHEIRO COM ENCARGOS COMPLEMENTARES</t>
  </si>
  <si>
    <t>AUXILIAR DE SERVIÇOS GERAIS COM ENCARGOS COMPLEMENTARES</t>
  </si>
  <si>
    <t>AUXILIAR DE TOPÓGRAFO COM ENCARGOS COMPLEMENTARES</t>
  </si>
  <si>
    <t>AUXILIAR TÉCNICO DE ENGENHARIA COM ENCARGOS COMPLEMENTARES</t>
  </si>
  <si>
    <t>AZULEJISTA OU LADRILHISTA COM ENCARGOS COMPLEMENTARES</t>
  </si>
  <si>
    <t>BLASTER, DINAMITADOR OU CABO DE FOGO COM ENCARGOS COMPLEMENTARES</t>
  </si>
  <si>
    <t>CADASTRISTA DE REDES DE AGUA E ESGOTO COM ENCARGOS COMPLEMENTARES</t>
  </si>
  <si>
    <t>CALCETEIRO COM ENCARGOS COMPLEMENTARES</t>
  </si>
  <si>
    <t>CARPINTEIRO DE ESQUADRIA COM ENCARGOS COMPLEMENTARES</t>
  </si>
  <si>
    <t>CARPINTEIRO DE FORMAS COM ENCARGOS COMPLEMENTARES</t>
  </si>
  <si>
    <t>CAVOUQUEIRO OU OPERADOR PERFURATRIZ/ROMPEDOR COM ENCARGOS COMPLEMENTARES</t>
  </si>
  <si>
    <t>ELETRICISTA COM ENCARGOS COMPLEMENTARES</t>
  </si>
  <si>
    <t>ELETRICISTA INDUSTRIAL COM ENCARGOS COMPLEMENTARES</t>
  </si>
  <si>
    <t>ELETROTÉCNICO COM ENCARGOS COMPLEMENTARES</t>
  </si>
  <si>
    <t>ENCANADOR OU BOMBEIRO HIDRÁULICO COM ENCARGOS COMPLEMENTARES</t>
  </si>
  <si>
    <t>GESSEIRO COM ENCARGOS COMPLEMENTARES</t>
  </si>
  <si>
    <t>IMPERMEABILIZADOR COM ENCARGOS COMPLEMENTARES</t>
  </si>
  <si>
    <t>MACARIQUEIRO COM ENCARGOS COMPLEMENTARES</t>
  </si>
  <si>
    <t>MARCENEIRO COM ENCARGOS COMPLEMENTARES</t>
  </si>
  <si>
    <t>MARMORISTA/GRANITEIRO COM ENCARGOS COMPLEMENTARES</t>
  </si>
  <si>
    <t>MECÃNICO DE EQUIPAMENTOS PESADOS COM ENCARGOS COMPLEMENTARES</t>
  </si>
  <si>
    <t>MONTADOR (TUBO AÇO/EQUIPAMENTOS) COM ENCARGOS COMPLEMENTARES</t>
  </si>
  <si>
    <t>MONTADOR DE ESTRUTURA METÁLICA COM ENCARGOS COMPLEMENTARES</t>
  </si>
  <si>
    <t>MONTADOR ELETROMECÃNICO COM ENCARGOS COMPLEMENTARES</t>
  </si>
  <si>
    <t>MOTORISTA DE BASCULANTE COM ENCARGOS COMPLEMENTARES</t>
  </si>
  <si>
    <t>MOTORISTA DE CAMINHÃO COM ENCARGOS COMPLEMENTARES</t>
  </si>
  <si>
    <t>MOTORISTA DE CAMINHÃO E CARRETA COM ENCARGOS COMPLEMENTARES</t>
  </si>
  <si>
    <t>MOTORISTA DE VEIÍCULO LEVE COM ENCARGOS COMPLEMENTARES</t>
  </si>
  <si>
    <t>MOTORISTA DE VEÍCULO PESADO COM ENCARGOS COMPLEMENTARES</t>
  </si>
  <si>
    <t>MOTORISTA OPERADOR DE MUNCK COM ENCARGOS COMPLEMENTARES</t>
  </si>
  <si>
    <t>NIVELADOR COM ENCARGOS COMPLEMENTARES</t>
  </si>
  <si>
    <t>OPERADOR DE BETONEIRA (CAMINHÃO) COM ENCARGOS COMPLEMENTARES</t>
  </si>
  <si>
    <t>OPERADOR DE COMPRESSOR OU COMPRESSORISTA COM ENCARGOS COMPLEMENTARES</t>
  </si>
  <si>
    <t>OPERADOR DE DEMARCADORA DE FAIXAS COM ENCARGOS COMPLEMENTARES</t>
  </si>
  <si>
    <t>OPERADOR DE ESCAVADEIRA COM ENCARGOS COMPLEMENTARES</t>
  </si>
  <si>
    <t>OPERADOR DE GUINCHO COM ENCARGOS COMPLEMENTARES</t>
  </si>
  <si>
    <t>OPERADOR DE GUINDASTE COM ENCARGOS COMPLEMENTARES</t>
  </si>
  <si>
    <t>OPERADOR DE MÁQUINAS E EQUIPAMENTOS COM ENCARGOS COMPLEMENTARES</t>
  </si>
  <si>
    <t>OPERADOR DE MARTELETE OU MARTELETEIRO COM ENCARGOS COMPLEMENTARES</t>
  </si>
  <si>
    <t>OPERADOR DE MOTO-ESCREIPER COM ENCARGOS COMPLEMENTARES</t>
  </si>
  <si>
    <t>OPERADOR DE MOTONIVELADORA COM ENCARGOS COMPLEMENTARES</t>
  </si>
  <si>
    <t>OPERADOR DE PÁ CARREGADEIRA COM ENCARGOS COMPLEMENTARES</t>
  </si>
  <si>
    <t>OPERADOR DE PAVIMENTADORA COM ENCARGOS COMPLEMENTARES</t>
  </si>
  <si>
    <t>OPERADOR DE ROLO COMPACTADOR COM ENCARGOS COMPLEMENTARES</t>
  </si>
  <si>
    <t>OPERADOR DE USINA DE ASFALTO, DE SOLOS OU DE CONCRETO COM ENCARGOS COMPLEMENTARES</t>
  </si>
  <si>
    <t>OPERADOR JATO DE AREIA OU JATISTA COM ENCARGOS COMPLEMENTARES</t>
  </si>
  <si>
    <t>OPERADOR PARA BATE ESTACAS COM ENCARGOS COMPLEMENTARES</t>
  </si>
  <si>
    <t>PASTILHEIRO COM ENCARGOS COMPLEMENTARES</t>
  </si>
  <si>
    <t>PEDREIRO COM ENCARGOS COMPLEMENTARES</t>
  </si>
  <si>
    <t>PINTOR COM ENCARGOS COMPLEMENTARES</t>
  </si>
  <si>
    <t>PINTOR DE LETREIROS COM ENCARGOS COMPLEMENTARES</t>
  </si>
  <si>
    <t>PINTOR PARA TINTA EPÓXI COM ENCARGOS COMPLEMENTARES</t>
  </si>
  <si>
    <t>POCEIRO COM ENCARGOS COMPLEMENTARES</t>
  </si>
  <si>
    <t>RASTELEIRO COM ENCARGOS COMPLEMENTARES</t>
  </si>
  <si>
    <t>SERRALHEIRO COM ENCARGOS COMPLEMENTARES</t>
  </si>
  <si>
    <t>SERVENTE COM ENCARGOS COMPLEMENTARES</t>
  </si>
  <si>
    <t>SOLDADOR COM ENCARGOS COMPLEMENTARES</t>
  </si>
  <si>
    <t>SOLDADOR A (PARA SOLDA A SER TESTADA COM RAIOS "X") COM ENCARGOS COMPLEMENTARES</t>
  </si>
  <si>
    <t>TAQUEADOR OU TAQUEIRO COM ENCARGOS COMPLEMENTARES</t>
  </si>
  <si>
    <t>TÉCNICO DE LABORATÓRIO COM ENCARGOS COMPLEMENTARES</t>
  </si>
  <si>
    <t>TÉCNICO DE SONDAGEM COM ENCARGOS COMPLEMENTARES</t>
  </si>
  <si>
    <t>TELHADISTA COM ENCARGOS COMPLEMENTARES</t>
  </si>
  <si>
    <t>TRATORISTA COM ENCARGOS COMPLEMENTARES</t>
  </si>
  <si>
    <t>VIDRACEIRO COM ENCARGOS COMPLEMENTARES</t>
  </si>
  <si>
    <t>VIGIA NOTURNO COM ENCARGOS COMPLEMENTARES</t>
  </si>
  <si>
    <t>OPERADOR DE BETONEIRA ESTACIONÁRIA/MISTURADOR COM ENCARGOS COMPLEMENTARES</t>
  </si>
  <si>
    <t>JARDINEIRO COM ENCARGOS COMPLEMENTARES</t>
  </si>
  <si>
    <t>DESENHISTA DETALHISTA COM ENCARGOS COMPLEMENTARES</t>
  </si>
  <si>
    <t>ALMOXARIFE COM ENCARGOS COMPLEMENTARES</t>
  </si>
  <si>
    <t>APONTADOR OU APROPRIADOR COM ENCARGOS COMPLEMENTARES</t>
  </si>
  <si>
    <t>ARQUITETO DE OBRA JUNIOR COM ENCARGOS COMPLEMENTARES</t>
  </si>
  <si>
    <t>ARQUITETO DE OBRA PLENO COM ENCARGOS COMPLEMENTARES</t>
  </si>
  <si>
    <t>ARQUITETO DE OBRA SENIOR COM ENCARGOS COMPLEMENTARES</t>
  </si>
  <si>
    <t>AUXILIAR DE DESENHISTA COM ENCARGOS COMPLEMENTARES</t>
  </si>
  <si>
    <t>AUXILIAR DE ESCRITORIO COM ENCARGOS COMPLEMENTARES</t>
  </si>
  <si>
    <t>DESENHISTA COPISTA COM ENCARGOS COMPLEMENTARES</t>
  </si>
  <si>
    <t>DESENHISTA PROJETISTA COM ENCARGOS COMPLEMENTARES</t>
  </si>
  <si>
    <t>ENCARREGADO GERAL COM ENCARGOS COMPLEMENTARES</t>
  </si>
  <si>
    <t>ENGENHEIRO CIVIL DE OBRA JUNIOR COM ENCARGOS COMPLEMENTARES</t>
  </si>
  <si>
    <t>ENGENHEIRO CIVIL DE OBRA PLENO COM ENCARGOS COMPLEMENTARES</t>
  </si>
  <si>
    <t>ENGENHEIRO CIVIL DE OBRA SENIOR COM ENCARGOS COMPLEMENTARES</t>
  </si>
  <si>
    <t>MESTRE DE OBRAS COM ENCARGOS COMPLEMENTARES</t>
  </si>
  <si>
    <t>TOPOGRAFO COM ENCARGOS COMPLEMENTARES</t>
  </si>
  <si>
    <t>ENGENHEIRO ELETRICISTA COM ENCARGOS COMPLEMENTARES</t>
  </si>
  <si>
    <t>ENGENHEIRO SANITARISTA COM ENCARGOS COMPLEMENTARES</t>
  </si>
  <si>
    <t>MOTORISTA DE CAMINHAO COM ENCARGOS COMPLEMENTARES</t>
  </si>
  <si>
    <t>MES</t>
  </si>
  <si>
    <t>ARQUITETO JUNIOR COM ENCARGOS COMPLEMENTARES</t>
  </si>
  <si>
    <t>ARQUITETO PLENO COM ENCARGOS COMPLEMENTARES</t>
  </si>
  <si>
    <t>ARQUITETO SENIOR COM ENCARGOS COMPLEMENTARES</t>
  </si>
  <si>
    <t>ENCARREGADO GERAL DE OBRAS COM ENCARGOS COMPLEMENTARES</t>
  </si>
  <si>
    <t>CURSO DE CAPACITAÇÃO PARA AJUDANTE DE ARMADOR (ENCARGOS COMPLEMENTARES) - HORISTA</t>
  </si>
  <si>
    <t>CURSO DE CAPACITAÇÃO PARA AJUDANTE DE CARPINTEIRO (ENCARGOS COMPLEMENTARES) - HORISTA</t>
  </si>
  <si>
    <t>CURSO DE CAPACITAÇÃO PARA AJUDANTE DE ESTRUTURA METÁLICA (ENCARGOS COMPLEMENTARES) - HORISTA</t>
  </si>
  <si>
    <t>CURSO DE CAPACITAÇÃO PARA AJUDANTE DE OPERAÇÃO EM GERAL (ENCARGOS COMPLEMENTARES) - HORISTA</t>
  </si>
  <si>
    <t>CURSO DE CAPACITAÇÃO PARA AJUDANTE DE PEDREIRO (ENCARGOS COMPLEMENTARES) - HORISTA</t>
  </si>
  <si>
    <t>CURSO DE CAPACITAÇÃO PARA AJUDANTE ESPECIALIZADO (ENCARGOS COMPLEMENTARES) - HORISTA</t>
  </si>
  <si>
    <t>CURSO DE CAPACITAÇÃO PARA ARMADOR (ENCARGOS COMPLEMENTARES) - HORISTA</t>
  </si>
  <si>
    <t>CURSO DE CAPACITAÇÃO PARA ASSENTADOR DE TUBOS (ENCARGOS COMPLEMENTARES) - HORISTA</t>
  </si>
  <si>
    <t>CURSO DE CAPACITAÇÃO PARA AUXILIAR DE ELETRICISTA (ENCARGOS COMPLEMENTARES) - HORISTA</t>
  </si>
  <si>
    <t>CURSO DE CAPACITAÇÃO PARA AUXILIAR DE ENCANADOR OU BOMBEIRO HIDRÁULICO (ENCARGOS COMPLEMENTARES) - HORISTA</t>
  </si>
  <si>
    <t>CURSO DE CAPACITAÇÃO PARA AUXILIAR DE LABORATÓRIO (ENCARGOS COMPLEMENTARES) - HORISTA</t>
  </si>
  <si>
    <t>CURSO DE CAPACITAÇÃO PARA AUXILIAR DE MECÂNICO (ENCARGOS COMPLEMENTARES) - HORISTA</t>
  </si>
  <si>
    <t>CURSO DE CAPACITAÇÃO PARA AUXILIAR DE SERRALHEIRO (ENCARGOS COMPLEMENTARES) - HORISTA</t>
  </si>
  <si>
    <t>CURSO DE CAPACITAÇÃO PARA AUXILIAR DE SERVIÇOS GERAIS (ENCARGOS COMPLEMENTARES) - HORISTA</t>
  </si>
  <si>
    <t>CURSO DE CAPACITAÇÃO PARA AUXILIAR DE TOPÓGRAFO (ENCARGOS COMPLEMENTARES) - HORISTA</t>
  </si>
  <si>
    <t>CURSO DE CAPACITAÇÃO PARA AUXILIAR TÉCNICO DE ENGENHARIA (ENCARGOS COMPLEMENTARES) - HORISTA</t>
  </si>
  <si>
    <t>CURSO DE CAPACITAÇÃO PARA AZULEJISTA OU LADRILHISTA (ENCARGOS COMPLEMENTARES) - HORISTA</t>
  </si>
  <si>
    <t>CURSO DE CAPACITAÇÃO PARA BLASTER, DINAMITADOR OU CABO DE FOGO (ENCARGOS COMPLEMENTARES) - HORISTA</t>
  </si>
  <si>
    <t>CURSO DE CAPACITAÇÃO PARA CADASTRISTA DE REDES DE AGUA E ESGOTO (ENCARGOS COMPLEMENTARES) - HORISTA</t>
  </si>
  <si>
    <t>CURSO DE CAPACITAÇÃO PARA CALCETEIRO (ENCARGOS COMPLEMENTARES) - HORISTA</t>
  </si>
  <si>
    <t>CURSO DE CAPACITAÇÃO PARA CARPINTEIRO DE ESQUADRIA (ENCARGOS COMPLEMENTARES) - HORISTA</t>
  </si>
  <si>
    <t>CURSO DE CAPACITAÇÃO PARA CARPINTEIRO DE FÔRMAS (ENCARGOS COMPLEMENTARES) - HORISTA</t>
  </si>
  <si>
    <t>CURSO DE CAPACITAÇÃO PARA CAVOUQUEIRO OU OPERADOR PERFURATRIZ/ROMPEDOR (ENCARGOS COMPLEMENTARES) - HORISTA</t>
  </si>
  <si>
    <t>CURSO DE CAPACITAÇÃO PARA ELETRICISTA (ENCARGOS COMPLEMENTARES) - HORISTA</t>
  </si>
  <si>
    <t>CURSO DE CAPACITAÇÃO PARA ELETRICISTA INDUSTRIAL (ENCARGOS COMPLEMENTARES) - HORISTA</t>
  </si>
  <si>
    <t>CURSO DE CAPACITAÇÃO PARA ELETROTÉCNICO (ENCARGOS COMPLEMENTARES) - HORISTA</t>
  </si>
  <si>
    <t>CURSO DE CAPACITAÇÃO PARA ENCANADOR OU BOMBEIRO HIDRÁULICO (ENCARGOS COMPLEMENTARES) - HORISTA</t>
  </si>
  <si>
    <t>CURSO DE CAPACITAÇÃO PARA GESSEIRO (ENCARGOS COMPLEMENTARES) - HORISTA</t>
  </si>
  <si>
    <t>CURSO DE CAPACITAÇÃO PARA IMPERMEABILIZADOR (ENCARGOS COMPLEMENTARES) - HORISTA</t>
  </si>
  <si>
    <t>CURSO DE CAPACITAÇÃO PARA MAÇARIQUEIRO (ENCARGOS COMPLEMENTARES) - HORISTA</t>
  </si>
  <si>
    <t>CURSO DE CAPACITAÇÃO PARA MARCENEIRO (ENCARGOS COMPLEMENTARES) - HORISTA</t>
  </si>
  <si>
    <t>CURSO DE CAPACITAÇÃO PARA MARMORISTA/GRANITEIRO (ENCARGOS COMPLEMENTARES) - HORISTA</t>
  </si>
  <si>
    <t>CURSO DE CAPACITAÇÃO PARA MECÂNICO DE EQUIPAMENTOS PESADOS (ENCARGOS COMPLEMENTARES) - HORISTA</t>
  </si>
  <si>
    <t>CURSO DE CAPACITAÇÃO PARA MONTADOR  DE TUBO AÇO/EQUIPAMENTOS (ENCARGOS COMPLEMENTARES) - HORISTA</t>
  </si>
  <si>
    <t>CURSO DE CAPACITAÇÃO PARA MONTADOR DE ESTRUTURA METÁLICA (ENCARGOS COMPLEMENTARES) - HORISTA</t>
  </si>
  <si>
    <t>CURSO DE CAPACITAÇÃO PARA MONTADOR ELETROMECÂNICO (ENCARGOS COMPLEMENTARES) - HORISTA</t>
  </si>
  <si>
    <t>CURSO DE CAPACITAÇÃO PARA MOTORISTA DE BASCULANTE (ENCARGOS COMPLEMENTARES) - HORISTA</t>
  </si>
  <si>
    <t>CURSO DE CAPACITAÇÃO PARA MOTORISTA DE CAMINHÃO (ENCARGOS COMPLEMENTARES) - HORISTA</t>
  </si>
  <si>
    <t>CURSO DE CAPACITAÇÃO PARA MOTORISTA DE CAMINHÃO E CARRETA (ENCARGOS COMPLEMENTARES) - HORISTA</t>
  </si>
  <si>
    <t>CURSO DE CAPACITAÇÃO PARA MOTORISTA DE VEÍCULO LEVE (ENCARGOS COMPLEMENTARES) - HORISTA</t>
  </si>
  <si>
    <t>CURSO DE CAPACITAÇÃO PARA MOTORISTA DE VEÍCULO PESADO (ENCARGOS COMPLEMENTARES) - HORISTA</t>
  </si>
  <si>
    <t>CURSO DE CAPACITAÇÃO PARA MOTORISTA OPERADOR DE MUNCK (ENCARGOS COMPLEMENTARES) - HORISTA</t>
  </si>
  <si>
    <t>CURSO DE CAPACITAÇÃO PARA NIVELADOR (ENCARGOS COMPLEMENTARES) - HORISTA</t>
  </si>
  <si>
    <t>CURSO DE CAPACITAÇÃO PARA OPERADOR DE BETONEIRA (CAMINHÃO) (ENCARGOS COMPLEMENTARES) - HORISTA</t>
  </si>
  <si>
    <t>CURSO DE CAPACITAÇÃO PARA OPERADOR DE COMPRESSOR OU COMPRESSORISTA (ENCARGOS COMPLEMENTARES) - HORISTA</t>
  </si>
  <si>
    <t>CURSO DE CAPACITAÇÃO PARA OPERADOR DE DEMARCADORA DE FAIXAS (ENCARGOS COMPLEMENTARES) - HORISTA</t>
  </si>
  <si>
    <t>CURSO DE CAPACITAÇÃO PARA OPERADOR DE ESCAVADEIRA (ENCARGOS COMPLEMENTARES) - HORISTA</t>
  </si>
  <si>
    <t>CURSO DE CAPACITAÇÃO PARA OPERADOR DE GUINCHO (ENCARGOS COMPLEMENTARES) - HORISTA</t>
  </si>
  <si>
    <t>CURSO DE CAPACITAÇÃO PARA OPERADOR DE GUINDASTE (ENCARGOS COMPLEMENTARES) - HORISTA</t>
  </si>
  <si>
    <t>CURSO DE CAPACITAÇÃO PARA OPERADOR DE MÁQUINAS E EQUIPAMENTOS (ENCARGOS COMPLEMENTARES) - HORISTA</t>
  </si>
  <si>
    <t>CURSO DE CAPACITAÇÃO PARA OPERADOR DE MARTELETE OU MARTELETEIRO (ENCARGOS COMPLEMENTARES) - HORISTA</t>
  </si>
  <si>
    <t>CURSO DE CAPACITAÇÃO PARA OPERADOR DE MOTO-ESCREIPER (ENCARGOS COMPLEMENTARES) - HORISTA</t>
  </si>
  <si>
    <t>CURSO DE CAPACITAÇÃO PARA OPERADOR DE MOTONIVELADORA (ENCARGOS COMPLEMENTARES) - HORISTA</t>
  </si>
  <si>
    <t>CURSO DE CAPACITAÇÃO PARA OPERADOR DE PÁ CARREGADEIRA (ENCARGOS COMPLEMENTARES) - HORISTA</t>
  </si>
  <si>
    <t>CURSO DE CAPACITAÇÃO PARA OPERADOR DE PAVIMENTADORA (ENCARGOS COMPLEMENTARES) - HORISTA</t>
  </si>
  <si>
    <t>CURSO DE CAPACITAÇÃO PARA OPERADOR DE ROLO COMPACTADOR (ENCARGOS COMPLEMENTARES) - HORISTA</t>
  </si>
  <si>
    <t>CURSO DE CAPACITAÇÃO PARA OPERADOR DE USINA DE ASFALTO, DE SOLOS OU DE CONCRETO (ENCARGOS COMPLEMENTARES) - HORISTA</t>
  </si>
  <si>
    <t>CURSO DE CAPACITAÇÃO PARA OPERADOR JATO DE AREIA OU JATISTA (ENCARGOS COMPLEMENTARES) - HORISTA</t>
  </si>
  <si>
    <t>CURSO DE CAPACITAÇÃO PARA OPERADOR PARA BATE ESTACAS (ENCARGOS COMPLEMENTARES) - HORISTA</t>
  </si>
  <si>
    <t>CURSO DE CAPACITAÇÃO PARA PASTILHEIRO (ENCARGOS COMPLEMENTARES) - HORISTA</t>
  </si>
  <si>
    <t>CURSO DE CAPACITAÇÃO PARA PEDREIRO (ENCARGOS COMPLEMENTARES) - HORISTA</t>
  </si>
  <si>
    <t>CURSO DE CAPACITAÇÃO PARA PINTOR (ENCARGOS COMPLEMENTARES) - HORISTA</t>
  </si>
  <si>
    <t>CURSO DE CAPACITAÇÃO PARA PINTOR DE LETREIROS (ENCARGOS COMPLEMENTARES) - HORISTA</t>
  </si>
  <si>
    <t>CURSO DE CAPACITAÇÃO PARA PINTOR PARA TINTA EPÓXI (ENCARGOS COMPLEMENTARES) - HORISTA</t>
  </si>
  <si>
    <t>CURSO DE CAPACITAÇÃO PARA POCEIRO (ENCARGOS COMPLEMENTARES) - HORISTA</t>
  </si>
  <si>
    <t>CURSO DE CAPACITAÇÃO PARA RASTELEIRO (ENCARGOS COMPLEMENTARES) - HORISTA</t>
  </si>
  <si>
    <t>CURSO DE CAPACITAÇÃO PARA SERRALHEIRO (ENCARGOS COMPLEMENTARES) - HORISTA</t>
  </si>
  <si>
    <t>CURSO DE CAPACITAÇÃO PARA SERVENTE (ENCARGOS COMPLEMENTARES) - HORISTA</t>
  </si>
  <si>
    <t>CURSO DE CAPACITAÇÃO PARA SOLDADOR (ENCARGOS COMPLEMENTARES) - HORISTA</t>
  </si>
  <si>
    <t>CURSO DE CAPACITAÇÃO PARA SOLDADOR A (PARA SOLDA A SER TESTADA COM RAIOS  X ) (ENCARGOS COMPLEMENTARES) - HORISTA</t>
  </si>
  <si>
    <t>CURSO DE CAPACITAÇÃO PARA TAQUEADOR OU TAQUEIRO (ENCARGOS COMPLEMENTARES) - HORISTA</t>
  </si>
  <si>
    <t>CURSO DE CAPACITAÇÃO PARA TÉCNICO DE LABORATÓRIO (ENCARGOS COMPLEMENTARES) - HORISTA</t>
  </si>
  <si>
    <t>CURSO DE CAPACITAÇÃO PARA TÉCNICO DE SONDAGEM (ENCARGOS COMPLEMENTARES) - HORISTA</t>
  </si>
  <si>
    <t>CURSO DE CAPACITAÇÃO PARA TELHADISTA (ENCARGOS COMPLEMENTARES) - HORISTA</t>
  </si>
  <si>
    <t>CURSO DE CAPACITAÇÃO PARA TRATORISTA (ENCARGOS COMPLEMENTARES) - HORISTA</t>
  </si>
  <si>
    <t>CURSO DE CAPACITAÇÃO PARA VIDRACEIRO (ENCARGOS COMPLEMENTARES) - HORISTA</t>
  </si>
  <si>
    <t>CURSO DE CAPACITAÇÃO PARA VIGIA NOTURNO (ENCARGOS COMPLEMENTARES) - HORISTA</t>
  </si>
  <si>
    <t>CURSO DE CAPACITAÇÃO PARA OPERADOR DE BETONEIRA ESTACIONÁRIA/MISTURADOR (ENCARGOS COMPLEMENTARES) - HORISTA</t>
  </si>
  <si>
    <t>CURSO DE CAPACITAÇÃO PARA JARDINEIRO (ENCARGOS COMPLEMENTARES) - HORISTA</t>
  </si>
  <si>
    <t>CURSO DE CAPACITAÇÃO PARA DESENHISTA DETALHISTA (ENCARGOS COMPLEMENTARES) - HORISTA</t>
  </si>
  <si>
    <t>CURSO DE CAPACITAÇÃO PARA ALMOXARIFE (ENCARGOS COMPLEMENTARES) - HORISTA</t>
  </si>
  <si>
    <t>CURSO DE CAPACITAÇÃO PARA APONTADOR OU APROPRIADOR (ENCARGOS COMPLEMENTARES) - HORISTA</t>
  </si>
  <si>
    <t>CURSO DE CAPACITAÇÃO PARA ARQUITETO DE OBRA JÚNIOR (ENCARGOS COMPLEMENTARES) - HORISTA</t>
  </si>
  <si>
    <t>CURSO DE CAPACITAÇÃO PARA ARQUITETO DE OBRA PLENO (ENCARGOS COMPLEMENTARES) - HORISTA</t>
  </si>
  <si>
    <t>CURSO DE CAPACITAÇÃO PARA ARQUITETO DE OBRA SÊNIOR (ENCARGOS COMPLEMENTARES) - HORISTA</t>
  </si>
  <si>
    <t>CURSO DE CAPACITAÇÃO PARA AUXILIAR DE DESENHISTA (ENCARGOS COMPLEMENTARES) - HORISTA</t>
  </si>
  <si>
    <t>CURSO DE CAPACITAÇÃO PARA AUXILIAR DE ESCRITÓRIO (ENCARGOS COMPLEMENTARES) - HORISTA</t>
  </si>
  <si>
    <t>CURSO DE CAPACITAÇÃO PARA DESENHISTA COPISTA (ENCARGOS COMPLEMENTARES) - HORISTA</t>
  </si>
  <si>
    <t>CURSO DE CAPACITAÇÃO PARA DESENHISTA PROJETISTA (ENCARGOS COMPLEMENTARES) - HORISTA</t>
  </si>
  <si>
    <t>CURSO DE CAPACITAÇÃO PARA ENCARREGADO GERAL (ENCARGOS COMPLEMENTARES) - HORISTA</t>
  </si>
  <si>
    <t>CURSO DE CAPACITAÇÃO PARA ENGENHEIRO CIVIL DE OBRA JÚNIOR (ENCARGOS COMPLEMENTARES) - HORISTA</t>
  </si>
  <si>
    <t>CURSO DE CAPACITAÇÃO PARA ENGENHEIRO CIVIL DE OBRA PLENO (ENCARGOS COMPLEMENTARES) - HORISTA</t>
  </si>
  <si>
    <t>CURSO DE CAPACITAÇÃO PARA ENGENHEIRO CIVIL DE OBRA SÊNIOR (ENCARGOS COMPLEMENTARES) - HORISTA</t>
  </si>
  <si>
    <t>CURSO DE CAPACITAÇÃO PARA MESTRE DE OBRAS (ENCARGOS COMPLEMENTARES) - HORISTA</t>
  </si>
  <si>
    <t>CURSO DE CAPACITAÇÃO PARA TOPÓGRAFO (ENCARGOS COMPLEMENTARES) - HORISTA</t>
  </si>
  <si>
    <t>CURSO DE CAPACITAÇÃO PARA ENGENHEIRO ELETRICISTA (ENCARGOS COMPLEMENTARES) - HORISTA</t>
  </si>
  <si>
    <t>CURSO DE CAPACITAÇÃO  PARA MOTORISTA DE CAMINHÃO (ENCARGOS COMPLEMENTARES) - MENSALISTA</t>
  </si>
  <si>
    <t>CURSO DE CAPACITAÇÃO PARA DESENHISTA DETALHISTA (ENCARGOS COMPLEMENTARES) - MENSALISTA</t>
  </si>
  <si>
    <t>CURSO DE CAPACITAÇÃO PARA DESENHISTA COPISTA (ENCARGOS COMPLEMENTARES) - MENSALISTA</t>
  </si>
  <si>
    <t>CURSO DE CAPACITAÇÃO PARA DESENHISTA PROJETISTA (ENCARGOS COMPLEMENTARES) - MENSALISTA</t>
  </si>
  <si>
    <t>CURSO DE CAPACITAÇÃO PARA AUXILIAR DE DESENHISTA (ENCARGOS COMPLEMENTARES) - MENSALISTA</t>
  </si>
  <si>
    <t>CURSO DE CAPACITAÇÃO PARA ALMOXARIFE (ENCARGOS COMPLEMENTARES) - MENSALISTA</t>
  </si>
  <si>
    <t>CURSO DE CAPACITAÇÃO PARA APONTADOR OU APROPRIADOR (ENCARGOS COMPLEMENTARES) - MENSALISTA</t>
  </si>
  <si>
    <t>CURSO DE CAPACITAÇÃO PARA ENGENHEIRO CIVIL DE OBRA JÚNIOR (ENCARGOS COMPLEMENTARES) - MENSALISTA</t>
  </si>
  <si>
    <t>CURSO DE CAPACITAÇÃO PARA AUXILIAR DE ESCRITÓRIO (ENCARGOS COMPLEMENTARES) - MENSALISTA</t>
  </si>
  <si>
    <t>CURSO DE CAPACITAÇÃO PARA ENGENHEIRO CIVIL DE OBRA PLENO (ENCARGOS COMPLEMENTARES) - MENSALISTA</t>
  </si>
  <si>
    <t>CURSO DE CAPACITAÇÃO PARA ENGENHEIRO CIVIL DE OBRA SÊNIOR (ENCARGOS COMPLEMENTARES) - MENSALISTA</t>
  </si>
  <si>
    <t>CURSO DE CAPACITAÇÃO PARA ARQUITETO JÚNIOR (ENCARGOS COMPLEMENTARES) - MENSALISTA</t>
  </si>
  <si>
    <t>CURSO DE CAPACITAÇÃO PARA ARQUITETO PLENO (ENCARGOS COMPLEMENTARES) - MENSALISTA</t>
  </si>
  <si>
    <t>CURSO DE CAPACITAÇÃO PARA ARQUITETO SÊNIOR (ENCARGOS COMPLEMENTARES) - MENSALISTA</t>
  </si>
  <si>
    <t>CURSO DE CAPACITAÇÃO PARA ENCARREGADO GERAL DE OBRAS (ENCARGOS COMPLEMENTARES) - MENSALISTA</t>
  </si>
  <si>
    <t>CURSO DE CAPACITAÇÃO PARA MESTRE DE OBRAS (ENCARGOS COMPLEMENTARES) - MENSALISTA</t>
  </si>
  <si>
    <t>CURSO DE CAPACITAÇÃO PARA TOPÓGRAFO (ENCARGOS COMPLEMENTARES) - MENSALISTA</t>
  </si>
  <si>
    <t>CURSO DE CAPACITAÇÃO PARA VIGIA DIURNO (ENCARGOS COMPLEMENTARES) - HORISTA</t>
  </si>
  <si>
    <t>VIGIA DIURNO COM ENCARGOS COMPLEMENTARES</t>
  </si>
  <si>
    <t>CURSO DE CAPACITAÇÃO PARA AUXILIAR DE ALMOXARIFE (ENCARGOS COMPLEMENTARES) - HORISTA</t>
  </si>
  <si>
    <t>CURSO DE CAPACITAÇÃO PARA AJUDANTE DE PINTOR (ENCARGOS COMPLEMENTARES) - HORISTA</t>
  </si>
  <si>
    <t>CURSO DE CAPACITAÇÃO PARA COORDENADOR/GERENTE DE OBRA (ENCARGOS COMPLEMENTARES) - HORISTA</t>
  </si>
  <si>
    <t>CURSO DE CAPACITAÇÃO PARA AUXILIAR DE AZULEJISTA (ENCARGOS COMPLEMENTARES) - HORISTA</t>
  </si>
  <si>
    <t>CURSO DE CAPACITAÇÃO PARA ARQUITETO PAISAGISTA (ENCARGOS COMPLEMENTARES) - HORISTA</t>
  </si>
  <si>
    <t>CURSO DE CAPACITAÇÃO PARA MONTADOR DE ELETROELETRONICOS (ENCARGOS COMPLEMENTARES) - HORISTA</t>
  </si>
  <si>
    <t>CURSO DE CAPACITAÇÃO PARA ENGENHEIRO CIVIL JUNIOR (ENCARGOS COMPLEMENTARES) - HORISTA</t>
  </si>
  <si>
    <t>CURSO DE CAPACITAÇÃO PARA ENGENHEIRO CIVIL PLENO (ENCARGOS COMPLEMENTARES) - HORISTA</t>
  </si>
  <si>
    <t>CURSO DE CAPACITAÇÃO PARA MECÂNICO DE REFRIGERAÇÃO (ENCARGOS COMPLEMENTARES) - HORISTA</t>
  </si>
  <si>
    <t>CURSO DE CAPACITAÇÃO PARA TÉCNICO EM SEGURANÇA DO TRABALHO (ENCARGOS COMPLEMENTARES) - HORISTA</t>
  </si>
  <si>
    <t>AUXILIAR DE ALMOXARIFE COM ENCARGOS COMPLEMENTARES</t>
  </si>
  <si>
    <t>AJUDANTE DE PINTOR COM ENCARGOS COMPLEMENTARES</t>
  </si>
  <si>
    <t>COORDENADOR/GERENTE DE OBRA COM ENCARGOS COMPLEMENTARES</t>
  </si>
  <si>
    <t>AUXILIAR DE AZULEJISTA COM ENCARGOS COMPLEMENTARES</t>
  </si>
  <si>
    <t>ARQUITETO PAISAGISTA COM ENCARGOS COMPLEMENTARES</t>
  </si>
  <si>
    <t>ENGENHEIRO CIVIL JUNIOR COM ENCARGOS COMPLEMENTARES</t>
  </si>
  <si>
    <t>ENGENHEIRO CIVIL PLENO COM ENCARGOS COMPLEMENTARES</t>
  </si>
  <si>
    <t>MONTADOR DE ELETROELETRÔNICOS COM ENCARGOS COMPLEMENTARES</t>
  </si>
  <si>
    <t>MECÂNICO DE REFRIGERAÇÃO COM ENCARGOS COMPLEMENTARES</t>
  </si>
  <si>
    <t>TÉCNICO EM SEGURANÇA DO TRABALHO COM ENCARGOS COMPLEMENTARES</t>
  </si>
  <si>
    <t>CURSO DE CAPACITAÇÃO PARA AUXILIAR DE ALMOXARIFE (ENCARGOS COMPLEMENTARES) - MENSALISTA</t>
  </si>
  <si>
    <t>CURSO DE CAPACITAÇÃO PARA COORDENADOR/GERENTE DE OBRA (ENCARGOS COMPLEMENTARES) - MENSALISTA</t>
  </si>
  <si>
    <t>CURSO DE CAPACITAÇÃO PARA ARQUITETO PAISAGISTA (ENCARGOS COMPLEMENTARES) - MENSALISTA</t>
  </si>
  <si>
    <t>CURSO DE CAPACITAÇÃO PARA ENGENHEIRO CIVIL JUNIOR (ENCARGOS COMPLEMENTARES) - MENSALISTA</t>
  </si>
  <si>
    <t>CURSO DE CAPACITAÇÃO PARA ENGENHEIRO CIVIL PLENO (ENCARGOS COMPLEMENTARES) - MENSALISTA</t>
  </si>
  <si>
    <t>CURSO DE CAPACITAÇÃO PARA TÉCNICO EM SEGURANÇA DO TRABALHO (ENCARGOS COMPLEMENTARES) - MENSALISTA</t>
  </si>
  <si>
    <t>COORDENADOR / GERENTE DE OBRA COM ENCARGOS COMPLEMENTARES</t>
  </si>
  <si>
    <t>TECNICO DE EDIFICACOES COM ENCARGOS COMPLEMENTARES</t>
  </si>
  <si>
    <t>CURSO DE CAPACITAÇÃO PARA TECNICO DE EDIFICACOES (ENCARGOS COMPLEMENTARES) - HORISTA</t>
  </si>
  <si>
    <t>CURSO DE CAPACITAÇÃO PARA TECNICO DE EDIFICACOES (ENCARGOS COMPLEMENTARES) - MENSALISTA</t>
  </si>
  <si>
    <t>CURSO DE CAPACITAÇÃO PARA ENGENHEIRO CIVIL SENIOR (ENCARGOS COMPLEMENTARES) - HORISTA</t>
  </si>
  <si>
    <t>CURSO DE CAPACITAÇÃO PARA ENGENHEIRO SANITARISTA (ENCARGOS COMPLEMENTARES) - HORISTA</t>
  </si>
  <si>
    <t>CURSO DE CAPACITAÇÃO PARA AJUDANTE DE ARMADOR (ENCARGOS COMPLEMENTARES) - MENSALISTA</t>
  </si>
  <si>
    <t>CURSO DE CAPACITAÇÃO PARA AJUDANTE DE ELETRICISTA (ENCARGOS COMPLEMENTARES) - MENSALISTA</t>
  </si>
  <si>
    <t>CURSO DE CAPACITAÇÃO PARA AJUDANTE DE ESTRUTURAS METÁLICAS(ENCARGOS COMPLEMENTARES) - MENSALISTA</t>
  </si>
  <si>
    <t>CURSO DE CAPACITAÇÃO PARA AJUDANTE DE OPERAÇÃO EM GERAL (ENCARGOS COMPLEMENTARES) - MENSALISTA</t>
  </si>
  <si>
    <t>CURSO DE CAPACITAÇÃO PARA AJUDANTE DE PINTOR (ENCARGOS COMPLEMENTARES) - MENSALISTA</t>
  </si>
  <si>
    <t>CURSO DE CAPACITAÇÃO PARA AJUDANTE DE SERRALHEIRO (ENCARGOS COMPLEMENTARES) - MENSALISTA</t>
  </si>
  <si>
    <t>CURSO DE CAPACITAÇÃO PARA AJUDANTE ESPECIALIZADO (ENCARGOS COMPLEMENTARES) - MENSALISTA</t>
  </si>
  <si>
    <t>CURSO DE CAPACITAÇÃO PARA ARMADOR (ENCARGOS COMPLEMENTARES) - MENSALISTA</t>
  </si>
  <si>
    <t>CURSO DE CAPACITAÇÃO PARA ASSENTADOR DE MANILHA (ENCARGOS COMPLEMENTARES) - MENSALISTA</t>
  </si>
  <si>
    <t>CURSO DE CAPACITAÇÃO PARA AUXILIAR DE AZULEJISTA (ENCARGOS COMPLEMENTARES) - MENSALISTA</t>
  </si>
  <si>
    <t>CURSO DE CAPACITAÇÃO PARA AUXILIAR DE ENCANADOR OU BOMBEIRO HIDRÁULICO (ENCARGOS COMPLEMENTARES) - MENSALISTA</t>
  </si>
  <si>
    <t>CURSO DE CAPACITAÇÃO PARA AUXILIAR DE LABORATORISTA (ENCARGOS COMPLEMENTARES) - MENSALISTA</t>
  </si>
  <si>
    <t>CURSO DE CAPACITAÇÃO PARA AUXILIAR DE MECANICO (ENCARGOS COMPLEMENTARES) - MENSALISTA</t>
  </si>
  <si>
    <t>CURSO DE CAPACITAÇÃO PARA AUXILIAR DE PEDREIRO (ENCARGOS COMPLEMENTARES) - MENSALISTA</t>
  </si>
  <si>
    <t>CURSO DE CAPACITAÇÃO PARA AUXILIAR DE SERVIÇOS GERAIS (ENCARGOS COMPLEMENTARES) - MENSALISTA</t>
  </si>
  <si>
    <t>CURSO DE CAPACITAÇÃO PARA AUXILIAR DE TOPÓGRAFO (ENCARGOS COMPLEMENTARES) - MENSALISTA</t>
  </si>
  <si>
    <t>CURSO DE CAPACITAÇÃO PARA AUXILIAR TÉCNICO DE ENGENHARIA (ENCARGOS COMPLEMENTARES) - MENSALISTA</t>
  </si>
  <si>
    <t>CURSO DE CAPACITAÇÃO PARA MONTADOR DE ELETROELETRONICOS(ENCARGOS COMPLEMENTARES) - MENSALISTA</t>
  </si>
  <si>
    <t>CURSO DE CAPACITAÇÃO PARA AZULEJISTA OU LADRILHISTA (ENCARGOS COMPLEMENTARES) - MENSALISTA</t>
  </si>
  <si>
    <t>CURSO DE CAPACITAÇÃO PARA BLASTER, DINAMITADOR OU CABO DE FORÇA (ENCARGOS COMPLEMENTARES) - MENSALISTA</t>
  </si>
  <si>
    <t>CURSO DE CAPACITAÇÃO PARA CALCETEIRO (ENCARGOS COMPLEMENTARES) - MENSALISTA</t>
  </si>
  <si>
    <t>CURSO DE CAPACITAÇÃO PARA MONTADOR DE ESTRUTURAS METALICAS (ENCARGOS COMPLEMENTARES) - MENSALISTA</t>
  </si>
  <si>
    <t>CURSO DE CAPACITAÇÃO PARA CARPINTEIRO AUXILIAR (ENCARGOS COMPLEMENTARES) - MENSALISTA</t>
  </si>
  <si>
    <t>CURSO DE CAPACITAÇÃO PARA CARPINTEIRO DE ESQUADRIAS (ENCARGOS COMPLEMENTARES) - MENSALISTA</t>
  </si>
  <si>
    <t>CURSO DE CAPACITAÇÃO PARA CARPINTEIRO DE FORMAS (ENCARGOS COMPLEMENTARES) - MENSALISTA</t>
  </si>
  <si>
    <t>CURSO DE CAPACITAÇÃO PARA CAVOUQUEIRO OU OPERADOR DE PERFURATRIZ (ENCARGOS COMPLEMENTARES) - MENSALISTA</t>
  </si>
  <si>
    <t>CURSO DE CAPACITAÇÃO PARA ELETRICISTA (ENCARGOS COMPLEMENTARES) - MENSALISTA</t>
  </si>
  <si>
    <t>CURSO DE CAPACITAÇÃO PARA ELETRICISTA DE MANUTENÇÃO INDUSTRIAL (ENCARGOS COMPLEMENTARES) - MENSALISTA</t>
  </si>
  <si>
    <t>CURSO DE CAPACITAÇÃO PARA ELETROTÉCNICO (ENCARGOS COMPLEMENTARES) - MENSALISTA</t>
  </si>
  <si>
    <t>CURSO DE CAPACITAÇÃO PARA ENCANADOR OU BOMBEIRO HIDRÁULICO (ENCARGOS COMPLEMENTARES) - MENSALISTA</t>
  </si>
  <si>
    <t>CURSO DE CAPACITAÇÃO PARA ENGENHEIRO CIVIL SENIOR (ENCARGOS COMPLEMENTARES) - MENSALISTA</t>
  </si>
  <si>
    <t>CURSO DE CAPACITAÇÃO PARA ENGENHEIRO ELETRICISTA (ENCARGOS COMPLEMENTARES) - MENSALISTA</t>
  </si>
  <si>
    <t>CURSO DE CAPACITAÇÃO PARA ENGENHEIRO SANITARISTA (ENCARGOS COMPLEMENTARES) - MENSALISTA</t>
  </si>
  <si>
    <t>CURSO DE CAPACITAÇÃO PARA MONTADOR DE MAQUINAS (ENCARGOS COMPLEMENTARES) - MENSALISTA</t>
  </si>
  <si>
    <t>CURSO DE CAPACITAÇÃO PARA GESSEIRO (ENCARGOS COMPLEMENTARES) - MENSALISTA</t>
  </si>
  <si>
    <t>CURSO DE CAPACITAÇÃO PARA IMPERMEABILIZADOR (ENCARGOS COMPLEMENTARES) - MENSALISTA</t>
  </si>
  <si>
    <t>CURSO DE CAPACITAÇÃO PARA MOTORISTA DE CAMINHAO-BASCULANTE (ENCARGOS COMPLEMENTARES) - MENSALISTA</t>
  </si>
  <si>
    <t>CURSO DE CAPACITAÇÃO PARA INSTALADOR DE TUBULAÇÕES (ENCARGOS COMPLEMENTARES) - MENSALISTA</t>
  </si>
  <si>
    <t>CURSO DE CAPACITAÇÃO PARA JARDINEIRO (ENCARGOS COMPLEMENTARES) - MENSALISTA</t>
  </si>
  <si>
    <t>CURSO DE CAPACITAÇÃO PARA LEITURISTA OU CADASTRISTA DE REDES DE ÁGUA (ENCARGOS COMPLEMENTARES) - MENSALISTA</t>
  </si>
  <si>
    <t>CURSO DE CAPACITAÇÃO PARA MOTORISTA DE CAMINHAO-CARRETA (ENCARGOS COMPLEMENTARES) - MENSALISTA</t>
  </si>
  <si>
    <t>CURSO DE CAPACITAÇÃO PARA MAÇARIQUEIRO (ENCARGOS COMPLEMENTARES) - MENSALISTA</t>
  </si>
  <si>
    <t>CURSO DE CAPACITAÇÃO PARA MARCENEIRO (ENCARGOS COMPLEMENTARES) - MENSALISTA</t>
  </si>
  <si>
    <t>CURSO DE CAPACITAÇÃO PARA MARMORISTA / GRANITEIRO (ENCARGOS COMPLEMENTARES) - MENSALISTA</t>
  </si>
  <si>
    <t>CURSO DE CAPACITAÇÃO PARA MOTORISTA DE CARRO DE PASSEIO (ENCARGOS COMPLEMENTARES) - MENSALISTA</t>
  </si>
  <si>
    <t>CURSO DE CAPACITAÇÃO PARA MECÂNICO DE EQUIPAMENTOS PESADOS (ENCARGOS COMPLEMENTARES) - MENSALISTA</t>
  </si>
  <si>
    <t>CURSO DE CAPACITAÇÃO PARA MECÂNICO DE REFRIGERAÇÃO (ENCARGOS COMPLEMENTARES) - MENSALISTA</t>
  </si>
  <si>
    <t>CURSO DE CAPACITAÇÃO PARA MOTORISTA DE ONIBUS / MICRO-ONIBUS (ENCARGOS COMPLEMENTARES) - MENSALISTA</t>
  </si>
  <si>
    <t>CURSO DE CAPACITAÇÃO PARA MOTORISTA OPERADOR DE CAMINHAO COM MUNCK (ENCARGOS COMPLEMENTARES) - MENSALISTA</t>
  </si>
  <si>
    <t>CURSO DE CAPACITAÇÃO PARA NIVELADOR (ENCARGOS COMPLEMENTARES) - MENSALISTA</t>
  </si>
  <si>
    <t>CURSO DE CAPACITAÇÃO PARA OPERADOR DE BATE-ESTACAS (ENCARGOS COMPLEMENTARES) - MENSALISTA</t>
  </si>
  <si>
    <t>CURSO DE CAPACITAÇÃO PARA OPERADOR DE BETONEIRA (ENCARGOS COMPLEMENTARES) - MENSALISTA</t>
  </si>
  <si>
    <t>CURSO DE CAPACITAÇÃO PARA OPERADOR DE BETONEIRA ESTACIONARIA / MISTURADOR (ENCARGOS COMPLEMENTARES) - MENSALISTA</t>
  </si>
  <si>
    <t>CURSO DE CAPACITAÇÃO PARA OPERADOR DE COMPRESSOR DE AR OU COMPRESSORISTA (ENCARGOS COMPLEMENTARES) - MENSALISTA</t>
  </si>
  <si>
    <t>CURSO DE CAPACITAÇÃO PARA OPERADOR DE DEMARCADORA DE FAIXAS DE TRAFEGO (ENCARGOS COMPLEMENTARES) - MENSALISTA</t>
  </si>
  <si>
    <t>CURSO DE CAPACITAÇÃO PARA OPERADOR DE ESCAVADEIRA (ENCARGOS COMPLEMENTARES) - MENSALISTA</t>
  </si>
  <si>
    <t>CURSO DE CAPACITAÇÃO PARA OPERADOR DE GUINCHO OU GUINCHEIRO (ENCARGOS COMPLEMENTARES) - MENSALISTA</t>
  </si>
  <si>
    <t>CURSO DE CAPACITAÇÃO PARA OPERADOR DE GUINDASTE (ENCARGOS COMPLEMENTARES) - MENSALISTA</t>
  </si>
  <si>
    <t>CURSO DE CAPACITAÇÃO PARA OPERADOR DE JATO ABRASIVO OU JATISTA (ENCARGOS COMPLEMENTARES) - MENSALISTA</t>
  </si>
  <si>
    <t>CURSO DE CAPACITAÇÃO PARA OPERADOR DE MAQUINAS E TRATORES DIVERSOS (ENCARGOS COMPLEMENTARES) - MENSALISTA</t>
  </si>
  <si>
    <t>CURSO DE CAPACITAÇÃO PARA OPERADOR DE MARTELETE OU MARTELETEIRO (ENCARGOS COMPLEMENTARES) - MENSALISTA</t>
  </si>
  <si>
    <t>CURSO DE CAPACITAÇÃO PARA OPERADOR DE MOTO SCRAPER (ENCARGOS COMPLEMENTARES) - MENSALISTA</t>
  </si>
  <si>
    <t>CURSO DE CAPACITAÇÃO PARA OPERADOR DE MOTONIVELADORA (ENCARGOS COMPLEMENTARES) - MENSALISTA</t>
  </si>
  <si>
    <t>CURSO DE CAPACITAÇÃO PARA OPERADOR DE PA CARREGADEIRA (ENCARGOS COMPLEMENTARES) - MENSALISTA</t>
  </si>
  <si>
    <t>CURSO DE CAPACITAÇÃO PARA OPERADOR DE PAVIMENTADORA / MESA VIBROACABADORA (ENCARGOS COMPLEMENTARES) - MENSALISTA</t>
  </si>
  <si>
    <t>CURSO DE CAPACITAÇÃO PARA OPERADOR DE ROLO COMPACTADOR (ENCARGOS COMPLEMENTARES) - MENSALISTA</t>
  </si>
  <si>
    <t>CURSO DE CAPACITAÇÃO PARA OPERADOR DE TRATOR - EXCLUSIVE AGROPECUARIA (ENCARGOS COMPLEMENTARES) - MENSALISTA</t>
  </si>
  <si>
    <t>CURSO DE CAPACITAÇÃO PARA OPERADOR DE USINA DE ASFALTO, DE SOLOS OU DE CONCRETO (ENCARGOS COMPLEMENTARES) - MENSALISTA</t>
  </si>
  <si>
    <t>CURSO DE CAPACITAÇÃO PARA PASTILHEIRO (ENCARGOS COMPLEMENTARES) - MENSALISTA</t>
  </si>
  <si>
    <t>CURSO DE CAPACITAÇÃO PARA PEDREIRO (ENCARGOS COMPLEMENTARES) - MENSALISTA</t>
  </si>
  <si>
    <t>CURSO DE CAPACITAÇÃO PARA PINTOR (ENCARGOS COMPLEMENTARES) - MENSALISTA</t>
  </si>
  <si>
    <t>CURSO DE CAPACITAÇÃO PARA PINTOR DE LETREIROS (ENCARGOS COMPLEMENTARES) - MENSALISTA</t>
  </si>
  <si>
    <t>CURSO DE CAPACITAÇÃO PARA PINTOR PARA TINTA EPOXI (ENCARGOS COMPLEMENTARES) - MENSALISTA</t>
  </si>
  <si>
    <t>CURSO DE CAPACITAÇÃO PARA POCEIRO / ESCAVADOR DE VALAS E TUBULOES (ENCARGOS COMPLEMENTARES) - MENSALISTA</t>
  </si>
  <si>
    <t>CURSO DE CAPACITAÇÃO PARA RASTELEIRO (ENCARGOS COMPLEMENTARES) - MENSALISTA</t>
  </si>
  <si>
    <t>CURSO DE CAPACITAÇÃO PARA SERRALHEIRO (ENCARGOS COMPLEMENTARES) - MENSALISTA</t>
  </si>
  <si>
    <t>CURSO DE CAPACITAÇÃO PARA SERVENTE DE OBRAS (ENCARGOS COMPLEMENTARES) - MENSALISTA</t>
  </si>
  <si>
    <t>CURSO DE CAPACITAÇÃO PARA SOLDADOR (ENCARGOS COMPLEMENTARES) - MENSALISTA</t>
  </si>
  <si>
    <t>CURSO DE CAPACITAÇÃO PARA SOLDADOR ELETRICO (ENCARGOS COMPLEMENTARES) - MENSALISTA</t>
  </si>
  <si>
    <t>CURSO DE CAPACITAÇÃO PARA TAQUEADOR OU TAQUEIRO (ENCARGOS COMPLEMENTARES) - MENSALISTA</t>
  </si>
  <si>
    <t>CURSO DE CAPACITAÇÃO PARA TECNICO EM LABORATORIO E CAMPO DE CONSTRUCAO CIVIL (ENCARGOS COMPLEMENTARES) - MENSALISTA</t>
  </si>
  <si>
    <t>CURSO DE CAPACITAÇÃO PARA TECNICO EM SONDAGEM (ENCARGOS COMPLEMENTARES) - MENSALISTA</t>
  </si>
  <si>
    <t>CURSO DE CAPACITAÇÃO PARA TELHADOR (ENCARGOS COMPLEMENTARES) - MENSALISTA</t>
  </si>
  <si>
    <t>CURSO DE CAPACITAÇÃO PARA VIDRACEIRO (ENCARGOS COMPLEMENTARES) - MENSALISTA</t>
  </si>
  <si>
    <t>CURSO DE CAPACITAÇÃO PARA VIGIA DIURNO (ENCARGOS COMPLEMENTARES) - MENSALISTA</t>
  </si>
  <si>
    <t>ENGENHEIRO CIVIL SENIOR COM ENCARGOS COMPLEMENTARES</t>
  </si>
  <si>
    <t>AJUDANTE DE ELETRICISTA COM ENCARGOS COMPLEMENTARES</t>
  </si>
  <si>
    <t>AJUDANTE DE ESTRUTURAS METÁLICAS COM ENCARGOS COMPLEMENTARES</t>
  </si>
  <si>
    <t>AJUDANTE DE SERRALHEIRO COM ENCARGOS COMPLEMENTARES</t>
  </si>
  <si>
    <t>ASSENTADOR DE MANILHAS COM ENCARGOS COMPLEMENTARES</t>
  </si>
  <si>
    <t>AUXILIAR DE LABORATORISTA DE SOLOS E DE CONCRETO COM ENCARGOS COMPLEMENTARES</t>
  </si>
  <si>
    <t>AUXILIAR DE PEDREIRO COM ENCARGOS COMPLEMENTARES</t>
  </si>
  <si>
    <t>AUXILIAR TÉCNICO / ASSISTENTE DE ENGENHARIA COM ENCARGOS COMPLEMENTARES</t>
  </si>
  <si>
    <t>AZULEJISTA OU LADRILHEIRO COM ENCARGOS COMPLEMENTARES</t>
  </si>
  <si>
    <t>BLASTER, DINAMITADOR OU CABO DE FORÇA COM ENCARGOS COMPLEMENTARES</t>
  </si>
  <si>
    <t>CARPINTEIRO AUXILIAR COM ENCARGOS COMPLEMENTARES</t>
  </si>
  <si>
    <t>CARPINTEIRO DE ESQUADRIAS COM ENCARGOS COMPLEMENTARES</t>
  </si>
  <si>
    <t>CAVOUQUEIRO OU OPERADOR DE PERFURATRIZ COM ENCARGOS COMPLEMENTARES</t>
  </si>
  <si>
    <t>ELETRICISTA DE MANUTENÇÃO INDUSTRIAL COM ENCARGOS COMPLEMENTARES</t>
  </si>
  <si>
    <t>INSTALADOR DE TUBULAÇÕES COM ENCARGOS COMPLEMENTARES</t>
  </si>
  <si>
    <t>LEITURISTA OU CADASTRISTA DE REDES DE ÁGUA COM ENCARGOS COMPLEMENTARES</t>
  </si>
  <si>
    <t>MAÇARIQUEIRO COM ENCARGOS COMPLEMENTARES</t>
  </si>
  <si>
    <t>MARMORISTA / GRANITEIRO COM ENCARGOS COMPLEMENTARES</t>
  </si>
  <si>
    <t>MECÂNICO DE EQUIPAMENTOS PESADOS COM ENCARGOS COMPLEMENTARES</t>
  </si>
  <si>
    <t>MONTADOR DE ELETROELETRÔNICO COM ENCARGOS COMPLEMENTARES</t>
  </si>
  <si>
    <t>MONTADOR DE ESTRUTURAS METÁLICAS COM ENCARGOS COMPLEMENTARES</t>
  </si>
  <si>
    <t>MONTADOR DE MÁQUINAS COM ENCARGOS COMPLEMENTARES</t>
  </si>
  <si>
    <t>MOTORISTA DE CAMINHÃO BASCULANTE COM ENCARGOS COMPLEMENTARES</t>
  </si>
  <si>
    <t>MOTORISTA DE CAMINHÃO CARRETA COM ENCARGOS COMPLEMENTARES</t>
  </si>
  <si>
    <t>MOTORISTA DE CARRO DE PASSEIO COM ENCARGOS COMPLEMENTARES</t>
  </si>
  <si>
    <t>MOTORISTA DE ÔNIBUS / MICRO-ÔNIBUS COM ENCARGOS COMPLEMENTARES</t>
  </si>
  <si>
    <t>MOTORISTA OPERADOR DE CAMINHÃO COM MUNCK COM ENCARGOS COMPLEMENTARES</t>
  </si>
  <si>
    <t>NIVELADOR  COM ENCARGOS COMPLEMENTARES</t>
  </si>
  <si>
    <t>OPERADOR DE BATE-ESTACA COM ENCARGOS COMPLEMENTARES</t>
  </si>
  <si>
    <t>OPERADOR DE BETONEIRA ESTACIONÁRIA COM ENCARGOS COMPLEMENTARES</t>
  </si>
  <si>
    <t>OPERADOR DE COMPRESSOR DE AR OU COMPRESSORISTA COM ENCARGOS COMPLEMENTARES</t>
  </si>
  <si>
    <t>OPERADOR DE DEMARCADORA DE FAIXAS DE TRÁFEGO COM ENCARGOS COMPLEMENTARES</t>
  </si>
  <si>
    <t>OPERADOR DE GUINCHO OU GUINCHEIRO COM ENCARGOS COMPLEMENTARES</t>
  </si>
  <si>
    <t>OPERADOR DE JATO ABRASIVO OU JATISTA COM ENCARGOS COMPLEMENTARES</t>
  </si>
  <si>
    <t>OPERADOR DE MÁQUINAS E TRATORES DIVERSOS COM ENCARGOS COMPLEMENTARES</t>
  </si>
  <si>
    <t>OPERADOR DE MOTO SCRAPER COM ENCARGOS COMPLEMENTARES</t>
  </si>
  <si>
    <t>OPERADOR DE PAVIMENTADORA / MESA VIBROACABADORA COM ENCARGOS COMPLEMENTARES</t>
  </si>
  <si>
    <t>OPERADOR DE TRATOR - EXCLUSIVE AGROPECUÁRIA COM ENCARGOS COMPLEMENTARES</t>
  </si>
  <si>
    <t>POCEIRO / ESCAVADOR DE VALAS COM ENCARGOS COMPLEMENTARES</t>
  </si>
  <si>
    <t>SERVENTE DE OBRAS COM ENCARGOS COMPLEMENTARES</t>
  </si>
  <si>
    <t>SOLDADOR ELÉTRICO COM ENCARGOS COMPLEMENTARES</t>
  </si>
  <si>
    <t>TÉCNICO DE LABORATÓRIO E CAMPO DE CONSTRUÇÃO COM ENCARGOS COMPLEMENTARES</t>
  </si>
  <si>
    <t>TÉCNICO EM SONDAGEM COM ENCARGOS COMPLEMENTARES</t>
  </si>
  <si>
    <t>TELHADOR COM ENCARGOS COMPLEMENTARES</t>
  </si>
  <si>
    <t>FONTE</t>
  </si>
  <si>
    <t>DESONERADO</t>
  </si>
  <si>
    <t>NÃO DESONERADO</t>
  </si>
  <si>
    <t>88238</t>
  </si>
  <si>
    <t>18,17</t>
  </si>
  <si>
    <t>20,18</t>
  </si>
  <si>
    <t>88239</t>
  </si>
  <si>
    <t>19,52</t>
  </si>
  <si>
    <t>21,78</t>
  </si>
  <si>
    <t>88240</t>
  </si>
  <si>
    <t>17,57</t>
  </si>
  <si>
    <t>19,68</t>
  </si>
  <si>
    <t>88241</t>
  </si>
  <si>
    <t>19,65</t>
  </si>
  <si>
    <t>21,91</t>
  </si>
  <si>
    <t>88242</t>
  </si>
  <si>
    <t>18,21</t>
  </si>
  <si>
    <t>20,23</t>
  </si>
  <si>
    <t>88243</t>
  </si>
  <si>
    <t>19,50</t>
  </si>
  <si>
    <t>21,76</t>
  </si>
  <si>
    <t>88245</t>
  </si>
  <si>
    <t>24,25</t>
  </si>
  <si>
    <t>27,23</t>
  </si>
  <si>
    <t>88246</t>
  </si>
  <si>
    <t>22,22</t>
  </si>
  <si>
    <t>25,07</t>
  </si>
  <si>
    <t>88247</t>
  </si>
  <si>
    <t>20,02</t>
  </si>
  <si>
    <t>22,34</t>
  </si>
  <si>
    <t>88248</t>
  </si>
  <si>
    <t>19,07</t>
  </si>
  <si>
    <t>21,34</t>
  </si>
  <si>
    <t>88249</t>
  </si>
  <si>
    <t>25,99</t>
  </si>
  <si>
    <t>29,85</t>
  </si>
  <si>
    <t>88250</t>
  </si>
  <si>
    <t>18,69</t>
  </si>
  <si>
    <t>20,97</t>
  </si>
  <si>
    <t>88251</t>
  </si>
  <si>
    <t>88252</t>
  </si>
  <si>
    <t>17,65</t>
  </si>
  <si>
    <t>19,61</t>
  </si>
  <si>
    <t>88253</t>
  </si>
  <si>
    <t>17,78</t>
  </si>
  <si>
    <t>20,32</t>
  </si>
  <si>
    <t>88255</t>
  </si>
  <si>
    <t>31,03</t>
  </si>
  <si>
    <t>35,71</t>
  </si>
  <si>
    <t>88256</t>
  </si>
  <si>
    <t>25,88</t>
  </si>
  <si>
    <t>29,13</t>
  </si>
  <si>
    <t>88257</t>
  </si>
  <si>
    <t>19,03</t>
  </si>
  <si>
    <t>21,37</t>
  </si>
  <si>
    <t>88258</t>
  </si>
  <si>
    <t>19,29</t>
  </si>
  <si>
    <t>22,07</t>
  </si>
  <si>
    <t>88260</t>
  </si>
  <si>
    <t>18,91</t>
  </si>
  <si>
    <t>21,06</t>
  </si>
  <si>
    <t>88261</t>
  </si>
  <si>
    <t>27,11</t>
  </si>
  <si>
    <t>30,59</t>
  </si>
  <si>
    <t>88262</t>
  </si>
  <si>
    <t>24,07</t>
  </si>
  <si>
    <t>27,05</t>
  </si>
  <si>
    <t>88263</t>
  </si>
  <si>
    <t>17,99</t>
  </si>
  <si>
    <t>20,16</t>
  </si>
  <si>
    <t>88264</t>
  </si>
  <si>
    <t>24,74</t>
  </si>
  <si>
    <t>27,80</t>
  </si>
  <si>
    <t>88265</t>
  </si>
  <si>
    <t>25,12</t>
  </si>
  <si>
    <t>28,26</t>
  </si>
  <si>
    <t>88266</t>
  </si>
  <si>
    <t>35,29</t>
  </si>
  <si>
    <t>40,06</t>
  </si>
  <si>
    <t>88267</t>
  </si>
  <si>
    <t>23,69</t>
  </si>
  <si>
    <t>26,70</t>
  </si>
  <si>
    <t>88269</t>
  </si>
  <si>
    <t>24,79</t>
  </si>
  <si>
    <t>27,87</t>
  </si>
  <si>
    <t>88270</t>
  </si>
  <si>
    <t>24,43</t>
  </si>
  <si>
    <t>27,45</t>
  </si>
  <si>
    <t>88272</t>
  </si>
  <si>
    <t>23,25</t>
  </si>
  <si>
    <t>25,95</t>
  </si>
  <si>
    <t>88273</t>
  </si>
  <si>
    <t>24,15</t>
  </si>
  <si>
    <t>27,16</t>
  </si>
  <si>
    <t>88274</t>
  </si>
  <si>
    <t>25,41</t>
  </si>
  <si>
    <t>28,59</t>
  </si>
  <si>
    <t>88275</t>
  </si>
  <si>
    <t>29,27</t>
  </si>
  <si>
    <t>33,26</t>
  </si>
  <si>
    <t>88277</t>
  </si>
  <si>
    <t>24,30</t>
  </si>
  <si>
    <t>27,50</t>
  </si>
  <si>
    <t>88278</t>
  </si>
  <si>
    <t>22,18</t>
  </si>
  <si>
    <t>25,03</t>
  </si>
  <si>
    <t>88279</t>
  </si>
  <si>
    <t>27,55</t>
  </si>
  <si>
    <t>31,08</t>
  </si>
  <si>
    <t>88281</t>
  </si>
  <si>
    <t>21,38</t>
  </si>
  <si>
    <t>24,11</t>
  </si>
  <si>
    <t>88282</t>
  </si>
  <si>
    <t>22,40</t>
  </si>
  <si>
    <t>25,29</t>
  </si>
  <si>
    <t>88283</t>
  </si>
  <si>
    <t>28,42</t>
  </si>
  <si>
    <t>32,27</t>
  </si>
  <si>
    <t>88284</t>
  </si>
  <si>
    <t>20,69</t>
  </si>
  <si>
    <t>23,31</t>
  </si>
  <si>
    <t>88285</t>
  </si>
  <si>
    <t>25,63</t>
  </si>
  <si>
    <t>29,03</t>
  </si>
  <si>
    <t>88286</t>
  </si>
  <si>
    <t>23,18</t>
  </si>
  <si>
    <t>26,19</t>
  </si>
  <si>
    <t>88288</t>
  </si>
  <si>
    <t>22,15</t>
  </si>
  <si>
    <t>25,40</t>
  </si>
  <si>
    <t>88291</t>
  </si>
  <si>
    <t>23,30</t>
  </si>
  <si>
    <t>88292</t>
  </si>
  <si>
    <t>21,79</t>
  </si>
  <si>
    <t>24,59</t>
  </si>
  <si>
    <t>88293</t>
  </si>
  <si>
    <t>24,44</t>
  </si>
  <si>
    <t>27,65</t>
  </si>
  <si>
    <t>88294</t>
  </si>
  <si>
    <t>26,43</t>
  </si>
  <si>
    <t>29,96</t>
  </si>
  <si>
    <t>88295</t>
  </si>
  <si>
    <t>22,27</t>
  </si>
  <si>
    <t>25,13</t>
  </si>
  <si>
    <t>88296</t>
  </si>
  <si>
    <t>21,07</t>
  </si>
  <si>
    <t>23,74</t>
  </si>
  <si>
    <t>88297</t>
  </si>
  <si>
    <t>88298</t>
  </si>
  <si>
    <t>19,95</t>
  </si>
  <si>
    <t>22,45</t>
  </si>
  <si>
    <t>88299</t>
  </si>
  <si>
    <t>24,77</t>
  </si>
  <si>
    <t>28,04</t>
  </si>
  <si>
    <t>88300</t>
  </si>
  <si>
    <t>29,38</t>
  </si>
  <si>
    <t>33,40</t>
  </si>
  <si>
    <t>88301</t>
  </si>
  <si>
    <t>26,26</t>
  </si>
  <si>
    <t>29,76</t>
  </si>
  <si>
    <t>88302</t>
  </si>
  <si>
    <t>25,43</t>
  </si>
  <si>
    <t>28,81</t>
  </si>
  <si>
    <t>88303</t>
  </si>
  <si>
    <t>20,59</t>
  </si>
  <si>
    <t>23,19</t>
  </si>
  <si>
    <t>88304</t>
  </si>
  <si>
    <t>22,47</t>
  </si>
  <si>
    <t>25,38</t>
  </si>
  <si>
    <t>88306</t>
  </si>
  <si>
    <t>24,12</t>
  </si>
  <si>
    <t>27,29</t>
  </si>
  <si>
    <t>88307</t>
  </si>
  <si>
    <t>26,79</t>
  </si>
  <si>
    <t>30,38</t>
  </si>
  <si>
    <t>88308</t>
  </si>
  <si>
    <t>24,31</t>
  </si>
  <si>
    <t>27,31</t>
  </si>
  <si>
    <t>88309</t>
  </si>
  <si>
    <t>88310</t>
  </si>
  <si>
    <t>25,66</t>
  </si>
  <si>
    <t>28,66</t>
  </si>
  <si>
    <t>88311</t>
  </si>
  <si>
    <t>25,11</t>
  </si>
  <si>
    <t>28,03</t>
  </si>
  <si>
    <t>88312</t>
  </si>
  <si>
    <t>88313</t>
  </si>
  <si>
    <t>21,15</t>
  </si>
  <si>
    <t>23,84</t>
  </si>
  <si>
    <t>88314</t>
  </si>
  <si>
    <t>18,59</t>
  </si>
  <si>
    <t>20,86</t>
  </si>
  <si>
    <t>88315</t>
  </si>
  <si>
    <t>88316</t>
  </si>
  <si>
    <t>17,77</t>
  </si>
  <si>
    <t>19,76</t>
  </si>
  <si>
    <t>88317</t>
  </si>
  <si>
    <t>25,09</t>
  </si>
  <si>
    <t>28,07</t>
  </si>
  <si>
    <t>88318</t>
  </si>
  <si>
    <t>31,85</t>
  </si>
  <si>
    <t>35,93</t>
  </si>
  <si>
    <t>88320</t>
  </si>
  <si>
    <t>88321</t>
  </si>
  <si>
    <t>32,75</t>
  </si>
  <si>
    <t>37,69</t>
  </si>
  <si>
    <t>88322</t>
  </si>
  <si>
    <t>32,33</t>
  </si>
  <si>
    <t>37,20</t>
  </si>
  <si>
    <t>88323</t>
  </si>
  <si>
    <t>88324</t>
  </si>
  <si>
    <t>24,14</t>
  </si>
  <si>
    <t>88325</t>
  </si>
  <si>
    <t>19,72</t>
  </si>
  <si>
    <t>21,98</t>
  </si>
  <si>
    <t>88326</t>
  </si>
  <si>
    <t>22,62</t>
  </si>
  <si>
    <t>88377</t>
  </si>
  <si>
    <t>20,12</t>
  </si>
  <si>
    <t>22,64</t>
  </si>
  <si>
    <t>88441</t>
  </si>
  <si>
    <t>21,66</t>
  </si>
  <si>
    <t>24,24</t>
  </si>
  <si>
    <t>88597</t>
  </si>
  <si>
    <t>24,35</t>
  </si>
  <si>
    <t>27,95</t>
  </si>
  <si>
    <t>90766</t>
  </si>
  <si>
    <t>20,66</t>
  </si>
  <si>
    <t>23,66</t>
  </si>
  <si>
    <t>90767</t>
  </si>
  <si>
    <t>18,49</t>
  </si>
  <si>
    <t>21,14</t>
  </si>
  <si>
    <t>90768</t>
  </si>
  <si>
    <t>71,73</t>
  </si>
  <si>
    <t>82,95</t>
  </si>
  <si>
    <t>90769</t>
  </si>
  <si>
    <t>101,07</t>
  </si>
  <si>
    <t>117,01</t>
  </si>
  <si>
    <t>90770</t>
  </si>
  <si>
    <t>133,01</t>
  </si>
  <si>
    <t>154,07</t>
  </si>
  <si>
    <t>90771</t>
  </si>
  <si>
    <t>27,06</t>
  </si>
  <si>
    <t>31,09</t>
  </si>
  <si>
    <t>90772</t>
  </si>
  <si>
    <t>17,38</t>
  </si>
  <si>
    <t>19,85</t>
  </si>
  <si>
    <t>90773</t>
  </si>
  <si>
    <t>30,13</t>
  </si>
  <si>
    <t>34,66</t>
  </si>
  <si>
    <t>90775</t>
  </si>
  <si>
    <t>37,59</t>
  </si>
  <si>
    <t>43,32</t>
  </si>
  <si>
    <t>90776</t>
  </si>
  <si>
    <t>43,59</t>
  </si>
  <si>
    <t>50,20</t>
  </si>
  <si>
    <t>90777</t>
  </si>
  <si>
    <t>97,27</t>
  </si>
  <si>
    <t>112,59</t>
  </si>
  <si>
    <t>90778</t>
  </si>
  <si>
    <t>110,44</t>
  </si>
  <si>
    <t>127,89</t>
  </si>
  <si>
    <t>90779</t>
  </si>
  <si>
    <t>150,26</t>
  </si>
  <si>
    <t>174,10</t>
  </si>
  <si>
    <t>90780</t>
  </si>
  <si>
    <t>69,54</t>
  </si>
  <si>
    <t>80,32</t>
  </si>
  <si>
    <t>90781</t>
  </si>
  <si>
    <t>37,15</t>
  </si>
  <si>
    <t>42,81</t>
  </si>
  <si>
    <t>91677</t>
  </si>
  <si>
    <t>99,29</t>
  </si>
  <si>
    <t>114,94</t>
  </si>
  <si>
    <t>91678</t>
  </si>
  <si>
    <t>75,87</t>
  </si>
  <si>
    <t>87,75</t>
  </si>
  <si>
    <t>93558</t>
  </si>
  <si>
    <t>4.000,98</t>
  </si>
  <si>
    <t>4.510,91</t>
  </si>
  <si>
    <t>93559</t>
  </si>
  <si>
    <t>4.315,63</t>
  </si>
  <si>
    <t>4.951,60</t>
  </si>
  <si>
    <t>93560</t>
  </si>
  <si>
    <t>5.333,93</t>
  </si>
  <si>
    <t>6.134,04</t>
  </si>
  <si>
    <t>93561</t>
  </si>
  <si>
    <t>6.648,93</t>
  </si>
  <si>
    <t>7.661,02</t>
  </si>
  <si>
    <t>93562</t>
  </si>
  <si>
    <t>4.792,52</t>
  </si>
  <si>
    <t>5.505,36</t>
  </si>
  <si>
    <t>93563</t>
  </si>
  <si>
    <t>3.663,67</t>
  </si>
  <si>
    <t>4.193,03</t>
  </si>
  <si>
    <t>93564</t>
  </si>
  <si>
    <t>3.270,64</t>
  </si>
  <si>
    <t>3.736,64</t>
  </si>
  <si>
    <t>93565</t>
  </si>
  <si>
    <t>17.112,16</t>
  </si>
  <si>
    <t>19.811,82</t>
  </si>
  <si>
    <t>93566</t>
  </si>
  <si>
    <t>3.086,67</t>
  </si>
  <si>
    <t>3.523,02</t>
  </si>
  <si>
    <t>93567</t>
  </si>
  <si>
    <t>19.426,80</t>
  </si>
  <si>
    <t>22.499,57</t>
  </si>
  <si>
    <t>93568</t>
  </si>
  <si>
    <t>26.422,17</t>
  </si>
  <si>
    <t>30.622,56</t>
  </si>
  <si>
    <t>93569</t>
  </si>
  <si>
    <t>12.647,08</t>
  </si>
  <si>
    <t>14.626,98</t>
  </si>
  <si>
    <t>93570</t>
  </si>
  <si>
    <t>17.810,91</t>
  </si>
  <si>
    <t>20.623,21</t>
  </si>
  <si>
    <t>93571</t>
  </si>
  <si>
    <t>23.430,23</t>
  </si>
  <si>
    <t>27.148,33</t>
  </si>
  <si>
    <t>93572</t>
  </si>
  <si>
    <t>7.681,33</t>
  </si>
  <si>
    <t>8.843,53</t>
  </si>
  <si>
    <t>94295</t>
  </si>
  <si>
    <t>12.232,52</t>
  </si>
  <si>
    <t>14.128,35</t>
  </si>
  <si>
    <t>94296</t>
  </si>
  <si>
    <t>6.564,05</t>
  </si>
  <si>
    <t>7.562,46</t>
  </si>
  <si>
    <t>95308</t>
  </si>
  <si>
    <t>0,15</t>
  </si>
  <si>
    <t>0,17</t>
  </si>
  <si>
    <t>95309</t>
  </si>
  <si>
    <t>0,21</t>
  </si>
  <si>
    <t>0,24</t>
  </si>
  <si>
    <t>95310</t>
  </si>
  <si>
    <t>0,18</t>
  </si>
  <si>
    <t>95311</t>
  </si>
  <si>
    <t>0,16</t>
  </si>
  <si>
    <t>0,19</t>
  </si>
  <si>
    <t>95312</t>
  </si>
  <si>
    <t>0,22</t>
  </si>
  <si>
    <t>95313</t>
  </si>
  <si>
    <t>95314</t>
  </si>
  <si>
    <t>0,25</t>
  </si>
  <si>
    <t>95315</t>
  </si>
  <si>
    <t>0,27</t>
  </si>
  <si>
    <t>0,31</t>
  </si>
  <si>
    <t>95316</t>
  </si>
  <si>
    <t>0,54</t>
  </si>
  <si>
    <t>0,63</t>
  </si>
  <si>
    <t>95317</t>
  </si>
  <si>
    <t>0,26</t>
  </si>
  <si>
    <t>0,30</t>
  </si>
  <si>
    <t>95318</t>
  </si>
  <si>
    <t>0,20</t>
  </si>
  <si>
    <t>95319</t>
  </si>
  <si>
    <t>95320</t>
  </si>
  <si>
    <t>95321</t>
  </si>
  <si>
    <t>0,14</t>
  </si>
  <si>
    <t>95322</t>
  </si>
  <si>
    <t>0,13</t>
  </si>
  <si>
    <t>95323</t>
  </si>
  <si>
    <t>0,29</t>
  </si>
  <si>
    <t>95324</t>
  </si>
  <si>
    <t>0,35</t>
  </si>
  <si>
    <t>95325</t>
  </si>
  <si>
    <t>95326</t>
  </si>
  <si>
    <t>0,09</t>
  </si>
  <si>
    <t>0,10</t>
  </si>
  <si>
    <t>95328</t>
  </si>
  <si>
    <t>95329</t>
  </si>
  <si>
    <t>0,33</t>
  </si>
  <si>
    <t>0,38</t>
  </si>
  <si>
    <t>95330</t>
  </si>
  <si>
    <t>95331</t>
  </si>
  <si>
    <t>95332</t>
  </si>
  <si>
    <t>0,72</t>
  </si>
  <si>
    <t>0,83</t>
  </si>
  <si>
    <t>95333</t>
  </si>
  <si>
    <t>0,73</t>
  </si>
  <si>
    <t>0,85</t>
  </si>
  <si>
    <t>95334</t>
  </si>
  <si>
    <t>0,93</t>
  </si>
  <si>
    <t>1,08</t>
  </si>
  <si>
    <t>95335</t>
  </si>
  <si>
    <t>0,34</t>
  </si>
  <si>
    <t>0,40</t>
  </si>
  <si>
    <t>95337</t>
  </si>
  <si>
    <t>95338</t>
  </si>
  <si>
    <t>0,47</t>
  </si>
  <si>
    <t>95339</t>
  </si>
  <si>
    <t>0,36</t>
  </si>
  <si>
    <t>95340</t>
  </si>
  <si>
    <t>0,28</t>
  </si>
  <si>
    <t>95341</t>
  </si>
  <si>
    <t>95342</t>
  </si>
  <si>
    <t>95343</t>
  </si>
  <si>
    <t>95344</t>
  </si>
  <si>
    <t>95345</t>
  </si>
  <si>
    <t>0,68</t>
  </si>
  <si>
    <t>0,79</t>
  </si>
  <si>
    <t>95346</t>
  </si>
  <si>
    <t>0,08</t>
  </si>
  <si>
    <t>95347</t>
  </si>
  <si>
    <t>0,11</t>
  </si>
  <si>
    <t>95348</t>
  </si>
  <si>
    <t>0,12</t>
  </si>
  <si>
    <t>95349</t>
  </si>
  <si>
    <t>95350</t>
  </si>
  <si>
    <t>95351</t>
  </si>
  <si>
    <t>95352</t>
  </si>
  <si>
    <t>95354</t>
  </si>
  <si>
    <t>95355</t>
  </si>
  <si>
    <t>95356</t>
  </si>
  <si>
    <t>95357</t>
  </si>
  <si>
    <t>95358</t>
  </si>
  <si>
    <t>95359</t>
  </si>
  <si>
    <t>0,32</t>
  </si>
  <si>
    <t>95360</t>
  </si>
  <si>
    <t>95361</t>
  </si>
  <si>
    <t>95362</t>
  </si>
  <si>
    <t>95363</t>
  </si>
  <si>
    <t>95364</t>
  </si>
  <si>
    <t>95365</t>
  </si>
  <si>
    <t>95366</t>
  </si>
  <si>
    <t>95367</t>
  </si>
  <si>
    <t>95368</t>
  </si>
  <si>
    <t>0,23</t>
  </si>
  <si>
    <t>95369</t>
  </si>
  <si>
    <t>95370</t>
  </si>
  <si>
    <t>95371</t>
  </si>
  <si>
    <t>95372</t>
  </si>
  <si>
    <t>95373</t>
  </si>
  <si>
    <t>95374</t>
  </si>
  <si>
    <t>95375</t>
  </si>
  <si>
    <t>0,42</t>
  </si>
  <si>
    <t>95376</t>
  </si>
  <si>
    <t>0,07</t>
  </si>
  <si>
    <t>95377</t>
  </si>
  <si>
    <t>95378</t>
  </si>
  <si>
    <t>95379</t>
  </si>
  <si>
    <t>95380</t>
  </si>
  <si>
    <t>95382</t>
  </si>
  <si>
    <t>95383</t>
  </si>
  <si>
    <t>95384</t>
  </si>
  <si>
    <t>95385</t>
  </si>
  <si>
    <t>95386</t>
  </si>
  <si>
    <t>95387</t>
  </si>
  <si>
    <t>95388</t>
  </si>
  <si>
    <t>95389</t>
  </si>
  <si>
    <t>95390</t>
  </si>
  <si>
    <t>95391</t>
  </si>
  <si>
    <t>95392</t>
  </si>
  <si>
    <t>95393</t>
  </si>
  <si>
    <t>0,41</t>
  </si>
  <si>
    <t>95394</t>
  </si>
  <si>
    <t>0,60</t>
  </si>
  <si>
    <t>0,70</t>
  </si>
  <si>
    <t>95395</t>
  </si>
  <si>
    <t>0,99</t>
  </si>
  <si>
    <t>95396</t>
  </si>
  <si>
    <t>1,13</t>
  </si>
  <si>
    <t>1,31</t>
  </si>
  <si>
    <t>95397</t>
  </si>
  <si>
    <t>95398</t>
  </si>
  <si>
    <t>95399</t>
  </si>
  <si>
    <t>95400</t>
  </si>
  <si>
    <t>95401</t>
  </si>
  <si>
    <t>0,89</t>
  </si>
  <si>
    <t>1,03</t>
  </si>
  <si>
    <t>95402</t>
  </si>
  <si>
    <t>1,45</t>
  </si>
  <si>
    <t>1,68</t>
  </si>
  <si>
    <t>95403</t>
  </si>
  <si>
    <t>1,65</t>
  </si>
  <si>
    <t>1,92</t>
  </si>
  <si>
    <t>95404</t>
  </si>
  <si>
    <t>2,26</t>
  </si>
  <si>
    <t>2,62</t>
  </si>
  <si>
    <t>95405</t>
  </si>
  <si>
    <t>1,69</t>
  </si>
  <si>
    <t>95406</t>
  </si>
  <si>
    <t>95407</t>
  </si>
  <si>
    <t>3,36</t>
  </si>
  <si>
    <t>3,90</t>
  </si>
  <si>
    <t>95408</t>
  </si>
  <si>
    <t>12,66</t>
  </si>
  <si>
    <t>14,70</t>
  </si>
  <si>
    <t>95409</t>
  </si>
  <si>
    <t>15,79</t>
  </si>
  <si>
    <t>18,34</t>
  </si>
  <si>
    <t>95410</t>
  </si>
  <si>
    <t>19,87</t>
  </si>
  <si>
    <t>23,07</t>
  </si>
  <si>
    <t>95411</t>
  </si>
  <si>
    <t>29,19</t>
  </si>
  <si>
    <t>95412</t>
  </si>
  <si>
    <t>17,70</t>
  </si>
  <si>
    <t>20,56</t>
  </si>
  <si>
    <t>95413</t>
  </si>
  <si>
    <t>13,14</t>
  </si>
  <si>
    <t>15,26</t>
  </si>
  <si>
    <t>95414</t>
  </si>
  <si>
    <t>47,62</t>
  </si>
  <si>
    <t>55,30</t>
  </si>
  <si>
    <t>95415</t>
  </si>
  <si>
    <t>193,02</t>
  </si>
  <si>
    <t>224,14</t>
  </si>
  <si>
    <t>95416</t>
  </si>
  <si>
    <t>10,83</t>
  </si>
  <si>
    <t>12,58</t>
  </si>
  <si>
    <t>95417</t>
  </si>
  <si>
    <t>219,70</t>
  </si>
  <si>
    <t>255,12</t>
  </si>
  <si>
    <t>95418</t>
  </si>
  <si>
    <t>300,33</t>
  </si>
  <si>
    <t>348,74</t>
  </si>
  <si>
    <t>95419</t>
  </si>
  <si>
    <t>80,17</t>
  </si>
  <si>
    <t>93,09</t>
  </si>
  <si>
    <t>95420</t>
  </si>
  <si>
    <t>113,87</t>
  </si>
  <si>
    <t>132,23</t>
  </si>
  <si>
    <t>95421</t>
  </si>
  <si>
    <t>150,55</t>
  </si>
  <si>
    <t>174,82</t>
  </si>
  <si>
    <t>95422</t>
  </si>
  <si>
    <t>118,77</t>
  </si>
  <si>
    <t>137,92</t>
  </si>
  <si>
    <t>95423</t>
  </si>
  <si>
    <t>193,75</t>
  </si>
  <si>
    <t>224,98</t>
  </si>
  <si>
    <t>95424</t>
  </si>
  <si>
    <t>40,42</t>
  </si>
  <si>
    <t>46,94</t>
  </si>
  <si>
    <t>100288</t>
  </si>
  <si>
    <t>0,06</t>
  </si>
  <si>
    <t>100289</t>
  </si>
  <si>
    <t>17,61</t>
  </si>
  <si>
    <t>19,56</t>
  </si>
  <si>
    <t>100290</t>
  </si>
  <si>
    <t>100291</t>
  </si>
  <si>
    <t>100292</t>
  </si>
  <si>
    <t>100293</t>
  </si>
  <si>
    <t>100294</t>
  </si>
  <si>
    <t>0,44</t>
  </si>
  <si>
    <t>100295</t>
  </si>
  <si>
    <t>0,46</t>
  </si>
  <si>
    <t>100296</t>
  </si>
  <si>
    <t>1,15</t>
  </si>
  <si>
    <t>1,33</t>
  </si>
  <si>
    <t>100297</t>
  </si>
  <si>
    <t>1,30</t>
  </si>
  <si>
    <t>1,51</t>
  </si>
  <si>
    <t>100298</t>
  </si>
  <si>
    <t>0,57</t>
  </si>
  <si>
    <t>0,66</t>
  </si>
  <si>
    <t>100299</t>
  </si>
  <si>
    <t>100300</t>
  </si>
  <si>
    <t>16,06</t>
  </si>
  <si>
    <t>18,32</t>
  </si>
  <si>
    <t>100301</t>
  </si>
  <si>
    <t>21,05</t>
  </si>
  <si>
    <t>100302</t>
  </si>
  <si>
    <t>140,28</t>
  </si>
  <si>
    <t>162,52</t>
  </si>
  <si>
    <t>100303</t>
  </si>
  <si>
    <t>100304</t>
  </si>
  <si>
    <t>74,21</t>
  </si>
  <si>
    <t>85,83</t>
  </si>
  <si>
    <t>100305</t>
  </si>
  <si>
    <t>98,33</t>
  </si>
  <si>
    <t>113,82</t>
  </si>
  <si>
    <t>100306</t>
  </si>
  <si>
    <t>110,69</t>
  </si>
  <si>
    <t>128,17</t>
  </si>
  <si>
    <t>100307</t>
  </si>
  <si>
    <t>20,58</t>
  </si>
  <si>
    <t>22,99</t>
  </si>
  <si>
    <t>100308</t>
  </si>
  <si>
    <t>26,06</t>
  </si>
  <si>
    <t>29,35</t>
  </si>
  <si>
    <t>100309</t>
  </si>
  <si>
    <t>32,93</t>
  </si>
  <si>
    <t>37,90</t>
  </si>
  <si>
    <t>100310</t>
  </si>
  <si>
    <t>9,91</t>
  </si>
  <si>
    <t>11,51</t>
  </si>
  <si>
    <t>100311</t>
  </si>
  <si>
    <t>97,55</t>
  </si>
  <si>
    <t>113,28</t>
  </si>
  <si>
    <t>100312</t>
  </si>
  <si>
    <t>131,60</t>
  </si>
  <si>
    <t>152,82</t>
  </si>
  <si>
    <t>100313</t>
  </si>
  <si>
    <t>153,01</t>
  </si>
  <si>
    <t>177,67</t>
  </si>
  <si>
    <t>100314</t>
  </si>
  <si>
    <t>172,62</t>
  </si>
  <si>
    <t>200,45</t>
  </si>
  <si>
    <t>100315</t>
  </si>
  <si>
    <t>76,01</t>
  </si>
  <si>
    <t>88,27</t>
  </si>
  <si>
    <t>100316</t>
  </si>
  <si>
    <t>2.855,50</t>
  </si>
  <si>
    <t>3.254,59</t>
  </si>
  <si>
    <t>100317</t>
  </si>
  <si>
    <t>24.729,67</t>
  </si>
  <si>
    <t>28.657,24</t>
  </si>
  <si>
    <t>100318</t>
  </si>
  <si>
    <t>13.174,98</t>
  </si>
  <si>
    <t>15.239,99</t>
  </si>
  <si>
    <t>100319</t>
  </si>
  <si>
    <t>17.313,65</t>
  </si>
  <si>
    <t>20.045,78</t>
  </si>
  <si>
    <t>100320</t>
  </si>
  <si>
    <t>19.486,50</t>
  </si>
  <si>
    <t>22.568,89</t>
  </si>
  <si>
    <t>100321</t>
  </si>
  <si>
    <t>5.809,27</t>
  </si>
  <si>
    <t>6.684,50</t>
  </si>
  <si>
    <t>100533</t>
  </si>
  <si>
    <t>30,04</t>
  </si>
  <si>
    <t>34,55</t>
  </si>
  <si>
    <t>100534</t>
  </si>
  <si>
    <t>5.310,66</t>
  </si>
  <si>
    <t>6.105,50</t>
  </si>
  <si>
    <t>100535</t>
  </si>
  <si>
    <t>0,52</t>
  </si>
  <si>
    <t>100536</t>
  </si>
  <si>
    <t>69,03</t>
  </si>
  <si>
    <t>80,16</t>
  </si>
  <si>
    <t>101284</t>
  </si>
  <si>
    <t>1,78</t>
  </si>
  <si>
    <t>2,07</t>
  </si>
  <si>
    <t>101285</t>
  </si>
  <si>
    <t>0,39</t>
  </si>
  <si>
    <t>0,45</t>
  </si>
  <si>
    <t>101286</t>
  </si>
  <si>
    <t>19,90</t>
  </si>
  <si>
    <t>23,11</t>
  </si>
  <si>
    <t>101287</t>
  </si>
  <si>
    <t>72,08</t>
  </si>
  <si>
    <t>83,70</t>
  </si>
  <si>
    <t>101288</t>
  </si>
  <si>
    <t>20,84</t>
  </si>
  <si>
    <t>24,20</t>
  </si>
  <si>
    <t>101289</t>
  </si>
  <si>
    <t>22,28</t>
  </si>
  <si>
    <t>25,87</t>
  </si>
  <si>
    <t>101290</t>
  </si>
  <si>
    <t>28,52</t>
  </si>
  <si>
    <t>33,11</t>
  </si>
  <si>
    <t>101291</t>
  </si>
  <si>
    <t>101292</t>
  </si>
  <si>
    <t>22,31</t>
  </si>
  <si>
    <t>25,91</t>
  </si>
  <si>
    <t>101293</t>
  </si>
  <si>
    <t>29,55</t>
  </si>
  <si>
    <t>34,32</t>
  </si>
  <si>
    <t>101294</t>
  </si>
  <si>
    <t>36,02</t>
  </si>
  <si>
    <t>41,82</t>
  </si>
  <si>
    <t>101295</t>
  </si>
  <si>
    <t>25,48</t>
  </si>
  <si>
    <t>29,58</t>
  </si>
  <si>
    <t>101296</t>
  </si>
  <si>
    <t>34,73</t>
  </si>
  <si>
    <t>40,33</t>
  </si>
  <si>
    <t>101297</t>
  </si>
  <si>
    <t>27,56</t>
  </si>
  <si>
    <t>32,00</t>
  </si>
  <si>
    <t>101298</t>
  </si>
  <si>
    <t>101299</t>
  </si>
  <si>
    <t>101300</t>
  </si>
  <si>
    <t>19,36</t>
  </si>
  <si>
    <t>22,48</t>
  </si>
  <si>
    <t>101301</t>
  </si>
  <si>
    <t>18,19</t>
  </si>
  <si>
    <t>21,12</t>
  </si>
  <si>
    <t>101302</t>
  </si>
  <si>
    <t>33,44</t>
  </si>
  <si>
    <t>38,83</t>
  </si>
  <si>
    <t>101303</t>
  </si>
  <si>
    <t>62,37</t>
  </si>
  <si>
    <t>72,43</t>
  </si>
  <si>
    <t>101304</t>
  </si>
  <si>
    <t>41,02</t>
  </si>
  <si>
    <t>47,63</t>
  </si>
  <si>
    <t>101305</t>
  </si>
  <si>
    <t>35,88</t>
  </si>
  <si>
    <t>41,66</t>
  </si>
  <si>
    <t>101307</t>
  </si>
  <si>
    <t>21,10</t>
  </si>
  <si>
    <t>24,51</t>
  </si>
  <si>
    <t>101308</t>
  </si>
  <si>
    <t>28,16</t>
  </si>
  <si>
    <t>32,70</t>
  </si>
  <si>
    <t>101309</t>
  </si>
  <si>
    <t>101310</t>
  </si>
  <si>
    <t>43,86</t>
  </si>
  <si>
    <t>50,93</t>
  </si>
  <si>
    <t>101311</t>
  </si>
  <si>
    <t>101312</t>
  </si>
  <si>
    <t>21,52</t>
  </si>
  <si>
    <t>24,98</t>
  </si>
  <si>
    <t>101313</t>
  </si>
  <si>
    <t>95,61</t>
  </si>
  <si>
    <t>111,02</t>
  </si>
  <si>
    <t>101314</t>
  </si>
  <si>
    <t>97,63</t>
  </si>
  <si>
    <t>113,37</t>
  </si>
  <si>
    <t>101315</t>
  </si>
  <si>
    <t>123,61</t>
  </si>
  <si>
    <t>143,54</t>
  </si>
  <si>
    <t>101316</t>
  </si>
  <si>
    <t>46,07</t>
  </si>
  <si>
    <t>53,49</t>
  </si>
  <si>
    <t>101317</t>
  </si>
  <si>
    <t>236,57</t>
  </si>
  <si>
    <t>274,70</t>
  </si>
  <si>
    <t>101318</t>
  </si>
  <si>
    <t>446,41</t>
  </si>
  <si>
    <t>518,37</t>
  </si>
  <si>
    <t>101319</t>
  </si>
  <si>
    <t>52,13</t>
  </si>
  <si>
    <t>60,54</t>
  </si>
  <si>
    <t>101320</t>
  </si>
  <si>
    <t>24,63</t>
  </si>
  <si>
    <t>28,60</t>
  </si>
  <si>
    <t>101322</t>
  </si>
  <si>
    <t>30,43</t>
  </si>
  <si>
    <t>35,34</t>
  </si>
  <si>
    <t>101323</t>
  </si>
  <si>
    <t>54,34</t>
  </si>
  <si>
    <t>63,10</t>
  </si>
  <si>
    <t>101324</t>
  </si>
  <si>
    <t>11,94</t>
  </si>
  <si>
    <t>13,87</t>
  </si>
  <si>
    <t>101325</t>
  </si>
  <si>
    <t>40,22</t>
  </si>
  <si>
    <t>46,70</t>
  </si>
  <si>
    <t>101326</t>
  </si>
  <si>
    <t>11,31</t>
  </si>
  <si>
    <t>101327</t>
  </si>
  <si>
    <t>12,18</t>
  </si>
  <si>
    <t>14,14</t>
  </si>
  <si>
    <t>101328</t>
  </si>
  <si>
    <t>16,91</t>
  </si>
  <si>
    <t>19,64</t>
  </si>
  <si>
    <t>101329</t>
  </si>
  <si>
    <t>41,29</t>
  </si>
  <si>
    <t>47,95</t>
  </si>
  <si>
    <t>101330</t>
  </si>
  <si>
    <t>37,87</t>
  </si>
  <si>
    <t>43,98</t>
  </si>
  <si>
    <t>101331</t>
  </si>
  <si>
    <t>40,09</t>
  </si>
  <si>
    <t>46,55</t>
  </si>
  <si>
    <t>101332</t>
  </si>
  <si>
    <t>11,45</t>
  </si>
  <si>
    <t>13,30</t>
  </si>
  <si>
    <t>101333</t>
  </si>
  <si>
    <t>28,51</t>
  </si>
  <si>
    <t>101334</t>
  </si>
  <si>
    <t>76,56</t>
  </si>
  <si>
    <t>88,90</t>
  </si>
  <si>
    <t>101335</t>
  </si>
  <si>
    <t>14,94</t>
  </si>
  <si>
    <t>17,34</t>
  </si>
  <si>
    <t>101336</t>
  </si>
  <si>
    <t>42,02</t>
  </si>
  <si>
    <t>48,80</t>
  </si>
  <si>
    <t>101337</t>
  </si>
  <si>
    <t>23,21</t>
  </si>
  <si>
    <t>26,95</t>
  </si>
  <si>
    <t>101338</t>
  </si>
  <si>
    <t>25,67</t>
  </si>
  <si>
    <t>29,80</t>
  </si>
  <si>
    <t>101339</t>
  </si>
  <si>
    <t>18,66</t>
  </si>
  <si>
    <t>21,67</t>
  </si>
  <si>
    <t>101340</t>
  </si>
  <si>
    <t>18,01</t>
  </si>
  <si>
    <t>20,91</t>
  </si>
  <si>
    <t>101341</t>
  </si>
  <si>
    <t>19,94</t>
  </si>
  <si>
    <t>23,15</t>
  </si>
  <si>
    <t>101342</t>
  </si>
  <si>
    <t>22,97</t>
  </si>
  <si>
    <t>26,67</t>
  </si>
  <si>
    <t>101343</t>
  </si>
  <si>
    <t>34,89</t>
  </si>
  <si>
    <t>40,51</t>
  </si>
  <si>
    <t>101344</t>
  </si>
  <si>
    <t>39,97</t>
  </si>
  <si>
    <t>46,41</t>
  </si>
  <si>
    <t>101345</t>
  </si>
  <si>
    <t>37,30</t>
  </si>
  <si>
    <t>101346</t>
  </si>
  <si>
    <t>31,23</t>
  </si>
  <si>
    <t>36,27</t>
  </si>
  <si>
    <t>101347</t>
  </si>
  <si>
    <t>34,56</t>
  </si>
  <si>
    <t>101348</t>
  </si>
  <si>
    <t>17,82</t>
  </si>
  <si>
    <t>20,70</t>
  </si>
  <si>
    <t>101349</t>
  </si>
  <si>
    <t>23,36</t>
  </si>
  <si>
    <t>27,12</t>
  </si>
  <si>
    <t>101350</t>
  </si>
  <si>
    <t>33,28</t>
  </si>
  <si>
    <t>101351</t>
  </si>
  <si>
    <t>25,06</t>
  </si>
  <si>
    <t>29,10</t>
  </si>
  <si>
    <t>101352</t>
  </si>
  <si>
    <t>28,00</t>
  </si>
  <si>
    <t>101353</t>
  </si>
  <si>
    <t>18,55</t>
  </si>
  <si>
    <t>21,54</t>
  </si>
  <si>
    <t>101354</t>
  </si>
  <si>
    <t>31,29</t>
  </si>
  <si>
    <t>36,33</t>
  </si>
  <si>
    <t>101355</t>
  </si>
  <si>
    <t>20,71</t>
  </si>
  <si>
    <t>24,05</t>
  </si>
  <si>
    <t>101356</t>
  </si>
  <si>
    <t>37,83</t>
  </si>
  <si>
    <t>43,93</t>
  </si>
  <si>
    <t>101357</t>
  </si>
  <si>
    <t>101358</t>
  </si>
  <si>
    <t>43,92</t>
  </si>
  <si>
    <t>101359</t>
  </si>
  <si>
    <t>36,73</t>
  </si>
  <si>
    <t>42,65</t>
  </si>
  <si>
    <t>101360</t>
  </si>
  <si>
    <t>101361</t>
  </si>
  <si>
    <t>48,32</t>
  </si>
  <si>
    <t>56,12</t>
  </si>
  <si>
    <t>101362</t>
  </si>
  <si>
    <t>9,98</t>
  </si>
  <si>
    <t>11,59</t>
  </si>
  <si>
    <t>101363</t>
  </si>
  <si>
    <t>101364</t>
  </si>
  <si>
    <t>35,60</t>
  </si>
  <si>
    <t>41,34</t>
  </si>
  <si>
    <t>101365</t>
  </si>
  <si>
    <t>101366</t>
  </si>
  <si>
    <t>40,30</t>
  </si>
  <si>
    <t>46,79</t>
  </si>
  <si>
    <t>101367</t>
  </si>
  <si>
    <t>101368</t>
  </si>
  <si>
    <t>35,30</t>
  </si>
  <si>
    <t>41,00</t>
  </si>
  <si>
    <t>101369</t>
  </si>
  <si>
    <t>48,11</t>
  </si>
  <si>
    <t>55,86</t>
  </si>
  <si>
    <t>101370</t>
  </si>
  <si>
    <t>29,20</t>
  </si>
  <si>
    <t>33,91</t>
  </si>
  <si>
    <t>101371</t>
  </si>
  <si>
    <t>28,57</t>
  </si>
  <si>
    <t>33,18</t>
  </si>
  <si>
    <t>101372</t>
  </si>
  <si>
    <t>8,57</t>
  </si>
  <si>
    <t>9,96</t>
  </si>
  <si>
    <t>101373</t>
  </si>
  <si>
    <t>150,97</t>
  </si>
  <si>
    <t>174,94</t>
  </si>
  <si>
    <t>101374</t>
  </si>
  <si>
    <t>3.267,93</t>
  </si>
  <si>
    <t>3.623,41</t>
  </si>
  <si>
    <t>101375</t>
  </si>
  <si>
    <t>3.577,29</t>
  </si>
  <si>
    <t>3.983,20</t>
  </si>
  <si>
    <t>101376</t>
  </si>
  <si>
    <t>3.146,46</t>
  </si>
  <si>
    <t>3.518,64</t>
  </si>
  <si>
    <t>101377</t>
  </si>
  <si>
    <t>3.530,93</t>
  </si>
  <si>
    <t>3.928,81</t>
  </si>
  <si>
    <t>101378</t>
  </si>
  <si>
    <t>3.789,67</t>
  </si>
  <si>
    <t>4.188,55</t>
  </si>
  <si>
    <t>101379</t>
  </si>
  <si>
    <t>101380</t>
  </si>
  <si>
    <t>3.500,87</t>
  </si>
  <si>
    <t>3.899,30</t>
  </si>
  <si>
    <t>101381</t>
  </si>
  <si>
    <t>4.336,67</t>
  </si>
  <si>
    <t>4.864,43</t>
  </si>
  <si>
    <t>101382</t>
  </si>
  <si>
    <t>3.962,97</t>
  </si>
  <si>
    <t>4.466,77</t>
  </si>
  <si>
    <t>101383</t>
  </si>
  <si>
    <t>3.273,51</t>
  </si>
  <si>
    <t>3.629,88</t>
  </si>
  <si>
    <t>101384</t>
  </si>
  <si>
    <t>3.414,03</t>
  </si>
  <si>
    <t>3.813,92</t>
  </si>
  <si>
    <t>101385</t>
  </si>
  <si>
    <t>4.602,54</t>
  </si>
  <si>
    <t>5.283,23</t>
  </si>
  <si>
    <t>101386</t>
  </si>
  <si>
    <t>3.343,43</t>
  </si>
  <si>
    <t>3.747,35</t>
  </si>
  <si>
    <t>101387</t>
  </si>
  <si>
    <t>101388</t>
  </si>
  <si>
    <t>3.174,20</t>
  </si>
  <si>
    <t>3.519,98</t>
  </si>
  <si>
    <t>101389</t>
  </si>
  <si>
    <t>3.157,68</t>
  </si>
  <si>
    <t>3.606,99</t>
  </si>
  <si>
    <t>101390</t>
  </si>
  <si>
    <t>5.488,22</t>
  </si>
  <si>
    <t>6.314,15</t>
  </si>
  <si>
    <t>101391</t>
  </si>
  <si>
    <t>4.621,82</t>
  </si>
  <si>
    <t>5.195,54</t>
  </si>
  <si>
    <t>101392</t>
  </si>
  <si>
    <t>3.400,49</t>
  </si>
  <si>
    <t>3.813,63</t>
  </si>
  <si>
    <t>101394</t>
  </si>
  <si>
    <t>3.400,94</t>
  </si>
  <si>
    <t>3.777,88</t>
  </si>
  <si>
    <t>101395</t>
  </si>
  <si>
    <t>3.503,90</t>
  </si>
  <si>
    <t>3.902,78</t>
  </si>
  <si>
    <t>101396</t>
  </si>
  <si>
    <t>4.835,55</t>
  </si>
  <si>
    <t>5.449,09</t>
  </si>
  <si>
    <t>101397</t>
  </si>
  <si>
    <t>4.303,40</t>
  </si>
  <si>
    <t>4.831,16</t>
  </si>
  <si>
    <t>101398</t>
  </si>
  <si>
    <t>3.221,35</t>
  </si>
  <si>
    <t>3.605,60</t>
  </si>
  <si>
    <t>101399</t>
  </si>
  <si>
    <t>4.399,29</t>
  </si>
  <si>
    <t>4.937,69</t>
  </si>
  <si>
    <t>101400</t>
  </si>
  <si>
    <t>4.470,02</t>
  </si>
  <si>
    <t>5.019,83</t>
  </si>
  <si>
    <t>101401</t>
  </si>
  <si>
    <t>6.253,16</t>
  </si>
  <si>
    <t>7.090,41</t>
  </si>
  <si>
    <t>101402</t>
  </si>
  <si>
    <t>4.223,84</t>
  </si>
  <si>
    <t>4.754,25</t>
  </si>
  <si>
    <t>101403</t>
  </si>
  <si>
    <t>26.569,41</t>
  </si>
  <si>
    <t>30.793,53</t>
  </si>
  <si>
    <t>101404</t>
  </si>
  <si>
    <t>17.387,67</t>
  </si>
  <si>
    <t>20.131,74</t>
  </si>
  <si>
    <t>101405</t>
  </si>
  <si>
    <t>13.385,88</t>
  </si>
  <si>
    <t>15.484,89</t>
  </si>
  <si>
    <t>101407</t>
  </si>
  <si>
    <t>4.434,20</t>
  </si>
  <si>
    <t>4.977,68</t>
  </si>
  <si>
    <t>101408</t>
  </si>
  <si>
    <t>4.361,46</t>
  </si>
  <si>
    <t>4.893,21</t>
  </si>
  <si>
    <t>101409</t>
  </si>
  <si>
    <t>4.327,35</t>
  </si>
  <si>
    <t>4.889,89</t>
  </si>
  <si>
    <t>101410</t>
  </si>
  <si>
    <t>3.889,33</t>
  </si>
  <si>
    <t>4.344,98</t>
  </si>
  <si>
    <t>101411</t>
  </si>
  <si>
    <t>3.422,97</t>
  </si>
  <si>
    <t>3.913,52</t>
  </si>
  <si>
    <t>101412</t>
  </si>
  <si>
    <t>4.171,02</t>
  </si>
  <si>
    <t>4.646,49</t>
  </si>
  <si>
    <t>101413</t>
  </si>
  <si>
    <t>4.315,92</t>
  </si>
  <si>
    <t>4.845,70</t>
  </si>
  <si>
    <t>101414</t>
  </si>
  <si>
    <t>4.541,29</t>
  </si>
  <si>
    <t>5.102,03</t>
  </si>
  <si>
    <t>101415</t>
  </si>
  <si>
    <t>5.206,81</t>
  </si>
  <si>
    <t>5.911,12</t>
  </si>
  <si>
    <t>101416</t>
  </si>
  <si>
    <t>4.641,39</t>
  </si>
  <si>
    <t>5.218,82</t>
  </si>
  <si>
    <t>101417</t>
  </si>
  <si>
    <t>3.680,09</t>
  </si>
  <si>
    <t>4.102,57</t>
  </si>
  <si>
    <t>101418</t>
  </si>
  <si>
    <t>3.957,16</t>
  </si>
  <si>
    <t>4.460,03</t>
  </si>
  <si>
    <t>101419</t>
  </si>
  <si>
    <t>4.833,58</t>
  </si>
  <si>
    <t>5.442,00</t>
  </si>
  <si>
    <t>101420</t>
  </si>
  <si>
    <t>3.821,47</t>
  </si>
  <si>
    <t>4.302,46</t>
  </si>
  <si>
    <t>101421</t>
  </si>
  <si>
    <t>5.062,11</t>
  </si>
  <si>
    <t>5.743,09</t>
  </si>
  <si>
    <t>101422</t>
  </si>
  <si>
    <t>3.698,64</t>
  </si>
  <si>
    <t>4.159,84</t>
  </si>
  <si>
    <t>101423</t>
  </si>
  <si>
    <t>4.569,12</t>
  </si>
  <si>
    <t>5.170,62</t>
  </si>
  <si>
    <t>101424</t>
  </si>
  <si>
    <t>4.129,82</t>
  </si>
  <si>
    <t>4.660,53</t>
  </si>
  <si>
    <t>101425</t>
  </si>
  <si>
    <t>3.926,74</t>
  </si>
  <si>
    <t>4.500,01</t>
  </si>
  <si>
    <t>101426</t>
  </si>
  <si>
    <t>4.770,47</t>
  </si>
  <si>
    <t>5.404,43</t>
  </si>
  <si>
    <t>101427</t>
  </si>
  <si>
    <t>3.697,06</t>
  </si>
  <si>
    <t>4.158,00</t>
  </si>
  <si>
    <t>101428</t>
  </si>
  <si>
    <t>3.597,08</t>
  </si>
  <si>
    <t>4.041,90</t>
  </si>
  <si>
    <t>101429</t>
  </si>
  <si>
    <t>3.893,12</t>
  </si>
  <si>
    <t>4.385,66</t>
  </si>
  <si>
    <t>101430</t>
  </si>
  <si>
    <t>4.356,95</t>
  </si>
  <si>
    <t>4.924,26</t>
  </si>
  <si>
    <t>101431</t>
  </si>
  <si>
    <t>4.702,63</t>
  </si>
  <si>
    <t>5.325,66</t>
  </si>
  <si>
    <t>101432</t>
  </si>
  <si>
    <t>3.968,97</t>
  </si>
  <si>
    <t>4.473,74</t>
  </si>
  <si>
    <t>101433</t>
  </si>
  <si>
    <t>3.760,21</t>
  </si>
  <si>
    <t>4.231,34</t>
  </si>
  <si>
    <t>101434</t>
  </si>
  <si>
    <t>4.297,68</t>
  </si>
  <si>
    <t>4.855,44</t>
  </si>
  <si>
    <t>101435</t>
  </si>
  <si>
    <t>4.134,81</t>
  </si>
  <si>
    <t>4.666,31</t>
  </si>
  <si>
    <t>101436</t>
  </si>
  <si>
    <t>3.568,98</t>
  </si>
  <si>
    <t>4.009,28</t>
  </si>
  <si>
    <t>101437</t>
  </si>
  <si>
    <t>4.416,94</t>
  </si>
  <si>
    <t>4.993,92</t>
  </si>
  <si>
    <t>101438</t>
  </si>
  <si>
    <t>5.228,81</t>
  </si>
  <si>
    <t>5.936,66</t>
  </si>
  <si>
    <t>101439</t>
  </si>
  <si>
    <t>4.678,15</t>
  </si>
  <si>
    <t>5.297,23</t>
  </si>
  <si>
    <t>101440</t>
  </si>
  <si>
    <t>4.532,93</t>
  </si>
  <si>
    <t>5.128,60</t>
  </si>
  <si>
    <t>101441</t>
  </si>
  <si>
    <t>3.680,57</t>
  </si>
  <si>
    <t>4.138,85</t>
  </si>
  <si>
    <t>101442</t>
  </si>
  <si>
    <t>4.303,79</t>
  </si>
  <si>
    <t>4.862,53</t>
  </si>
  <si>
    <t>101443</t>
  </si>
  <si>
    <t>4.011,01</t>
  </si>
  <si>
    <t>4.522,55</t>
  </si>
  <si>
    <t>101444</t>
  </si>
  <si>
    <t>4.345,41</t>
  </si>
  <si>
    <t>4.874,58</t>
  </si>
  <si>
    <t>101445</t>
  </si>
  <si>
    <t>101446</t>
  </si>
  <si>
    <t>4.597,45</t>
  </si>
  <si>
    <t>5.126,53</t>
  </si>
  <si>
    <t>101447</t>
  </si>
  <si>
    <t>4.502,48</t>
  </si>
  <si>
    <t>5.016,26</t>
  </si>
  <si>
    <t>101448</t>
  </si>
  <si>
    <t>101449</t>
  </si>
  <si>
    <t>3.771,23</t>
  </si>
  <si>
    <t>4.244,14</t>
  </si>
  <si>
    <t>101450</t>
  </si>
  <si>
    <t>3.330,79</t>
  </si>
  <si>
    <t>3.732,68</t>
  </si>
  <si>
    <t>101451</t>
  </si>
  <si>
    <t>101452</t>
  </si>
  <si>
    <t>3.190,44</t>
  </si>
  <si>
    <t>3.538,84</t>
  </si>
  <si>
    <t>101453</t>
  </si>
  <si>
    <t>4.495,46</t>
  </si>
  <si>
    <t>5.023,22</t>
  </si>
  <si>
    <t>101454</t>
  </si>
  <si>
    <t>5.685,57</t>
  </si>
  <si>
    <t>6.405,16</t>
  </si>
  <si>
    <t>101455</t>
  </si>
  <si>
    <t>101456</t>
  </si>
  <si>
    <t>5.789,37</t>
  </si>
  <si>
    <t>6.661,39</t>
  </si>
  <si>
    <t>101457</t>
  </si>
  <si>
    <t>6.166,91</t>
  </si>
  <si>
    <t>7.025,97</t>
  </si>
  <si>
    <t>101458</t>
  </si>
  <si>
    <t>4.264,47</t>
  </si>
  <si>
    <t>4.785,96</t>
  </si>
  <si>
    <t>101459</t>
  </si>
  <si>
    <t>3.542,29</t>
  </si>
  <si>
    <t>3.942,01</t>
  </si>
  <si>
    <t>101460</t>
  </si>
  <si>
    <t>3.171,74</t>
  </si>
  <si>
    <t>3.517,13</t>
  </si>
  <si>
    <t>SETOP JUNHO DE 2022</t>
  </si>
  <si>
    <t>SETOP</t>
  </si>
  <si>
    <t>DESCRIÇÃO DO SERVIÇO</t>
  </si>
  <si>
    <t>CUSTO UNITÁRIO</t>
  </si>
  <si>
    <t>CONSULTORIA</t>
  </si>
  <si>
    <t>PROFISSIONAIS/CONSULTORES</t>
  </si>
  <si>
    <t>CO-27339</t>
  </si>
  <si>
    <t>ENGENHEIRO/ARQUITETO CONSULTOR</t>
  </si>
  <si>
    <t>hora</t>
  </si>
  <si>
    <t>CO-27337</t>
  </si>
  <si>
    <t>ENGENHEIRO/ARQUITETO CONSULTOR ESPECIAL</t>
  </si>
  <si>
    <t>CO-27342</t>
  </si>
  <si>
    <t xml:space="preserve">ENGENHEIRO/ARQUITETO COORDENADOR </t>
  </si>
  <si>
    <t>CO-27347</t>
  </si>
  <si>
    <t>ENGENHEIRO/ARQUITETO INTERMEDIÁRIO</t>
  </si>
  <si>
    <t>CO-27348</t>
  </si>
  <si>
    <t>ENGENHEIRO/ARQUITETO JÚNIOR</t>
  </si>
  <si>
    <t>CO-27344</t>
  </si>
  <si>
    <t>ENGENHEIRO/ARQUITETO SENIOR</t>
  </si>
  <si>
    <t>DIÁRIA</t>
  </si>
  <si>
    <t>CO-24324</t>
  </si>
  <si>
    <t>DIÁRIA COM PERNOITE, EXCLUSIVE TRANSPORTE, INCLUSIVE ALIMENTAÇÃO</t>
  </si>
  <si>
    <t>un</t>
  </si>
  <si>
    <t>VEÍCULOS PARA VISTÓRIA/SUPERVISÃO</t>
  </si>
  <si>
    <t>CO-27674</t>
  </si>
  <si>
    <t>VEÍCULO TIPO MINIVAN, COM CAPACIDADE PARA SETE (7) LUGARES, OBEDECIDOS OS SEGUINTES REQUISITOS MÍNIMOS: TER NO MÁXIMO UM (1) ANO DE USO, ATÉ 20.000KM RODADOS, POTÊNCIA MÍNIMA DE 110CV, DIREÇÃO ASSISTIDA, AR CONDICIONADO, DESEMBAÇADOR DE VIDROS, RÁDIO AM/FM, EMPLACADO, COM SEGURO TOTAL (CUSTO FIXO), EXCLUSIVE QUILÔMETRO RODADO (CUSTO VARIÁVEL)</t>
  </si>
  <si>
    <t>mês</t>
  </si>
  <si>
    <t>CO-27675</t>
  </si>
  <si>
    <t>VEÍCULO TIPO MINIVAN, COM CAPACIDADE PARA SETE (7) LUGARES, OBEDECIDOS OS SEGUINTES REQUISITOS MÍNIMOS: TER NO MÁXIMO UM (1) ANO DE USO, ATÉ 20.000KM RODADOS, POTÊNCIA MÍNIMA DE 110CV, DIREÇÃO ASSISTIDA, AR CONDICIONADO, DESEMBAÇADOR DE VIDROS, RÁDIO AM/FM, EMPLACADO, COM SEGURO TOTAL, INCLUSIVE MANUTENÇÃO E COMBUSTÍVEL (CUSTO VARIÁVEL)</t>
  </si>
  <si>
    <t>km</t>
  </si>
  <si>
    <t>CO-28364</t>
  </si>
  <si>
    <t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 (CUSTO FIXO), EXCLUSIVE QUILÔMETRO RODADO (CUSTO VARIÁVEL)</t>
  </si>
  <si>
    <t>CO-28366</t>
  </si>
  <si>
    <t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t>
  </si>
  <si>
    <t>CO-27676</t>
  </si>
  <si>
    <t>VEÍCULO TIPO VAN, COM CAPACIDADE PARA QUINZE (15) LUGARES, OBEDECIDOS OS SEGUINTES REQUISITOS MÍNIMOS: TER NO MÁXIMO UM (1) ANO DE USO, ATÉ 20.000KM RODADOS, POTÊNCIA MÍNIMA DE 130CV, DIREÇÃO ASSISTIDA, AR CONDICIONADO, DESEMBAÇADOR DE VIDROS, RÁDIO AM/FM, EMPLACADO, COM SEGURO TOTAL (CUSTO FIXO), EXCLUSIVE QUILÔMETRO RODADO (CUSTO VARIÁVEL)</t>
  </si>
  <si>
    <t>CO-27677</t>
  </si>
  <si>
    <t>VEÍCULO TIPO VAN, COM CAPACIDADE PARA QUINZE (15) LUGARES, OBEDECIDOS OS SEGUINTES REQUISITOS MÍNIMOS: TER NO MÁXIMO UM (1) ANO DE USO, ATÉ 20.000KM RODADOS, POTÊNCIA MÍNIMA DE 130CV, DIREÇÃO ASSISTIDA, AR CONDICIONADO, DESEMBAÇADOR DE VIDROS, RÁDIO AM/FM, EMPLACADO, COM SEGURO TOTAL, INCLUSIVE MANUTENÇÃO E COMBUSTÍVEL (CUSTO VARIÁVEL)</t>
  </si>
  <si>
    <t>PROJETO</t>
  </si>
  <si>
    <t>LEVANTAMENTO PLANIALTIMÉTRICO</t>
  </si>
  <si>
    <t>CO-27369</t>
  </si>
  <si>
    <t>LEVANTAMENTO PLANIALTIMÉTRICO E CADASTRAL - TERRENO MAIOR QUE 50.001 M2</t>
  </si>
  <si>
    <t>m2</t>
  </si>
  <si>
    <t>CO-27361</t>
  </si>
  <si>
    <t>LEVANTAMENTO PLANIALTIMÉTRICO E CADASTRAL -TERRENO ATÉ 2.000 M2</t>
  </si>
  <si>
    <t>CO-27367</t>
  </si>
  <si>
    <t>LEVANTAMENTO PLANIALTIMÉTRICO E CADASTRAL -TERRENO DE 10.001 A 50.000 M2</t>
  </si>
  <si>
    <t>CO-27363</t>
  </si>
  <si>
    <t>LEVANTAMENTO PLANIALTIMÉTRICO E CADASTRAL -TERRENO DE 2.001 A 10.000 M2</t>
  </si>
  <si>
    <t>PLANILHA ORÇAMENTÁRIA PARA CONSTRUÇÕES NOVAS - ÁREA ACIMA DE 10.000 M2</t>
  </si>
  <si>
    <t>PLANILHA ORÇAMENTÁRIA PARA CONSTRUÇÕES NOVAS - ÁREA ATÉ 1.000 M2</t>
  </si>
  <si>
    <t>PLANILHA ORÇAMENTÁRIA PARA CONSTRUÇÕES NOVAS - ÁREA DE 1.001 M2 A 2.000 M2</t>
  </si>
  <si>
    <t>PLANILHA ORÇAMENTÁRIA PARA CONSTRUÇÕES NOVAS - ÁREA DE 2.001 M2 A 4.000 M2</t>
  </si>
  <si>
    <t>PLANILHA ORÇAMENTÁRIA PARA CONSTRUÇÕES NOVAS - ÁREA DE 4.001 M2 A 6.000 M2</t>
  </si>
  <si>
    <t>PLANILHA ORÇAMENTÁRIA PARA CONSTRUÇÕES NOVAS - ÁREA DE 6.001 M2 A 8.000 M2</t>
  </si>
  <si>
    <t>PLANILHA ORÇAMENTÁRIA PARA CONSTRUÇÕES NOVAS - ÁREA DE 8.001 M2 A 10.000 M2</t>
  </si>
  <si>
    <t>PLANILHA ORÇAMENTÁRIA PARA OBRAS DE INFRAESTRUTURA</t>
  </si>
  <si>
    <t>CO-27388</t>
  </si>
  <si>
    <t>PLANILHA ORÇAMENTÁRIA PARA PROJETOS DE IMPLANTAÇÃO DE EDIFICAÇÃO - ÁREA ACIMA DE 16.000 M2</t>
  </si>
  <si>
    <t>CO-27382</t>
  </si>
  <si>
    <t>PLANILHA ORÇAMENTÁRIA PARA PROJETOS DE IMPLANTAÇÃO DE EDIFICAÇÃO - ÁREA DE 11.001 M2 ATÉ 13.000 M2</t>
  </si>
  <si>
    <t>CO-27385</t>
  </si>
  <si>
    <t>PLANILHA ORÇAMENTÁRIA PARA PROJETOS DE IMPLANTAÇÃO DE EDIFICAÇÃO - ÁREA DE 13.001 M2 ATÉ 16.000 M2</t>
  </si>
  <si>
    <t>CO-27375</t>
  </si>
  <si>
    <t>PLANILHA ORÇAMENTÁRIA PARA PROJETOS DE IMPLANTAÇÃO DE EDIFICAÇÃO - ÁREA DE 6.001 M2 ATÉ 7.000 M2</t>
  </si>
  <si>
    <t>CO-27378</t>
  </si>
  <si>
    <t>PLANILHA ORÇAMENTÁRIA PARA PROJETOS DE IMPLANTAÇÃO DE EDIFICAÇÃO - ÁREA DE 7.001 M2 ATÉ 9.000 M2</t>
  </si>
  <si>
    <t>CO-27380</t>
  </si>
  <si>
    <t>PLANILHA ORÇAMENTÁRIA PARA PROJETOS DE IMPLANTAÇÃO DE EDIFICAÇÃO - ÁREA DE 9.001 M2 ATÉ 11.000 M2</t>
  </si>
  <si>
    <t>CO-27372</t>
  </si>
  <si>
    <t>PLANILHA ORÇAMENTÁRIA PARA PROJETOS DE IMPLANTAÇÃO DE EDIFICAÇÃO ÁREA ATÉ 6.000 M2</t>
  </si>
  <si>
    <t>PLANILHA ORÇAMENTÁRIA PARA REFORMA E/OU AMPLIAÇÃO DE EDIFICAÇÕES EXISTENTES - ÁREA ACIMA DE 10.000 M2</t>
  </si>
  <si>
    <t>PLANILHA ORÇAMENTÁRIA PARA REFORMA E/OU AMPLIAÇÃO DE EDIFICAÇÕES EXISTENTES - ÁREA DE 1.001 M2 A 2.000 M2</t>
  </si>
  <si>
    <t>PLANILHA ORÇAMENTÁRIA PARA REFORMA E/OU AMPLIAÇÃO DE EDIFICAÇÕES EXISTENTES - ÁREA DE 2.001 M2 A 4.000 M2</t>
  </si>
  <si>
    <t>CO-27402</t>
  </si>
  <si>
    <t>PLANILHA ORÇAMENTÁRIA PARA REFORMA E/OU AMPLIAÇÃO DE EDIFICAÇÕES EXISTENTES - ÁREA DE 4.001 M2 A 6.000 M2</t>
  </si>
  <si>
    <t>PLANILHA ORÇAMENTÁRIA PARA REFORMA E/OU AMPLIAÇÃO DE EDIFICAÇÕES EXISTENTES - ÁREA DE 6.001 M2 A 8.000 M2</t>
  </si>
  <si>
    <t>PLANILHA ORÇAMENTÁRIA PARA REFORMA E/OU AMPLIAÇÃO DE EDIFICAÇÕES EXISTENTES - ÁREA DE 8.001 M2 A 10.000 M2</t>
  </si>
  <si>
    <t>PLANILHA ORÇAMENTÁRIA PARA REFORMA E/OU AMPLIAÇÃO DE EDIFICAÇÕES EXISTENTES- ÁREA ATÉ 1.000 M2</t>
  </si>
  <si>
    <t>CO-27412</t>
  </si>
  <si>
    <t>PLANILHA ORÇAMENTÁRIA PARA REFORMA E/OU AMPLIAÇÃO DE PATRIMÔNIOS HISTÓRICOS - ÁREA ACIMA DE 10.000 M2</t>
  </si>
  <si>
    <t>CO-27406</t>
  </si>
  <si>
    <t>PLANILHA ORÇAMENTÁRIA PARA REFORMA E/OU AMPLIAÇÃO DE PATRIMÔNIOS HISTÓRICOS - ÁREA ATÉ 1.000 M2</t>
  </si>
  <si>
    <t>CO-27407</t>
  </si>
  <si>
    <t>PLANILHA ORÇAMENTÁRIA PARA REFORMA E/OU AMPLIAÇÃO DE PATRIMÔNIOS HISTÓRICOS - ÁREA DE 1.001 M2 A 2.000 M2</t>
  </si>
  <si>
    <t>CO-27408</t>
  </si>
  <si>
    <t>PLANILHA ORÇAMENTÁRIA PARA REFORMA E/OU AMPLIAÇÃO DE PATRIMÔNIOS HISTÓRICOS - ÁREA DE 2.001 M2 A 4.000 M2</t>
  </si>
  <si>
    <t>PLANILHA ORÇAMENTÁRIA PARA REFORMA E/OU AMPLIAÇÃO DE PATRIMÔNIOS HISTÓRICOS - ÁREA DE 4.001 M2 A 6.000 M2</t>
  </si>
  <si>
    <t>CO-27410</t>
  </si>
  <si>
    <t>PLANILHA ORÇAMENTÁRIA PARA REFORMA E/OU AMPLIAÇÃO DE PATRIMÔNIOS HISTÓRICOS - ÁREA DE 6.001 M2 A 8.000 M2</t>
  </si>
  <si>
    <t>CO-27411</t>
  </si>
  <si>
    <t>PLANILHA ORÇAMENTÁRIA PARA REFORMA E/OU AMPLIAÇÃO DE PATRIMÔNIOS HISTÓRICOS - ÁREA DE 8.001 M2 A 10.000 M2</t>
  </si>
  <si>
    <t>PROJETOS DE EDIFICAÇÃO</t>
  </si>
  <si>
    <t>CO-27417</t>
  </si>
  <si>
    <t>ANTEPROJETO DE EDIFICAÇÃO - ÁREA &gt; 3.000 M2</t>
  </si>
  <si>
    <t>CO-27414</t>
  </si>
  <si>
    <t>ANTEPROJETO DE EDIFICAÇÃO - ÁREA &lt;= 600 M2</t>
  </si>
  <si>
    <t>CO-27416</t>
  </si>
  <si>
    <t>ANTEPROJETO DE EDIFICAÇÃO - 1.500 M2 &lt; ÁREA &lt;= 3.000 M2</t>
  </si>
  <si>
    <t>CO-27415</t>
  </si>
  <si>
    <t>ANTEPROJETO DE EDIFICAÇÃO - 600 M2 &lt; ÁREA &lt;= 1.500 M2</t>
  </si>
  <si>
    <t>CO-27418</t>
  </si>
  <si>
    <t>ANTEPROJETO DE IMPLANTAÇÃO DE EDIFICAÇÃO PADRÃO COM ÁREA DE PROJEÇÃO &lt; = 600 M2</t>
  </si>
  <si>
    <t>CO-27421</t>
  </si>
  <si>
    <t>ANTEPROJETO DE IMPLANTAÇÃO DE EDIFICAÇÃO PADRÃO COM ÁREA DE PROJEÇÃO &gt; 3.000 M2</t>
  </si>
  <si>
    <t>CO-27420</t>
  </si>
  <si>
    <t>ANTEPROJETO DE IMPLANTAÇÃO DE EDIFICAÇÃO PADRÃO COM 1.500 &lt; ÁREA DE PROJEÇÃO &lt;= 3.000 M2</t>
  </si>
  <si>
    <t>CO-27419</t>
  </si>
  <si>
    <t>ANTEPROJETO DE IMPLANTAÇÃO DE EDIFICAÇÃO PADRÃO COM 600 M2 &lt; ÁREA DE PROJEÇÃO = 1.500 M2</t>
  </si>
  <si>
    <t>CO-27493</t>
  </si>
  <si>
    <t>COMPATIBILIZAÇÃO DE PROJETOS COM ACIMA DE 1000.000 M2</t>
  </si>
  <si>
    <t>CO-27487</t>
  </si>
  <si>
    <t>COMPATIBILIZAÇÃO DE PROJETOS COM ÁREA ATÉ 10.000 M2</t>
  </si>
  <si>
    <t>CO-27488</t>
  </si>
  <si>
    <t>COMPATIBILIZAÇÃO DE PROJETOS COM ÁREA DE 10.001 M2 ATÉ 20.000 M2</t>
  </si>
  <si>
    <t>CO-27489</t>
  </si>
  <si>
    <t>COMPATIBILIZAÇÃO DE PROJETOS COM ÁREA DE 20.001 M2 ATÉ 40.000 M2</t>
  </si>
  <si>
    <t>CO-27490</t>
  </si>
  <si>
    <t>COMPATIBILIZAÇÃO DE PROJETOS COM ÁREA DE 40.001 M2 ATÉ 60.000 M2</t>
  </si>
  <si>
    <t>CO-27491</t>
  </si>
  <si>
    <t>COMPATIBILIZAÇÃO DE PROJETOS COM ÁREA DE 60.001 M2 ATÉ 80.000 M2</t>
  </si>
  <si>
    <t>CO-27492</t>
  </si>
  <si>
    <t>COMPATIBILIZAÇÃO DE PROJETOS COM ÁREA DE 80.001 M2 ATÉ 1000.000 M2</t>
  </si>
  <si>
    <t>CO-27494</t>
  </si>
  <si>
    <t>COORDENAÇÃO DE PROJETOS</t>
  </si>
  <si>
    <t>%</t>
  </si>
  <si>
    <t>DESENHO DE CADASTRO DE CONSTRUÇÕES EXISTENTES</t>
  </si>
  <si>
    <t>PR A1</t>
  </si>
  <si>
    <t>CO-27470</t>
  </si>
  <si>
    <t>DESENHO E CÓPIA DE PROJETOS</t>
  </si>
  <si>
    <t>DESENVOLVIMENTO E DETALHAMENTO DE PROJETO ARQUITETÔNICO</t>
  </si>
  <si>
    <t>CO-27482</t>
  </si>
  <si>
    <t>DESENVOLVIMENTO E DETALHAMENTO DE PROJETOS COMPLEMENTARES</t>
  </si>
  <si>
    <t>PERSPECTIVA COLORIDA (50X70)CM</t>
  </si>
  <si>
    <t>PLANTA HUMANIZADA COLORIDA (50X70)CM</t>
  </si>
  <si>
    <t>PROJETO DE LAYOUT</t>
  </si>
  <si>
    <t>PROJETO EXECUTIVO DE ACÚSTICA</t>
  </si>
  <si>
    <t>PROJETO EXECUTIVO DE AQUECIMENTO SOLAR E REDE DE ÁGUA QUENTE</t>
  </si>
  <si>
    <t>PROJETO EXECUTIVO DE AR CONDICIONADO/VENTILAÇÃO/CLIMATIZAÇÃO</t>
  </si>
  <si>
    <t>PROJETO EXECUTIVO DE ARQUITETURA</t>
  </si>
  <si>
    <t>PROJETO EXECUTIVO DE CABEAMENTO ESTRUTURADO</t>
  </si>
  <si>
    <t>PROJETO EXECUTIVO DE DRENAGEM PLUVIAL</t>
  </si>
  <si>
    <t>CO-27473</t>
  </si>
  <si>
    <t>PROJETO EXECUTIVO DE ENGRADAMENTO METÁLICO</t>
  </si>
  <si>
    <t>PROJETO EXECUTIVO DE ESTRUTURA DE CONCRETO</t>
  </si>
  <si>
    <t>PROJETO EXECUTIVO DE ESTRUTURA METÁLICA</t>
  </si>
  <si>
    <t>PROJETO EXECUTIVO DE GASES MEDICINAIS</t>
  </si>
  <si>
    <t>PROJETO EXECUTIVO DE GLP</t>
  </si>
  <si>
    <t>PROJETO EXECUTIVO DE IMPERMEABILIZAÇÃO</t>
  </si>
  <si>
    <t>PROJETO EXECUTIVO DE INFRAESTRUTURA DE CABEAMENTO ESTRUTURADO/CFTV/ALARME/SEGURANÇA/SONORIZAÇÃO</t>
  </si>
  <si>
    <t>PROJETO EXECUTIVO DE INSTALAÇÕES ELÉTRICAS</t>
  </si>
  <si>
    <t>CO-27479</t>
  </si>
  <si>
    <t>PROJETO EXECUTIVO DE INSTALAÇÕES FLUIDO MECÂNICAS</t>
  </si>
  <si>
    <t>PROJETO EXECUTIVO DE INSTALAÇÕES HIDRO SANITÁRIAS</t>
  </si>
  <si>
    <t>CO-27474</t>
  </si>
  <si>
    <t>PROJETO EXECUTIVO DE IRRIGAÇÃO</t>
  </si>
  <si>
    <t>PROJETO EXECUTIVO DE PAISAGISMO</t>
  </si>
  <si>
    <t>PROJETO EXECUTIVO DE PREVENÇÃO E COMBATE A INCÊNDIO</t>
  </si>
  <si>
    <t>CO-27469</t>
  </si>
  <si>
    <t>PROJETO EXECUTIVO DE PROGRAMAÇÃO VISUAL</t>
  </si>
  <si>
    <t>PROJETO EXECUTIVO DE SPDA</t>
  </si>
  <si>
    <t>PROJETO EXECUTIVO DE TERRAPLENAGEM - PLANTA</t>
  </si>
  <si>
    <t>PROJETO EXECUTIVO DE TERRAPLENAGEM - SEÇÕES</t>
  </si>
  <si>
    <t>PROJETO EXECUTIVO LUMINOTÉCNICO</t>
  </si>
  <si>
    <t>VISTA TRATADA COLORIDA (50X70)CM</t>
  </si>
  <si>
    <t>VISTORIA E CADASTRO</t>
  </si>
  <si>
    <t>CO-27499</t>
  </si>
  <si>
    <t>DESLOCAMENTO INTERMUNICIPAL</t>
  </si>
  <si>
    <t>CO-27498</t>
  </si>
  <si>
    <t>TÉCNICO DE NÍVEL MÉDIO</t>
  </si>
  <si>
    <t>CO-27497</t>
  </si>
  <si>
    <t>TÉCNICO DE NÍVEL SUPERIOR</t>
  </si>
  <si>
    <t>RELATÓRIO TÉCNICO</t>
  </si>
  <si>
    <t>CO-27379</t>
  </si>
  <si>
    <t>COMO CONSTRUÍDO ("AS BUILT") DE PROJETOS COM  ACIMA DE 1000.000 M2</t>
  </si>
  <si>
    <t>CO-27389</t>
  </si>
  <si>
    <t>COMO CONSTRUÍDO ("AS BUILT") DE PROJETOS COM ÁREA ATÉ 10.000 M2</t>
  </si>
  <si>
    <t>CO-27387</t>
  </si>
  <si>
    <t>COMO CONSTRUÍDO ("AS BUILT") DE PROJETOS COM ÁREA DE 10.001 M2 ATÉ 20.000 M2</t>
  </si>
  <si>
    <t>CO-27386</t>
  </si>
  <si>
    <t>COMO CONSTRUÍDO ("AS BUILT") DE PROJETOS COM ÁREA DE 20.001 M2 ATÉ 40.000 M2</t>
  </si>
  <si>
    <t>CO-27384</t>
  </si>
  <si>
    <t>COMO CONSTRUÍDO ("AS BUILT") DE PROJETOS COM ÁREA DE 40.001 M2 ATÉ 60.000 M2</t>
  </si>
  <si>
    <t>CO-27383</t>
  </si>
  <si>
    <t>COMO CONSTRUÍDO ("AS BUILT") DE PROJETOS COM ÁREA DE 60.001 M2 ATÉ 80.000 M2</t>
  </si>
  <si>
    <t>CO-27381</t>
  </si>
  <si>
    <t>COMO CONSTRUÍDO ("AS BUILT") DE PROJETOS COM ÁREA DE 80.001 M2 ATÉ 1000.000 M2</t>
  </si>
  <si>
    <t>ESPECIFICAÇÃO DOS MATERIAIS COM MEMORIAL DESCRITIVO  PARA OBRAS DE INFRAESTRUTURA</t>
  </si>
  <si>
    <t>ESPECIFICAÇÃO DOS MATERIAIS COM MEMORIAL DESCRITIVO DE CADA AMBIENTE E EQUIPAMENTOS PARA CONSTRUÇÕES NOVAS - ÁREA ACIMA DE 10.000 M2</t>
  </si>
  <si>
    <t>ESPECIFICAÇÃO DOS MATERIAIS COM MEMORIAL DESCRITIVO DE CADA AMBIENTE E EQUIPAMENTOS PARA CONSTRUÇÕES NOVAS - ÁREA ATÉ 1.000 M2</t>
  </si>
  <si>
    <t>ESPECIFICAÇÃO DOS MATERIAIS COM MEMORIAL DESCRITIVO DE CADA AMBIENTE E EQUIPAMENTOS PARA CONSTRUÇÕES NOVAS - ÁREA DE 1.001 M2 A 2.000 M2</t>
  </si>
  <si>
    <t>ESPECIFICAÇÃO DOS MATERIAIS COM MEMORIAL DESCRITIVO DE CADA AMBIENTE E EQUIPAMENTOS PARA CONSTRUÇÕES NOVAS - ÁREA DE 2.001 M2 A 4.000 M2</t>
  </si>
  <si>
    <t>ESPECIFICAÇÃO DOS MATERIAIS COM MEMORIAL DESCRITIVO DE CADA AMBIENTE E EQUIPAMENTOS PARA CONSTRUÇÕES NOVAS - ÁREA DE 4.001 M2 A 6.000 M2</t>
  </si>
  <si>
    <t>ESPECIFICAÇÃO DOS MATERIAIS COM MEMORIAL DESCRITIVO DE CADA AMBIENTE E EQUIPAMENTOS PARA CONSTRUÇÕES NOVAS - ÁREA DE 6.001 M2 A 8.000 M2</t>
  </si>
  <si>
    <t>ESPECIFICAÇÃO DOS MATERIAIS COM MEMORIAL DESCRITIVO DE CADA AMBIENTE E EQUIPAMENTOS PARA CONSTRUÇÕES NOVAS - ÁREA DE 8.001 M2 A 10.000 M2</t>
  </si>
  <si>
    <t>CO-27461</t>
  </si>
  <si>
    <t>ESPECIFICAÇÃO DOS MATERIAIS COM MEMORIAL DESCRITIVO DE CADA AMBIENTE E EQUIPAMENTOS PARA PROJETOS DE IMPLANTAÇÃO DE EDIFICAÇÃO - ÁREA ACIMA DE 16.000 M2</t>
  </si>
  <si>
    <t>CO-27463</t>
  </si>
  <si>
    <t>ESPECIFICAÇÃO DOS MATERIAIS COM MEMORIAL DESCRITIVO DE CADA AMBIENTE E EQUIPAMENTOS PARA PROJETOS DE IMPLANTAÇÃO DE EDIFICAÇÃO - ÁREA DE 11.001 M2 ATÉ 13.000 M2</t>
  </si>
  <si>
    <t>CO-27462</t>
  </si>
  <si>
    <t>ESPECIFICAÇÃO DOS MATERIAIS COM MEMORIAL DESCRITIVO DE CADA AMBIENTE E EQUIPAMENTOS PARA PROJETOS DE IMPLANTAÇÃO DE EDIFICAÇÃO - ÁREA DE 13.001 M2 ATÉ 16.000 M2</t>
  </si>
  <si>
    <t>CO-27466</t>
  </si>
  <si>
    <t>ESPECIFICAÇÃO DOS MATERIAIS COM MEMORIAL DESCRITIVO DE CADA AMBIENTE E EQUIPAMENTOS PARA PROJETOS DE IMPLANTAÇÃO DE EDIFICAÇÃO - ÁREA DE 6.001 M2 ATÉ 7.000 M2</t>
  </si>
  <si>
    <t>CO-27465</t>
  </si>
  <si>
    <t>ESPECIFICAÇÃO DOS MATERIAIS COM MEMORIAL DESCRITIVO DE CADA AMBIENTE E EQUIPAMENTOS PARA PROJETOS DE IMPLANTAÇÃO DE EDIFICAÇÃO - ÁREA DE 7.001 M2 ATÉ 9.000 M2</t>
  </si>
  <si>
    <t>CO-27464</t>
  </si>
  <si>
    <t>ESPECIFICAÇÃO DOS MATERIAIS COM MEMORIAL DESCRITIVO DE CADA AMBIENTE E EQUIPAMENTOS PARA PROJETOS DE IMPLANTAÇÃO DE EDIFICAÇÃO - ÁREA DE 9.001 M2 ATÉ 11.000 M2</t>
  </si>
  <si>
    <t>CO-27467</t>
  </si>
  <si>
    <t>ESPECIFICAÇÃO DOS MATERIAIS COM MEMORIAL DESCRITIVO DE CADA AMBIENTE E EQUIPAMENTOS PARA PROJETOS DE IMPLANTAÇÃO DE EDIFICAÇÃO ÁREA ATÉ 6.000 M2</t>
  </si>
  <si>
    <t>ESPECIFICAÇÃO DOS MATERIAIS COM MEMORIAL DESCRITIVO DE CADA AMBIENTE E EQUIPAMENTOS PARA REFORMA E/OU AMPLIAÇÃO DE EDIFICAÇÕES EXISTENTES - ÁREA ACIMA DE 10.000 M2</t>
  </si>
  <si>
    <t>ESPECIFICAÇÃO DOS MATERIAIS COM MEMORIAL DESCRITIVO DE CADA AMBIENTE E EQUIPAMENTOS PARA REFORMA E/OU AMPLIAÇÃO DE EDIFICAÇÕES EXISTENTES - ÁREA DE 1.001 M2 A 2.000 M2</t>
  </si>
  <si>
    <t>ESPECIFICAÇÃO DOS MATERIAIS COM MEMORIAL DESCRITIVO DE CADA AMBIENTE E EQUIPAMENTOS PARA REFORMA E/OU AMPLIAÇÃO DE EDIFICAÇÕES EXISTENTES - ÁREA DE 2.001 M2 A 4.000 M2</t>
  </si>
  <si>
    <t>ESPECIFICAÇÃO DOS MATERIAIS COM MEMORIAL DESCRITIVO DE CADA AMBIENTE E EQUIPAMENTOS PARA REFORMA E/OU AMPLIAÇÃO DE EDIFICAÇÕES EXISTENTES - ÁREA DE 4.001 M2 A 6.000 M2</t>
  </si>
  <si>
    <t>ESPECIFICAÇÃO DOS MATERIAIS COM MEMORIAL DESCRITIVO DE CADA AMBIENTE E EQUIPAMENTOS PARA REFORMA E/OU AMPLIAÇÃO DE EDIFICAÇÕES EXISTENTES - ÁREA DE 6.001 M2 A 8.000 M2</t>
  </si>
  <si>
    <t>ESPECIFICAÇÃO DOS MATERIAIS COM MEMORIAL DESCRITIVO DE CADA AMBIENTE E EQUIPAMENTOS PARA REFORMA E/OU AMPLIAÇÃO DE EDIFICAÇÕES EXISTENTES - ÁREA DE 8.001 M2 A 10.000 M2</t>
  </si>
  <si>
    <t>ESPECIFICAÇÃO DOS MATERIAIS COM MEMORIAL DESCRITIVO DE CADA AMBIENTE E EQUIPAMENTOS PARA REFORMA E/OU AMPLIAÇÃO DE EDIFICAÇÕES EXISTENTES- ÁREA ATÉ 1.000 M2</t>
  </si>
  <si>
    <t>CO-27440</t>
  </si>
  <si>
    <t>ESPECIFICAÇÃO DOS MATERIAIS COM MEMORIAL DESCRITIVO DE CADA AMBIENTE E EQUIPAMENTOS PARA REFORMA E/OU AMPLIAÇÃO DE PATRIMÔNIOS HISTÓRICOS - ÁREA ACIMA DE 10.000 M2</t>
  </si>
  <si>
    <t>CO-27446</t>
  </si>
  <si>
    <t>ESPECIFICAÇÃO DOS MATERIAIS COM MEMORIAL DESCRITIVO DE CADA AMBIENTE E EQUIPAMENTOS PARA REFORMA E/OU AMPLIAÇÃO DE PATRIMÔNIOS HISTÓRICOS - ÁREA ATÉ 1.000 M2</t>
  </si>
  <si>
    <t>CO-27445</t>
  </si>
  <si>
    <t>ESPECIFICAÇÃO DOS MATERIAIS COM MEMORIAL DESCRITIVO DE CADA AMBIENTE E EQUIPAMENTOS PARA REFORMA E/OU AMPLIAÇÃO DE PATRIMÔNIOS HISTÓRICOS - ÁREA DE 1.001 M2 A 2.000 M2</t>
  </si>
  <si>
    <t>CO-27444</t>
  </si>
  <si>
    <t>ESPECIFICAÇÃO DOS MATERIAIS COM MEMORIAL DESCRITIVO DE CADA AMBIENTE E EQUIPAMENTOS PARA REFORMA E/OU AMPLIAÇÃO DE PATRIMÔNIOS HISTÓRICOS - ÁREA DE 2.001 M2 A 4.000 M2</t>
  </si>
  <si>
    <t>CO-27443</t>
  </si>
  <si>
    <t>ESPECIFICAÇÃO DOS MATERIAIS COM MEMORIAL DESCRITIVO DE CADA AMBIENTE E EQUIPAMENTOS PARA REFORMA E/OU AMPLIAÇÃO DE PATRIMÔNIOS HISTÓRICOS - ÁREA DE 4.001 M2 A 6.000 M2</t>
  </si>
  <si>
    <t>CO-27442</t>
  </si>
  <si>
    <t>ESPECIFICAÇÃO DOS MATERIAIS COM MEMORIAL DESCRITIVO DE CADA AMBIENTE E EQUIPAMENTOS PARA REFORMA E/OU AMPLIAÇÃO DE PATRIMÔNIOS HISTÓRICOS - ÁREA DE 6.001 M2 A 8.000 M2</t>
  </si>
  <si>
    <t>CO-27441</t>
  </si>
  <si>
    <t>ESPECIFICAÇÃO DOS MATERIAIS COM MEMORIAL DESCRITIVO DE CADA AMBIENTE E EQUIPAMENTOS PARA REFORMA E/OU AMPLIAÇÃO DE PATRIMÔNIOS HISTÓRICOS - ÁREA DE 8.001 M2 A 10.000 M2</t>
  </si>
  <si>
    <t>CO-27368</t>
  </si>
  <si>
    <t>MANUAL DE USO, OPERAÇÃO E MANUTENÇÃO DAS EDIFICAÇÕES PARA CONSTRUÇÕES NOVAS - ÁREA ACIMA DE 10.000 M2</t>
  </si>
  <si>
    <t>CO-27377</t>
  </si>
  <si>
    <t>MANUAL DE USO, OPERAÇÃO E MANUTENÇÃO DAS EDIFICAÇÕES PARA CONSTRUÇÕES NOVAS - ÁREA ATÉ 1.000 M2</t>
  </si>
  <si>
    <t>CO-27376</t>
  </si>
  <si>
    <t>MANUAL DE USO, OPERAÇÃO E MANUTENÇÃO DAS EDIFICAÇÕES PARA CONSTRUÇÕES NOVAS - ÁREA DE 1.001 M2 A 2.000 M2</t>
  </si>
  <si>
    <t>CO-27374</t>
  </si>
  <si>
    <t>MANUAL DE USO, OPERAÇÃO E MANUTENÇÃO DAS EDIFICAÇÕES PARA CONSTRUÇÕES NOVAS - ÁREA DE 2.001 M2 A 4.000 M2</t>
  </si>
  <si>
    <t>CO-27373</t>
  </si>
  <si>
    <t>MANUAL DE USO, OPERAÇÃO E MANUTENÇÃO DAS EDIFICAÇÕES PARA CONSTRUÇÕES NOVAS - ÁREA DE 4.001 M2 A 6.000 M2</t>
  </si>
  <si>
    <t>CO-27371</t>
  </si>
  <si>
    <t>MANUAL DE USO, OPERAÇÃO E MANUTENÇÃO DAS EDIFICAÇÕES PARA CONSTRUÇÕES NOVAS - ÁREA DE 6.001 M2 A 8.000 M2</t>
  </si>
  <si>
    <t>CO-27370</t>
  </si>
  <si>
    <t>MANUAL DE USO, OPERAÇÃO E MANUTENÇÃO DAS EDIFICAÇÕES PARA CONSTRUÇÕES NOVAS - ÁREA DE 8.001 M2 A 10.000 M2</t>
  </si>
  <si>
    <t>CO-27349</t>
  </si>
  <si>
    <t>MANUAL DE USO, OPERAÇÃO E MANUTENÇÃO DAS EDIFICAÇÕES PARA PARA REFORMA E/OU AMPLIAÇÃO DE EDIFICAÇÕES EXISTENTES - ÁREA ACIMA DE 10.000 M2</t>
  </si>
  <si>
    <t>CO-27365</t>
  </si>
  <si>
    <t>MANUAL DE USO, OPERAÇÃO E MANUTENÇÃO DAS EDIFICAÇÕES PARA PARA REFORMA E/OU AMPLIAÇÃO DE EDIFICAÇÕES EXISTENTES - ÁREA DE 1.001 M2 A 2.000 M2</t>
  </si>
  <si>
    <t>CO-27364</t>
  </si>
  <si>
    <t>MANUAL DE USO, OPERAÇÃO E MANUTENÇÃO DAS EDIFICAÇÕES PARA PARA REFORMA E/OU AMPLIAÇÃO DE EDIFICAÇÕES EXISTENTES - ÁREA DE 2.001 M2 A 4.000 M2</t>
  </si>
  <si>
    <t>CO-27362</t>
  </si>
  <si>
    <t>MANUAL DE USO, OPERAÇÃO E MANUTENÇÃO DAS EDIFICAÇÕES PARA PARA REFORMA E/OU AMPLIAÇÃO DE EDIFICAÇÕES EXISTENTES - ÁREA DE 4.001 M2 A 6.000 M2</t>
  </si>
  <si>
    <t>CO-27359</t>
  </si>
  <si>
    <t>MANUAL DE USO, OPERAÇÃO E MANUTENÇÃO DAS EDIFICAÇÕES PARA PARA REFORMA E/OU AMPLIAÇÃO DE EDIFICAÇÕES EXISTENTES - ÁREA DE 6.001 M2 A 8.000 M2</t>
  </si>
  <si>
    <t>CO-27353</t>
  </si>
  <si>
    <t>MANUAL DE USO, OPERAÇÃO E MANUTENÇÃO DAS EDIFICAÇÕES PARA PARA REFORMA E/OU AMPLIAÇÃO DE EDIFICAÇÕES EXISTENTES - ÁREA DE 8.001 M2 A 10.000 M2</t>
  </si>
  <si>
    <t>CO-27366</t>
  </si>
  <si>
    <t>MANUAL DE USO, OPERAÇÃO E MANUTENÇÃO DAS EDIFICAÇÕES PARA PARA REFORMA E/OU AMPLIAÇÃO DE EDIFICAÇÕES EXISTENTES- ÁREA ATÉ 1.000 M2</t>
  </si>
  <si>
    <t>CO-27336</t>
  </si>
  <si>
    <t>MANUAL DE USO, OPERAÇÃO E MANUTENÇÃO DAS EDIFICAÇÕES PARA REFORMA E/OU AMPLIAÇÃO DE PATRIMÔNIOS HISTÓRICOS - ÁREA ACIMA DE 10.000 M2</t>
  </si>
  <si>
    <t>CO-27345</t>
  </si>
  <si>
    <t xml:space="preserve">MANUAL DE USO, OPERAÇÃO E MANUTENÇÃO DAS EDIFICAÇÕES PARA REFORMA E/OU AMPLIAÇÃO DE PATRIMÔNIOS HISTÓRICOS - ÁREA DE 1.001 M2 A 2.000 M2
</t>
  </si>
  <si>
    <t>CO-27341</t>
  </si>
  <si>
    <t>MANUAL DE USO, OPERAÇÃO E MANUTENÇÃO DAS EDIFICAÇÕES PARA REFORMA E/OU AMPLIAÇÃO DE PATRIMÔNIOS HISTÓRICOS - ÁREA DE 4.001 M2 A 6.000 M2</t>
  </si>
  <si>
    <t>CO-27340</t>
  </si>
  <si>
    <t>MANUAL DE USO, OPERAÇÃO E MANUTENÇÃO DAS EDIFICAÇÕES PARA REFORMA E/OU AMPLIAÇÃO DE PATRIMÔNIOS HISTÓRICOS - ÁREA DE 6.001 M2 A 8.000 M2</t>
  </si>
  <si>
    <t>CO-27338</t>
  </si>
  <si>
    <t>MANUAL DE USO, OPERAÇÃO E MANUTENÇÃO DAS EDIFICAÇÕES PARA REFORMA E/OU AMPLIAÇÃO DE PATRIMÔNIOS HISTÓRICOS - ÁREA DE 8.001 M2 A 10.000 M2</t>
  </si>
  <si>
    <t>CO-27346</t>
  </si>
  <si>
    <t>MANUAL DE USO, OPERAÇÃO E MANUTENÇÃO DAS EDIFICAÇÕES PARA REFORMA E/OU AMPLIAÇÃO DE PATRIMÔNIOS HISTÓRICOS- ÁREA ATÉ 1.000 M2</t>
  </si>
  <si>
    <t>CO-27343</t>
  </si>
  <si>
    <t>MANUAL DE USO, OPERAÇÃO E MANUTENÇÃO DAS EDIFICAÇÕES PARA REFORMA E/OU AMPLIAÇÃO DE PATRIMÔNIOS HISTÓRICOS- ÁREA DE 2.001 M2 A 4.000 M2</t>
  </si>
  <si>
    <t>CRITÉRIOS PARA PAGAMENTO DE PRANCHA</t>
  </si>
  <si>
    <t>CRITÉRIOS P/ PAGAMENTO DE PRANCHAS - A0</t>
  </si>
  <si>
    <t>% A1</t>
  </si>
  <si>
    <t>CRITÉRIOS P/ PAGAMENTO DE PRANCHAS - A1 ALONGADO</t>
  </si>
  <si>
    <t>CRITÉRIOS P/ PAGAMENTO DE PRANCHAS - A2</t>
  </si>
  <si>
    <t>CRITÉRIOS P/ PAGAMENTO DE PRANCHAS - A3</t>
  </si>
  <si>
    <t>SONDAGEM</t>
  </si>
  <si>
    <t>MOBILIZAÇÃO E DESMOBILIZAÇÃO DE EQUIPAMENTO DE SONDAGEM A PERCUSSÃO SPT (CUSTO FIXO)</t>
  </si>
  <si>
    <t>CO-28389</t>
  </si>
  <si>
    <t>MOBILIZAÇÃO E DESMOBILIZAÇÃO DE EQUIPAMENTO DE SONDAGEM A PERCUSSÃO SPT (CUSTO VARIÁVEL, EXCLUSIVE CUSTO FIXO)</t>
  </si>
  <si>
    <t>SONDAGEM A PERCUSSÃO SPT DIÂMETRO 2.1/2"</t>
  </si>
  <si>
    <t>m</t>
  </si>
  <si>
    <t>Rod. Papa João Paulo II, nº 4.143. Prédio Minas, 7º andar 
Serra Verde - CEP: 31630-901 - BH/MG 
Fone: (31) 3915-8309 | Fax: 3915-9352 
www.transportes.mg.gov.br</t>
  </si>
  <si>
    <t>CO-33074</t>
  </si>
  <si>
    <t>BIÓLOGO, NÍVEL JÚNIOR, INCLUSIVE ENCARGOS COMPLEMENTARES</t>
  </si>
  <si>
    <t>CO-33070</t>
  </si>
  <si>
    <t>CO-33080</t>
  </si>
  <si>
    <t>CO-33081</t>
  </si>
  <si>
    <t xml:space="preserve"> CO-27344</t>
  </si>
  <si>
    <t xml:space="preserve"> CO-27347</t>
  </si>
  <si>
    <t xml:space="preserve"> CO-27420</t>
  </si>
  <si>
    <t xml:space="preserve"> CO-27419</t>
  </si>
  <si>
    <t>Data Base SINAPI: JANEIRO/2025 Não-desonerado</t>
  </si>
  <si>
    <t>Data Base SETOP: JANEIRO/2025 Não-desonerado</t>
  </si>
  <si>
    <t>7.1</t>
  </si>
  <si>
    <t>SERVIÇOS ADICIONAIS</t>
  </si>
  <si>
    <t>PARA SERVIÇOS NÃO INCLUSOS NESTA ATA, DEVERÁ SER CONSULTADO AS TABELAS SINAPI REFERÊNCIA 01/2025 E SEINFRA REFERÊNCIA 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</si>
</sst>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* #,##0.00_-;\-* #,##0.00_-;_-* &quot;-&quot;??_-;_-@"/>
    <numFmt numFmtId="165" formatCode="_-[$R$-416]\ * #,##0.00_-;\-[$R$-416]\ * #,##0.00_-;_-[$R$-416]\ * &quot;-&quot;??_-;_-@"/>
    <numFmt numFmtId="166" formatCode="0.0000"/>
    <numFmt numFmtId="167" formatCode="_(* #,##0.0000_);_(* \(#,##0.0000\);_(* &quot;-&quot;????_);_(@_)"/>
    <numFmt numFmtId="168" formatCode="_-&quot;R$&quot;* #,##0.00_-;\-&quot;R$&quot;* #,##0.00_-;_-&quot;R$&quot;* &quot;-&quot;??_-;_-@"/>
    <numFmt numFmtId="169" formatCode="_-&quot;R$&quot;\ * #,##0.00_-;\-&quot;R$&quot;\ * #,##0.00_-;_-&quot;R$&quot;\ * &quot;-&quot;??_-;_-@"/>
    <numFmt numFmtId="170" formatCode="0.000"/>
    <numFmt numFmtId="171" formatCode="00"/>
    <numFmt numFmtId="172" formatCode="##0.00"/>
    <numFmt numFmtId="173" formatCode="#0.00"/>
    <numFmt numFmtId="174" formatCode="000"/>
    <numFmt numFmtId="175" formatCode="0000"/>
    <numFmt numFmtId="176" formatCode="##,##0.00"/>
  </numFmts>
  <fonts count="24" x14ac:knownFonts="1">
    <font>
      <sz val="11"/>
      <name val="Calibri"/>
      <scheme val="minor"/>
    </font>
    <font>
      <b/>
      <sz val="18"/>
      <name val="Times New Roman"/>
    </font>
    <font>
      <sz val="11"/>
      <name val="Calibri"/>
    </font>
    <font>
      <sz val="12"/>
      <name val="Times New Roman"/>
    </font>
    <font>
      <b/>
      <sz val="12"/>
      <name val="Times New Roman"/>
    </font>
    <font>
      <sz val="12"/>
      <name val="Times New Roman"/>
    </font>
    <font>
      <b/>
      <sz val="16"/>
      <name val="Times New Roman"/>
    </font>
    <font>
      <b/>
      <sz val="12"/>
      <name val="Times New Roman"/>
    </font>
    <font>
      <sz val="12"/>
      <name val="Calibri"/>
    </font>
    <font>
      <b/>
      <sz val="72"/>
      <name val="Calibri"/>
    </font>
    <font>
      <b/>
      <sz val="20"/>
      <name val="Calibri"/>
    </font>
    <font>
      <sz val="10"/>
      <name val="Courier New"/>
    </font>
    <font>
      <sz val="11"/>
      <name val="Calibri"/>
    </font>
    <font>
      <b/>
      <sz val="8"/>
      <color rgb="FF000000"/>
      <name val="Calibri"/>
    </font>
    <font>
      <sz val="8"/>
      <name val="Calibri"/>
    </font>
    <font>
      <b/>
      <sz val="36"/>
      <name val="Calibri"/>
    </font>
    <font>
      <b/>
      <sz val="9"/>
      <color rgb="FF010000"/>
      <name val="Arial"/>
    </font>
    <font>
      <sz val="9"/>
      <color rgb="FF010000"/>
      <name val="Arial"/>
    </font>
    <font>
      <sz val="9"/>
      <color rgb="FFFF0000"/>
      <name val="Arial"/>
    </font>
    <font>
      <b/>
      <sz val="10"/>
      <color rgb="FF010000"/>
      <name val="Arial"/>
    </font>
    <font>
      <sz val="10"/>
      <color rgb="FF010000"/>
      <name val="Arial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92CDDC"/>
        <bgColor rgb="FF92CDDC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E6E6E6"/>
        <bgColor rgb="FFE6E6E6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thin">
        <color rgb="FFE36C09"/>
      </top>
      <bottom style="thin">
        <color rgb="FFE36C09"/>
      </bottom>
      <diagonal/>
    </border>
    <border>
      <left/>
      <right/>
      <top style="thin">
        <color rgb="FFE36C09"/>
      </top>
      <bottom style="thin">
        <color rgb="FFE36C09"/>
      </bottom>
      <diagonal/>
    </border>
    <border>
      <left/>
      <right/>
      <top/>
      <bottom style="thin">
        <color rgb="FFE36C09"/>
      </bottom>
      <diagonal/>
    </border>
    <border>
      <left/>
      <right/>
      <top style="thin">
        <color rgb="FF010000"/>
      </top>
      <bottom style="thin">
        <color rgb="FF010000"/>
      </bottom>
      <diagonal/>
    </border>
    <border>
      <left/>
      <right/>
      <top style="thin">
        <color rgb="FF010000"/>
      </top>
      <bottom style="thin">
        <color rgb="FF01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6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2" fontId="3" fillId="0" borderId="4" xfId="0" applyNumberFormat="1" applyFont="1" applyBorder="1" applyAlignment="1">
      <alignment vertical="center" wrapText="1"/>
    </xf>
    <xf numFmtId="14" fontId="4" fillId="0" borderId="5" xfId="0" applyNumberFormat="1" applyFont="1" applyBorder="1" applyAlignment="1">
      <alignment vertical="center" wrapText="1"/>
    </xf>
    <xf numFmtId="14" fontId="4" fillId="0" borderId="6" xfId="0" applyNumberFormat="1" applyFont="1" applyBorder="1" applyAlignment="1">
      <alignment vertical="center" wrapText="1"/>
    </xf>
    <xf numFmtId="10" fontId="4" fillId="0" borderId="5" xfId="0" applyNumberFormat="1" applyFont="1" applyBorder="1" applyAlignment="1">
      <alignment vertical="center" wrapText="1"/>
    </xf>
    <xf numFmtId="10" fontId="4" fillId="0" borderId="6" xfId="0" applyNumberFormat="1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2" fontId="3" fillId="0" borderId="0" xfId="0" applyNumberFormat="1" applyFont="1" applyAlignment="1">
      <alignment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5" fontId="3" fillId="0" borderId="10" xfId="0" applyNumberFormat="1" applyFont="1" applyBorder="1" applyAlignment="1">
      <alignment horizontal="left" vertical="center" wrapText="1"/>
    </xf>
    <xf numFmtId="165" fontId="3" fillId="0" borderId="10" xfId="0" applyNumberFormat="1" applyFont="1" applyBorder="1" applyAlignment="1">
      <alignment horizontal="left" vertical="center" wrapText="1"/>
    </xf>
    <xf numFmtId="164" fontId="3" fillId="0" borderId="0" xfId="0" applyNumberFormat="1" applyFont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 wrapText="1"/>
    </xf>
    <xf numFmtId="167" fontId="3" fillId="0" borderId="4" xfId="0" applyNumberFormat="1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 wrapText="1"/>
    </xf>
    <xf numFmtId="165" fontId="4" fillId="0" borderId="15" xfId="0" applyNumberFormat="1" applyFont="1" applyBorder="1" applyAlignment="1">
      <alignment horizontal="left" vertical="center" wrapText="1"/>
    </xf>
    <xf numFmtId="168" fontId="3" fillId="0" borderId="0" xfId="0" applyNumberFormat="1" applyFont="1" applyAlignment="1">
      <alignment horizontal="center" vertical="center" wrapText="1"/>
    </xf>
    <xf numFmtId="0" fontId="4" fillId="2" borderId="16" xfId="0" applyFont="1" applyFill="1" applyBorder="1" applyAlignment="1">
      <alignment horizontal="right" vertical="center" wrapText="1"/>
    </xf>
    <xf numFmtId="169" fontId="3" fillId="0" borderId="10" xfId="0" applyNumberFormat="1" applyFont="1" applyBorder="1" applyAlignment="1">
      <alignment horizontal="left" vertical="center" wrapText="1"/>
    </xf>
    <xf numFmtId="165" fontId="4" fillId="0" borderId="20" xfId="0" applyNumberFormat="1" applyFont="1" applyBorder="1" applyAlignment="1">
      <alignment horizontal="left" vertical="center" wrapText="1"/>
    </xf>
    <xf numFmtId="165" fontId="6" fillId="2" borderId="15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170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165" fontId="4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horizontal="center" vertical="center" wrapText="1"/>
    </xf>
    <xf numFmtId="170" fontId="3" fillId="0" borderId="0" xfId="0" applyNumberFormat="1" applyFont="1" applyAlignment="1">
      <alignment horizontal="left" vertical="center" wrapText="1"/>
    </xf>
    <xf numFmtId="165" fontId="3" fillId="0" borderId="0" xfId="0" applyNumberFormat="1" applyFont="1" applyAlignment="1">
      <alignment vertical="center" wrapText="1"/>
    </xf>
    <xf numFmtId="168" fontId="3" fillId="0" borderId="0" xfId="0" applyNumberFormat="1" applyFont="1" applyAlignment="1">
      <alignment vertical="center" wrapText="1"/>
    </xf>
    <xf numFmtId="49" fontId="8" fillId="0" borderId="21" xfId="0" applyNumberFormat="1" applyFont="1" applyBorder="1" applyAlignment="1">
      <alignment horizontal="center" vertical="center" wrapText="1"/>
    </xf>
    <xf numFmtId="49" fontId="9" fillId="0" borderId="21" xfId="0" applyNumberFormat="1" applyFont="1" applyBorder="1" applyAlignment="1">
      <alignment horizontal="center" vertical="center" wrapText="1"/>
    </xf>
    <xf numFmtId="49" fontId="10" fillId="3" borderId="2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4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4" fontId="12" fillId="0" borderId="0" xfId="0" applyNumberFormat="1" applyFont="1" applyAlignment="1">
      <alignment horizontal="right"/>
    </xf>
    <xf numFmtId="0" fontId="13" fillId="4" borderId="4" xfId="0" applyFont="1" applyFill="1" applyBorder="1" applyAlignment="1">
      <alignment horizontal="center" vertical="center"/>
    </xf>
    <xf numFmtId="49" fontId="13" fillId="4" borderId="4" xfId="0" applyNumberFormat="1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vertical="center"/>
    </xf>
    <xf numFmtId="4" fontId="13" fillId="4" borderId="4" xfId="0" applyNumberFormat="1" applyFont="1" applyFill="1" applyBorder="1" applyAlignment="1">
      <alignment horizontal="center" vertical="center"/>
    </xf>
    <xf numFmtId="4" fontId="13" fillId="5" borderId="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wrapText="1"/>
    </xf>
    <xf numFmtId="4" fontId="14" fillId="0" borderId="0" xfId="0" applyNumberFormat="1" applyFont="1" applyAlignment="1">
      <alignment horizontal="center"/>
    </xf>
    <xf numFmtId="4" fontId="14" fillId="5" borderId="4" xfId="0" applyNumberFormat="1" applyFont="1" applyFill="1" applyBorder="1" applyAlignment="1">
      <alignment horizontal="center"/>
    </xf>
    <xf numFmtId="49" fontId="8" fillId="0" borderId="0" xfId="0" applyNumberFormat="1" applyFont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49" fontId="8" fillId="0" borderId="23" xfId="0" applyNumberFormat="1" applyFont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top" wrapText="1"/>
    </xf>
    <xf numFmtId="0" fontId="16" fillId="6" borderId="24" xfId="0" applyFont="1" applyFill="1" applyBorder="1" applyAlignment="1">
      <alignment horizontal="left" vertical="top" wrapText="1"/>
    </xf>
    <xf numFmtId="0" fontId="16" fillId="6" borderId="24" xfId="0" applyFont="1" applyFill="1" applyBorder="1" applyAlignment="1">
      <alignment horizontal="right" vertical="top" wrapText="1"/>
    </xf>
    <xf numFmtId="171" fontId="16" fillId="0" borderId="25" xfId="0" applyNumberFormat="1" applyFont="1" applyBorder="1" applyAlignment="1">
      <alignment horizontal="center" vertical="top" wrapText="1"/>
    </xf>
    <xf numFmtId="0" fontId="16" fillId="0" borderId="25" xfId="0" applyFont="1" applyBorder="1" applyAlignment="1">
      <alignment horizontal="left" vertical="top" wrapText="1"/>
    </xf>
    <xf numFmtId="0" fontId="16" fillId="0" borderId="25" xfId="0" applyFont="1" applyBorder="1" applyAlignment="1">
      <alignment horizontal="center" vertical="top" wrapText="1"/>
    </xf>
    <xf numFmtId="0" fontId="16" fillId="0" borderId="25" xfId="0" applyFont="1" applyBorder="1" applyAlignment="1">
      <alignment horizontal="right" vertical="top" wrapText="1"/>
    </xf>
    <xf numFmtId="0" fontId="17" fillId="0" borderId="25" xfId="0" applyFont="1" applyBorder="1" applyAlignment="1">
      <alignment horizontal="center" vertical="top" wrapText="1"/>
    </xf>
    <xf numFmtId="0" fontId="17" fillId="0" borderId="25" xfId="0" applyFont="1" applyBorder="1" applyAlignment="1">
      <alignment horizontal="left" vertical="top" wrapText="1"/>
    </xf>
    <xf numFmtId="172" fontId="17" fillId="0" borderId="25" xfId="0" applyNumberFormat="1" applyFont="1" applyBorder="1" applyAlignment="1">
      <alignment horizontal="right" vertical="top" wrapText="1"/>
    </xf>
    <xf numFmtId="173" fontId="17" fillId="0" borderId="25" xfId="0" applyNumberFormat="1" applyFont="1" applyBorder="1" applyAlignment="1">
      <alignment horizontal="right" vertical="top" wrapText="1"/>
    </xf>
    <xf numFmtId="174" fontId="16" fillId="0" borderId="25" xfId="0" applyNumberFormat="1" applyFont="1" applyBorder="1" applyAlignment="1">
      <alignment horizontal="center" vertical="top" wrapText="1"/>
    </xf>
    <xf numFmtId="4" fontId="17" fillId="0" borderId="25" xfId="0" applyNumberFormat="1" applyFont="1" applyBorder="1" applyAlignment="1">
      <alignment horizontal="right" vertical="top" wrapText="1"/>
    </xf>
    <xf numFmtId="2" fontId="17" fillId="0" borderId="25" xfId="0" applyNumberFormat="1" applyFont="1" applyBorder="1" applyAlignment="1">
      <alignment horizontal="right" vertical="top" wrapText="1"/>
    </xf>
    <xf numFmtId="0" fontId="18" fillId="0" borderId="25" xfId="0" applyFont="1" applyBorder="1" applyAlignment="1">
      <alignment horizontal="left" vertical="top" wrapText="1"/>
    </xf>
    <xf numFmtId="0" fontId="18" fillId="0" borderId="25" xfId="0" applyFont="1" applyBorder="1" applyAlignment="1">
      <alignment horizontal="center" vertical="top" wrapText="1"/>
    </xf>
    <xf numFmtId="172" fontId="18" fillId="0" borderId="25" xfId="0" applyNumberFormat="1" applyFont="1" applyBorder="1" applyAlignment="1">
      <alignment horizontal="right" vertical="top" wrapText="1"/>
    </xf>
    <xf numFmtId="4" fontId="18" fillId="0" borderId="25" xfId="0" applyNumberFormat="1" applyFont="1" applyBorder="1" applyAlignment="1">
      <alignment horizontal="right" vertical="top" wrapText="1"/>
    </xf>
    <xf numFmtId="0" fontId="18" fillId="0" borderId="24" xfId="0" applyFont="1" applyBorder="1" applyAlignment="1">
      <alignment horizontal="center" vertical="top" wrapText="1"/>
    </xf>
    <xf numFmtId="0" fontId="18" fillId="0" borderId="24" xfId="0" applyFont="1" applyBorder="1" applyAlignment="1">
      <alignment horizontal="left" vertical="top" wrapText="1"/>
    </xf>
    <xf numFmtId="4" fontId="18" fillId="0" borderId="24" xfId="0" applyNumberFormat="1" applyFont="1" applyBorder="1" applyAlignment="1">
      <alignment horizontal="right" vertical="top" wrapText="1"/>
    </xf>
    <xf numFmtId="0" fontId="18" fillId="5" borderId="24" xfId="0" applyFont="1" applyFill="1" applyBorder="1" applyAlignment="1">
      <alignment horizontal="center" vertical="top" wrapText="1"/>
    </xf>
    <xf numFmtId="0" fontId="18" fillId="5" borderId="24" xfId="0" applyFont="1" applyFill="1" applyBorder="1" applyAlignment="1">
      <alignment horizontal="left" vertical="top" wrapText="1"/>
    </xf>
    <xf numFmtId="4" fontId="18" fillId="5" borderId="24" xfId="0" applyNumberFormat="1" applyFont="1" applyFill="1" applyBorder="1" applyAlignment="1">
      <alignment horizontal="right" vertical="top" wrapText="1"/>
    </xf>
    <xf numFmtId="172" fontId="18" fillId="0" borderId="24" xfId="0" applyNumberFormat="1" applyFont="1" applyBorder="1" applyAlignment="1">
      <alignment horizontal="right" vertical="top" wrapText="1"/>
    </xf>
    <xf numFmtId="2" fontId="18" fillId="0" borderId="25" xfId="0" applyNumberFormat="1" applyFont="1" applyBorder="1" applyAlignment="1">
      <alignment horizontal="right" vertical="top" wrapText="1"/>
    </xf>
    <xf numFmtId="173" fontId="18" fillId="0" borderId="25" xfId="0" applyNumberFormat="1" applyFont="1" applyBorder="1" applyAlignment="1">
      <alignment horizontal="right" vertical="top" wrapText="1"/>
    </xf>
    <xf numFmtId="175" fontId="16" fillId="0" borderId="25" xfId="0" applyNumberFormat="1" applyFont="1" applyBorder="1" applyAlignment="1">
      <alignment horizontal="center" vertical="top" wrapText="1"/>
    </xf>
    <xf numFmtId="176" fontId="17" fillId="0" borderId="25" xfId="0" applyNumberFormat="1" applyFont="1" applyBorder="1" applyAlignment="1">
      <alignment horizontal="right" vertical="top" wrapText="1"/>
    </xf>
    <xf numFmtId="0" fontId="0" fillId="0" borderId="0" xfId="0" applyFont="1" applyAlignment="1"/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2" xfId="0" applyFont="1" applyBorder="1"/>
    <xf numFmtId="0" fontId="2" fillId="0" borderId="3" xfId="0" applyFont="1" applyBorder="1"/>
    <xf numFmtId="0" fontId="22" fillId="0" borderId="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2" fillId="0" borderId="13" xfId="0" applyFont="1" applyBorder="1"/>
    <xf numFmtId="0" fontId="2" fillId="0" borderId="14" xfId="0" applyFont="1" applyBorder="1"/>
    <xf numFmtId="0" fontId="6" fillId="2" borderId="12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" fillId="0" borderId="8" xfId="0" applyFont="1" applyBorder="1"/>
    <xf numFmtId="0" fontId="2" fillId="0" borderId="9" xfId="0" applyFont="1" applyBorder="1"/>
    <xf numFmtId="0" fontId="21" fillId="0" borderId="26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left" vertical="center" wrapText="1"/>
    </xf>
    <xf numFmtId="0" fontId="2" fillId="0" borderId="18" xfId="0" applyFont="1" applyBorder="1"/>
    <xf numFmtId="0" fontId="2" fillId="0" borderId="19" xfId="0" applyFont="1" applyBorder="1"/>
    <xf numFmtId="0" fontId="19" fillId="0" borderId="0" xfId="0" applyFont="1" applyAlignment="1">
      <alignment horizontal="left" vertical="top" wrapText="1"/>
    </xf>
    <xf numFmtId="0" fontId="0" fillId="0" borderId="0" xfId="0" applyFont="1" applyAlignment="1"/>
    <xf numFmtId="0" fontId="19" fillId="0" borderId="0" xfId="0" applyFont="1" applyAlignment="1">
      <alignment horizontal="right" vertical="top" wrapText="1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933450</xdr:colOff>
      <xdr:row>0</xdr:row>
      <xdr:rowOff>133350</xdr:rowOff>
    </xdr:from>
    <xdr:ext cx="942975" cy="19145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933450</xdr:colOff>
      <xdr:row>0</xdr:row>
      <xdr:rowOff>133350</xdr:rowOff>
    </xdr:from>
    <xdr:ext cx="1657350" cy="1914525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0</xdr:row>
      <xdr:rowOff>0</xdr:rowOff>
    </xdr:from>
    <xdr:ext cx="1447800" cy="695325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171450</xdr:colOff>
      <xdr:row>0</xdr:row>
      <xdr:rowOff>0</xdr:rowOff>
    </xdr:from>
    <xdr:ext cx="1447800" cy="666750"/>
    <xdr:pic>
      <xdr:nvPicPr>
        <xdr:cNvPr id="3" name="image4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1"/>
  <sheetViews>
    <sheetView showGridLines="0" tabSelected="1" topLeftCell="G95" zoomScale="70" zoomScaleNormal="70" workbookViewId="0">
      <selection activeCell="N106" sqref="N106"/>
    </sheetView>
  </sheetViews>
  <sheetFormatPr defaultColWidth="14.44140625" defaultRowHeight="15" customHeight="1" x14ac:dyDescent="0.3"/>
  <cols>
    <col min="1" max="1" width="9.88671875" customWidth="1"/>
    <col min="2" max="2" width="15.88671875" customWidth="1"/>
    <col min="3" max="3" width="20.5546875" customWidth="1"/>
    <col min="4" max="4" width="16.33203125" customWidth="1"/>
    <col min="5" max="7" width="15.44140625" customWidth="1"/>
    <col min="8" max="8" width="83" customWidth="1"/>
    <col min="9" max="9" width="17.109375" customWidth="1"/>
    <col min="10" max="10" width="12.33203125" customWidth="1"/>
    <col min="11" max="11" width="8.6640625" customWidth="1"/>
    <col min="12" max="12" width="23.6640625" customWidth="1"/>
    <col min="13" max="13" width="20.109375" customWidth="1"/>
    <col min="14" max="14" width="26.5546875" customWidth="1"/>
    <col min="15" max="15" width="5.109375" customWidth="1"/>
    <col min="16" max="16" width="12.44140625" customWidth="1"/>
    <col min="17" max="17" width="16.88671875" customWidth="1"/>
    <col min="18" max="18" width="7.44140625" customWidth="1"/>
    <col min="19" max="19" width="35.6640625" customWidth="1"/>
    <col min="20" max="20" width="43.33203125" customWidth="1"/>
    <col min="21" max="21" width="9.109375" customWidth="1"/>
  </cols>
  <sheetData>
    <row r="1" spans="1:21" ht="15.75" customHeight="1" x14ac:dyDescent="0.3">
      <c r="A1" s="100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3"/>
      <c r="O1" s="1"/>
      <c r="P1" s="1"/>
      <c r="Q1" s="2"/>
      <c r="R1" s="2"/>
      <c r="S1" s="2"/>
      <c r="T1" s="2"/>
      <c r="U1" s="3"/>
    </row>
    <row r="2" spans="1:21" ht="15.75" customHeight="1" x14ac:dyDescent="0.3">
      <c r="A2" s="101" t="s">
        <v>1</v>
      </c>
      <c r="B2" s="93"/>
      <c r="C2" s="4">
        <f ca="1">TODAY()</f>
        <v>45797</v>
      </c>
      <c r="D2" s="5"/>
      <c r="E2" s="5"/>
      <c r="F2" s="5"/>
      <c r="G2" s="5"/>
      <c r="H2" s="5"/>
      <c r="I2" s="5"/>
      <c r="J2" s="102" t="s">
        <v>1954</v>
      </c>
      <c r="K2" s="103"/>
      <c r="L2" s="103"/>
      <c r="M2" s="103"/>
      <c r="N2" s="104"/>
      <c r="O2" s="1"/>
      <c r="P2" s="1"/>
      <c r="Q2" s="2"/>
      <c r="R2" s="2"/>
      <c r="S2" s="2"/>
      <c r="T2" s="2"/>
      <c r="U2" s="3"/>
    </row>
    <row r="3" spans="1:21" ht="15.75" customHeight="1" x14ac:dyDescent="0.3">
      <c r="A3" s="101"/>
      <c r="B3" s="93"/>
      <c r="C3" s="6"/>
      <c r="D3" s="7"/>
      <c r="E3" s="7"/>
      <c r="F3" s="7"/>
      <c r="G3" s="7"/>
      <c r="H3" s="7"/>
      <c r="I3" s="7"/>
      <c r="J3" s="102" t="s">
        <v>1955</v>
      </c>
      <c r="K3" s="103"/>
      <c r="L3" s="103"/>
      <c r="M3" s="103"/>
      <c r="N3" s="104"/>
      <c r="O3" s="1"/>
      <c r="P3" s="1"/>
      <c r="Q3" s="2"/>
      <c r="R3" s="2"/>
      <c r="S3" s="2"/>
      <c r="T3" s="2"/>
      <c r="U3" s="3"/>
    </row>
    <row r="4" spans="1:21" ht="15.75" customHeight="1" x14ac:dyDescent="0.3">
      <c r="A4" s="8" t="s">
        <v>2</v>
      </c>
      <c r="B4" s="101" t="s">
        <v>3</v>
      </c>
      <c r="C4" s="92"/>
      <c r="D4" s="92"/>
      <c r="E4" s="92"/>
      <c r="F4" s="92"/>
      <c r="G4" s="92"/>
      <c r="H4" s="93"/>
      <c r="I4" s="9" t="s">
        <v>2</v>
      </c>
      <c r="J4" s="9" t="s">
        <v>4</v>
      </c>
      <c r="K4" s="9" t="s">
        <v>5</v>
      </c>
      <c r="L4" s="9" t="s">
        <v>6</v>
      </c>
      <c r="M4" s="9" t="s">
        <v>7</v>
      </c>
      <c r="N4" s="9" t="s">
        <v>8</v>
      </c>
      <c r="O4" s="1"/>
      <c r="P4" s="1"/>
      <c r="Q4" s="2"/>
      <c r="R4" s="2"/>
      <c r="S4" s="2"/>
      <c r="T4" s="2"/>
      <c r="U4" s="3"/>
    </row>
    <row r="5" spans="1:21" ht="15.75" customHeight="1" x14ac:dyDescent="0.3">
      <c r="A5" s="10">
        <v>1</v>
      </c>
      <c r="B5" s="99" t="s">
        <v>9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3"/>
      <c r="O5" s="11"/>
      <c r="P5" s="11"/>
      <c r="Q5" s="12"/>
      <c r="R5" s="12"/>
      <c r="S5" s="12"/>
      <c r="T5" s="12"/>
      <c r="U5" s="13"/>
    </row>
    <row r="6" spans="1:21" ht="15.75" customHeight="1" x14ac:dyDescent="0.3">
      <c r="A6" s="14" t="s">
        <v>10</v>
      </c>
      <c r="B6" s="91" t="str">
        <f>IF(J6="SINAPI",VLOOKUP(ORÇ!I6,ORÇ!SINAPI,2,),VLOOKUP(ORÇ!I6,ORÇ!SETOP,3,))</f>
        <v>ARQUITETO DE OBRA PLENO COM ENCARGOS COMPLEMENTARES</v>
      </c>
      <c r="C6" s="92"/>
      <c r="D6" s="92"/>
      <c r="E6" s="92"/>
      <c r="F6" s="92"/>
      <c r="G6" s="92"/>
      <c r="H6" s="93"/>
      <c r="I6" s="89">
        <v>90769</v>
      </c>
      <c r="J6" s="15" t="s">
        <v>11</v>
      </c>
      <c r="K6" s="16" t="str">
        <f>IF(J6="SINAPI",VLOOKUP(ORÇ!I6,ORÇ!SINAPI,3,),VLOOKUP(ORÇ!I6,ORÇ!SETOP,4,))</f>
        <v>H</v>
      </c>
      <c r="L6" s="17">
        <f>20*2*15</f>
        <v>600</v>
      </c>
      <c r="M6" s="18">
        <v>119.7</v>
      </c>
      <c r="N6" s="19">
        <f t="shared" ref="N6:N19" si="0">ROUND(L6*M6,2)</f>
        <v>71820</v>
      </c>
      <c r="O6" s="20"/>
      <c r="P6" s="21"/>
      <c r="Q6" s="22"/>
      <c r="R6" s="12"/>
      <c r="S6" s="12"/>
      <c r="T6" s="12"/>
      <c r="U6" s="13"/>
    </row>
    <row r="7" spans="1:21" ht="15.75" customHeight="1" x14ac:dyDescent="0.3">
      <c r="A7" s="14" t="s">
        <v>12</v>
      </c>
      <c r="B7" s="91" t="str">
        <f>IF(J7="SINAPI",VLOOKUP(ORÇ!I7,ORÇ!SINAPI,2,),VLOOKUP(ORÇ!I7,ORÇ!SETOP,3,))</f>
        <v>ARQUITETO DE OBRA JUNIOR COM ENCARGOS COMPLEMENTARES</v>
      </c>
      <c r="C7" s="92"/>
      <c r="D7" s="92"/>
      <c r="E7" s="92"/>
      <c r="F7" s="92"/>
      <c r="G7" s="92"/>
      <c r="H7" s="93"/>
      <c r="I7" s="89">
        <v>90768</v>
      </c>
      <c r="J7" s="15" t="s">
        <v>11</v>
      </c>
      <c r="K7" s="16" t="str">
        <f>IF(J7="SINAPI",VLOOKUP(ORÇ!I7,ORÇ!SINAPI,3,),VLOOKUP(ORÇ!I7,ORÇ!SETOP,4,))</f>
        <v>H</v>
      </c>
      <c r="L7" s="17">
        <v>600</v>
      </c>
      <c r="M7" s="18">
        <v>113.56</v>
      </c>
      <c r="N7" s="19">
        <f t="shared" si="0"/>
        <v>68136</v>
      </c>
      <c r="O7" s="20"/>
      <c r="P7" s="21"/>
      <c r="Q7" s="22"/>
      <c r="R7" s="12"/>
      <c r="S7" s="12"/>
      <c r="T7" s="12"/>
      <c r="U7" s="13"/>
    </row>
    <row r="8" spans="1:21" ht="15.75" customHeight="1" x14ac:dyDescent="0.3">
      <c r="A8" s="14" t="s">
        <v>13</v>
      </c>
      <c r="B8" s="91" t="str">
        <f>IF(J8="SINAPI",VLOOKUP(ORÇ!I8,ORÇ!SINAPI,2,),VLOOKUP(ORÇ!I8,ORÇ!SETOP,3,))</f>
        <v>ENGENHEIRO CIVIL DE OBRA SENIOR COM ENCARGOS COMPLEMENTARES</v>
      </c>
      <c r="C8" s="92"/>
      <c r="D8" s="92"/>
      <c r="E8" s="92"/>
      <c r="F8" s="92"/>
      <c r="G8" s="92"/>
      <c r="H8" s="93"/>
      <c r="I8" s="89">
        <v>90779</v>
      </c>
      <c r="J8" s="15" t="s">
        <v>11</v>
      </c>
      <c r="K8" s="16" t="str">
        <f>IF(J8="SINAPI",VLOOKUP(ORÇ!I8,ORÇ!SINAPI,3,),VLOOKUP(ORÇ!I8,ORÇ!SETOP,4,))</f>
        <v>H</v>
      </c>
      <c r="L8" s="17">
        <v>600</v>
      </c>
      <c r="M8" s="18">
        <v>152.09</v>
      </c>
      <c r="N8" s="19">
        <f t="shared" si="0"/>
        <v>91254</v>
      </c>
      <c r="O8" s="20"/>
      <c r="P8" s="21"/>
      <c r="Q8" s="22"/>
      <c r="R8" s="12"/>
      <c r="S8" s="12"/>
      <c r="T8" s="12"/>
      <c r="U8" s="13"/>
    </row>
    <row r="9" spans="1:21" ht="15.75" customHeight="1" x14ac:dyDescent="0.3">
      <c r="A9" s="14" t="s">
        <v>14</v>
      </c>
      <c r="B9" s="91" t="str">
        <f>IF(J9="SINAPI",VLOOKUP(ORÇ!I9,ORÇ!SINAPI,2,),VLOOKUP(ORÇ!I9,ORÇ!SETOP,3,))</f>
        <v>ENGENHEIRO CIVIL DE OBRA PLENO COM ENCARGOS COMPLEMENTARES</v>
      </c>
      <c r="C9" s="92"/>
      <c r="D9" s="92"/>
      <c r="E9" s="92"/>
      <c r="F9" s="92"/>
      <c r="G9" s="92"/>
      <c r="H9" s="93"/>
      <c r="I9" s="89">
        <v>90778</v>
      </c>
      <c r="J9" s="15" t="s">
        <v>11</v>
      </c>
      <c r="K9" s="16" t="str">
        <f>IF(J9="SINAPI",VLOOKUP(ORÇ!I9,ORÇ!SINAPI,3,),VLOOKUP(ORÇ!I9,ORÇ!SETOP,4,))</f>
        <v>H</v>
      </c>
      <c r="L9" s="17">
        <f>L8</f>
        <v>600</v>
      </c>
      <c r="M9" s="18">
        <v>121.99</v>
      </c>
      <c r="N9" s="19">
        <f t="shared" si="0"/>
        <v>73194</v>
      </c>
      <c r="O9" s="20"/>
      <c r="P9" s="21"/>
      <c r="Q9" s="22"/>
      <c r="R9" s="12"/>
      <c r="S9" s="12"/>
      <c r="T9" s="12"/>
      <c r="U9" s="13"/>
    </row>
    <row r="10" spans="1:21" ht="15.75" customHeight="1" x14ac:dyDescent="0.3">
      <c r="A10" s="14" t="s">
        <v>15</v>
      </c>
      <c r="B10" s="91" t="str">
        <f>IF(J10="SINAPI",VLOOKUP(ORÇ!I10,ORÇ!SINAPI,2,),VLOOKUP(ORÇ!I10,ORÇ!SETOP,3,))</f>
        <v>ENGENHEIRO CIVIL DE OBRA JUNIOR COM ENCARGOS COMPLEMENTARES</v>
      </c>
      <c r="C10" s="92"/>
      <c r="D10" s="92"/>
      <c r="E10" s="92"/>
      <c r="F10" s="92"/>
      <c r="G10" s="92"/>
      <c r="H10" s="93"/>
      <c r="I10" s="89">
        <v>90777</v>
      </c>
      <c r="J10" s="15" t="s">
        <v>11</v>
      </c>
      <c r="K10" s="16" t="str">
        <f>IF(J10="SINAPI",VLOOKUP(ORÇ!I10,ORÇ!SINAPI,3,),VLOOKUP(ORÇ!I10,ORÇ!SETOP,4,))</f>
        <v>H</v>
      </c>
      <c r="L10" s="17">
        <v>1200</v>
      </c>
      <c r="M10" s="18">
        <v>118.01</v>
      </c>
      <c r="N10" s="19">
        <f t="shared" si="0"/>
        <v>141612</v>
      </c>
      <c r="O10" s="20"/>
      <c r="P10" s="21"/>
      <c r="Q10" s="22"/>
      <c r="R10" s="12"/>
      <c r="S10" s="12"/>
      <c r="T10" s="12"/>
      <c r="U10" s="13"/>
    </row>
    <row r="11" spans="1:21" ht="15.75" customHeight="1" x14ac:dyDescent="0.3">
      <c r="A11" s="14" t="s">
        <v>16</v>
      </c>
      <c r="B11" s="91" t="s">
        <v>17</v>
      </c>
      <c r="C11" s="92"/>
      <c r="D11" s="92"/>
      <c r="E11" s="92"/>
      <c r="F11" s="92"/>
      <c r="G11" s="92"/>
      <c r="H11" s="93"/>
      <c r="I11" s="89" t="s">
        <v>1950</v>
      </c>
      <c r="J11" s="90" t="s">
        <v>37</v>
      </c>
      <c r="K11" s="90" t="s">
        <v>169</v>
      </c>
      <c r="L11" s="17">
        <v>600</v>
      </c>
      <c r="M11" s="18">
        <v>167.07</v>
      </c>
      <c r="N11" s="19">
        <f t="shared" si="0"/>
        <v>100242</v>
      </c>
      <c r="O11" s="20"/>
      <c r="P11" s="21"/>
      <c r="Q11" s="22"/>
      <c r="R11" s="12"/>
      <c r="S11" s="12"/>
      <c r="T11" s="12"/>
      <c r="U11" s="13"/>
    </row>
    <row r="12" spans="1:21" ht="15.75" customHeight="1" x14ac:dyDescent="0.3">
      <c r="A12" s="14" t="s">
        <v>18</v>
      </c>
      <c r="B12" s="91" t="s">
        <v>19</v>
      </c>
      <c r="C12" s="92"/>
      <c r="D12" s="92"/>
      <c r="E12" s="92"/>
      <c r="F12" s="92"/>
      <c r="G12" s="92"/>
      <c r="H12" s="93"/>
      <c r="I12" s="89" t="s">
        <v>1677</v>
      </c>
      <c r="J12" s="90" t="s">
        <v>37</v>
      </c>
      <c r="K12" s="90" t="s">
        <v>169</v>
      </c>
      <c r="L12" s="17">
        <f>L11</f>
        <v>600</v>
      </c>
      <c r="M12" s="18">
        <v>167.07</v>
      </c>
      <c r="N12" s="19">
        <f t="shared" si="0"/>
        <v>100242</v>
      </c>
      <c r="O12" s="20"/>
      <c r="P12" s="21"/>
      <c r="Q12" s="22"/>
      <c r="R12" s="12"/>
      <c r="S12" s="12"/>
      <c r="T12" s="12"/>
      <c r="U12" s="13"/>
    </row>
    <row r="13" spans="1:21" ht="15.75" customHeight="1" x14ac:dyDescent="0.3">
      <c r="A13" s="14" t="s">
        <v>20</v>
      </c>
      <c r="B13" s="91" t="s">
        <v>21</v>
      </c>
      <c r="C13" s="92"/>
      <c r="D13" s="92"/>
      <c r="E13" s="92"/>
      <c r="F13" s="92"/>
      <c r="G13" s="92"/>
      <c r="H13" s="93"/>
      <c r="I13" s="89" t="s">
        <v>1951</v>
      </c>
      <c r="J13" s="90" t="s">
        <v>37</v>
      </c>
      <c r="K13" s="90" t="s">
        <v>169</v>
      </c>
      <c r="L13" s="17">
        <f>L11</f>
        <v>600</v>
      </c>
      <c r="M13" s="18">
        <v>136.28</v>
      </c>
      <c r="N13" s="19">
        <f t="shared" si="0"/>
        <v>81768</v>
      </c>
      <c r="O13" s="20"/>
      <c r="P13" s="21"/>
      <c r="Q13" s="22"/>
      <c r="R13" s="12"/>
      <c r="S13" s="12"/>
      <c r="T13" s="12"/>
      <c r="U13" s="13"/>
    </row>
    <row r="14" spans="1:21" ht="15.75" customHeight="1" x14ac:dyDescent="0.3">
      <c r="A14" s="14" t="s">
        <v>22</v>
      </c>
      <c r="B14" s="91" t="s">
        <v>23</v>
      </c>
      <c r="C14" s="92"/>
      <c r="D14" s="92"/>
      <c r="E14" s="92"/>
      <c r="F14" s="92"/>
      <c r="G14" s="92"/>
      <c r="H14" s="93"/>
      <c r="I14" s="89" t="s">
        <v>1948</v>
      </c>
      <c r="J14" s="90" t="s">
        <v>37</v>
      </c>
      <c r="K14" s="90" t="s">
        <v>169</v>
      </c>
      <c r="L14" s="17">
        <f t="shared" ref="L14:L19" si="1">L12</f>
        <v>600</v>
      </c>
      <c r="M14" s="18">
        <v>126.46</v>
      </c>
      <c r="N14" s="19">
        <f t="shared" si="0"/>
        <v>75876</v>
      </c>
      <c r="O14" s="20"/>
      <c r="P14" s="21"/>
      <c r="Q14" s="22"/>
      <c r="R14" s="12"/>
      <c r="S14" s="12"/>
      <c r="T14" s="12"/>
      <c r="U14" s="13"/>
    </row>
    <row r="15" spans="1:21" ht="15.75" customHeight="1" x14ac:dyDescent="0.3">
      <c r="A15" s="14" t="s">
        <v>24</v>
      </c>
      <c r="B15" s="91" t="s">
        <v>25</v>
      </c>
      <c r="C15" s="92"/>
      <c r="D15" s="92"/>
      <c r="E15" s="92"/>
      <c r="F15" s="92"/>
      <c r="G15" s="92"/>
      <c r="H15" s="93"/>
      <c r="I15" s="89" t="s">
        <v>1949</v>
      </c>
      <c r="J15" s="90" t="s">
        <v>37</v>
      </c>
      <c r="K15" s="90" t="s">
        <v>169</v>
      </c>
      <c r="L15" s="17">
        <f t="shared" si="1"/>
        <v>600</v>
      </c>
      <c r="M15" s="18">
        <v>130.86000000000001</v>
      </c>
      <c r="N15" s="19">
        <f t="shared" si="0"/>
        <v>78516</v>
      </c>
      <c r="O15" s="20"/>
      <c r="P15" s="21"/>
      <c r="Q15" s="22"/>
      <c r="R15" s="12"/>
      <c r="S15" s="12"/>
      <c r="T15" s="12"/>
      <c r="U15" s="13"/>
    </row>
    <row r="16" spans="1:21" ht="15.75" customHeight="1" x14ac:dyDescent="0.3">
      <c r="A16" s="14" t="s">
        <v>26</v>
      </c>
      <c r="B16" s="91" t="s">
        <v>27</v>
      </c>
      <c r="C16" s="92"/>
      <c r="D16" s="92"/>
      <c r="E16" s="92"/>
      <c r="F16" s="92"/>
      <c r="G16" s="92"/>
      <c r="H16" s="93"/>
      <c r="I16" s="89" t="s">
        <v>1951</v>
      </c>
      <c r="J16" s="90" t="s">
        <v>37</v>
      </c>
      <c r="K16" s="90" t="s">
        <v>169</v>
      </c>
      <c r="L16" s="17">
        <f t="shared" si="1"/>
        <v>600</v>
      </c>
      <c r="M16" s="18">
        <v>136.28</v>
      </c>
      <c r="N16" s="19">
        <f t="shared" si="0"/>
        <v>81768</v>
      </c>
      <c r="O16" s="20"/>
      <c r="P16" s="21"/>
      <c r="Q16" s="22"/>
      <c r="R16" s="12"/>
      <c r="S16" s="12"/>
      <c r="T16" s="12"/>
      <c r="U16" s="13"/>
    </row>
    <row r="17" spans="1:21" ht="15.75" customHeight="1" x14ac:dyDescent="0.3">
      <c r="A17" s="14" t="s">
        <v>28</v>
      </c>
      <c r="B17" s="91" t="s">
        <v>29</v>
      </c>
      <c r="C17" s="92"/>
      <c r="D17" s="92"/>
      <c r="E17" s="92"/>
      <c r="F17" s="92"/>
      <c r="G17" s="92"/>
      <c r="H17" s="93"/>
      <c r="I17" s="89" t="s">
        <v>1675</v>
      </c>
      <c r="J17" s="90" t="s">
        <v>37</v>
      </c>
      <c r="K17" s="90" t="s">
        <v>169</v>
      </c>
      <c r="L17" s="17">
        <f t="shared" si="1"/>
        <v>600</v>
      </c>
      <c r="M17" s="18">
        <v>126.46</v>
      </c>
      <c r="N17" s="19">
        <f t="shared" si="0"/>
        <v>75876</v>
      </c>
      <c r="O17" s="20"/>
      <c r="P17" s="21"/>
      <c r="Q17" s="22"/>
      <c r="R17" s="12"/>
      <c r="S17" s="12"/>
      <c r="T17" s="12"/>
      <c r="U17" s="13"/>
    </row>
    <row r="18" spans="1:21" ht="15.75" customHeight="1" x14ac:dyDescent="0.3">
      <c r="A18" s="14" t="s">
        <v>30</v>
      </c>
      <c r="B18" s="91" t="s">
        <v>31</v>
      </c>
      <c r="C18" s="92"/>
      <c r="D18" s="92"/>
      <c r="E18" s="92"/>
      <c r="F18" s="92"/>
      <c r="G18" s="92"/>
      <c r="H18" s="93"/>
      <c r="I18" s="89" t="s">
        <v>1945</v>
      </c>
      <c r="J18" s="23" t="s">
        <v>37</v>
      </c>
      <c r="K18" s="23" t="s">
        <v>169</v>
      </c>
      <c r="L18" s="17">
        <f t="shared" si="1"/>
        <v>600</v>
      </c>
      <c r="M18" s="18">
        <v>126.46</v>
      </c>
      <c r="N18" s="19">
        <f t="shared" si="0"/>
        <v>75876</v>
      </c>
      <c r="O18" s="20"/>
      <c r="P18" s="21"/>
      <c r="Q18" s="22"/>
      <c r="R18" s="12"/>
      <c r="S18" s="12"/>
      <c r="T18" s="12"/>
      <c r="U18" s="13"/>
    </row>
    <row r="19" spans="1:21" ht="15.75" customHeight="1" thickBot="1" x14ac:dyDescent="0.35">
      <c r="A19" s="14" t="s">
        <v>32</v>
      </c>
      <c r="B19" s="91" t="s">
        <v>1946</v>
      </c>
      <c r="C19" s="92"/>
      <c r="D19" s="92"/>
      <c r="E19" s="92"/>
      <c r="F19" s="92"/>
      <c r="G19" s="92"/>
      <c r="H19" s="93"/>
      <c r="I19" s="89" t="s">
        <v>1947</v>
      </c>
      <c r="J19" s="23" t="s">
        <v>37</v>
      </c>
      <c r="K19" s="23" t="s">
        <v>169</v>
      </c>
      <c r="L19" s="17">
        <f t="shared" si="1"/>
        <v>600</v>
      </c>
      <c r="M19" s="18">
        <v>38.57</v>
      </c>
      <c r="N19" s="19">
        <f t="shared" si="0"/>
        <v>23142</v>
      </c>
      <c r="O19" s="20"/>
      <c r="P19" s="21"/>
      <c r="Q19" s="22"/>
      <c r="R19" s="12"/>
      <c r="S19" s="12"/>
      <c r="T19" s="12"/>
      <c r="U19" s="13"/>
    </row>
    <row r="20" spans="1:21" ht="15.75" customHeight="1" thickBot="1" x14ac:dyDescent="0.35">
      <c r="A20" s="95" t="s">
        <v>33</v>
      </c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7"/>
      <c r="N20" s="24">
        <f>SUM(N6:N19)</f>
        <v>1139322</v>
      </c>
      <c r="O20" s="25"/>
      <c r="P20" s="21"/>
      <c r="Q20" s="22"/>
      <c r="R20" s="12"/>
      <c r="S20" s="12"/>
      <c r="T20" s="12"/>
      <c r="U20" s="13"/>
    </row>
    <row r="21" spans="1:21" ht="15.75" customHeight="1" x14ac:dyDescent="0.3">
      <c r="A21" s="26">
        <v>2</v>
      </c>
      <c r="B21" s="108" t="s">
        <v>34</v>
      </c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10"/>
      <c r="O21" s="20"/>
      <c r="P21" s="11"/>
      <c r="Q21" s="12"/>
      <c r="R21" s="12"/>
      <c r="S21" s="12"/>
      <c r="T21" s="12"/>
      <c r="U21" s="13"/>
    </row>
    <row r="22" spans="1:21" ht="15.75" customHeight="1" x14ac:dyDescent="0.3">
      <c r="A22" s="14" t="s">
        <v>35</v>
      </c>
      <c r="B22" s="91" t="str">
        <f>IF(J22="SINAPI",VLOOKUP(ORÇ!I22,ORÇ!SINAPI,2,),VLOOKUP(ORÇ!I22,ORÇ!SETOP,3,))</f>
        <v>CRITÉRIOS P/ PAGAMENTO DE PRANCHAS - A0</v>
      </c>
      <c r="C22" s="92"/>
      <c r="D22" s="92"/>
      <c r="E22" s="92"/>
      <c r="F22" s="92"/>
      <c r="G22" s="92"/>
      <c r="H22" s="93"/>
      <c r="I22" s="89" t="s">
        <v>36</v>
      </c>
      <c r="J22" s="15" t="s">
        <v>37</v>
      </c>
      <c r="K22" s="16" t="str">
        <f>IF(J22="SINAPI",VLOOKUP(ORÇ!I22,ORÇ!SINAPI,3,),VLOOKUP(ORÇ!I22,ORÇ!SETOP,4,))</f>
        <v>% A1</v>
      </c>
      <c r="L22" s="17">
        <v>50</v>
      </c>
      <c r="M22" s="27">
        <f>ROUND(IF(J22="SINAPI",VLOOKUP(ORÇ!I22,ORÇ!SINAPI,4,),VLOOKUP(ORÇ!I22,ORÇ!SETOP,5,)),2)</f>
        <v>170</v>
      </c>
      <c r="N22" s="19">
        <f t="shared" ref="N22:N25" si="2">ROUND(L22*M22,2)</f>
        <v>8500</v>
      </c>
      <c r="O22" s="20"/>
      <c r="P22" s="21"/>
      <c r="Q22" s="22"/>
      <c r="R22" s="12"/>
      <c r="S22" s="12"/>
      <c r="T22" s="12"/>
      <c r="U22" s="13"/>
    </row>
    <row r="23" spans="1:21" ht="15.75" customHeight="1" x14ac:dyDescent="0.3">
      <c r="A23" s="14" t="s">
        <v>38</v>
      </c>
      <c r="B23" s="91" t="str">
        <f>IF(J23="SINAPI",VLOOKUP(ORÇ!I23,ORÇ!SINAPI,2,),VLOOKUP(ORÇ!I23,ORÇ!SETOP,3,))</f>
        <v>CRITÉRIOS P/ PAGAMENTO DE PRANCHAS - A1 ALONGADO</v>
      </c>
      <c r="C23" s="92"/>
      <c r="D23" s="92"/>
      <c r="E23" s="92"/>
      <c r="F23" s="92"/>
      <c r="G23" s="92"/>
      <c r="H23" s="93"/>
      <c r="I23" s="89" t="s">
        <v>39</v>
      </c>
      <c r="J23" s="15" t="s">
        <v>37</v>
      </c>
      <c r="K23" s="16" t="str">
        <f>IF(J23="SINAPI",VLOOKUP(ORÇ!I23,ORÇ!SINAPI,3,),VLOOKUP(ORÇ!I23,ORÇ!SETOP,4,))</f>
        <v>% A1</v>
      </c>
      <c r="L23" s="17">
        <v>500</v>
      </c>
      <c r="M23" s="27">
        <f>ROUND(IF(J23="SINAPI",VLOOKUP(ORÇ!I23,ORÇ!SINAPI,4,),VLOOKUP(ORÇ!I23,ORÇ!SETOP,5,)),2)</f>
        <v>130</v>
      </c>
      <c r="N23" s="19">
        <f t="shared" si="2"/>
        <v>65000</v>
      </c>
      <c r="O23" s="20"/>
      <c r="P23" s="21"/>
      <c r="Q23" s="22"/>
      <c r="R23" s="12"/>
      <c r="S23" s="12"/>
      <c r="T23" s="12"/>
      <c r="U23" s="13"/>
    </row>
    <row r="24" spans="1:21" ht="15.75" customHeight="1" x14ac:dyDescent="0.3">
      <c r="A24" s="14" t="s">
        <v>40</v>
      </c>
      <c r="B24" s="91" t="str">
        <f>IF(J24="SINAPI",VLOOKUP(ORÇ!I24,ORÇ!SINAPI,2,),VLOOKUP(ORÇ!I24,ORÇ!SETOP,3,))</f>
        <v>CRITÉRIOS P/ PAGAMENTO DE PRANCHAS - A2</v>
      </c>
      <c r="C24" s="92"/>
      <c r="D24" s="92"/>
      <c r="E24" s="92"/>
      <c r="F24" s="92"/>
      <c r="G24" s="92"/>
      <c r="H24" s="93"/>
      <c r="I24" s="89" t="s">
        <v>41</v>
      </c>
      <c r="J24" s="15" t="s">
        <v>37</v>
      </c>
      <c r="K24" s="16" t="str">
        <f>IF(J24="SINAPI",VLOOKUP(ORÇ!I24,ORÇ!SINAPI,3,),VLOOKUP(ORÇ!I24,ORÇ!SETOP,4,))</f>
        <v>% A1</v>
      </c>
      <c r="L24" s="17">
        <v>50</v>
      </c>
      <c r="M24" s="27">
        <f>ROUND(IF(J24="SINAPI",VLOOKUP(ORÇ!I24,ORÇ!SINAPI,4,),VLOOKUP(ORÇ!I24,ORÇ!SETOP,5,)),2)</f>
        <v>50</v>
      </c>
      <c r="N24" s="19">
        <f t="shared" si="2"/>
        <v>2500</v>
      </c>
      <c r="O24" s="20"/>
      <c r="P24" s="21"/>
      <c r="Q24" s="22"/>
      <c r="R24" s="12"/>
      <c r="S24" s="12"/>
      <c r="T24" s="12"/>
      <c r="U24" s="13"/>
    </row>
    <row r="25" spans="1:21" ht="15.75" customHeight="1" x14ac:dyDescent="0.3">
      <c r="A25" s="14" t="s">
        <v>42</v>
      </c>
      <c r="B25" s="91" t="str">
        <f>IF(J25="SINAPI",VLOOKUP(ORÇ!I25,ORÇ!SINAPI,2,),VLOOKUP(ORÇ!I25,ORÇ!SETOP,3,))</f>
        <v>CRITÉRIOS P/ PAGAMENTO DE PRANCHAS - A3</v>
      </c>
      <c r="C25" s="92"/>
      <c r="D25" s="92"/>
      <c r="E25" s="92"/>
      <c r="F25" s="92"/>
      <c r="G25" s="92"/>
      <c r="H25" s="93"/>
      <c r="I25" s="89" t="s">
        <v>43</v>
      </c>
      <c r="J25" s="15" t="s">
        <v>37</v>
      </c>
      <c r="K25" s="16" t="str">
        <f>IF(J25="SINAPI",VLOOKUP(ORÇ!I25,ORÇ!SINAPI,3,),VLOOKUP(ORÇ!I25,ORÇ!SETOP,4,))</f>
        <v>% A1</v>
      </c>
      <c r="L25" s="17">
        <v>100</v>
      </c>
      <c r="M25" s="27">
        <f>ROUND(IF(J25="SINAPI",VLOOKUP(ORÇ!I25,ORÇ!SINAPI,4,),VLOOKUP(ORÇ!I25,ORÇ!SETOP,5,)),2)</f>
        <v>25</v>
      </c>
      <c r="N25" s="19">
        <f t="shared" si="2"/>
        <v>2500</v>
      </c>
      <c r="O25" s="20"/>
      <c r="P25" s="21"/>
      <c r="Q25" s="22"/>
      <c r="R25" s="12"/>
      <c r="S25" s="12"/>
      <c r="T25" s="12"/>
      <c r="U25" s="13"/>
    </row>
    <row r="26" spans="1:21" ht="15.75" customHeight="1" x14ac:dyDescent="0.3">
      <c r="A26" s="95" t="s">
        <v>33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7"/>
      <c r="N26" s="24">
        <f>SUM(N22:N25)</f>
        <v>78500</v>
      </c>
      <c r="O26" s="25"/>
      <c r="P26" s="21"/>
      <c r="Q26" s="22"/>
      <c r="R26" s="12"/>
      <c r="S26" s="12"/>
      <c r="T26" s="12"/>
      <c r="U26" s="13"/>
    </row>
    <row r="27" spans="1:21" ht="15.75" customHeight="1" x14ac:dyDescent="0.3">
      <c r="A27" s="10">
        <v>3</v>
      </c>
      <c r="B27" s="99" t="s">
        <v>44</v>
      </c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3"/>
      <c r="O27" s="11"/>
      <c r="P27" s="11"/>
      <c r="Q27" s="12"/>
      <c r="R27" s="12"/>
      <c r="S27" s="12"/>
      <c r="T27" s="12"/>
      <c r="U27" s="13"/>
    </row>
    <row r="28" spans="1:21" ht="15.75" customHeight="1" x14ac:dyDescent="0.3">
      <c r="A28" s="14" t="s">
        <v>45</v>
      </c>
      <c r="B28" s="91" t="str">
        <f>IF(J28="SINAPI",VLOOKUP(ORÇ!I28,ORÇ!SINAPI,2,),VLOOKUP(ORÇ!I28,ORÇ!SETOP,3,))</f>
        <v>PLANILHA ORÇAMENTÁRIA PARA CONSTRUÇÕES NOVAS - ÁREA ATÉ 1.000 M2</v>
      </c>
      <c r="C28" s="92"/>
      <c r="D28" s="92"/>
      <c r="E28" s="92"/>
      <c r="F28" s="92"/>
      <c r="G28" s="92"/>
      <c r="H28" s="93"/>
      <c r="I28" s="89" t="s">
        <v>46</v>
      </c>
      <c r="J28" s="15" t="s">
        <v>37</v>
      </c>
      <c r="K28" s="16" t="str">
        <f>IF(J28="SINAPI",VLOOKUP(ORÇ!I28,ORÇ!SINAPI,3,),VLOOKUP(ORÇ!I28,ORÇ!SETOP,4,))</f>
        <v>m2</v>
      </c>
      <c r="L28" s="17">
        <f t="shared" ref="L28:L42" si="3">P28*Q28</f>
        <v>7500</v>
      </c>
      <c r="M28" s="27">
        <v>4.7</v>
      </c>
      <c r="N28" s="19">
        <f t="shared" ref="N28:N42" si="4">ROUND(L28*M28,2)</f>
        <v>35250</v>
      </c>
      <c r="O28" s="20"/>
      <c r="P28" s="21">
        <v>15</v>
      </c>
      <c r="Q28" s="22">
        <v>500</v>
      </c>
      <c r="R28" s="12"/>
      <c r="S28" s="12"/>
      <c r="T28" s="12"/>
      <c r="U28" s="13"/>
    </row>
    <row r="29" spans="1:21" ht="15.75" customHeight="1" x14ac:dyDescent="0.3">
      <c r="A29" s="14" t="s">
        <v>47</v>
      </c>
      <c r="B29" s="91" t="str">
        <f>IF(J29="SINAPI",VLOOKUP(ORÇ!I29,ORÇ!SINAPI,2,),VLOOKUP(ORÇ!I29,ORÇ!SETOP,3,))</f>
        <v>PLANILHA ORÇAMENTÁRIA PARA CONSTRUÇÕES NOVAS - ÁREA DE 1.001 M2 A 2.000 M2</v>
      </c>
      <c r="C29" s="92"/>
      <c r="D29" s="92"/>
      <c r="E29" s="92"/>
      <c r="F29" s="92"/>
      <c r="G29" s="92"/>
      <c r="H29" s="93"/>
      <c r="I29" s="89" t="s">
        <v>48</v>
      </c>
      <c r="J29" s="15" t="s">
        <v>37</v>
      </c>
      <c r="K29" s="16" t="str">
        <f>IF(J29="SINAPI",VLOOKUP(ORÇ!I29,ORÇ!SINAPI,3,),VLOOKUP(ORÇ!I29,ORÇ!SETOP,4,))</f>
        <v>m2</v>
      </c>
      <c r="L29" s="17">
        <f t="shared" si="3"/>
        <v>7500</v>
      </c>
      <c r="M29" s="27">
        <v>4.09</v>
      </c>
      <c r="N29" s="19">
        <f t="shared" si="4"/>
        <v>30675</v>
      </c>
      <c r="O29" s="20"/>
      <c r="P29" s="21">
        <v>5</v>
      </c>
      <c r="Q29" s="22">
        <v>1500</v>
      </c>
      <c r="R29" s="12"/>
      <c r="S29" s="12"/>
      <c r="T29" s="12"/>
      <c r="U29" s="13"/>
    </row>
    <row r="30" spans="1:21" ht="15.75" customHeight="1" x14ac:dyDescent="0.3">
      <c r="A30" s="14" t="s">
        <v>49</v>
      </c>
      <c r="B30" s="91" t="str">
        <f>IF(J30="SINAPI",VLOOKUP(ORÇ!I30,ORÇ!SINAPI,2,),VLOOKUP(ORÇ!I30,ORÇ!SETOP,3,))</f>
        <v>PLANILHA ORÇAMENTÁRIA PARA CONSTRUÇÕES NOVAS - ÁREA DE 2.001 M2 A 4.000 M2</v>
      </c>
      <c r="C30" s="92"/>
      <c r="D30" s="92"/>
      <c r="E30" s="92"/>
      <c r="F30" s="92"/>
      <c r="G30" s="92"/>
      <c r="H30" s="93"/>
      <c r="I30" s="89" t="s">
        <v>50</v>
      </c>
      <c r="J30" s="15" t="s">
        <v>37</v>
      </c>
      <c r="K30" s="16" t="str">
        <f>IF(J30="SINAPI",VLOOKUP(ORÇ!I30,ORÇ!SINAPI,3,),VLOOKUP(ORÇ!I30,ORÇ!SETOP,4,))</f>
        <v>m2</v>
      </c>
      <c r="L30" s="17">
        <f t="shared" si="3"/>
        <v>9000</v>
      </c>
      <c r="M30" s="27">
        <v>3.54</v>
      </c>
      <c r="N30" s="19">
        <f t="shared" si="4"/>
        <v>31860</v>
      </c>
      <c r="O30" s="20"/>
      <c r="P30" s="21">
        <v>3</v>
      </c>
      <c r="Q30" s="22">
        <v>3000</v>
      </c>
      <c r="R30" s="12"/>
      <c r="S30" s="12"/>
      <c r="T30" s="12"/>
      <c r="U30" s="13"/>
    </row>
    <row r="31" spans="1:21" ht="15.75" customHeight="1" x14ac:dyDescent="0.3">
      <c r="A31" s="14" t="s">
        <v>51</v>
      </c>
      <c r="B31" s="91" t="str">
        <f>IF(J31="SINAPI",VLOOKUP(ORÇ!I31,ORÇ!SINAPI,2,),VLOOKUP(ORÇ!I31,ORÇ!SETOP,3,))</f>
        <v>PLANILHA ORÇAMENTÁRIA PARA CONSTRUÇÕES NOVAS - ÁREA DE 4.001 M2 A 6.000 M2</v>
      </c>
      <c r="C31" s="92"/>
      <c r="D31" s="92"/>
      <c r="E31" s="92"/>
      <c r="F31" s="92"/>
      <c r="G31" s="92"/>
      <c r="H31" s="93"/>
      <c r="I31" s="89" t="s">
        <v>52</v>
      </c>
      <c r="J31" s="15" t="s">
        <v>37</v>
      </c>
      <c r="K31" s="16" t="str">
        <f>IF(J31="SINAPI",VLOOKUP(ORÇ!I31,ORÇ!SINAPI,3,),VLOOKUP(ORÇ!I31,ORÇ!SETOP,4,))</f>
        <v>m2</v>
      </c>
      <c r="L31" s="17">
        <f t="shared" si="3"/>
        <v>15000</v>
      </c>
      <c r="M31" s="27">
        <v>2.93</v>
      </c>
      <c r="N31" s="19">
        <f t="shared" si="4"/>
        <v>43950</v>
      </c>
      <c r="O31" s="20"/>
      <c r="P31" s="21">
        <v>3</v>
      </c>
      <c r="Q31" s="22">
        <v>5000</v>
      </c>
      <c r="R31" s="12"/>
      <c r="S31" s="12"/>
      <c r="T31" s="12"/>
      <c r="U31" s="13"/>
    </row>
    <row r="32" spans="1:21" ht="15.75" customHeight="1" x14ac:dyDescent="0.3">
      <c r="A32" s="14" t="s">
        <v>53</v>
      </c>
      <c r="B32" s="91" t="str">
        <f>IF(J32="SINAPI",VLOOKUP(ORÇ!I32,ORÇ!SINAPI,2,),VLOOKUP(ORÇ!I32,ORÇ!SETOP,3,))</f>
        <v>PLANILHA ORÇAMENTÁRIA PARA CONSTRUÇÕES NOVAS - ÁREA DE 6.001 M2 A 8.000 M2</v>
      </c>
      <c r="C32" s="92"/>
      <c r="D32" s="92"/>
      <c r="E32" s="92"/>
      <c r="F32" s="92"/>
      <c r="G32" s="92"/>
      <c r="H32" s="93"/>
      <c r="I32" s="89" t="s">
        <v>54</v>
      </c>
      <c r="J32" s="15" t="s">
        <v>37</v>
      </c>
      <c r="K32" s="16" t="str">
        <f>IF(J32="SINAPI",VLOOKUP(ORÇ!I32,ORÇ!SINAPI,3,),VLOOKUP(ORÇ!I32,ORÇ!SETOP,4,))</f>
        <v>m2</v>
      </c>
      <c r="L32" s="17">
        <f t="shared" si="3"/>
        <v>12000</v>
      </c>
      <c r="M32" s="27">
        <v>2.3199999999999998</v>
      </c>
      <c r="N32" s="19">
        <f t="shared" si="4"/>
        <v>27840</v>
      </c>
      <c r="O32" s="20"/>
      <c r="P32" s="21">
        <v>3</v>
      </c>
      <c r="Q32" s="22">
        <v>4000</v>
      </c>
      <c r="R32" s="12"/>
      <c r="S32" s="12"/>
      <c r="T32" s="12"/>
      <c r="U32" s="13"/>
    </row>
    <row r="33" spans="1:21" ht="15.75" customHeight="1" x14ac:dyDescent="0.3">
      <c r="A33" s="14" t="s">
        <v>55</v>
      </c>
      <c r="B33" s="91" t="str">
        <f>IF(J33="SINAPI",VLOOKUP(ORÇ!I33,ORÇ!SINAPI,2,),VLOOKUP(ORÇ!I33,ORÇ!SETOP,3,))</f>
        <v>PLANILHA ORÇAMENTÁRIA PARA CONSTRUÇÕES NOVAS - ÁREA DE 8.001 M2 A 10.000 M2</v>
      </c>
      <c r="C33" s="92"/>
      <c r="D33" s="92"/>
      <c r="E33" s="92"/>
      <c r="F33" s="92"/>
      <c r="G33" s="92"/>
      <c r="H33" s="93"/>
      <c r="I33" s="89" t="s">
        <v>56</v>
      </c>
      <c r="J33" s="15" t="s">
        <v>37</v>
      </c>
      <c r="K33" s="16" t="str">
        <f>IF(J33="SINAPI",VLOOKUP(ORÇ!I33,ORÇ!SINAPI,3,),VLOOKUP(ORÇ!I33,ORÇ!SETOP,4,))</f>
        <v>m2</v>
      </c>
      <c r="L33" s="17">
        <f t="shared" si="3"/>
        <v>24000</v>
      </c>
      <c r="M33" s="27">
        <v>1.77</v>
      </c>
      <c r="N33" s="19">
        <f t="shared" si="4"/>
        <v>42480</v>
      </c>
      <c r="O33" s="20"/>
      <c r="P33" s="21">
        <v>3</v>
      </c>
      <c r="Q33" s="22">
        <v>8000</v>
      </c>
      <c r="R33" s="12"/>
      <c r="S33" s="12"/>
      <c r="T33" s="12"/>
      <c r="U33" s="13"/>
    </row>
    <row r="34" spans="1:21" ht="15.75" customHeight="1" x14ac:dyDescent="0.3">
      <c r="A34" s="14" t="s">
        <v>57</v>
      </c>
      <c r="B34" s="91" t="str">
        <f>IF(J34="SINAPI",VLOOKUP(ORÇ!I34,ORÇ!SINAPI,2,),VLOOKUP(ORÇ!I34,ORÇ!SETOP,3,))</f>
        <v>PLANILHA ORÇAMENTÁRIA PARA CONSTRUÇÕES NOVAS - ÁREA ACIMA DE 10.000 M2</v>
      </c>
      <c r="C34" s="92"/>
      <c r="D34" s="92"/>
      <c r="E34" s="92"/>
      <c r="F34" s="92"/>
      <c r="G34" s="92"/>
      <c r="H34" s="93"/>
      <c r="I34" s="89" t="s">
        <v>58</v>
      </c>
      <c r="J34" s="15" t="s">
        <v>37</v>
      </c>
      <c r="K34" s="16" t="str">
        <f>IF(J34="SINAPI",VLOOKUP(ORÇ!I34,ORÇ!SINAPI,3,),VLOOKUP(ORÇ!I34,ORÇ!SETOP,4,))</f>
        <v>m2</v>
      </c>
      <c r="L34" s="17">
        <f t="shared" si="3"/>
        <v>45000</v>
      </c>
      <c r="M34" s="27">
        <v>1.1599999999999999</v>
      </c>
      <c r="N34" s="19">
        <f t="shared" si="4"/>
        <v>52200</v>
      </c>
      <c r="O34" s="20"/>
      <c r="P34" s="21">
        <v>3</v>
      </c>
      <c r="Q34" s="22">
        <v>15000</v>
      </c>
      <c r="R34" s="12"/>
      <c r="S34" s="12"/>
      <c r="T34" s="12"/>
      <c r="U34" s="13"/>
    </row>
    <row r="35" spans="1:21" ht="15.75" customHeight="1" x14ac:dyDescent="0.3">
      <c r="A35" s="14" t="s">
        <v>59</v>
      </c>
      <c r="B35" s="91" t="str">
        <f>IF(J35="SINAPI",VLOOKUP(ORÇ!I35,ORÇ!SINAPI,2,),VLOOKUP(ORÇ!I35,ORÇ!SETOP,3,))</f>
        <v>PLANILHA ORÇAMENTÁRIA PARA REFORMA E/OU AMPLIAÇÃO DE EDIFICAÇÕES EXISTENTES- ÁREA ATÉ 1.000 M2</v>
      </c>
      <c r="C35" s="92"/>
      <c r="D35" s="92"/>
      <c r="E35" s="92"/>
      <c r="F35" s="92"/>
      <c r="G35" s="92"/>
      <c r="H35" s="93"/>
      <c r="I35" s="89" t="s">
        <v>60</v>
      </c>
      <c r="J35" s="15" t="s">
        <v>37</v>
      </c>
      <c r="K35" s="16" t="str">
        <f>IF(J35="SINAPI",VLOOKUP(ORÇ!I35,ORÇ!SINAPI,3,),VLOOKUP(ORÇ!I35,ORÇ!SETOP,4,))</f>
        <v>m2</v>
      </c>
      <c r="L35" s="17">
        <f t="shared" si="3"/>
        <v>7500</v>
      </c>
      <c r="M35" s="27">
        <f>ROUND(IF(J35="SINAPI",VLOOKUP(ORÇ!I35,ORÇ!SINAPI,4,),VLOOKUP(ORÇ!I35,ORÇ!SETOP,5,)),2)</f>
        <v>2.76</v>
      </c>
      <c r="N35" s="19">
        <f t="shared" si="4"/>
        <v>20700</v>
      </c>
      <c r="O35" s="20"/>
      <c r="P35" s="21">
        <v>15</v>
      </c>
      <c r="Q35" s="22">
        <v>500</v>
      </c>
      <c r="R35" s="12"/>
      <c r="S35" s="12"/>
      <c r="T35" s="12"/>
      <c r="U35" s="13"/>
    </row>
    <row r="36" spans="1:21" ht="15.75" customHeight="1" x14ac:dyDescent="0.3">
      <c r="A36" s="14" t="s">
        <v>61</v>
      </c>
      <c r="B36" s="91" t="str">
        <f>IF(J36="SINAPI",VLOOKUP(ORÇ!I36,ORÇ!SINAPI,2,),VLOOKUP(ORÇ!I36,ORÇ!SETOP,3,))</f>
        <v>PLANILHA ORÇAMENTÁRIA PARA REFORMA E/OU AMPLIAÇÃO DE EDIFICAÇÕES EXISTENTES - ÁREA DE 1.001 M2 A 2.000 M2</v>
      </c>
      <c r="C36" s="92"/>
      <c r="D36" s="92"/>
      <c r="E36" s="92"/>
      <c r="F36" s="92"/>
      <c r="G36" s="92"/>
      <c r="H36" s="93"/>
      <c r="I36" s="89" t="s">
        <v>62</v>
      </c>
      <c r="J36" s="15" t="s">
        <v>37</v>
      </c>
      <c r="K36" s="16" t="str">
        <f>IF(J36="SINAPI",VLOOKUP(ORÇ!I36,ORÇ!SINAPI,3,),VLOOKUP(ORÇ!I36,ORÇ!SETOP,4,))</f>
        <v>m2</v>
      </c>
      <c r="L36" s="17">
        <f t="shared" si="3"/>
        <v>4500</v>
      </c>
      <c r="M36" s="27">
        <v>3.41</v>
      </c>
      <c r="N36" s="19">
        <f t="shared" si="4"/>
        <v>15345</v>
      </c>
      <c r="O36" s="20"/>
      <c r="P36" s="21">
        <v>3</v>
      </c>
      <c r="Q36" s="22">
        <v>1500</v>
      </c>
      <c r="R36" s="12"/>
      <c r="S36" s="12"/>
      <c r="T36" s="12"/>
      <c r="U36" s="13"/>
    </row>
    <row r="37" spans="1:21" ht="15.75" customHeight="1" x14ac:dyDescent="0.3">
      <c r="A37" s="14" t="s">
        <v>63</v>
      </c>
      <c r="B37" s="91" t="str">
        <f>IF(J37="SINAPI",VLOOKUP(ORÇ!I37,ORÇ!SINAPI,2,),VLOOKUP(ORÇ!I37,ORÇ!SETOP,3,))</f>
        <v>PLANILHA ORÇAMENTÁRIA PARA REFORMA E/OU AMPLIAÇÃO DE EDIFICAÇÕES EXISTENTES - ÁREA DE 2.001 M2 A 4.000 M2</v>
      </c>
      <c r="C37" s="92"/>
      <c r="D37" s="92"/>
      <c r="E37" s="92"/>
      <c r="F37" s="92"/>
      <c r="G37" s="92"/>
      <c r="H37" s="93"/>
      <c r="I37" s="89" t="s">
        <v>64</v>
      </c>
      <c r="J37" s="15" t="s">
        <v>37</v>
      </c>
      <c r="K37" s="16" t="str">
        <f>IF(J37="SINAPI",VLOOKUP(ORÇ!I37,ORÇ!SINAPI,3,),VLOOKUP(ORÇ!I37,ORÇ!SETOP,4,))</f>
        <v>m2</v>
      </c>
      <c r="L37" s="17">
        <f t="shared" si="3"/>
        <v>6000</v>
      </c>
      <c r="M37" s="27">
        <v>2.86</v>
      </c>
      <c r="N37" s="19">
        <f t="shared" si="4"/>
        <v>17160</v>
      </c>
      <c r="O37" s="20"/>
      <c r="P37" s="21">
        <v>2</v>
      </c>
      <c r="Q37" s="22">
        <v>3000</v>
      </c>
      <c r="R37" s="12"/>
      <c r="S37" s="12"/>
      <c r="T37" s="12"/>
      <c r="U37" s="13"/>
    </row>
    <row r="38" spans="1:21" ht="15.75" customHeight="1" x14ac:dyDescent="0.3">
      <c r="A38" s="14" t="s">
        <v>65</v>
      </c>
      <c r="B38" s="91" t="str">
        <f>IF(J38="SINAPI",VLOOKUP(ORÇ!I38,ORÇ!SINAPI,2,),VLOOKUP(ORÇ!I38,ORÇ!SETOP,3,))</f>
        <v>PLANILHA ORÇAMENTÁRIA PARA REFORMA E/OU AMPLIAÇÃO DE PATRIMÔNIOS HISTÓRICOS - ÁREA DE 4.001 M2 A 6.000 M2</v>
      </c>
      <c r="C38" s="92"/>
      <c r="D38" s="92"/>
      <c r="E38" s="92"/>
      <c r="F38" s="92"/>
      <c r="G38" s="92"/>
      <c r="H38" s="93"/>
      <c r="I38" s="89" t="s">
        <v>66</v>
      </c>
      <c r="J38" s="15" t="s">
        <v>37</v>
      </c>
      <c r="K38" s="16" t="str">
        <f>IF(J38="SINAPI",VLOOKUP(ORÇ!I38,ORÇ!SINAPI,3,),VLOOKUP(ORÇ!I38,ORÇ!SETOP,4,))</f>
        <v>m2</v>
      </c>
      <c r="L38" s="17">
        <f t="shared" si="3"/>
        <v>5000</v>
      </c>
      <c r="M38" s="27">
        <v>2.38</v>
      </c>
      <c r="N38" s="19">
        <f t="shared" si="4"/>
        <v>11900</v>
      </c>
      <c r="O38" s="20"/>
      <c r="P38" s="21">
        <v>1</v>
      </c>
      <c r="Q38" s="22">
        <v>5000</v>
      </c>
      <c r="R38" s="12"/>
      <c r="S38" s="12"/>
      <c r="T38" s="12"/>
      <c r="U38" s="13"/>
    </row>
    <row r="39" spans="1:21" ht="15.75" customHeight="1" x14ac:dyDescent="0.3">
      <c r="A39" s="14" t="s">
        <v>67</v>
      </c>
      <c r="B39" s="91" t="str">
        <f>IF(J39="SINAPI",VLOOKUP(ORÇ!I39,ORÇ!SINAPI,2,),VLOOKUP(ORÇ!I39,ORÇ!SETOP,3,))</f>
        <v>PLANILHA ORÇAMENTÁRIA PARA REFORMA E/OU AMPLIAÇÃO DE EDIFICAÇÕES EXISTENTES - ÁREA DE 6.001 M2 A 8.000 M2</v>
      </c>
      <c r="C39" s="92"/>
      <c r="D39" s="92"/>
      <c r="E39" s="92"/>
      <c r="F39" s="92"/>
      <c r="G39" s="92"/>
      <c r="H39" s="93"/>
      <c r="I39" s="89" t="s">
        <v>68</v>
      </c>
      <c r="J39" s="15" t="s">
        <v>37</v>
      </c>
      <c r="K39" s="16" t="str">
        <f>IF(J39="SINAPI",VLOOKUP(ORÇ!I39,ORÇ!SINAPI,3,),VLOOKUP(ORÇ!I39,ORÇ!SETOP,4,))</f>
        <v>m2</v>
      </c>
      <c r="L39" s="17">
        <f t="shared" si="3"/>
        <v>4000</v>
      </c>
      <c r="M39" s="27">
        <v>1.91</v>
      </c>
      <c r="N39" s="19">
        <f t="shared" si="4"/>
        <v>7640</v>
      </c>
      <c r="O39" s="20"/>
      <c r="P39" s="21">
        <v>1</v>
      </c>
      <c r="Q39" s="22">
        <v>4000</v>
      </c>
      <c r="R39" s="12"/>
      <c r="S39" s="12"/>
      <c r="T39" s="12"/>
      <c r="U39" s="13"/>
    </row>
    <row r="40" spans="1:21" ht="15.75" customHeight="1" x14ac:dyDescent="0.3">
      <c r="A40" s="14" t="s">
        <v>69</v>
      </c>
      <c r="B40" s="91" t="str">
        <f>IF(J40="SINAPI",VLOOKUP(ORÇ!I40,ORÇ!SINAPI,2,),VLOOKUP(ORÇ!I40,ORÇ!SETOP,3,))</f>
        <v>PLANILHA ORÇAMENTÁRIA PARA REFORMA E/OU AMPLIAÇÃO DE EDIFICAÇÕES EXISTENTES - ÁREA DE 8.001 M2 A 10.000 M2</v>
      </c>
      <c r="C40" s="92"/>
      <c r="D40" s="92"/>
      <c r="E40" s="92"/>
      <c r="F40" s="92"/>
      <c r="G40" s="92"/>
      <c r="H40" s="93"/>
      <c r="I40" s="89" t="s">
        <v>70</v>
      </c>
      <c r="J40" s="15" t="s">
        <v>37</v>
      </c>
      <c r="K40" s="16" t="str">
        <f>IF(J40="SINAPI",VLOOKUP(ORÇ!I40,ORÇ!SINAPI,3,),VLOOKUP(ORÇ!I40,ORÇ!SETOP,4,))</f>
        <v>m2</v>
      </c>
      <c r="L40" s="17">
        <f t="shared" si="3"/>
        <v>8000</v>
      </c>
      <c r="M40" s="27">
        <v>1.43</v>
      </c>
      <c r="N40" s="19">
        <f t="shared" si="4"/>
        <v>11440</v>
      </c>
      <c r="O40" s="20"/>
      <c r="P40" s="21">
        <v>1</v>
      </c>
      <c r="Q40" s="22">
        <v>8000</v>
      </c>
      <c r="R40" s="12"/>
      <c r="S40" s="12"/>
      <c r="T40" s="12"/>
      <c r="U40" s="13"/>
    </row>
    <row r="41" spans="1:21" ht="15.75" customHeight="1" x14ac:dyDescent="0.3">
      <c r="A41" s="14" t="s">
        <v>71</v>
      </c>
      <c r="B41" s="91" t="str">
        <f>IF(J41="SINAPI",VLOOKUP(ORÇ!I41,ORÇ!SINAPI,2,),VLOOKUP(ORÇ!I41,ORÇ!SETOP,3,))</f>
        <v>PLANILHA ORÇAMENTÁRIA PARA REFORMA E/OU AMPLIAÇÃO DE EDIFICAÇÕES EXISTENTES - ÁREA ACIMA DE 10.000 M2</v>
      </c>
      <c r="C41" s="92"/>
      <c r="D41" s="92"/>
      <c r="E41" s="92"/>
      <c r="F41" s="92"/>
      <c r="G41" s="92"/>
      <c r="H41" s="93"/>
      <c r="I41" s="89" t="s">
        <v>72</v>
      </c>
      <c r="J41" s="15" t="s">
        <v>37</v>
      </c>
      <c r="K41" s="16" t="str">
        <f>IF(J41="SINAPI",VLOOKUP(ORÇ!I41,ORÇ!SINAPI,3,),VLOOKUP(ORÇ!I41,ORÇ!SETOP,4,))</f>
        <v>m2</v>
      </c>
      <c r="L41" s="17">
        <f t="shared" si="3"/>
        <v>15000</v>
      </c>
      <c r="M41" s="27">
        <v>0.95</v>
      </c>
      <c r="N41" s="19">
        <f t="shared" si="4"/>
        <v>14250</v>
      </c>
      <c r="O41" s="20"/>
      <c r="P41" s="21">
        <v>1</v>
      </c>
      <c r="Q41" s="22">
        <v>15000</v>
      </c>
      <c r="R41" s="12"/>
      <c r="S41" s="12"/>
      <c r="T41" s="12"/>
      <c r="U41" s="13"/>
    </row>
    <row r="42" spans="1:21" ht="15.75" customHeight="1" x14ac:dyDescent="0.3">
      <c r="A42" s="14" t="s">
        <v>73</v>
      </c>
      <c r="B42" s="91" t="str">
        <f>IF(J42="SINAPI",VLOOKUP(ORÇ!I42,ORÇ!SINAPI,2,),VLOOKUP(ORÇ!I42,ORÇ!SETOP,3,))</f>
        <v>PLANILHA ORÇAMENTÁRIA PARA OBRAS DE INFRAESTRUTURA</v>
      </c>
      <c r="C42" s="92"/>
      <c r="D42" s="92"/>
      <c r="E42" s="92"/>
      <c r="F42" s="92"/>
      <c r="G42" s="92"/>
      <c r="H42" s="93"/>
      <c r="I42" s="89" t="s">
        <v>74</v>
      </c>
      <c r="J42" s="15" t="s">
        <v>37</v>
      </c>
      <c r="K42" s="16" t="str">
        <f>IF(J42="SINAPI",VLOOKUP(ORÇ!I42,ORÇ!SINAPI,3,),VLOOKUP(ORÇ!I42,ORÇ!SETOP,4,))</f>
        <v>m2</v>
      </c>
      <c r="L42" s="17">
        <f t="shared" si="3"/>
        <v>45000</v>
      </c>
      <c r="M42" s="27">
        <v>0.14000000000000001</v>
      </c>
      <c r="N42" s="19">
        <f t="shared" si="4"/>
        <v>6300</v>
      </c>
      <c r="O42" s="20"/>
      <c r="P42" s="21">
        <v>9</v>
      </c>
      <c r="Q42" s="22">
        <v>5000</v>
      </c>
      <c r="R42" s="12"/>
      <c r="S42" s="12"/>
      <c r="T42" s="12"/>
      <c r="U42" s="13"/>
    </row>
    <row r="43" spans="1:21" ht="15.75" customHeight="1" x14ac:dyDescent="0.3">
      <c r="A43" s="95" t="s">
        <v>33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7"/>
      <c r="N43" s="24">
        <f>SUM(N28:N42)</f>
        <v>368990</v>
      </c>
      <c r="O43" s="25"/>
      <c r="P43" s="21"/>
      <c r="Q43" s="22"/>
      <c r="R43" s="12"/>
      <c r="S43" s="12"/>
      <c r="T43" s="12"/>
      <c r="U43" s="13"/>
    </row>
    <row r="44" spans="1:21" ht="15.75" customHeight="1" x14ac:dyDescent="0.3">
      <c r="A44" s="10">
        <v>4</v>
      </c>
      <c r="B44" s="99" t="s">
        <v>75</v>
      </c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3"/>
      <c r="O44" s="11"/>
      <c r="P44" s="11"/>
      <c r="Q44" s="12"/>
      <c r="R44" s="12"/>
      <c r="S44" s="12"/>
      <c r="T44" s="12"/>
      <c r="U44" s="13"/>
    </row>
    <row r="45" spans="1:21" ht="15.75" customHeight="1" x14ac:dyDescent="0.3">
      <c r="A45" s="14" t="s">
        <v>76</v>
      </c>
      <c r="B45" s="91" t="str">
        <f>IF(J45="SINAPI",VLOOKUP(ORÇ!I45,ORÇ!SINAPI,2,),VLOOKUP(ORÇ!I45,ORÇ!SETOP,3,))</f>
        <v>ANTEPROJETO DE EDIFICAÇÃO - ÁREA &gt; 3.000 M2</v>
      </c>
      <c r="C45" s="92"/>
      <c r="D45" s="92"/>
      <c r="E45" s="92"/>
      <c r="F45" s="92"/>
      <c r="G45" s="92"/>
      <c r="H45" s="93"/>
      <c r="I45" s="89" t="s">
        <v>1753</v>
      </c>
      <c r="J45" s="16" t="s">
        <v>37</v>
      </c>
      <c r="K45" s="16" t="str">
        <f>IF(J45="SINAPI",VLOOKUP(ORÇ!I45,ORÇ!SINAPI,3,),VLOOKUP(ORÇ!I45,ORÇ!SETOP,4,))</f>
        <v>un</v>
      </c>
      <c r="L45" s="17">
        <v>5</v>
      </c>
      <c r="M45" s="27">
        <v>13115.62</v>
      </c>
      <c r="N45" s="19">
        <f t="shared" ref="N45:N52" si="5">ROUND(M45*L45,2)</f>
        <v>65578.100000000006</v>
      </c>
      <c r="O45" s="11"/>
      <c r="P45" s="20"/>
      <c r="Q45" s="12"/>
      <c r="R45" s="12"/>
      <c r="S45" s="12"/>
      <c r="T45" s="12"/>
      <c r="U45" s="13"/>
    </row>
    <row r="46" spans="1:21" ht="15.75" customHeight="1" x14ac:dyDescent="0.3">
      <c r="A46" s="14" t="s">
        <v>78</v>
      </c>
      <c r="B46" s="91" t="str">
        <f>IF(J46="SINAPI",VLOOKUP(ORÇ!I46,ORÇ!SINAPI,2,),VLOOKUP(ORÇ!I46,ORÇ!SETOP,3,))</f>
        <v>ANTEPROJETO DE EDIFICAÇÃO - ÁREA &lt;= 600 M2</v>
      </c>
      <c r="C46" s="92"/>
      <c r="D46" s="92"/>
      <c r="E46" s="92"/>
      <c r="F46" s="92"/>
      <c r="G46" s="92"/>
      <c r="H46" s="93"/>
      <c r="I46" s="89" t="s">
        <v>1755</v>
      </c>
      <c r="J46" s="16" t="s">
        <v>37</v>
      </c>
      <c r="K46" s="16" t="str">
        <f>IF(J46="SINAPI",VLOOKUP(ORÇ!I46,ORÇ!SINAPI,3,),VLOOKUP(ORÇ!I46,ORÇ!SETOP,4,))</f>
        <v>un</v>
      </c>
      <c r="L46" s="17">
        <v>15</v>
      </c>
      <c r="M46" s="27">
        <v>3812.91</v>
      </c>
      <c r="N46" s="19">
        <f t="shared" si="5"/>
        <v>57193.65</v>
      </c>
      <c r="O46" s="11"/>
      <c r="P46" s="20"/>
      <c r="Q46" s="12"/>
      <c r="R46" s="12"/>
      <c r="S46" s="12"/>
      <c r="T46" s="12"/>
      <c r="U46" s="13"/>
    </row>
    <row r="47" spans="1:21" ht="15.75" customHeight="1" x14ac:dyDescent="0.3">
      <c r="A47" s="14" t="s">
        <v>80</v>
      </c>
      <c r="B47" s="91" t="str">
        <f>IF(J47="SINAPI",VLOOKUP(ORÇ!I47,ORÇ!SINAPI,2,),VLOOKUP(ORÇ!I47,ORÇ!SETOP,3,))</f>
        <v>ANTEPROJETO DE EDIFICAÇÃO - 1.500 M2 &lt; ÁREA &lt;= 3.000 M2</v>
      </c>
      <c r="C47" s="92"/>
      <c r="D47" s="92"/>
      <c r="E47" s="92"/>
      <c r="F47" s="92"/>
      <c r="G47" s="92"/>
      <c r="H47" s="93"/>
      <c r="I47" s="89" t="s">
        <v>1757</v>
      </c>
      <c r="J47" s="16" t="s">
        <v>37</v>
      </c>
      <c r="K47" s="16" t="str">
        <f>IF(J47="SINAPI",VLOOKUP(ORÇ!I47,ORÇ!SINAPI,3,),VLOOKUP(ORÇ!I47,ORÇ!SETOP,4,))</f>
        <v>un</v>
      </c>
      <c r="L47" s="17">
        <v>5</v>
      </c>
      <c r="M47" s="27">
        <v>11436.93</v>
      </c>
      <c r="N47" s="19">
        <f t="shared" si="5"/>
        <v>57184.65</v>
      </c>
      <c r="O47" s="11"/>
      <c r="P47" s="11"/>
      <c r="Q47" s="12"/>
      <c r="R47" s="12"/>
      <c r="S47" s="12"/>
      <c r="T47" s="12"/>
      <c r="U47" s="13"/>
    </row>
    <row r="48" spans="1:21" ht="15.75" customHeight="1" x14ac:dyDescent="0.3">
      <c r="A48" s="14" t="s">
        <v>82</v>
      </c>
      <c r="B48" s="91" t="str">
        <f>IF(J48="SINAPI",VLOOKUP(ORÇ!I48,ORÇ!SINAPI,2,),VLOOKUP(ORÇ!I48,ORÇ!SETOP,3,))</f>
        <v>ANTEPROJETO DE EDIFICAÇÃO - 600 M2 &lt; ÁREA &lt;= 1.500 M2</v>
      </c>
      <c r="C48" s="92"/>
      <c r="D48" s="92"/>
      <c r="E48" s="92"/>
      <c r="F48" s="92"/>
      <c r="G48" s="92"/>
      <c r="H48" s="93"/>
      <c r="I48" s="89" t="s">
        <v>1759</v>
      </c>
      <c r="J48" s="16" t="s">
        <v>37</v>
      </c>
      <c r="K48" s="16" t="str">
        <f>IF(J48="SINAPI",VLOOKUP(ORÇ!I48,ORÇ!SINAPI,3,),VLOOKUP(ORÇ!I48,ORÇ!SETOP,4,))</f>
        <v>un</v>
      </c>
      <c r="L48" s="17">
        <v>5</v>
      </c>
      <c r="M48" s="27">
        <v>7625.82</v>
      </c>
      <c r="N48" s="19">
        <f t="shared" si="5"/>
        <v>38129.1</v>
      </c>
      <c r="O48" s="11"/>
      <c r="P48" s="11"/>
      <c r="Q48" s="12"/>
      <c r="R48" s="12"/>
      <c r="S48" s="12"/>
      <c r="T48" s="12"/>
      <c r="U48" s="13"/>
    </row>
    <row r="49" spans="1:21" ht="15.75" customHeight="1" x14ac:dyDescent="0.3">
      <c r="A49" s="14" t="s">
        <v>84</v>
      </c>
      <c r="B49" s="91" t="str">
        <f>IF(J49="SINAPI",VLOOKUP(ORÇ!I49,ORÇ!SINAPI,2,),VLOOKUP(ORÇ!I49,ORÇ!SETOP,3,))</f>
        <v>ANTEPROJETO DE IMPLANTAÇÃO DE EDIFICAÇÃO PADRÃO COM ÁREA DE PROJEÇÃO &lt; = 600 M2</v>
      </c>
      <c r="C49" s="92"/>
      <c r="D49" s="92"/>
      <c r="E49" s="92"/>
      <c r="F49" s="92"/>
      <c r="G49" s="92"/>
      <c r="H49" s="93"/>
      <c r="I49" s="89" t="s">
        <v>1761</v>
      </c>
      <c r="J49" s="16" t="s">
        <v>37</v>
      </c>
      <c r="K49" s="90" t="s">
        <v>1682</v>
      </c>
      <c r="L49" s="17">
        <v>15</v>
      </c>
      <c r="M49" s="27">
        <v>2521.5300000000002</v>
      </c>
      <c r="N49" s="19">
        <f t="shared" si="5"/>
        <v>37822.949999999997</v>
      </c>
      <c r="O49" s="11"/>
      <c r="P49" s="11"/>
      <c r="Q49" s="12"/>
      <c r="R49" s="12"/>
      <c r="S49" s="12"/>
      <c r="T49" s="12"/>
      <c r="U49" s="13"/>
    </row>
    <row r="50" spans="1:21" ht="15.75" customHeight="1" x14ac:dyDescent="0.3">
      <c r="A50" s="14" t="s">
        <v>86</v>
      </c>
      <c r="B50" s="91" t="str">
        <f>IF(J50="SINAPI",VLOOKUP(ORÇ!I50,ORÇ!SINAPI,2,),VLOOKUP(ORÇ!I50,ORÇ!SETOP,3,))</f>
        <v>ANTEPROJETO DE IMPLANTAÇÃO DE EDIFICAÇÃO PADRÃO COM ÁREA DE PROJEÇÃO &gt; 3.000 M2</v>
      </c>
      <c r="C50" s="92"/>
      <c r="D50" s="92"/>
      <c r="E50" s="92"/>
      <c r="F50" s="92"/>
      <c r="G50" s="92"/>
      <c r="H50" s="93"/>
      <c r="I50" s="89" t="s">
        <v>1763</v>
      </c>
      <c r="J50" s="16" t="s">
        <v>37</v>
      </c>
      <c r="K50" s="90" t="s">
        <v>1682</v>
      </c>
      <c r="L50" s="17">
        <v>5</v>
      </c>
      <c r="M50" s="27">
        <v>10437.16</v>
      </c>
      <c r="N50" s="19">
        <f t="shared" si="5"/>
        <v>52185.8</v>
      </c>
      <c r="O50" s="11"/>
      <c r="P50" s="11"/>
      <c r="Q50" s="12"/>
      <c r="R50" s="12"/>
      <c r="S50" s="12"/>
      <c r="T50" s="12"/>
      <c r="U50" s="13"/>
    </row>
    <row r="51" spans="1:21" ht="15.75" customHeight="1" x14ac:dyDescent="0.3">
      <c r="A51" s="14" t="s">
        <v>88</v>
      </c>
      <c r="B51" s="94" t="s">
        <v>1766</v>
      </c>
      <c r="C51" s="92"/>
      <c r="D51" s="92"/>
      <c r="E51" s="92"/>
      <c r="F51" s="92"/>
      <c r="G51" s="92"/>
      <c r="H51" s="93"/>
      <c r="I51" s="89" t="s">
        <v>1952</v>
      </c>
      <c r="J51" s="16" t="s">
        <v>37</v>
      </c>
      <c r="K51" s="90" t="s">
        <v>1682</v>
      </c>
      <c r="L51" s="17">
        <v>5</v>
      </c>
      <c r="M51" s="27">
        <v>7917.59</v>
      </c>
      <c r="N51" s="19">
        <f t="shared" si="5"/>
        <v>39587.949999999997</v>
      </c>
      <c r="O51" s="11"/>
      <c r="P51" s="11"/>
      <c r="Q51" s="12"/>
      <c r="R51" s="12"/>
      <c r="S51" s="12"/>
      <c r="T51" s="12"/>
      <c r="U51" s="13"/>
    </row>
    <row r="52" spans="1:21" ht="15.75" customHeight="1" x14ac:dyDescent="0.3">
      <c r="A52" s="14" t="s">
        <v>90</v>
      </c>
      <c r="B52" s="94" t="s">
        <v>1768</v>
      </c>
      <c r="C52" s="92"/>
      <c r="D52" s="92"/>
      <c r="E52" s="92"/>
      <c r="F52" s="92"/>
      <c r="G52" s="92"/>
      <c r="H52" s="93"/>
      <c r="I52" s="89" t="s">
        <v>1953</v>
      </c>
      <c r="J52" s="16" t="s">
        <v>37</v>
      </c>
      <c r="K52" s="90" t="s">
        <v>1682</v>
      </c>
      <c r="L52" s="17">
        <v>5</v>
      </c>
      <c r="M52" s="27">
        <v>3966.03</v>
      </c>
      <c r="N52" s="19">
        <f t="shared" si="5"/>
        <v>19830.150000000001</v>
      </c>
      <c r="O52" s="11"/>
      <c r="P52" s="11"/>
      <c r="Q52" s="12"/>
      <c r="R52" s="12"/>
      <c r="S52" s="12"/>
      <c r="T52" s="12"/>
      <c r="U52" s="13"/>
    </row>
    <row r="53" spans="1:21" ht="15.75" customHeight="1" x14ac:dyDescent="0.3">
      <c r="A53" s="14" t="s">
        <v>76</v>
      </c>
      <c r="B53" s="91" t="str">
        <f>IF(J53="SINAPI",VLOOKUP(ORÇ!I53,ORÇ!SINAPI,2,),VLOOKUP(ORÇ!I53,ORÇ!SETOP,3,))</f>
        <v>PROJETO EXECUTIVO DE ARQUITETURA</v>
      </c>
      <c r="C53" s="92"/>
      <c r="D53" s="92"/>
      <c r="E53" s="92"/>
      <c r="F53" s="92"/>
      <c r="G53" s="92"/>
      <c r="H53" s="93"/>
      <c r="I53" s="89" t="s">
        <v>77</v>
      </c>
      <c r="J53" s="15" t="s">
        <v>37</v>
      </c>
      <c r="K53" s="16" t="str">
        <f>IF(J53="SINAPI",VLOOKUP(ORÇ!I53,ORÇ!SINAPI,3,),VLOOKUP(ORÇ!I53,ORÇ!SETOP,4,))</f>
        <v>PR A1</v>
      </c>
      <c r="L53" s="17">
        <v>30</v>
      </c>
      <c r="M53" s="27">
        <v>2018.16</v>
      </c>
      <c r="N53" s="19">
        <f t="shared" ref="N53:N78" si="6">ROUND(M53*L53,2)</f>
        <v>60544.800000000003</v>
      </c>
      <c r="O53" s="20"/>
      <c r="P53" s="21"/>
      <c r="Q53" s="22"/>
      <c r="R53" s="12"/>
      <c r="S53" s="12"/>
      <c r="T53" s="12"/>
      <c r="U53" s="13"/>
    </row>
    <row r="54" spans="1:21" ht="15.75" customHeight="1" x14ac:dyDescent="0.3">
      <c r="A54" s="14" t="s">
        <v>78</v>
      </c>
      <c r="B54" s="91" t="str">
        <f>IF(J54="SINAPI",VLOOKUP(ORÇ!I54,ORÇ!SINAPI,2,),VLOOKUP(ORÇ!I54,ORÇ!SETOP,3,))</f>
        <v>DESENVOLVIMENTO E DETALHAMENTO DE PROJETO ARQUITETÔNICO</v>
      </c>
      <c r="C54" s="92"/>
      <c r="D54" s="92"/>
      <c r="E54" s="92"/>
      <c r="F54" s="92"/>
      <c r="G54" s="92"/>
      <c r="H54" s="93"/>
      <c r="I54" s="89" t="s">
        <v>79</v>
      </c>
      <c r="J54" s="15" t="s">
        <v>37</v>
      </c>
      <c r="K54" s="16" t="str">
        <f>IF(J54="SINAPI",VLOOKUP(ORÇ!I54,ORÇ!SINAPI,3,),VLOOKUP(ORÇ!I54,ORÇ!SETOP,4,))</f>
        <v>PR A1</v>
      </c>
      <c r="L54" s="17">
        <v>60</v>
      </c>
      <c r="M54" s="27">
        <v>571.89</v>
      </c>
      <c r="N54" s="19">
        <f t="shared" si="6"/>
        <v>34313.4</v>
      </c>
      <c r="O54" s="20"/>
      <c r="P54" s="21"/>
      <c r="Q54" s="22"/>
      <c r="R54" s="12"/>
      <c r="S54" s="12"/>
      <c r="T54" s="12"/>
      <c r="U54" s="13"/>
    </row>
    <row r="55" spans="1:21" ht="15.75" customHeight="1" x14ac:dyDescent="0.3">
      <c r="A55" s="14" t="s">
        <v>80</v>
      </c>
      <c r="B55" s="91" t="str">
        <f>IF(J55="SINAPI",VLOOKUP(ORÇ!I55,ORÇ!SINAPI,2,),VLOOKUP(ORÇ!I55,ORÇ!SETOP,3,))</f>
        <v>PERSPECTIVA COLORIDA (50X70)CM</v>
      </c>
      <c r="C55" s="92"/>
      <c r="D55" s="92"/>
      <c r="E55" s="92"/>
      <c r="F55" s="92"/>
      <c r="G55" s="92"/>
      <c r="H55" s="93"/>
      <c r="I55" s="89" t="s">
        <v>81</v>
      </c>
      <c r="J55" s="15" t="s">
        <v>37</v>
      </c>
      <c r="K55" s="16" t="str">
        <f>IF(J55="SINAPI",VLOOKUP(ORÇ!I55,ORÇ!SINAPI,3,),VLOOKUP(ORÇ!I55,ORÇ!SETOP,4,))</f>
        <v>un</v>
      </c>
      <c r="L55" s="17">
        <v>10</v>
      </c>
      <c r="M55" s="27">
        <v>1577.05</v>
      </c>
      <c r="N55" s="19">
        <f t="shared" si="6"/>
        <v>15770.5</v>
      </c>
      <c r="O55" s="20"/>
      <c r="P55" s="21"/>
      <c r="Q55" s="22"/>
      <c r="R55" s="12"/>
      <c r="S55" s="12"/>
      <c r="T55" s="12"/>
      <c r="U55" s="13"/>
    </row>
    <row r="56" spans="1:21" ht="15.75" customHeight="1" x14ac:dyDescent="0.3">
      <c r="A56" s="14" t="s">
        <v>82</v>
      </c>
      <c r="B56" s="91" t="str">
        <f>IF(J56="SINAPI",VLOOKUP(ORÇ!I56,ORÇ!SINAPI,2,),VLOOKUP(ORÇ!I56,ORÇ!SETOP,3,))</f>
        <v>PLANTA HUMANIZADA COLORIDA (50X70)CM</v>
      </c>
      <c r="C56" s="92"/>
      <c r="D56" s="92"/>
      <c r="E56" s="92"/>
      <c r="F56" s="92"/>
      <c r="G56" s="92"/>
      <c r="H56" s="93"/>
      <c r="I56" s="89" t="s">
        <v>83</v>
      </c>
      <c r="J56" s="15" t="s">
        <v>37</v>
      </c>
      <c r="K56" s="16" t="str">
        <f>IF(J56="SINAPI",VLOOKUP(ORÇ!I56,ORÇ!SINAPI,3,),VLOOKUP(ORÇ!I56,ORÇ!SETOP,4,))</f>
        <v>PR A1</v>
      </c>
      <c r="L56" s="17">
        <v>5</v>
      </c>
      <c r="M56" s="27">
        <v>1041.1099999999999</v>
      </c>
      <c r="N56" s="19">
        <f t="shared" si="6"/>
        <v>5205.55</v>
      </c>
      <c r="O56" s="20"/>
      <c r="P56" s="21"/>
      <c r="Q56" s="22"/>
      <c r="R56" s="12"/>
      <c r="S56" s="12"/>
      <c r="T56" s="12"/>
      <c r="U56" s="13"/>
    </row>
    <row r="57" spans="1:21" ht="15.75" customHeight="1" x14ac:dyDescent="0.3">
      <c r="A57" s="14" t="s">
        <v>84</v>
      </c>
      <c r="B57" s="91" t="str">
        <f>IF(J57="SINAPI",VLOOKUP(ORÇ!I57,ORÇ!SINAPI,2,),VLOOKUP(ORÇ!I57,ORÇ!SETOP,3,))</f>
        <v>PROJETO DE LAYOUT</v>
      </c>
      <c r="C57" s="92"/>
      <c r="D57" s="92"/>
      <c r="E57" s="92"/>
      <c r="F57" s="92"/>
      <c r="G57" s="92"/>
      <c r="H57" s="93"/>
      <c r="I57" s="89" t="s">
        <v>85</v>
      </c>
      <c r="J57" s="15" t="s">
        <v>37</v>
      </c>
      <c r="K57" s="16" t="str">
        <f>IF(J57="SINAPI",VLOOKUP(ORÇ!I57,ORÇ!SINAPI,3,),VLOOKUP(ORÇ!I57,ORÇ!SETOP,4,))</f>
        <v>PR A1</v>
      </c>
      <c r="L57" s="17">
        <v>15</v>
      </c>
      <c r="M57" s="27">
        <v>951.01</v>
      </c>
      <c r="N57" s="19">
        <f t="shared" si="6"/>
        <v>14265.15</v>
      </c>
      <c r="O57" s="20"/>
      <c r="P57" s="21"/>
      <c r="Q57" s="22"/>
      <c r="R57" s="12"/>
      <c r="S57" s="12"/>
      <c r="T57" s="12"/>
      <c r="U57" s="13"/>
    </row>
    <row r="58" spans="1:21" ht="15.75" customHeight="1" x14ac:dyDescent="0.3">
      <c r="A58" s="14" t="s">
        <v>86</v>
      </c>
      <c r="B58" s="91" t="str">
        <f>IF(J58="SINAPI",VLOOKUP(ORÇ!I58,ORÇ!SINAPI,2,),VLOOKUP(ORÇ!I58,ORÇ!SETOP,3,))</f>
        <v>VISTA TRATADA COLORIDA (50X70)CM</v>
      </c>
      <c r="C58" s="92"/>
      <c r="D58" s="92"/>
      <c r="E58" s="92"/>
      <c r="F58" s="92"/>
      <c r="G58" s="92"/>
      <c r="H58" s="93"/>
      <c r="I58" s="89" t="s">
        <v>87</v>
      </c>
      <c r="J58" s="15" t="s">
        <v>37</v>
      </c>
      <c r="K58" s="16" t="str">
        <f>IF(J58="SINAPI",VLOOKUP(ORÇ!I58,ORÇ!SINAPI,3,),VLOOKUP(ORÇ!I58,ORÇ!SETOP,4,))</f>
        <v>PR A1</v>
      </c>
      <c r="L58" s="17">
        <v>5</v>
      </c>
      <c r="M58" s="27">
        <v>1041.1099999999999</v>
      </c>
      <c r="N58" s="19">
        <f t="shared" si="6"/>
        <v>5205.55</v>
      </c>
      <c r="O58" s="20"/>
      <c r="P58" s="21"/>
      <c r="Q58" s="22"/>
      <c r="R58" s="12"/>
      <c r="S58" s="12"/>
      <c r="T58" s="12"/>
      <c r="U58" s="13"/>
    </row>
    <row r="59" spans="1:21" ht="15.75" customHeight="1" x14ac:dyDescent="0.3">
      <c r="A59" s="14" t="s">
        <v>88</v>
      </c>
      <c r="B59" s="91" t="str">
        <f>IF(J59="SINAPI",VLOOKUP(ORÇ!I59,ORÇ!SINAPI,2,),VLOOKUP(ORÇ!I59,ORÇ!SETOP,3,))</f>
        <v>PROJETO EXECUTIVO DE IMPERMEABILIZAÇÃO</v>
      </c>
      <c r="C59" s="92"/>
      <c r="D59" s="92"/>
      <c r="E59" s="92"/>
      <c r="F59" s="92"/>
      <c r="G59" s="92"/>
      <c r="H59" s="93"/>
      <c r="I59" s="89" t="s">
        <v>89</v>
      </c>
      <c r="J59" s="15" t="s">
        <v>37</v>
      </c>
      <c r="K59" s="16" t="str">
        <f>IF(J59="SINAPI",VLOOKUP(ORÇ!I59,ORÇ!SINAPI,3,),VLOOKUP(ORÇ!I59,ORÇ!SETOP,4,))</f>
        <v>PR A1</v>
      </c>
      <c r="L59" s="17">
        <v>5</v>
      </c>
      <c r="M59" s="27">
        <v>1682.78</v>
      </c>
      <c r="N59" s="19">
        <f t="shared" si="6"/>
        <v>8413.9</v>
      </c>
      <c r="O59" s="20"/>
      <c r="P59" s="21"/>
      <c r="Q59" s="22"/>
      <c r="R59" s="12"/>
      <c r="S59" s="12"/>
      <c r="T59" s="12"/>
      <c r="U59" s="13"/>
    </row>
    <row r="60" spans="1:21" ht="15.75" customHeight="1" x14ac:dyDescent="0.3">
      <c r="A60" s="14" t="s">
        <v>90</v>
      </c>
      <c r="B60" s="91" t="str">
        <f>IF(J60="SINAPI",VLOOKUP(ORÇ!I60,ORÇ!SINAPI,2,),VLOOKUP(ORÇ!I60,ORÇ!SETOP,3,))</f>
        <v>DESENHO DE CADASTRO DE CONSTRUÇÕES EXISTENTES</v>
      </c>
      <c r="C60" s="92"/>
      <c r="D60" s="92"/>
      <c r="E60" s="92"/>
      <c r="F60" s="92"/>
      <c r="G60" s="92"/>
      <c r="H60" s="93"/>
      <c r="I60" s="89" t="s">
        <v>91</v>
      </c>
      <c r="J60" s="15" t="s">
        <v>37</v>
      </c>
      <c r="K60" s="16" t="str">
        <f>IF(J60="SINAPI",VLOOKUP(ORÇ!I60,ORÇ!SINAPI,3,),VLOOKUP(ORÇ!I60,ORÇ!SETOP,4,))</f>
        <v>PR A1</v>
      </c>
      <c r="L60" s="17">
        <v>60</v>
      </c>
      <c r="M60" s="27">
        <v>510.19</v>
      </c>
      <c r="N60" s="19">
        <f t="shared" si="6"/>
        <v>30611.4</v>
      </c>
      <c r="O60" s="20"/>
      <c r="P60" s="21"/>
      <c r="Q60" s="22"/>
      <c r="R60" s="12"/>
      <c r="S60" s="12"/>
      <c r="T60" s="12"/>
      <c r="U60" s="13"/>
    </row>
    <row r="61" spans="1:21" ht="15.75" customHeight="1" x14ac:dyDescent="0.3">
      <c r="A61" s="14" t="s">
        <v>92</v>
      </c>
      <c r="B61" s="91" t="str">
        <f>IF(J61="SINAPI",VLOOKUP(ORÇ!I61,ORÇ!SINAPI,2,),VLOOKUP(ORÇ!I61,ORÇ!SETOP,3,))</f>
        <v>PROJETO EXECUTIVO DE ESTRUTURA DE CONCRETO</v>
      </c>
      <c r="C61" s="92"/>
      <c r="D61" s="92"/>
      <c r="E61" s="92"/>
      <c r="F61" s="92"/>
      <c r="G61" s="92"/>
      <c r="H61" s="93"/>
      <c r="I61" s="89" t="s">
        <v>93</v>
      </c>
      <c r="J61" s="15" t="s">
        <v>37</v>
      </c>
      <c r="K61" s="16" t="str">
        <f>IF(J61="SINAPI",VLOOKUP(ORÇ!I61,ORÇ!SINAPI,3,),VLOOKUP(ORÇ!I61,ORÇ!SETOP,4,))</f>
        <v>PR A1</v>
      </c>
      <c r="L61" s="17">
        <v>60</v>
      </c>
      <c r="M61" s="27">
        <v>1538.5</v>
      </c>
      <c r="N61" s="19">
        <f t="shared" si="6"/>
        <v>92310</v>
      </c>
      <c r="O61" s="20"/>
      <c r="P61" s="21"/>
      <c r="Q61" s="22"/>
      <c r="R61" s="12"/>
      <c r="S61" s="12"/>
      <c r="T61" s="12"/>
      <c r="U61" s="13"/>
    </row>
    <row r="62" spans="1:21" ht="15.75" customHeight="1" x14ac:dyDescent="0.3">
      <c r="A62" s="14" t="s">
        <v>94</v>
      </c>
      <c r="B62" s="91" t="str">
        <f>IF(J62="SINAPI",VLOOKUP(ORÇ!I62,ORÇ!SINAPI,2,),VLOOKUP(ORÇ!I62,ORÇ!SETOP,3,))</f>
        <v>PROJETO EXECUTIVO DE ESTRUTURA METÁLICA</v>
      </c>
      <c r="C62" s="92"/>
      <c r="D62" s="92"/>
      <c r="E62" s="92"/>
      <c r="F62" s="92"/>
      <c r="G62" s="92"/>
      <c r="H62" s="93"/>
      <c r="I62" s="89" t="s">
        <v>95</v>
      </c>
      <c r="J62" s="15" t="s">
        <v>37</v>
      </c>
      <c r="K62" s="16" t="str">
        <f>IF(J62="SINAPI",VLOOKUP(ORÇ!I62,ORÇ!SINAPI,3,),VLOOKUP(ORÇ!I62,ORÇ!SETOP,4,))</f>
        <v>PR A1</v>
      </c>
      <c r="L62" s="17">
        <v>30</v>
      </c>
      <c r="M62" s="27">
        <v>2229.7600000000002</v>
      </c>
      <c r="N62" s="19">
        <f t="shared" si="6"/>
        <v>66892.800000000003</v>
      </c>
      <c r="O62" s="20"/>
      <c r="P62" s="21"/>
      <c r="Q62" s="22"/>
      <c r="R62" s="12"/>
      <c r="S62" s="12"/>
      <c r="T62" s="12"/>
      <c r="U62" s="13"/>
    </row>
    <row r="63" spans="1:21" ht="15.75" customHeight="1" x14ac:dyDescent="0.3">
      <c r="A63" s="14" t="s">
        <v>96</v>
      </c>
      <c r="B63" s="91" t="str">
        <f>IF(J63="SINAPI",VLOOKUP(ORÇ!I63,ORÇ!SINAPI,2,),VLOOKUP(ORÇ!I63,ORÇ!SETOP,3,))</f>
        <v>PROJETO EXECUTIVO DE INSTALAÇÕES HIDRO SANITÁRIAS</v>
      </c>
      <c r="C63" s="92"/>
      <c r="D63" s="92"/>
      <c r="E63" s="92"/>
      <c r="F63" s="92"/>
      <c r="G63" s="92"/>
      <c r="H63" s="93"/>
      <c r="I63" s="89" t="s">
        <v>97</v>
      </c>
      <c r="J63" s="15" t="s">
        <v>37</v>
      </c>
      <c r="K63" s="16" t="str">
        <f>IF(J63="SINAPI",VLOOKUP(ORÇ!I63,ORÇ!SINAPI,3,),VLOOKUP(ORÇ!I63,ORÇ!SETOP,4,))</f>
        <v>PR A1</v>
      </c>
      <c r="L63" s="17">
        <v>30</v>
      </c>
      <c r="M63" s="27">
        <v>1742.5</v>
      </c>
      <c r="N63" s="19">
        <f t="shared" si="6"/>
        <v>52275</v>
      </c>
      <c r="O63" s="20"/>
      <c r="P63" s="21"/>
      <c r="Q63" s="22"/>
      <c r="R63" s="12"/>
      <c r="S63" s="12"/>
      <c r="T63" s="12"/>
      <c r="U63" s="13"/>
    </row>
    <row r="64" spans="1:21" ht="15.75" customHeight="1" x14ac:dyDescent="0.3">
      <c r="A64" s="14" t="s">
        <v>98</v>
      </c>
      <c r="B64" s="91" t="str">
        <f>IF(J64="SINAPI",VLOOKUP(ORÇ!I64,ORÇ!SINAPI,2,),VLOOKUP(ORÇ!I64,ORÇ!SETOP,3,))</f>
        <v>PROJETO EXECUTIVO DE DRENAGEM PLUVIAL</v>
      </c>
      <c r="C64" s="92"/>
      <c r="D64" s="92"/>
      <c r="E64" s="92"/>
      <c r="F64" s="92"/>
      <c r="G64" s="92"/>
      <c r="H64" s="93"/>
      <c r="I64" s="89" t="s">
        <v>99</v>
      </c>
      <c r="J64" s="15" t="s">
        <v>37</v>
      </c>
      <c r="K64" s="16" t="str">
        <f>IF(J64="SINAPI",VLOOKUP(ORÇ!I64,ORÇ!SINAPI,3,),VLOOKUP(ORÇ!I64,ORÇ!SETOP,4,))</f>
        <v>PR A1</v>
      </c>
      <c r="L64" s="17">
        <v>60</v>
      </c>
      <c r="M64" s="27">
        <v>1321.43</v>
      </c>
      <c r="N64" s="19">
        <f t="shared" si="6"/>
        <v>79285.8</v>
      </c>
      <c r="O64" s="20"/>
      <c r="P64" s="21"/>
      <c r="Q64" s="22"/>
      <c r="R64" s="12"/>
      <c r="S64" s="12"/>
      <c r="T64" s="12"/>
      <c r="U64" s="13"/>
    </row>
    <row r="65" spans="1:21" ht="15.75" customHeight="1" x14ac:dyDescent="0.3">
      <c r="A65" s="14" t="s">
        <v>100</v>
      </c>
      <c r="B65" s="91" t="str">
        <f>IF(J65="SINAPI",VLOOKUP(ORÇ!I65,ORÇ!SINAPI,2,),VLOOKUP(ORÇ!I65,ORÇ!SETOP,3,))</f>
        <v>PROJETO EXECUTIVO DE AR CONDICIONADO/VENTILAÇÃO/CLIMATIZAÇÃO</v>
      </c>
      <c r="C65" s="92"/>
      <c r="D65" s="92"/>
      <c r="E65" s="92"/>
      <c r="F65" s="92"/>
      <c r="G65" s="92"/>
      <c r="H65" s="93"/>
      <c r="I65" s="89" t="s">
        <v>101</v>
      </c>
      <c r="J65" s="15" t="s">
        <v>37</v>
      </c>
      <c r="K65" s="16" t="str">
        <f>IF(J65="SINAPI",VLOOKUP(ORÇ!I65,ORÇ!SINAPI,3,),VLOOKUP(ORÇ!I65,ORÇ!SETOP,4,))</f>
        <v>PR A1</v>
      </c>
      <c r="L65" s="17">
        <v>10</v>
      </c>
      <c r="M65" s="27">
        <v>1819.06</v>
      </c>
      <c r="N65" s="19">
        <f t="shared" si="6"/>
        <v>18190.599999999999</v>
      </c>
      <c r="O65" s="20"/>
      <c r="P65" s="21"/>
      <c r="Q65" s="22"/>
      <c r="R65" s="12"/>
      <c r="S65" s="12"/>
      <c r="T65" s="12"/>
      <c r="U65" s="13"/>
    </row>
    <row r="66" spans="1:21" ht="15.75" customHeight="1" x14ac:dyDescent="0.3">
      <c r="A66" s="14" t="s">
        <v>102</v>
      </c>
      <c r="B66" s="91" t="str">
        <f>IF(J66="SINAPI",VLOOKUP(ORÇ!I66,ORÇ!SINAPI,2,),VLOOKUP(ORÇ!I66,ORÇ!SETOP,3,))</f>
        <v>PROJETO EXECUTIVO DE AQUECIMENTO SOLAR E REDE DE ÁGUA QUENTE</v>
      </c>
      <c r="C66" s="92"/>
      <c r="D66" s="92"/>
      <c r="E66" s="92"/>
      <c r="F66" s="92"/>
      <c r="G66" s="92"/>
      <c r="H66" s="93"/>
      <c r="I66" s="89" t="s">
        <v>103</v>
      </c>
      <c r="J66" s="15" t="s">
        <v>37</v>
      </c>
      <c r="K66" s="16" t="str">
        <f>IF(J66="SINAPI",VLOOKUP(ORÇ!I66,ORÇ!SINAPI,3,),VLOOKUP(ORÇ!I66,ORÇ!SETOP,4,))</f>
        <v>PR A1</v>
      </c>
      <c r="L66" s="17">
        <v>10</v>
      </c>
      <c r="M66" s="27">
        <v>1325.43</v>
      </c>
      <c r="N66" s="19">
        <f t="shared" si="6"/>
        <v>13254.3</v>
      </c>
      <c r="O66" s="20"/>
      <c r="P66" s="21"/>
      <c r="Q66" s="22"/>
      <c r="R66" s="12"/>
      <c r="S66" s="12"/>
      <c r="T66" s="12"/>
      <c r="U66" s="13"/>
    </row>
    <row r="67" spans="1:21" ht="15.75" customHeight="1" x14ac:dyDescent="0.3">
      <c r="A67" s="14" t="s">
        <v>104</v>
      </c>
      <c r="B67" s="91" t="str">
        <f>IF(J67="SINAPI",VLOOKUP(ORÇ!I67,ORÇ!SINAPI,2,),VLOOKUP(ORÇ!I67,ORÇ!SETOP,3,))</f>
        <v>PROJETO EXECUTIVO DE GASES MEDICINAIS</v>
      </c>
      <c r="C67" s="92"/>
      <c r="D67" s="92"/>
      <c r="E67" s="92"/>
      <c r="F67" s="92"/>
      <c r="G67" s="92"/>
      <c r="H67" s="93"/>
      <c r="I67" s="89" t="s">
        <v>105</v>
      </c>
      <c r="J67" s="15" t="s">
        <v>37</v>
      </c>
      <c r="K67" s="16" t="str">
        <f>IF(J67="SINAPI",VLOOKUP(ORÇ!I67,ORÇ!SINAPI,3,),VLOOKUP(ORÇ!I67,ORÇ!SETOP,4,))</f>
        <v>PR A1</v>
      </c>
      <c r="L67" s="17">
        <v>5</v>
      </c>
      <c r="M67" s="27">
        <v>1455.66</v>
      </c>
      <c r="N67" s="19">
        <f t="shared" si="6"/>
        <v>7278.3</v>
      </c>
      <c r="O67" s="20"/>
      <c r="P67" s="21"/>
      <c r="Q67" s="22"/>
      <c r="R67" s="12"/>
      <c r="S67" s="12"/>
      <c r="T67" s="12"/>
      <c r="U67" s="13"/>
    </row>
    <row r="68" spans="1:21" ht="15.75" customHeight="1" x14ac:dyDescent="0.3">
      <c r="A68" s="14" t="s">
        <v>106</v>
      </c>
      <c r="B68" s="91" t="str">
        <f>IF(J68="SINAPI",VLOOKUP(ORÇ!I68,ORÇ!SINAPI,2,),VLOOKUP(ORÇ!I68,ORÇ!SETOP,3,))</f>
        <v>PROJETO EXECUTIVO DE GLP</v>
      </c>
      <c r="C68" s="92"/>
      <c r="D68" s="92"/>
      <c r="E68" s="92"/>
      <c r="F68" s="92"/>
      <c r="G68" s="92"/>
      <c r="H68" s="93"/>
      <c r="I68" s="89" t="s">
        <v>107</v>
      </c>
      <c r="J68" s="15" t="s">
        <v>37</v>
      </c>
      <c r="K68" s="16" t="str">
        <f>IF(J68="SINAPI",VLOOKUP(ORÇ!I68,ORÇ!SINAPI,3,),VLOOKUP(ORÇ!I68,ORÇ!SETOP,4,))</f>
        <v>PR A1</v>
      </c>
      <c r="L68" s="17">
        <v>10</v>
      </c>
      <c r="M68" s="27">
        <v>1302.54</v>
      </c>
      <c r="N68" s="19">
        <f t="shared" si="6"/>
        <v>13025.4</v>
      </c>
      <c r="O68" s="20"/>
      <c r="P68" s="21"/>
      <c r="Q68" s="22"/>
      <c r="R68" s="12"/>
      <c r="S68" s="12"/>
      <c r="T68" s="12"/>
      <c r="U68" s="13"/>
    </row>
    <row r="69" spans="1:21" ht="15.75" customHeight="1" x14ac:dyDescent="0.3">
      <c r="A69" s="14" t="s">
        <v>108</v>
      </c>
      <c r="B69" s="91" t="str">
        <f>IF(J69="SINAPI",VLOOKUP(ORÇ!I69,ORÇ!SINAPI,2,),VLOOKUP(ORÇ!I69,ORÇ!SETOP,3,))</f>
        <v>PROJETO EXECUTIVO DE CABEAMENTO ESTRUTURADO</v>
      </c>
      <c r="C69" s="92"/>
      <c r="D69" s="92"/>
      <c r="E69" s="92"/>
      <c r="F69" s="92"/>
      <c r="G69" s="92"/>
      <c r="H69" s="93"/>
      <c r="I69" s="89" t="s">
        <v>109</v>
      </c>
      <c r="J69" s="15" t="s">
        <v>37</v>
      </c>
      <c r="K69" s="16" t="str">
        <f>IF(J69="SINAPI",VLOOKUP(ORÇ!I69,ORÇ!SINAPI,3,),VLOOKUP(ORÇ!I69,ORÇ!SETOP,4,))</f>
        <v>PR A1</v>
      </c>
      <c r="L69" s="17">
        <v>10</v>
      </c>
      <c r="M69" s="27">
        <v>1890.87</v>
      </c>
      <c r="N69" s="19">
        <f t="shared" si="6"/>
        <v>18908.7</v>
      </c>
      <c r="O69" s="20"/>
      <c r="P69" s="21"/>
      <c r="Q69" s="22"/>
      <c r="R69" s="12"/>
      <c r="S69" s="12"/>
      <c r="T69" s="12"/>
      <c r="U69" s="13"/>
    </row>
    <row r="70" spans="1:21" ht="15.75" customHeight="1" x14ac:dyDescent="0.3">
      <c r="A70" s="14" t="s">
        <v>110</v>
      </c>
      <c r="B70" s="91" t="str">
        <f>IF(J70="SINAPI",VLOOKUP(ORÇ!I70,ORÇ!SINAPI,2,),VLOOKUP(ORÇ!I70,ORÇ!SETOP,3,))</f>
        <v>PROJETO EXECUTIVO DE INSTALAÇÕES ELÉTRICAS</v>
      </c>
      <c r="C70" s="92"/>
      <c r="D70" s="92"/>
      <c r="E70" s="92"/>
      <c r="F70" s="92"/>
      <c r="G70" s="92"/>
      <c r="H70" s="93"/>
      <c r="I70" s="89" t="s">
        <v>111</v>
      </c>
      <c r="J70" s="15" t="s">
        <v>37</v>
      </c>
      <c r="K70" s="16" t="str">
        <f>IF(J70="SINAPI",VLOOKUP(ORÇ!I70,ORÇ!SINAPI,3,),VLOOKUP(ORÇ!I70,ORÇ!SETOP,4,))</f>
        <v>PR A1</v>
      </c>
      <c r="L70" s="17">
        <v>30</v>
      </c>
      <c r="M70" s="27">
        <v>1819.06</v>
      </c>
      <c r="N70" s="19">
        <f t="shared" si="6"/>
        <v>54571.8</v>
      </c>
      <c r="O70" s="20"/>
      <c r="P70" s="21"/>
      <c r="Q70" s="22"/>
      <c r="R70" s="12"/>
      <c r="S70" s="12"/>
      <c r="T70" s="12"/>
      <c r="U70" s="13"/>
    </row>
    <row r="71" spans="1:21" ht="15.75" customHeight="1" x14ac:dyDescent="0.3">
      <c r="A71" s="14" t="s">
        <v>112</v>
      </c>
      <c r="B71" s="91" t="str">
        <f>IF(J71="SINAPI",VLOOKUP(ORÇ!I71,ORÇ!SINAPI,2,),VLOOKUP(ORÇ!I71,ORÇ!SETOP,3,))</f>
        <v>PROJETO EXECUTIVO DE SPDA</v>
      </c>
      <c r="C71" s="92"/>
      <c r="D71" s="92"/>
      <c r="E71" s="92"/>
      <c r="F71" s="92"/>
      <c r="G71" s="92"/>
      <c r="H71" s="93"/>
      <c r="I71" s="89" t="s">
        <v>113</v>
      </c>
      <c r="J71" s="15" t="s">
        <v>37</v>
      </c>
      <c r="K71" s="16" t="str">
        <f>IF(J71="SINAPI",VLOOKUP(ORÇ!I71,ORÇ!SINAPI,3,),VLOOKUP(ORÇ!I71,ORÇ!SETOP,4,))</f>
        <v>PR A1</v>
      </c>
      <c r="L71" s="17">
        <v>10</v>
      </c>
      <c r="M71" s="27">
        <v>1316.82</v>
      </c>
      <c r="N71" s="19">
        <f t="shared" si="6"/>
        <v>13168.2</v>
      </c>
      <c r="O71" s="20"/>
      <c r="P71" s="21"/>
      <c r="Q71" s="22"/>
      <c r="R71" s="12"/>
      <c r="S71" s="12"/>
      <c r="T71" s="12"/>
      <c r="U71" s="13"/>
    </row>
    <row r="72" spans="1:21" ht="15.75" customHeight="1" x14ac:dyDescent="0.3">
      <c r="A72" s="14" t="s">
        <v>114</v>
      </c>
      <c r="B72" s="91" t="str">
        <f>IF(J72="SINAPI",VLOOKUP(ORÇ!I72,ORÇ!SINAPI,2,),VLOOKUP(ORÇ!I72,ORÇ!SETOP,3,))</f>
        <v>PROJETO EXECUTIVO LUMINOTÉCNICO</v>
      </c>
      <c r="C72" s="92"/>
      <c r="D72" s="92"/>
      <c r="E72" s="92"/>
      <c r="F72" s="92"/>
      <c r="G72" s="92"/>
      <c r="H72" s="93"/>
      <c r="I72" s="89" t="s">
        <v>115</v>
      </c>
      <c r="J72" s="15" t="s">
        <v>37</v>
      </c>
      <c r="K72" s="16" t="str">
        <f>IF(J72="SINAPI",VLOOKUP(ORÇ!I72,ORÇ!SINAPI,3,),VLOOKUP(ORÇ!I72,ORÇ!SETOP,4,))</f>
        <v>PR A1</v>
      </c>
      <c r="L72" s="17">
        <v>10</v>
      </c>
      <c r="M72" s="27">
        <v>768.79</v>
      </c>
      <c r="N72" s="19">
        <f t="shared" si="6"/>
        <v>7687.9</v>
      </c>
      <c r="O72" s="20"/>
      <c r="P72" s="21"/>
      <c r="Q72" s="22"/>
      <c r="R72" s="12"/>
      <c r="S72" s="12"/>
      <c r="T72" s="12"/>
      <c r="U72" s="13"/>
    </row>
    <row r="73" spans="1:21" ht="15.75" customHeight="1" x14ac:dyDescent="0.3">
      <c r="A73" s="14" t="s">
        <v>116</v>
      </c>
      <c r="B73" s="91" t="str">
        <f>IF(J73="SINAPI",VLOOKUP(ORÇ!I73,ORÇ!SINAPI,2,),VLOOKUP(ORÇ!I73,ORÇ!SETOP,3,))</f>
        <v>PROJETO EXECUTIVO DE ACÚSTICA</v>
      </c>
      <c r="C73" s="92"/>
      <c r="D73" s="92"/>
      <c r="E73" s="92"/>
      <c r="F73" s="92"/>
      <c r="G73" s="92"/>
      <c r="H73" s="93"/>
      <c r="I73" s="89" t="s">
        <v>117</v>
      </c>
      <c r="J73" s="15" t="s">
        <v>37</v>
      </c>
      <c r="K73" s="16" t="str">
        <f>IF(J73="SINAPI",VLOOKUP(ORÇ!I73,ORÇ!SINAPI,3,),VLOOKUP(ORÇ!I73,ORÇ!SETOP,4,))</f>
        <v>PR A1</v>
      </c>
      <c r="L73" s="17">
        <v>10</v>
      </c>
      <c r="M73" s="27">
        <v>1568.12</v>
      </c>
      <c r="N73" s="19">
        <f t="shared" si="6"/>
        <v>15681.2</v>
      </c>
      <c r="O73" s="20"/>
      <c r="P73" s="21"/>
      <c r="Q73" s="22"/>
      <c r="R73" s="12"/>
      <c r="S73" s="12"/>
      <c r="T73" s="12"/>
      <c r="U73" s="13"/>
    </row>
    <row r="74" spans="1:21" ht="15.75" customHeight="1" x14ac:dyDescent="0.3">
      <c r="A74" s="14" t="s">
        <v>118</v>
      </c>
      <c r="B74" s="91" t="str">
        <f>IF(J74="SINAPI",VLOOKUP(ORÇ!I74,ORÇ!SINAPI,2,),VLOOKUP(ORÇ!I74,ORÇ!SETOP,3,))</f>
        <v>PROJETO EXECUTIVO DE PREVENÇÃO E COMBATE A INCÊNDIO</v>
      </c>
      <c r="C74" s="92"/>
      <c r="D74" s="92"/>
      <c r="E74" s="92"/>
      <c r="F74" s="92"/>
      <c r="G74" s="92"/>
      <c r="H74" s="93"/>
      <c r="I74" s="89" t="s">
        <v>119</v>
      </c>
      <c r="J74" s="15" t="s">
        <v>37</v>
      </c>
      <c r="K74" s="16" t="str">
        <f>IF(J74="SINAPI",VLOOKUP(ORÇ!I74,ORÇ!SINAPI,3,),VLOOKUP(ORÇ!I74,ORÇ!SETOP,4,))</f>
        <v>PR A1</v>
      </c>
      <c r="L74" s="17">
        <v>120</v>
      </c>
      <c r="M74" s="27">
        <v>1742.5</v>
      </c>
      <c r="N74" s="19">
        <f t="shared" si="6"/>
        <v>209100</v>
      </c>
      <c r="O74" s="20"/>
      <c r="P74" s="21"/>
      <c r="Q74" s="22"/>
      <c r="R74" s="12"/>
      <c r="S74" s="12"/>
      <c r="T74" s="12"/>
      <c r="U74" s="13"/>
    </row>
    <row r="75" spans="1:21" ht="15.75" customHeight="1" x14ac:dyDescent="0.3">
      <c r="A75" s="14" t="s">
        <v>120</v>
      </c>
      <c r="B75" s="91" t="str">
        <f>IF(J75="SINAPI",VLOOKUP(ORÇ!I75,ORÇ!SINAPI,2,),VLOOKUP(ORÇ!I75,ORÇ!SETOP,3,))</f>
        <v>PROJETO EXECUTIVO DE PAISAGISMO</v>
      </c>
      <c r="C75" s="92"/>
      <c r="D75" s="92"/>
      <c r="E75" s="92"/>
      <c r="F75" s="92"/>
      <c r="G75" s="92"/>
      <c r="H75" s="93"/>
      <c r="I75" s="89" t="s">
        <v>121</v>
      </c>
      <c r="J75" s="15" t="s">
        <v>37</v>
      </c>
      <c r="K75" s="16" t="str">
        <f>IF(J75="SINAPI",VLOOKUP(ORÇ!I75,ORÇ!SINAPI,3,),VLOOKUP(ORÇ!I75,ORÇ!SETOP,4,))</f>
        <v>PR A1</v>
      </c>
      <c r="L75" s="17">
        <v>30</v>
      </c>
      <c r="M75" s="27">
        <v>1439.95</v>
      </c>
      <c r="N75" s="19">
        <f t="shared" si="6"/>
        <v>43198.5</v>
      </c>
      <c r="O75" s="20"/>
      <c r="P75" s="21"/>
      <c r="Q75" s="22"/>
      <c r="R75" s="12"/>
      <c r="S75" s="12"/>
      <c r="T75" s="12"/>
      <c r="U75" s="13"/>
    </row>
    <row r="76" spans="1:21" ht="15.75" customHeight="1" x14ac:dyDescent="0.3">
      <c r="A76" s="14" t="s">
        <v>122</v>
      </c>
      <c r="B76" s="91" t="str">
        <f>IF(J76="SINAPI",VLOOKUP(ORÇ!I76,ORÇ!SINAPI,2,),VLOOKUP(ORÇ!I76,ORÇ!SETOP,3,))</f>
        <v>PROJETO EXECUTIVO DE TERRAPLENAGEM - PLANTA</v>
      </c>
      <c r="C76" s="92"/>
      <c r="D76" s="92"/>
      <c r="E76" s="92"/>
      <c r="F76" s="92"/>
      <c r="G76" s="92"/>
      <c r="H76" s="93"/>
      <c r="I76" s="89" t="s">
        <v>123</v>
      </c>
      <c r="J76" s="15" t="s">
        <v>37</v>
      </c>
      <c r="K76" s="16" t="str">
        <f>IF(J76="SINAPI",VLOOKUP(ORÇ!I76,ORÇ!SINAPI,3,),VLOOKUP(ORÇ!I76,ORÇ!SETOP,4,))</f>
        <v>PR A1</v>
      </c>
      <c r="L76" s="17">
        <v>45</v>
      </c>
      <c r="M76" s="27">
        <v>1178.68</v>
      </c>
      <c r="N76" s="19">
        <f t="shared" si="6"/>
        <v>53040.6</v>
      </c>
      <c r="O76" s="20"/>
      <c r="P76" s="21"/>
      <c r="Q76" s="22"/>
      <c r="R76" s="12"/>
      <c r="S76" s="12"/>
      <c r="T76" s="12"/>
      <c r="U76" s="13"/>
    </row>
    <row r="77" spans="1:21" ht="15.75" customHeight="1" x14ac:dyDescent="0.3">
      <c r="A77" s="14" t="s">
        <v>124</v>
      </c>
      <c r="B77" s="91" t="str">
        <f>IF(J77="SINAPI",VLOOKUP(ORÇ!I77,ORÇ!SINAPI,2,),VLOOKUP(ORÇ!I77,ORÇ!SETOP,3,))</f>
        <v>PROJETO EXECUTIVO DE TERRAPLENAGEM - SEÇÕES</v>
      </c>
      <c r="C77" s="92"/>
      <c r="D77" s="92"/>
      <c r="E77" s="92"/>
      <c r="F77" s="92"/>
      <c r="G77" s="92"/>
      <c r="H77" s="93"/>
      <c r="I77" s="89" t="s">
        <v>125</v>
      </c>
      <c r="J77" s="15" t="s">
        <v>37</v>
      </c>
      <c r="K77" s="16" t="str">
        <f>IF(J77="SINAPI",VLOOKUP(ORÇ!I77,ORÇ!SINAPI,3,),VLOOKUP(ORÇ!I77,ORÇ!SETOP,4,))</f>
        <v>PR A1</v>
      </c>
      <c r="L77" s="17">
        <v>45</v>
      </c>
      <c r="M77" s="27">
        <v>615.36</v>
      </c>
      <c r="N77" s="19">
        <f t="shared" si="6"/>
        <v>27691.200000000001</v>
      </c>
      <c r="O77" s="20"/>
      <c r="P77" s="21"/>
      <c r="Q77" s="22"/>
      <c r="R77" s="12"/>
      <c r="S77" s="12"/>
      <c r="T77" s="12"/>
      <c r="U77" s="13"/>
    </row>
    <row r="78" spans="1:21" ht="15.75" customHeight="1" x14ac:dyDescent="0.3">
      <c r="A78" s="14" t="s">
        <v>126</v>
      </c>
      <c r="B78" s="91" t="str">
        <f>IF(J78="SINAPI",VLOOKUP(ORÇ!I78,ORÇ!SINAPI,2,),VLOOKUP(ORÇ!I78,ORÇ!SETOP,3,))</f>
        <v>PROJETO EXECUTIVO DE INFRAESTRUTURA DE CABEAMENTO ESTRUTURADO/CFTV/ALARME/SEGURANÇA/SONORIZAÇÃO</v>
      </c>
      <c r="C78" s="92"/>
      <c r="D78" s="92"/>
      <c r="E78" s="92"/>
      <c r="F78" s="92"/>
      <c r="G78" s="92"/>
      <c r="H78" s="93"/>
      <c r="I78" s="89" t="s">
        <v>127</v>
      </c>
      <c r="J78" s="15" t="s">
        <v>37</v>
      </c>
      <c r="K78" s="16" t="str">
        <f>IF(J78="SINAPI",VLOOKUP(ORÇ!I78,ORÇ!SINAPI,3,),VLOOKUP(ORÇ!I78,ORÇ!SETOP,4,))</f>
        <v>PR A1</v>
      </c>
      <c r="L78" s="17">
        <v>3</v>
      </c>
      <c r="M78" s="27">
        <v>1012.42</v>
      </c>
      <c r="N78" s="19">
        <f t="shared" si="6"/>
        <v>3037.26</v>
      </c>
      <c r="O78" s="20"/>
      <c r="P78" s="21"/>
      <c r="Q78" s="22"/>
      <c r="R78" s="12"/>
      <c r="S78" s="12"/>
      <c r="T78" s="12"/>
      <c r="U78" s="13"/>
    </row>
    <row r="79" spans="1:21" ht="15.75" customHeight="1" x14ac:dyDescent="0.3">
      <c r="A79" s="95" t="s">
        <v>33</v>
      </c>
      <c r="B79" s="96"/>
      <c r="C79" s="96"/>
      <c r="D79" s="96"/>
      <c r="E79" s="96"/>
      <c r="F79" s="96"/>
      <c r="G79" s="96"/>
      <c r="H79" s="96"/>
      <c r="I79" s="96"/>
      <c r="J79" s="96"/>
      <c r="K79" s="96"/>
      <c r="L79" s="96"/>
      <c r="M79" s="97"/>
      <c r="N79" s="24">
        <f>SUM(N53:N78)</f>
        <v>962927.80999999982</v>
      </c>
      <c r="O79" s="25"/>
      <c r="P79" s="21"/>
      <c r="Q79" s="22"/>
      <c r="R79" s="12"/>
      <c r="S79" s="12"/>
      <c r="T79" s="12"/>
      <c r="U79" s="13"/>
    </row>
    <row r="80" spans="1:21" ht="15.75" customHeight="1" x14ac:dyDescent="0.3">
      <c r="A80" s="10">
        <v>5</v>
      </c>
      <c r="B80" s="99" t="s">
        <v>128</v>
      </c>
      <c r="C80" s="92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3"/>
      <c r="O80" s="11"/>
      <c r="P80" s="11"/>
      <c r="Q80" s="12"/>
      <c r="R80" s="12"/>
      <c r="S80" s="12"/>
      <c r="T80" s="12"/>
      <c r="U80" s="13"/>
    </row>
    <row r="81" spans="1:21" ht="15.75" customHeight="1" x14ac:dyDescent="0.3">
      <c r="A81" s="14" t="s">
        <v>129</v>
      </c>
      <c r="B81" s="91" t="str">
        <f>IF(J81="SINAPI",VLOOKUP(ORÇ!I81,ORÇ!SINAPI,2,),VLOOKUP(ORÇ!I81,ORÇ!SETOP,3,))</f>
        <v>MOBILIZAÇÃO E DESMOBILIZAÇÃO DE EQUIPAMENTO DE SONDAGEM A PERCUSSÃO SPT (CUSTO FIXO)</v>
      </c>
      <c r="C81" s="92"/>
      <c r="D81" s="92"/>
      <c r="E81" s="92"/>
      <c r="F81" s="92"/>
      <c r="G81" s="92"/>
      <c r="H81" s="93"/>
      <c r="I81" s="89" t="s">
        <v>130</v>
      </c>
      <c r="J81" s="15" t="s">
        <v>37</v>
      </c>
      <c r="K81" s="16" t="str">
        <f>IF(J81="SINAPI",VLOOKUP(ORÇ!I81,ORÇ!SINAPI,3,),VLOOKUP(ORÇ!I81,ORÇ!SETOP,4,))</f>
        <v>un</v>
      </c>
      <c r="L81" s="17">
        <v>30</v>
      </c>
      <c r="M81" s="27">
        <v>915.18</v>
      </c>
      <c r="N81" s="19">
        <f t="shared" ref="N81:N82" si="7">ROUND(M81*L81,2)</f>
        <v>27455.4</v>
      </c>
      <c r="O81" s="20"/>
      <c r="P81" s="21">
        <v>30</v>
      </c>
      <c r="Q81" s="22">
        <v>1</v>
      </c>
      <c r="R81" s="12"/>
      <c r="S81" s="12"/>
      <c r="T81" s="12"/>
      <c r="U81" s="13"/>
    </row>
    <row r="82" spans="1:21" ht="15.75" customHeight="1" x14ac:dyDescent="0.3">
      <c r="A82" s="14" t="s">
        <v>131</v>
      </c>
      <c r="B82" s="91" t="str">
        <f>IF(J82="SINAPI",VLOOKUP(ORÇ!I82,ORÇ!SINAPI,2,),VLOOKUP(ORÇ!I82,ORÇ!SETOP,3,))</f>
        <v>SONDAGEM A PERCUSSÃO SPT DIÂMETRO 2.1/2"</v>
      </c>
      <c r="C82" s="92"/>
      <c r="D82" s="92"/>
      <c r="E82" s="92"/>
      <c r="F82" s="92"/>
      <c r="G82" s="92"/>
      <c r="H82" s="93"/>
      <c r="I82" s="89" t="s">
        <v>132</v>
      </c>
      <c r="J82" s="15" t="s">
        <v>37</v>
      </c>
      <c r="K82" s="16" t="str">
        <f>IF(J82="SINAPI",VLOOKUP(ORÇ!I82,ORÇ!SINAPI,3,),VLOOKUP(ORÇ!I82,ORÇ!SETOP,4,))</f>
        <v>m</v>
      </c>
      <c r="L82" s="17">
        <f>L81*12*4</f>
        <v>1440</v>
      </c>
      <c r="M82" s="27">
        <v>79.09</v>
      </c>
      <c r="N82" s="19">
        <f t="shared" si="7"/>
        <v>113889.60000000001</v>
      </c>
      <c r="O82" s="20"/>
      <c r="P82" s="21">
        <v>30</v>
      </c>
      <c r="Q82" s="22">
        <v>12</v>
      </c>
      <c r="R82" s="12">
        <v>4</v>
      </c>
      <c r="S82" s="12"/>
      <c r="T82" s="12"/>
      <c r="U82" s="13"/>
    </row>
    <row r="83" spans="1:21" ht="15.75" customHeight="1" x14ac:dyDescent="0.3">
      <c r="A83" s="95" t="s">
        <v>33</v>
      </c>
      <c r="B83" s="96"/>
      <c r="C83" s="96"/>
      <c r="D83" s="96"/>
      <c r="E83" s="96"/>
      <c r="F83" s="96"/>
      <c r="G83" s="96"/>
      <c r="H83" s="96"/>
      <c r="I83" s="96"/>
      <c r="J83" s="96"/>
      <c r="K83" s="96"/>
      <c r="L83" s="96"/>
      <c r="M83" s="97"/>
      <c r="N83" s="24">
        <f>SUM(N81:N82)</f>
        <v>141345</v>
      </c>
      <c r="O83" s="25"/>
      <c r="P83" s="21"/>
      <c r="Q83" s="22"/>
      <c r="R83" s="12"/>
      <c r="S83" s="12"/>
      <c r="T83" s="12"/>
      <c r="U83" s="13"/>
    </row>
    <row r="84" spans="1:21" ht="15.75" customHeight="1" x14ac:dyDescent="0.3">
      <c r="A84" s="10">
        <v>6</v>
      </c>
      <c r="B84" s="99" t="s">
        <v>133</v>
      </c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3"/>
      <c r="O84" s="11"/>
      <c r="P84" s="11"/>
      <c r="Q84" s="12"/>
      <c r="R84" s="12"/>
      <c r="S84" s="12"/>
      <c r="T84" s="12"/>
      <c r="U84" s="13"/>
    </row>
    <row r="85" spans="1:21" ht="15.75" customHeight="1" x14ac:dyDescent="0.3">
      <c r="A85" s="14" t="s">
        <v>134</v>
      </c>
      <c r="B85" s="91" t="str">
        <f>IF(J85="SINAPI",VLOOKUP(ORÇ!I85,ORÇ!SINAPI,2,),VLOOKUP(ORÇ!I85,ORÇ!SETOP,3,))</f>
        <v>ESPECIFICAÇÃO DOS MATERIAIS COM MEMORIAL DESCRITIVO DE CADA AMBIENTE E EQUIPAMENTOS PARA CONSTRUÇÕES NOVAS - ÁREA ACIMA DE 10.000 M2</v>
      </c>
      <c r="C85" s="92"/>
      <c r="D85" s="92"/>
      <c r="E85" s="92"/>
      <c r="F85" s="92"/>
      <c r="G85" s="92"/>
      <c r="H85" s="93"/>
      <c r="I85" s="89" t="s">
        <v>135</v>
      </c>
      <c r="J85" s="15" t="s">
        <v>37</v>
      </c>
      <c r="K85" s="16" t="str">
        <f>IF(J85="SINAPI",VLOOKUP(ORÇ!I85,ORÇ!SINAPI,3,),VLOOKUP(ORÇ!I85,ORÇ!SETOP,4,))</f>
        <v>m2</v>
      </c>
      <c r="L85" s="17">
        <f t="shared" ref="L85:L99" si="8">P85*Q85</f>
        <v>7500</v>
      </c>
      <c r="M85" s="27">
        <v>0.61</v>
      </c>
      <c r="N85" s="19">
        <f t="shared" ref="N85:N99" si="9">ROUND(M85*L85,2)</f>
        <v>4575</v>
      </c>
      <c r="O85" s="20"/>
      <c r="P85" s="21">
        <v>15</v>
      </c>
      <c r="Q85" s="22">
        <v>500</v>
      </c>
      <c r="R85" s="12"/>
      <c r="S85" s="12"/>
      <c r="T85" s="12"/>
      <c r="U85" s="13"/>
    </row>
    <row r="86" spans="1:21" ht="15.75" customHeight="1" x14ac:dyDescent="0.3">
      <c r="A86" s="14" t="s">
        <v>136</v>
      </c>
      <c r="B86" s="91" t="str">
        <f>IF(J86="SINAPI",VLOOKUP(ORÇ!I86,ORÇ!SINAPI,2,),VLOOKUP(ORÇ!I86,ORÇ!SETOP,3,))</f>
        <v>ESPECIFICAÇÃO DOS MATERIAIS COM MEMORIAL DESCRITIVO DE CADA AMBIENTE E EQUIPAMENTOS PARA CONSTRUÇÕES NOVAS - ÁREA ATÉ 1.000 M2</v>
      </c>
      <c r="C86" s="92"/>
      <c r="D86" s="92"/>
      <c r="E86" s="92"/>
      <c r="F86" s="92"/>
      <c r="G86" s="92"/>
      <c r="H86" s="93"/>
      <c r="I86" s="89" t="s">
        <v>137</v>
      </c>
      <c r="J86" s="15" t="s">
        <v>37</v>
      </c>
      <c r="K86" s="16" t="str">
        <f>IF(J86="SINAPI",VLOOKUP(ORÇ!I86,ORÇ!SINAPI,3,),VLOOKUP(ORÇ!I86,ORÇ!SETOP,4,))</f>
        <v>m2</v>
      </c>
      <c r="L86" s="17">
        <f t="shared" si="8"/>
        <v>7500</v>
      </c>
      <c r="M86" s="27">
        <v>2.4300000000000002</v>
      </c>
      <c r="N86" s="19">
        <f t="shared" si="9"/>
        <v>18225</v>
      </c>
      <c r="O86" s="20"/>
      <c r="P86" s="21">
        <v>5</v>
      </c>
      <c r="Q86" s="22">
        <v>1500</v>
      </c>
      <c r="R86" s="12"/>
      <c r="S86" s="12"/>
      <c r="T86" s="12"/>
      <c r="U86" s="13"/>
    </row>
    <row r="87" spans="1:21" ht="15.75" customHeight="1" x14ac:dyDescent="0.3">
      <c r="A87" s="14" t="s">
        <v>138</v>
      </c>
      <c r="B87" s="91" t="str">
        <f>IF(J87="SINAPI",VLOOKUP(ORÇ!I87,ORÇ!SINAPI,2,),VLOOKUP(ORÇ!I87,ORÇ!SETOP,3,))</f>
        <v>ESPECIFICAÇÃO DOS MATERIAIS COM MEMORIAL DESCRITIVO DE CADA AMBIENTE E EQUIPAMENTOS PARA CONSTRUÇÕES NOVAS - ÁREA DE 1.001 M2 A 2.000 M2</v>
      </c>
      <c r="C87" s="92"/>
      <c r="D87" s="92"/>
      <c r="E87" s="92"/>
      <c r="F87" s="92"/>
      <c r="G87" s="92"/>
      <c r="H87" s="93"/>
      <c r="I87" s="89" t="s">
        <v>139</v>
      </c>
      <c r="J87" s="15" t="s">
        <v>37</v>
      </c>
      <c r="K87" s="16" t="str">
        <f>IF(J87="SINAPI",VLOOKUP(ORÇ!I87,ORÇ!SINAPI,3,),VLOOKUP(ORÇ!I87,ORÇ!SETOP,4,))</f>
        <v>m2</v>
      </c>
      <c r="L87" s="17">
        <f t="shared" si="8"/>
        <v>9000</v>
      </c>
      <c r="M87" s="27">
        <v>2.12</v>
      </c>
      <c r="N87" s="19">
        <f t="shared" si="9"/>
        <v>19080</v>
      </c>
      <c r="O87" s="20"/>
      <c r="P87" s="21">
        <v>3</v>
      </c>
      <c r="Q87" s="22">
        <v>3000</v>
      </c>
      <c r="R87" s="12"/>
      <c r="S87" s="12"/>
      <c r="T87" s="12"/>
      <c r="U87" s="13"/>
    </row>
    <row r="88" spans="1:21" ht="15.75" customHeight="1" x14ac:dyDescent="0.3">
      <c r="A88" s="14" t="s">
        <v>140</v>
      </c>
      <c r="B88" s="91" t="str">
        <f>IF(J88="SINAPI",VLOOKUP(ORÇ!I88,ORÇ!SINAPI,2,),VLOOKUP(ORÇ!I88,ORÇ!SETOP,3,))</f>
        <v>ESPECIFICAÇÃO DOS MATERIAIS COM MEMORIAL DESCRITIVO DE CADA AMBIENTE E EQUIPAMENTOS PARA CONSTRUÇÕES NOVAS - ÁREA DE 2.001 M2 A 4.000 M2</v>
      </c>
      <c r="C88" s="92"/>
      <c r="D88" s="92"/>
      <c r="E88" s="92"/>
      <c r="F88" s="92"/>
      <c r="G88" s="92"/>
      <c r="H88" s="93"/>
      <c r="I88" s="89" t="s">
        <v>141</v>
      </c>
      <c r="J88" s="15" t="s">
        <v>37</v>
      </c>
      <c r="K88" s="16" t="str">
        <f>IF(J88="SINAPI",VLOOKUP(ORÇ!I88,ORÇ!SINAPI,3,),VLOOKUP(ORÇ!I88,ORÇ!SETOP,4,))</f>
        <v>m2</v>
      </c>
      <c r="L88" s="17">
        <f t="shared" si="8"/>
        <v>15000</v>
      </c>
      <c r="M88" s="27">
        <v>1.83</v>
      </c>
      <c r="N88" s="19">
        <f t="shared" si="9"/>
        <v>27450</v>
      </c>
      <c r="O88" s="20"/>
      <c r="P88" s="21">
        <v>3</v>
      </c>
      <c r="Q88" s="22">
        <v>5000</v>
      </c>
      <c r="R88" s="12"/>
      <c r="S88" s="12"/>
      <c r="T88" s="12"/>
      <c r="U88" s="13"/>
    </row>
    <row r="89" spans="1:21" ht="15.75" customHeight="1" x14ac:dyDescent="0.3">
      <c r="A89" s="14" t="s">
        <v>142</v>
      </c>
      <c r="B89" s="91" t="str">
        <f>IF(J89="SINAPI",VLOOKUP(ORÇ!I89,ORÇ!SINAPI,2,),VLOOKUP(ORÇ!I89,ORÇ!SETOP,3,))</f>
        <v>ESPECIFICAÇÃO DOS MATERIAIS COM MEMORIAL DESCRITIVO DE CADA AMBIENTE E EQUIPAMENTOS PARA CONSTRUÇÕES NOVAS - ÁREA DE 4.001 M2 A 6.000 M2</v>
      </c>
      <c r="C89" s="92"/>
      <c r="D89" s="92"/>
      <c r="E89" s="92"/>
      <c r="F89" s="92"/>
      <c r="G89" s="92"/>
      <c r="H89" s="93"/>
      <c r="I89" s="89" t="s">
        <v>143</v>
      </c>
      <c r="J89" s="15" t="s">
        <v>37</v>
      </c>
      <c r="K89" s="16" t="str">
        <f>IF(J89="SINAPI",VLOOKUP(ORÇ!I89,ORÇ!SINAPI,3,),VLOOKUP(ORÇ!I89,ORÇ!SETOP,4,))</f>
        <v>m2</v>
      </c>
      <c r="L89" s="17">
        <f t="shared" si="8"/>
        <v>12000</v>
      </c>
      <c r="M89" s="27">
        <v>1.52</v>
      </c>
      <c r="N89" s="19">
        <f t="shared" si="9"/>
        <v>18240</v>
      </c>
      <c r="O89" s="20"/>
      <c r="P89" s="21">
        <v>3</v>
      </c>
      <c r="Q89" s="22">
        <v>4000</v>
      </c>
      <c r="R89" s="12"/>
      <c r="S89" s="12"/>
      <c r="T89" s="12"/>
      <c r="U89" s="13"/>
    </row>
    <row r="90" spans="1:21" ht="15.75" customHeight="1" x14ac:dyDescent="0.3">
      <c r="A90" s="14" t="s">
        <v>144</v>
      </c>
      <c r="B90" s="91" t="str">
        <f>IF(J90="SINAPI",VLOOKUP(ORÇ!I90,ORÇ!SINAPI,2,),VLOOKUP(ORÇ!I90,ORÇ!SETOP,3,))</f>
        <v>ESPECIFICAÇÃO DOS MATERIAIS COM MEMORIAL DESCRITIVO DE CADA AMBIENTE E EQUIPAMENTOS PARA CONSTRUÇÕES NOVAS - ÁREA DE 6.001 M2 A 8.000 M2</v>
      </c>
      <c r="C90" s="92"/>
      <c r="D90" s="92"/>
      <c r="E90" s="92"/>
      <c r="F90" s="92"/>
      <c r="G90" s="92"/>
      <c r="H90" s="93"/>
      <c r="I90" s="89" t="s">
        <v>145</v>
      </c>
      <c r="J90" s="15" t="s">
        <v>37</v>
      </c>
      <c r="K90" s="16" t="str">
        <f>IF(J90="SINAPI",VLOOKUP(ORÇ!I90,ORÇ!SINAPI,3,),VLOOKUP(ORÇ!I90,ORÇ!SETOP,4,))</f>
        <v>m2</v>
      </c>
      <c r="L90" s="17">
        <f t="shared" si="8"/>
        <v>24000</v>
      </c>
      <c r="M90" s="27">
        <v>1.21</v>
      </c>
      <c r="N90" s="19">
        <f t="shared" si="9"/>
        <v>29040</v>
      </c>
      <c r="O90" s="20"/>
      <c r="P90" s="21">
        <v>3</v>
      </c>
      <c r="Q90" s="22">
        <v>8000</v>
      </c>
      <c r="R90" s="12"/>
      <c r="S90" s="12"/>
      <c r="T90" s="12"/>
      <c r="U90" s="13"/>
    </row>
    <row r="91" spans="1:21" ht="15.75" customHeight="1" x14ac:dyDescent="0.3">
      <c r="A91" s="14" t="s">
        <v>146</v>
      </c>
      <c r="B91" s="91" t="str">
        <f>IF(J91="SINAPI",VLOOKUP(ORÇ!I91,ORÇ!SINAPI,2,),VLOOKUP(ORÇ!I91,ORÇ!SETOP,3,))</f>
        <v>ESPECIFICAÇÃO DOS MATERIAIS COM MEMORIAL DESCRITIVO DE CADA AMBIENTE E EQUIPAMENTOS PARA CONSTRUÇÕES NOVAS - ÁREA DE 8.001 M2 A 10.000 M2</v>
      </c>
      <c r="C91" s="92"/>
      <c r="D91" s="92"/>
      <c r="E91" s="92"/>
      <c r="F91" s="92"/>
      <c r="G91" s="92"/>
      <c r="H91" s="93"/>
      <c r="I91" s="89" t="s">
        <v>147</v>
      </c>
      <c r="J91" s="15" t="s">
        <v>37</v>
      </c>
      <c r="K91" s="16" t="str">
        <f>IF(J91="SINAPI",VLOOKUP(ORÇ!I91,ORÇ!SINAPI,3,),VLOOKUP(ORÇ!I91,ORÇ!SETOP,4,))</f>
        <v>m2</v>
      </c>
      <c r="L91" s="17">
        <f t="shared" si="8"/>
        <v>45000</v>
      </c>
      <c r="M91" s="27">
        <v>0.91</v>
      </c>
      <c r="N91" s="19">
        <f t="shared" si="9"/>
        <v>40950</v>
      </c>
      <c r="O91" s="20"/>
      <c r="P91" s="21">
        <v>3</v>
      </c>
      <c r="Q91" s="22">
        <v>15000</v>
      </c>
      <c r="R91" s="12"/>
      <c r="S91" s="12"/>
      <c r="T91" s="12"/>
      <c r="U91" s="13"/>
    </row>
    <row r="92" spans="1:21" ht="15.75" customHeight="1" x14ac:dyDescent="0.3">
      <c r="A92" s="14" t="s">
        <v>148</v>
      </c>
      <c r="B92" s="91" t="str">
        <f>IF(J92="SINAPI",VLOOKUP(ORÇ!I92,ORÇ!SINAPI,2,),VLOOKUP(ORÇ!I92,ORÇ!SETOP,3,))</f>
        <v>ESPECIFICAÇÃO DOS MATERIAIS COM MEMORIAL DESCRITIVO DE CADA AMBIENTE E EQUIPAMENTOS PARA REFORMA E/OU AMPLIAÇÃO DE EDIFICAÇÕES EXISTENTES - ÁREA ACIMA DE 10.000 M2</v>
      </c>
      <c r="C92" s="92"/>
      <c r="D92" s="92"/>
      <c r="E92" s="92"/>
      <c r="F92" s="92"/>
      <c r="G92" s="92"/>
      <c r="H92" s="93"/>
      <c r="I92" s="89" t="s">
        <v>149</v>
      </c>
      <c r="J92" s="15" t="s">
        <v>37</v>
      </c>
      <c r="K92" s="16" t="str">
        <f>IF(J92="SINAPI",VLOOKUP(ORÇ!I92,ORÇ!SINAPI,3,),VLOOKUP(ORÇ!I92,ORÇ!SETOP,4,))</f>
        <v>m2</v>
      </c>
      <c r="L92" s="17">
        <f t="shared" si="8"/>
        <v>7500</v>
      </c>
      <c r="M92" s="27">
        <v>0.52</v>
      </c>
      <c r="N92" s="19">
        <f t="shared" si="9"/>
        <v>3900</v>
      </c>
      <c r="O92" s="20"/>
      <c r="P92" s="21">
        <v>15</v>
      </c>
      <c r="Q92" s="22">
        <v>500</v>
      </c>
      <c r="R92" s="12"/>
      <c r="S92" s="12"/>
      <c r="T92" s="12"/>
      <c r="U92" s="13"/>
    </row>
    <row r="93" spans="1:21" ht="15.75" customHeight="1" x14ac:dyDescent="0.3">
      <c r="A93" s="14" t="s">
        <v>150</v>
      </c>
      <c r="B93" s="91" t="str">
        <f>IF(J93="SINAPI",VLOOKUP(ORÇ!I93,ORÇ!SINAPI,2,),VLOOKUP(ORÇ!I93,ORÇ!SETOP,3,))</f>
        <v>ESPECIFICAÇÃO DOS MATERIAIS COM MEMORIAL DESCRITIVO DE CADA AMBIENTE E EQUIPAMENTOS PARA REFORMA E/OU AMPLIAÇÃO DE EDIFICAÇÕES EXISTENTES - ÁREA DE 1.001 M2 A 2.000 M2</v>
      </c>
      <c r="C93" s="92"/>
      <c r="D93" s="92"/>
      <c r="E93" s="92"/>
      <c r="F93" s="92"/>
      <c r="G93" s="92"/>
      <c r="H93" s="93"/>
      <c r="I93" s="89" t="s">
        <v>151</v>
      </c>
      <c r="J93" s="15" t="s">
        <v>37</v>
      </c>
      <c r="K93" s="16" t="str">
        <f>IF(J93="SINAPI",VLOOKUP(ORÇ!I93,ORÇ!SINAPI,3,),VLOOKUP(ORÇ!I93,ORÇ!SETOP,4,))</f>
        <v>m2</v>
      </c>
      <c r="L93" s="17">
        <f t="shared" si="8"/>
        <v>4500</v>
      </c>
      <c r="M93" s="27">
        <v>1.76</v>
      </c>
      <c r="N93" s="19">
        <f t="shared" si="9"/>
        <v>7920</v>
      </c>
      <c r="O93" s="20"/>
      <c r="P93" s="21">
        <v>3</v>
      </c>
      <c r="Q93" s="22">
        <v>1500</v>
      </c>
      <c r="R93" s="12"/>
      <c r="S93" s="12"/>
      <c r="T93" s="12"/>
      <c r="U93" s="13"/>
    </row>
    <row r="94" spans="1:21" ht="15.75" customHeight="1" x14ac:dyDescent="0.3">
      <c r="A94" s="14" t="s">
        <v>152</v>
      </c>
      <c r="B94" s="91" t="str">
        <f>IF(J94="SINAPI",VLOOKUP(ORÇ!I94,ORÇ!SINAPI,2,),VLOOKUP(ORÇ!I94,ORÇ!SETOP,3,))</f>
        <v>ESPECIFICAÇÃO DOS MATERIAIS COM MEMORIAL DESCRITIVO DE CADA AMBIENTE E EQUIPAMENTOS PARA REFORMA E/OU AMPLIAÇÃO DE EDIFICAÇÕES EXISTENTES - ÁREA DE 2.001 M2 A 4.000 M2</v>
      </c>
      <c r="C94" s="92"/>
      <c r="D94" s="92"/>
      <c r="E94" s="92"/>
      <c r="F94" s="92"/>
      <c r="G94" s="92"/>
      <c r="H94" s="93"/>
      <c r="I94" s="89" t="s">
        <v>153</v>
      </c>
      <c r="J94" s="15" t="s">
        <v>37</v>
      </c>
      <c r="K94" s="16" t="str">
        <f>IF(J94="SINAPI",VLOOKUP(ORÇ!I94,ORÇ!SINAPI,3,),VLOOKUP(ORÇ!I94,ORÇ!SETOP,4,))</f>
        <v>m2</v>
      </c>
      <c r="L94" s="17">
        <f t="shared" si="8"/>
        <v>6000</v>
      </c>
      <c r="M94" s="27">
        <v>1.49</v>
      </c>
      <c r="N94" s="19">
        <f t="shared" si="9"/>
        <v>8940</v>
      </c>
      <c r="O94" s="20"/>
      <c r="P94" s="21">
        <v>2</v>
      </c>
      <c r="Q94" s="22">
        <v>3000</v>
      </c>
      <c r="R94" s="12"/>
      <c r="S94" s="12"/>
      <c r="T94" s="12"/>
      <c r="U94" s="13"/>
    </row>
    <row r="95" spans="1:21" ht="15.75" customHeight="1" x14ac:dyDescent="0.3">
      <c r="A95" s="14" t="s">
        <v>154</v>
      </c>
      <c r="B95" s="91" t="str">
        <f>IF(J95="SINAPI",VLOOKUP(ORÇ!I95,ORÇ!SINAPI,2,),VLOOKUP(ORÇ!I95,ORÇ!SETOP,3,))</f>
        <v>ESPECIFICAÇÃO DOS MATERIAIS COM MEMORIAL DESCRITIVO DE CADA AMBIENTE E EQUIPAMENTOS PARA REFORMA E/OU AMPLIAÇÃO DE EDIFICAÇÕES EXISTENTES - ÁREA DE 4.001 M2 A 6.000 M2</v>
      </c>
      <c r="C95" s="92"/>
      <c r="D95" s="92"/>
      <c r="E95" s="92"/>
      <c r="F95" s="92"/>
      <c r="G95" s="92"/>
      <c r="H95" s="93"/>
      <c r="I95" s="89" t="s">
        <v>155</v>
      </c>
      <c r="J95" s="15" t="s">
        <v>37</v>
      </c>
      <c r="K95" s="16" t="str">
        <f>IF(J95="SINAPI",VLOOKUP(ORÇ!I95,ORÇ!SINAPI,3,),VLOOKUP(ORÇ!I95,ORÇ!SETOP,4,))</f>
        <v>m2</v>
      </c>
      <c r="L95" s="17">
        <f t="shared" si="8"/>
        <v>5000</v>
      </c>
      <c r="M95" s="27">
        <v>1.24</v>
      </c>
      <c r="N95" s="19">
        <f t="shared" si="9"/>
        <v>6200</v>
      </c>
      <c r="O95" s="20"/>
      <c r="P95" s="21">
        <v>1</v>
      </c>
      <c r="Q95" s="22">
        <v>5000</v>
      </c>
      <c r="R95" s="12"/>
      <c r="S95" s="12"/>
      <c r="T95" s="12"/>
      <c r="U95" s="13"/>
    </row>
    <row r="96" spans="1:21" ht="15.75" customHeight="1" x14ac:dyDescent="0.3">
      <c r="A96" s="14" t="s">
        <v>156</v>
      </c>
      <c r="B96" s="91" t="str">
        <f>IF(J96="SINAPI",VLOOKUP(ORÇ!I96,ORÇ!SINAPI,2,),VLOOKUP(ORÇ!I96,ORÇ!SETOP,3,))</f>
        <v>ESPECIFICAÇÃO DOS MATERIAIS COM MEMORIAL DESCRITIVO DE CADA AMBIENTE E EQUIPAMENTOS PARA REFORMA E/OU AMPLIAÇÃO DE EDIFICAÇÕES EXISTENTES - ÁREA DE 6.001 M2 A 8.000 M2</v>
      </c>
      <c r="C96" s="92"/>
      <c r="D96" s="92"/>
      <c r="E96" s="92"/>
      <c r="F96" s="92"/>
      <c r="G96" s="92"/>
      <c r="H96" s="93"/>
      <c r="I96" s="89" t="s">
        <v>157</v>
      </c>
      <c r="J96" s="15" t="s">
        <v>37</v>
      </c>
      <c r="K96" s="16" t="str">
        <f>IF(J96="SINAPI",VLOOKUP(ORÇ!I96,ORÇ!SINAPI,3,),VLOOKUP(ORÇ!I96,ORÇ!SETOP,4,))</f>
        <v>m2</v>
      </c>
      <c r="L96" s="17">
        <f t="shared" si="8"/>
        <v>4000</v>
      </c>
      <c r="M96" s="27">
        <v>1</v>
      </c>
      <c r="N96" s="19">
        <f t="shared" si="9"/>
        <v>4000</v>
      </c>
      <c r="O96" s="20"/>
      <c r="P96" s="21">
        <v>1</v>
      </c>
      <c r="Q96" s="22">
        <v>4000</v>
      </c>
      <c r="R96" s="12"/>
      <c r="S96" s="12"/>
      <c r="T96" s="12"/>
      <c r="U96" s="13"/>
    </row>
    <row r="97" spans="1:21" ht="15.75" customHeight="1" x14ac:dyDescent="0.3">
      <c r="A97" s="14" t="s">
        <v>158</v>
      </c>
      <c r="B97" s="91" t="str">
        <f>IF(J97="SINAPI",VLOOKUP(ORÇ!I97,ORÇ!SINAPI,2,),VLOOKUP(ORÇ!I97,ORÇ!SETOP,3,))</f>
        <v>ESPECIFICAÇÃO DOS MATERIAIS COM MEMORIAL DESCRITIVO DE CADA AMBIENTE E EQUIPAMENTOS PARA REFORMA E/OU AMPLIAÇÃO DE EDIFICAÇÕES EXISTENTES - ÁREA DE 8.001 M2 A 10.000 M2</v>
      </c>
      <c r="C97" s="92"/>
      <c r="D97" s="92"/>
      <c r="E97" s="92"/>
      <c r="F97" s="92"/>
      <c r="G97" s="92"/>
      <c r="H97" s="93"/>
      <c r="I97" s="89" t="s">
        <v>159</v>
      </c>
      <c r="J97" s="15" t="s">
        <v>37</v>
      </c>
      <c r="K97" s="16" t="str">
        <f>IF(J97="SINAPI",VLOOKUP(ORÇ!I97,ORÇ!SINAPI,3,),VLOOKUP(ORÇ!I97,ORÇ!SETOP,4,))</f>
        <v>m2</v>
      </c>
      <c r="L97" s="17">
        <f t="shared" si="8"/>
        <v>8000</v>
      </c>
      <c r="M97" s="27">
        <v>0.76</v>
      </c>
      <c r="N97" s="19">
        <f t="shared" si="9"/>
        <v>6080</v>
      </c>
      <c r="O97" s="20"/>
      <c r="P97" s="21">
        <v>1</v>
      </c>
      <c r="Q97" s="22">
        <v>8000</v>
      </c>
      <c r="R97" s="12"/>
      <c r="S97" s="12"/>
      <c r="T97" s="12"/>
      <c r="U97" s="13"/>
    </row>
    <row r="98" spans="1:21" ht="15.75" customHeight="1" x14ac:dyDescent="0.3">
      <c r="A98" s="14" t="s">
        <v>160</v>
      </c>
      <c r="B98" s="91" t="str">
        <f>IF(J98="SINAPI",VLOOKUP(ORÇ!I98,ORÇ!SINAPI,2,),VLOOKUP(ORÇ!I98,ORÇ!SETOP,3,))</f>
        <v>ESPECIFICAÇÃO DOS MATERIAIS COM MEMORIAL DESCRITIVO DE CADA AMBIENTE E EQUIPAMENTOS PARA REFORMA E/OU AMPLIAÇÃO DE EDIFICAÇÕES EXISTENTES- ÁREA ATÉ 1.000 M2</v>
      </c>
      <c r="C98" s="92"/>
      <c r="D98" s="92"/>
      <c r="E98" s="92"/>
      <c r="F98" s="92"/>
      <c r="G98" s="92"/>
      <c r="H98" s="93"/>
      <c r="I98" s="89" t="s">
        <v>161</v>
      </c>
      <c r="J98" s="15" t="s">
        <v>37</v>
      </c>
      <c r="K98" s="16" t="str">
        <f>IF(J98="SINAPI",VLOOKUP(ORÇ!I98,ORÇ!SINAPI,3,),VLOOKUP(ORÇ!I98,ORÇ!SETOP,4,))</f>
        <v>m2</v>
      </c>
      <c r="L98" s="17">
        <f t="shared" si="8"/>
        <v>15000</v>
      </c>
      <c r="M98" s="27">
        <v>1.97</v>
      </c>
      <c r="N98" s="19">
        <f t="shared" si="9"/>
        <v>29550</v>
      </c>
      <c r="O98" s="20"/>
      <c r="P98" s="21">
        <v>1</v>
      </c>
      <c r="Q98" s="22">
        <v>15000</v>
      </c>
      <c r="R98" s="12"/>
      <c r="S98" s="12"/>
      <c r="T98" s="12"/>
      <c r="U98" s="13"/>
    </row>
    <row r="99" spans="1:21" ht="15.75" customHeight="1" x14ac:dyDescent="0.3">
      <c r="A99" s="14" t="s">
        <v>162</v>
      </c>
      <c r="B99" s="91" t="str">
        <f>IF(J99="SINAPI",VLOOKUP(ORÇ!I99,ORÇ!SINAPI,2,),VLOOKUP(ORÇ!I99,ORÇ!SETOP,3,))</f>
        <v>ESPECIFICAÇÃO DOS MATERIAIS COM MEMORIAL DESCRITIVO  PARA OBRAS DE INFRAESTRUTURA</v>
      </c>
      <c r="C99" s="92"/>
      <c r="D99" s="92"/>
      <c r="E99" s="92"/>
      <c r="F99" s="92"/>
      <c r="G99" s="92"/>
      <c r="H99" s="93"/>
      <c r="I99" s="89" t="s">
        <v>163</v>
      </c>
      <c r="J99" s="15" t="s">
        <v>37</v>
      </c>
      <c r="K99" s="16" t="str">
        <f>IF(J99="SINAPI",VLOOKUP(ORÇ!I99,ORÇ!SINAPI,3,),VLOOKUP(ORÇ!I99,ORÇ!SETOP,4,))</f>
        <v>m2</v>
      </c>
      <c r="L99" s="17">
        <f t="shared" si="8"/>
        <v>45000</v>
      </c>
      <c r="M99" s="27">
        <v>0.09</v>
      </c>
      <c r="N99" s="19">
        <f t="shared" si="9"/>
        <v>4050</v>
      </c>
      <c r="O99" s="20"/>
      <c r="P99" s="21">
        <v>9</v>
      </c>
      <c r="Q99" s="22">
        <v>5000</v>
      </c>
      <c r="R99" s="12"/>
      <c r="S99" s="12"/>
      <c r="T99" s="12"/>
      <c r="U99" s="13"/>
    </row>
    <row r="100" spans="1:21" ht="15.75" customHeight="1" thickBot="1" x14ac:dyDescent="0.35">
      <c r="A100" s="95" t="s">
        <v>33</v>
      </c>
      <c r="B100" s="96"/>
      <c r="C100" s="96"/>
      <c r="D100" s="96"/>
      <c r="E100" s="96"/>
      <c r="F100" s="96"/>
      <c r="G100" s="96"/>
      <c r="H100" s="96"/>
      <c r="I100" s="96"/>
      <c r="J100" s="96"/>
      <c r="K100" s="96"/>
      <c r="L100" s="96"/>
      <c r="M100" s="97"/>
      <c r="N100" s="28">
        <f>SUM(N85:N99)</f>
        <v>228200</v>
      </c>
      <c r="O100" s="25"/>
      <c r="P100" s="21"/>
      <c r="Q100" s="22"/>
      <c r="R100" s="12"/>
      <c r="S100" s="12"/>
      <c r="T100" s="12"/>
      <c r="U100" s="13"/>
    </row>
    <row r="101" spans="1:21" s="88" customFormat="1" ht="15.75" customHeight="1" x14ac:dyDescent="0.3">
      <c r="A101" s="10">
        <v>7</v>
      </c>
      <c r="B101" s="99" t="s">
        <v>1825</v>
      </c>
      <c r="C101" s="92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3"/>
      <c r="O101" s="25"/>
      <c r="P101" s="21"/>
      <c r="Q101" s="22"/>
      <c r="R101" s="12"/>
      <c r="S101" s="12"/>
      <c r="T101" s="12"/>
      <c r="U101" s="13"/>
    </row>
    <row r="102" spans="1:21" s="88" customFormat="1" ht="15.75" customHeight="1" thickBot="1" x14ac:dyDescent="0.35">
      <c r="A102" s="14" t="s">
        <v>1956</v>
      </c>
      <c r="B102" s="91" t="s">
        <v>1827</v>
      </c>
      <c r="C102" s="92"/>
      <c r="D102" s="92"/>
      <c r="E102" s="92"/>
      <c r="F102" s="92"/>
      <c r="G102" s="92"/>
      <c r="H102" s="93"/>
      <c r="I102" s="89" t="s">
        <v>1826</v>
      </c>
      <c r="J102" s="16" t="s">
        <v>37</v>
      </c>
      <c r="K102" s="16" t="str">
        <f>IF(J102="SINAPI",VLOOKUP(ORÇ!I102,ORÇ!SINAPI,3,),VLOOKUP(ORÇ!I102,ORÇ!SETOP,4,))</f>
        <v>km</v>
      </c>
      <c r="L102" s="17">
        <v>100000</v>
      </c>
      <c r="M102" s="27">
        <v>1.25</v>
      </c>
      <c r="N102" s="19">
        <f t="shared" ref="N102" si="10">ROUND(M102*L102,2)</f>
        <v>125000</v>
      </c>
      <c r="O102" s="25"/>
      <c r="P102" s="21"/>
      <c r="Q102" s="22"/>
      <c r="R102" s="12"/>
      <c r="S102" s="12"/>
      <c r="T102" s="12"/>
      <c r="U102" s="13"/>
    </row>
    <row r="103" spans="1:21" s="88" customFormat="1" ht="15.75" customHeight="1" thickBot="1" x14ac:dyDescent="0.35">
      <c r="A103" s="95" t="s">
        <v>33</v>
      </c>
      <c r="B103" s="96"/>
      <c r="C103" s="96"/>
      <c r="D103" s="96"/>
      <c r="E103" s="96"/>
      <c r="F103" s="96"/>
      <c r="G103" s="96"/>
      <c r="H103" s="96"/>
      <c r="I103" s="96"/>
      <c r="J103" s="96"/>
      <c r="K103" s="96"/>
      <c r="L103" s="96"/>
      <c r="M103" s="97"/>
      <c r="N103" s="24">
        <f>SUM(N102:N102)</f>
        <v>125000</v>
      </c>
      <c r="O103" s="25"/>
      <c r="P103" s="21"/>
      <c r="Q103" s="22"/>
      <c r="R103" s="12"/>
      <c r="S103" s="12"/>
      <c r="T103" s="12"/>
      <c r="U103" s="13"/>
    </row>
    <row r="104" spans="1:21" s="88" customFormat="1" ht="15.75" customHeight="1" x14ac:dyDescent="0.3">
      <c r="A104" s="10">
        <v>8</v>
      </c>
      <c r="B104" s="99" t="s">
        <v>1957</v>
      </c>
      <c r="C104" s="92"/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3"/>
      <c r="O104" s="25"/>
      <c r="P104" s="21"/>
      <c r="Q104" s="22"/>
      <c r="R104" s="12"/>
      <c r="S104" s="12"/>
      <c r="T104" s="12"/>
      <c r="U104" s="13"/>
    </row>
    <row r="105" spans="1:21" s="88" customFormat="1" ht="15.75" customHeight="1" thickBot="1" x14ac:dyDescent="0.35">
      <c r="A105" s="14" t="s">
        <v>1956</v>
      </c>
      <c r="B105" s="91" t="s">
        <v>1958</v>
      </c>
      <c r="C105" s="92"/>
      <c r="D105" s="92"/>
      <c r="E105" s="92"/>
      <c r="F105" s="92"/>
      <c r="G105" s="92"/>
      <c r="H105" s="93"/>
      <c r="I105" s="105"/>
      <c r="J105" s="106"/>
      <c r="K105" s="106"/>
      <c r="L105" s="106"/>
      <c r="M105" s="106"/>
      <c r="N105" s="107"/>
      <c r="O105" s="25"/>
      <c r="P105" s="21"/>
      <c r="Q105" s="22"/>
      <c r="R105" s="12"/>
      <c r="S105" s="12"/>
      <c r="T105" s="12"/>
      <c r="U105" s="13"/>
    </row>
    <row r="106" spans="1:21" ht="15.75" customHeight="1" thickBot="1" x14ac:dyDescent="0.35">
      <c r="A106" s="98" t="s">
        <v>8</v>
      </c>
      <c r="B106" s="96"/>
      <c r="C106" s="96"/>
      <c r="D106" s="96"/>
      <c r="E106" s="96"/>
      <c r="F106" s="96"/>
      <c r="G106" s="96"/>
      <c r="H106" s="96"/>
      <c r="I106" s="96"/>
      <c r="J106" s="96"/>
      <c r="K106" s="96"/>
      <c r="L106" s="96"/>
      <c r="M106" s="97"/>
      <c r="N106" s="29">
        <f>N100+N83+N79+N43+N26+N20+N103</f>
        <v>3044284.8099999996</v>
      </c>
      <c r="O106" s="11"/>
      <c r="P106" s="11"/>
      <c r="Q106" s="12"/>
      <c r="R106" s="12"/>
      <c r="S106" s="12"/>
      <c r="T106" s="12"/>
      <c r="U106" s="13"/>
    </row>
    <row r="107" spans="1:21" ht="15.75" customHeight="1" x14ac:dyDescent="0.3">
      <c r="A107" s="12"/>
      <c r="B107" s="30"/>
      <c r="C107" s="30"/>
      <c r="D107" s="31"/>
      <c r="E107" s="32"/>
      <c r="F107" s="33"/>
      <c r="G107" s="33"/>
      <c r="H107" s="33"/>
      <c r="I107" s="33"/>
      <c r="J107" s="33"/>
      <c r="K107" s="33"/>
      <c r="L107" s="33"/>
      <c r="M107" s="12"/>
      <c r="N107" s="34"/>
      <c r="O107" s="11"/>
      <c r="P107" s="11"/>
      <c r="Q107" s="12"/>
      <c r="R107" s="12"/>
      <c r="S107" s="12"/>
      <c r="T107" s="12"/>
      <c r="U107" s="13"/>
    </row>
    <row r="108" spans="1:21" ht="15.75" customHeight="1" x14ac:dyDescent="0.3">
      <c r="A108" s="12"/>
      <c r="B108" s="12"/>
      <c r="C108" s="12"/>
      <c r="D108" s="35"/>
      <c r="E108" s="36"/>
      <c r="F108" s="12"/>
      <c r="G108" s="12"/>
      <c r="H108" s="12"/>
      <c r="I108" s="12"/>
      <c r="J108" s="12"/>
      <c r="K108" s="12"/>
      <c r="L108" s="12"/>
      <c r="M108" s="12"/>
      <c r="N108" s="12"/>
      <c r="O108" s="11"/>
      <c r="P108" s="11"/>
      <c r="Q108" s="12"/>
      <c r="R108" s="12"/>
      <c r="S108" s="12"/>
      <c r="T108" s="12"/>
      <c r="U108" s="13"/>
    </row>
    <row r="109" spans="1:21" ht="15.75" customHeight="1" x14ac:dyDescent="0.3">
      <c r="A109" s="12"/>
      <c r="B109" s="12"/>
      <c r="C109" s="12"/>
      <c r="D109" s="35"/>
      <c r="E109" s="36"/>
      <c r="F109" s="12"/>
      <c r="G109" s="12"/>
      <c r="H109" s="12"/>
      <c r="I109" s="12"/>
      <c r="J109" s="12"/>
      <c r="K109" s="12"/>
      <c r="L109" s="12"/>
      <c r="M109" s="12"/>
      <c r="N109" s="37"/>
      <c r="O109" s="11"/>
      <c r="P109" s="11"/>
      <c r="Q109" s="12"/>
      <c r="R109" s="12"/>
      <c r="S109" s="12"/>
      <c r="T109" s="12"/>
      <c r="U109" s="13"/>
    </row>
    <row r="110" spans="1:21" ht="15.75" customHeight="1" x14ac:dyDescent="0.3">
      <c r="A110" s="12"/>
      <c r="B110" s="12"/>
      <c r="C110" s="12"/>
      <c r="D110" s="35"/>
      <c r="E110" s="36"/>
      <c r="F110" s="12"/>
      <c r="G110" s="12"/>
      <c r="H110" s="12"/>
      <c r="I110" s="12"/>
      <c r="J110" s="12"/>
      <c r="K110" s="12"/>
      <c r="L110" s="12"/>
      <c r="M110" s="12"/>
      <c r="N110" s="12"/>
      <c r="O110" s="11"/>
      <c r="P110" s="11"/>
      <c r="Q110" s="12"/>
      <c r="R110" s="12"/>
      <c r="S110" s="12"/>
      <c r="T110" s="12"/>
      <c r="U110" s="13"/>
    </row>
    <row r="111" spans="1:21" ht="15.75" customHeight="1" x14ac:dyDescent="0.3">
      <c r="A111" s="12"/>
      <c r="B111" s="12"/>
      <c r="C111" s="12"/>
      <c r="D111" s="35"/>
      <c r="E111" s="36"/>
      <c r="F111" s="12"/>
      <c r="G111" s="12"/>
      <c r="H111" s="12"/>
      <c r="I111" s="12"/>
      <c r="J111" s="12"/>
      <c r="K111" s="12"/>
      <c r="L111" s="12"/>
      <c r="M111" s="12"/>
      <c r="N111" s="38"/>
      <c r="O111" s="11"/>
      <c r="P111" s="11"/>
      <c r="Q111" s="12"/>
      <c r="R111" s="12"/>
      <c r="S111" s="12"/>
      <c r="T111" s="12"/>
      <c r="U111" s="13"/>
    </row>
  </sheetData>
  <mergeCells count="109">
    <mergeCell ref="A103:M103"/>
    <mergeCell ref="B104:N104"/>
    <mergeCell ref="B105:H105"/>
    <mergeCell ref="I105:N105"/>
    <mergeCell ref="B16:H16"/>
    <mergeCell ref="B17:H17"/>
    <mergeCell ref="B15:H15"/>
    <mergeCell ref="B14:H14"/>
    <mergeCell ref="B13:H13"/>
    <mergeCell ref="B44:N44"/>
    <mergeCell ref="B42:H42"/>
    <mergeCell ref="A43:M43"/>
    <mergeCell ref="B39:H39"/>
    <mergeCell ref="B40:H40"/>
    <mergeCell ref="B31:H31"/>
    <mergeCell ref="B33:H33"/>
    <mergeCell ref="B32:H32"/>
    <mergeCell ref="B34:H34"/>
    <mergeCell ref="B35:H35"/>
    <mergeCell ref="B18:H18"/>
    <mergeCell ref="B19:H19"/>
    <mergeCell ref="B38:H38"/>
    <mergeCell ref="B28:H28"/>
    <mergeCell ref="B21:N21"/>
    <mergeCell ref="B12:H12"/>
    <mergeCell ref="A1:N1"/>
    <mergeCell ref="A3:B3"/>
    <mergeCell ref="B4:H4"/>
    <mergeCell ref="A2:B2"/>
    <mergeCell ref="B9:H9"/>
    <mergeCell ref="B8:H8"/>
    <mergeCell ref="B7:H7"/>
    <mergeCell ref="B5:N5"/>
    <mergeCell ref="B6:H6"/>
    <mergeCell ref="B11:H11"/>
    <mergeCell ref="B10:H10"/>
    <mergeCell ref="J2:N2"/>
    <mergeCell ref="J3:N3"/>
    <mergeCell ref="B22:H22"/>
    <mergeCell ref="B23:H23"/>
    <mergeCell ref="B24:H24"/>
    <mergeCell ref="A20:M20"/>
    <mergeCell ref="B29:H29"/>
    <mergeCell ref="B30:H30"/>
    <mergeCell ref="B27:N27"/>
    <mergeCell ref="A26:M26"/>
    <mergeCell ref="B25:H25"/>
    <mergeCell ref="B36:H36"/>
    <mergeCell ref="B37:H37"/>
    <mergeCell ref="A79:M79"/>
    <mergeCell ref="B81:H81"/>
    <mergeCell ref="B82:H82"/>
    <mergeCell ref="B98:H98"/>
    <mergeCell ref="A106:M106"/>
    <mergeCell ref="A100:M100"/>
    <mergeCell ref="B99:H99"/>
    <mergeCell ref="B94:H94"/>
    <mergeCell ref="B97:H97"/>
    <mergeCell ref="B87:H87"/>
    <mergeCell ref="B95:H95"/>
    <mergeCell ref="B96:H96"/>
    <mergeCell ref="B84:N84"/>
    <mergeCell ref="A83:M83"/>
    <mergeCell ref="B80:N80"/>
    <mergeCell ref="B93:H93"/>
    <mergeCell ref="B88:H88"/>
    <mergeCell ref="B89:H89"/>
    <mergeCell ref="B90:H90"/>
    <mergeCell ref="B91:H91"/>
    <mergeCell ref="B92:H92"/>
    <mergeCell ref="B101:N101"/>
    <mergeCell ref="B102:H102"/>
    <mergeCell ref="B60:H60"/>
    <mergeCell ref="B59:H59"/>
    <mergeCell ref="B73:H73"/>
    <mergeCell ref="B74:H74"/>
    <mergeCell ref="B75:H75"/>
    <mergeCell ref="B76:H76"/>
    <mergeCell ref="B67:H67"/>
    <mergeCell ref="B72:H72"/>
    <mergeCell ref="B68:H68"/>
    <mergeCell ref="B69:H69"/>
    <mergeCell ref="B70:H70"/>
    <mergeCell ref="B71:H71"/>
    <mergeCell ref="B66:H66"/>
    <mergeCell ref="B50:H50"/>
    <mergeCell ref="B51:H51"/>
    <mergeCell ref="B52:H52"/>
    <mergeCell ref="B77:H77"/>
    <mergeCell ref="B78:H78"/>
    <mergeCell ref="B85:H85"/>
    <mergeCell ref="B86:H86"/>
    <mergeCell ref="B41:H41"/>
    <mergeCell ref="B64:H64"/>
    <mergeCell ref="B65:H65"/>
    <mergeCell ref="B56:H56"/>
    <mergeCell ref="B63:H63"/>
    <mergeCell ref="B55:H55"/>
    <mergeCell ref="B57:H57"/>
    <mergeCell ref="B45:H45"/>
    <mergeCell ref="B46:H46"/>
    <mergeCell ref="B47:H47"/>
    <mergeCell ref="B48:H48"/>
    <mergeCell ref="B49:H49"/>
    <mergeCell ref="B61:H61"/>
    <mergeCell ref="B62:H62"/>
    <mergeCell ref="B53:H53"/>
    <mergeCell ref="B54:H54"/>
    <mergeCell ref="B58:H58"/>
  </mergeCells>
  <printOptions horizontalCentered="1"/>
  <pageMargins left="0.23622047244094491" right="0.23622047244094491" top="0.74803149606299213" bottom="0.74803149606299213" header="0" footer="0"/>
  <pageSetup paperSize="9" orientation="landscape" r:id="rId1"/>
  <headerFooter>
    <oddFooter>&amp;C&amp;P</oddFooter>
  </headerFooter>
  <rowBreaks count="2" manualBreakCount="2">
    <brk id="33" man="1"/>
    <brk id="7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640"/>
  <sheetViews>
    <sheetView workbookViewId="0"/>
  </sheetViews>
  <sheetFormatPr defaultColWidth="14.44140625" defaultRowHeight="15" customHeight="1" x14ac:dyDescent="0.3"/>
  <cols>
    <col min="1" max="1" width="8.6640625" customWidth="1"/>
    <col min="2" max="2" width="15" customWidth="1"/>
    <col min="3" max="3" width="111.44140625" customWidth="1"/>
    <col min="4" max="4" width="17.33203125" customWidth="1"/>
    <col min="5" max="5" width="30.33203125" customWidth="1"/>
    <col min="6" max="11" width="8.6640625" customWidth="1"/>
  </cols>
  <sheetData>
    <row r="1" spans="2:5" ht="49.5" customHeight="1" x14ac:dyDescent="0.3">
      <c r="B1" s="39"/>
      <c r="C1" s="40" t="s">
        <v>164</v>
      </c>
      <c r="D1" s="39"/>
      <c r="E1" s="39"/>
    </row>
    <row r="2" spans="2:5" ht="49.5" customHeight="1" x14ac:dyDescent="0.3">
      <c r="B2" s="41" t="s">
        <v>165</v>
      </c>
      <c r="C2" s="41" t="s">
        <v>3</v>
      </c>
      <c r="D2" s="41" t="s">
        <v>166</v>
      </c>
      <c r="E2" s="41" t="s">
        <v>167</v>
      </c>
    </row>
    <row r="3" spans="2:5" ht="49.5" customHeight="1" x14ac:dyDescent="0.3">
      <c r="B3" s="42">
        <v>88238</v>
      </c>
      <c r="C3" s="42" t="s">
        <v>168</v>
      </c>
      <c r="D3" s="42" t="s">
        <v>169</v>
      </c>
      <c r="E3" s="43">
        <v>17.38</v>
      </c>
    </row>
    <row r="4" spans="2:5" ht="49.5" customHeight="1" x14ac:dyDescent="0.3">
      <c r="B4" s="42">
        <v>88239</v>
      </c>
      <c r="C4" s="42" t="s">
        <v>170</v>
      </c>
      <c r="D4" s="42" t="s">
        <v>169</v>
      </c>
      <c r="E4" s="43">
        <v>18.66</v>
      </c>
    </row>
    <row r="5" spans="2:5" ht="49.5" customHeight="1" x14ac:dyDescent="0.3">
      <c r="B5" s="42">
        <v>88240</v>
      </c>
      <c r="C5" s="42" t="s">
        <v>171</v>
      </c>
      <c r="D5" s="42" t="s">
        <v>169</v>
      </c>
      <c r="E5" s="43">
        <v>17.559999999999999</v>
      </c>
    </row>
    <row r="6" spans="2:5" ht="49.5" customHeight="1" x14ac:dyDescent="0.3">
      <c r="B6" s="42">
        <v>88241</v>
      </c>
      <c r="C6" s="42" t="s">
        <v>172</v>
      </c>
      <c r="D6" s="42" t="s">
        <v>169</v>
      </c>
      <c r="E6" s="43">
        <v>18.79</v>
      </c>
    </row>
    <row r="7" spans="2:5" ht="49.5" customHeight="1" x14ac:dyDescent="0.3">
      <c r="B7" s="42">
        <v>88242</v>
      </c>
      <c r="C7" s="42" t="s">
        <v>173</v>
      </c>
      <c r="D7" s="42" t="s">
        <v>169</v>
      </c>
      <c r="E7" s="43">
        <v>17.41</v>
      </c>
    </row>
    <row r="8" spans="2:5" ht="49.5" customHeight="1" x14ac:dyDescent="0.3">
      <c r="B8" s="42">
        <v>88243</v>
      </c>
      <c r="C8" s="42" t="s">
        <v>174</v>
      </c>
      <c r="D8" s="42" t="s">
        <v>169</v>
      </c>
      <c r="E8" s="43">
        <v>18.62</v>
      </c>
    </row>
    <row r="9" spans="2:5" ht="49.5" customHeight="1" x14ac:dyDescent="0.3">
      <c r="B9" s="42">
        <v>88245</v>
      </c>
      <c r="C9" s="42" t="s">
        <v>175</v>
      </c>
      <c r="D9" s="42" t="s">
        <v>169</v>
      </c>
      <c r="E9" s="43">
        <v>23.1</v>
      </c>
    </row>
    <row r="10" spans="2:5" ht="49.5" customHeight="1" x14ac:dyDescent="0.3">
      <c r="B10" s="42">
        <v>88246</v>
      </c>
      <c r="C10" s="42" t="s">
        <v>176</v>
      </c>
      <c r="D10" s="42" t="s">
        <v>169</v>
      </c>
      <c r="E10" s="43">
        <v>22.21</v>
      </c>
    </row>
    <row r="11" spans="2:5" ht="49.5" customHeight="1" x14ac:dyDescent="0.3">
      <c r="B11" s="42">
        <v>88247</v>
      </c>
      <c r="C11" s="42" t="s">
        <v>177</v>
      </c>
      <c r="D11" s="42" t="s">
        <v>169</v>
      </c>
      <c r="E11" s="43">
        <v>19.309999999999999</v>
      </c>
    </row>
    <row r="12" spans="2:5" ht="49.5" customHeight="1" x14ac:dyDescent="0.3">
      <c r="B12" s="42">
        <v>88248</v>
      </c>
      <c r="C12" s="42" t="s">
        <v>178</v>
      </c>
      <c r="D12" s="42" t="s">
        <v>169</v>
      </c>
      <c r="E12" s="43">
        <v>18.260000000000002</v>
      </c>
    </row>
    <row r="13" spans="2:5" ht="49.5" customHeight="1" x14ac:dyDescent="0.3">
      <c r="B13" s="42">
        <v>88249</v>
      </c>
      <c r="C13" s="42" t="s">
        <v>179</v>
      </c>
      <c r="D13" s="42" t="s">
        <v>169</v>
      </c>
      <c r="E13" s="43">
        <v>25.98</v>
      </c>
    </row>
    <row r="14" spans="2:5" ht="49.5" customHeight="1" x14ac:dyDescent="0.3">
      <c r="B14" s="42">
        <v>88250</v>
      </c>
      <c r="C14" s="42" t="s">
        <v>180</v>
      </c>
      <c r="D14" s="42" t="s">
        <v>169</v>
      </c>
      <c r="E14" s="43">
        <v>18.68</v>
      </c>
    </row>
    <row r="15" spans="2:5" ht="49.5" customHeight="1" x14ac:dyDescent="0.3">
      <c r="B15" s="42">
        <v>88251</v>
      </c>
      <c r="C15" s="42" t="s">
        <v>181</v>
      </c>
      <c r="D15" s="42" t="s">
        <v>169</v>
      </c>
      <c r="E15" s="43">
        <v>18.79</v>
      </c>
    </row>
    <row r="16" spans="2:5" ht="49.5" customHeight="1" x14ac:dyDescent="0.3">
      <c r="B16" s="42">
        <v>88252</v>
      </c>
      <c r="C16" s="42" t="s">
        <v>182</v>
      </c>
      <c r="D16" s="42" t="s">
        <v>169</v>
      </c>
      <c r="E16" s="43">
        <v>16.88</v>
      </c>
    </row>
    <row r="17" spans="2:5" ht="49.5" customHeight="1" x14ac:dyDescent="0.3">
      <c r="B17" s="42">
        <v>88253</v>
      </c>
      <c r="C17" s="42" t="s">
        <v>183</v>
      </c>
      <c r="D17" s="42" t="s">
        <v>169</v>
      </c>
      <c r="E17" s="43">
        <v>17.77</v>
      </c>
    </row>
    <row r="18" spans="2:5" ht="49.5" customHeight="1" x14ac:dyDescent="0.3">
      <c r="B18" s="42">
        <v>88255</v>
      </c>
      <c r="C18" s="42" t="s">
        <v>184</v>
      </c>
      <c r="D18" s="42" t="s">
        <v>169</v>
      </c>
      <c r="E18" s="43">
        <v>29</v>
      </c>
    </row>
    <row r="19" spans="2:5" ht="49.5" customHeight="1" x14ac:dyDescent="0.3">
      <c r="B19" s="42">
        <v>88256</v>
      </c>
      <c r="C19" s="42" t="s">
        <v>185</v>
      </c>
      <c r="D19" s="42" t="s">
        <v>169</v>
      </c>
      <c r="E19" s="43">
        <v>24.64</v>
      </c>
    </row>
    <row r="20" spans="2:5" ht="49.5" customHeight="1" x14ac:dyDescent="0.3">
      <c r="B20" s="42">
        <v>88257</v>
      </c>
      <c r="C20" s="42" t="s">
        <v>186</v>
      </c>
      <c r="D20" s="42" t="s">
        <v>169</v>
      </c>
      <c r="E20" s="43">
        <v>19.02</v>
      </c>
    </row>
    <row r="21" spans="2:5" ht="49.5" customHeight="1" x14ac:dyDescent="0.3">
      <c r="B21" s="42">
        <v>88258</v>
      </c>
      <c r="C21" s="42" t="s">
        <v>187</v>
      </c>
      <c r="D21" s="42" t="s">
        <v>169</v>
      </c>
      <c r="E21" s="43">
        <v>19.28</v>
      </c>
    </row>
    <row r="22" spans="2:5" ht="49.5" customHeight="1" x14ac:dyDescent="0.3">
      <c r="B22" s="42">
        <v>88260</v>
      </c>
      <c r="C22" s="42" t="s">
        <v>188</v>
      </c>
      <c r="D22" s="42" t="s">
        <v>169</v>
      </c>
      <c r="E22" s="43">
        <v>18.09</v>
      </c>
    </row>
    <row r="23" spans="2:5" ht="49.5" customHeight="1" x14ac:dyDescent="0.3">
      <c r="B23" s="42">
        <v>88261</v>
      </c>
      <c r="C23" s="42" t="s">
        <v>189</v>
      </c>
      <c r="D23" s="42" t="s">
        <v>169</v>
      </c>
      <c r="E23" s="43">
        <v>25.77</v>
      </c>
    </row>
    <row r="24" spans="2:5" ht="49.5" customHeight="1" x14ac:dyDescent="0.3">
      <c r="B24" s="42">
        <v>88262</v>
      </c>
      <c r="C24" s="42" t="s">
        <v>190</v>
      </c>
      <c r="D24" s="42" t="s">
        <v>169</v>
      </c>
      <c r="E24" s="43">
        <v>22.92</v>
      </c>
    </row>
    <row r="25" spans="2:5" ht="49.5" customHeight="1" x14ac:dyDescent="0.3">
      <c r="B25" s="42">
        <v>88263</v>
      </c>
      <c r="C25" s="42" t="s">
        <v>191</v>
      </c>
      <c r="D25" s="42" t="s">
        <v>169</v>
      </c>
      <c r="E25" s="43">
        <v>17.98</v>
      </c>
    </row>
    <row r="26" spans="2:5" ht="49.5" customHeight="1" x14ac:dyDescent="0.3">
      <c r="B26" s="42">
        <v>88264</v>
      </c>
      <c r="C26" s="42" t="s">
        <v>192</v>
      </c>
      <c r="D26" s="42" t="s">
        <v>169</v>
      </c>
      <c r="E26" s="43">
        <v>23.81</v>
      </c>
    </row>
    <row r="27" spans="2:5" ht="49.5" customHeight="1" x14ac:dyDescent="0.3">
      <c r="B27" s="42">
        <v>88265</v>
      </c>
      <c r="C27" s="42" t="s">
        <v>193</v>
      </c>
      <c r="D27" s="42" t="s">
        <v>169</v>
      </c>
      <c r="E27" s="43">
        <v>24.17</v>
      </c>
    </row>
    <row r="28" spans="2:5" ht="49.5" customHeight="1" x14ac:dyDescent="0.3">
      <c r="B28" s="42">
        <v>88266</v>
      </c>
      <c r="C28" s="42" t="s">
        <v>194</v>
      </c>
      <c r="D28" s="42" t="s">
        <v>169</v>
      </c>
      <c r="E28" s="43">
        <v>33.86</v>
      </c>
    </row>
    <row r="29" spans="2:5" ht="49.5" customHeight="1" x14ac:dyDescent="0.3">
      <c r="B29" s="42">
        <v>88267</v>
      </c>
      <c r="C29" s="42" t="s">
        <v>195</v>
      </c>
      <c r="D29" s="42" t="s">
        <v>169</v>
      </c>
      <c r="E29" s="43">
        <v>22.61</v>
      </c>
    </row>
    <row r="30" spans="2:5" ht="49.5" customHeight="1" x14ac:dyDescent="0.3">
      <c r="B30" s="42">
        <v>88269</v>
      </c>
      <c r="C30" s="42" t="s">
        <v>196</v>
      </c>
      <c r="D30" s="42" t="s">
        <v>169</v>
      </c>
      <c r="E30" s="43">
        <v>23.61</v>
      </c>
    </row>
    <row r="31" spans="2:5" ht="49.5" customHeight="1" x14ac:dyDescent="0.3">
      <c r="B31" s="42">
        <v>88270</v>
      </c>
      <c r="C31" s="42" t="s">
        <v>197</v>
      </c>
      <c r="D31" s="42" t="s">
        <v>169</v>
      </c>
      <c r="E31" s="43">
        <v>23.28</v>
      </c>
    </row>
    <row r="32" spans="2:5" ht="49.5" customHeight="1" x14ac:dyDescent="0.3">
      <c r="B32" s="42">
        <v>88272</v>
      </c>
      <c r="C32" s="42" t="s">
        <v>198</v>
      </c>
      <c r="D32" s="42" t="s">
        <v>169</v>
      </c>
      <c r="E32" s="43">
        <v>22.29</v>
      </c>
    </row>
    <row r="33" spans="2:5" ht="49.5" customHeight="1" x14ac:dyDescent="0.3">
      <c r="B33" s="42">
        <v>88273</v>
      </c>
      <c r="C33" s="42" t="s">
        <v>199</v>
      </c>
      <c r="D33" s="42" t="s">
        <v>169</v>
      </c>
      <c r="E33" s="43">
        <v>23</v>
      </c>
    </row>
    <row r="34" spans="2:5" ht="49.5" customHeight="1" x14ac:dyDescent="0.3">
      <c r="B34" s="42">
        <v>88274</v>
      </c>
      <c r="C34" s="42" t="s">
        <v>200</v>
      </c>
      <c r="D34" s="42" t="s">
        <v>169</v>
      </c>
      <c r="E34" s="43">
        <v>24.2</v>
      </c>
    </row>
    <row r="35" spans="2:5" ht="49.5" customHeight="1" x14ac:dyDescent="0.3">
      <c r="B35" s="42">
        <v>88275</v>
      </c>
      <c r="C35" s="42" t="s">
        <v>201</v>
      </c>
      <c r="D35" s="42" t="s">
        <v>169</v>
      </c>
      <c r="E35" s="43">
        <v>29.26</v>
      </c>
    </row>
    <row r="36" spans="2:5" ht="49.5" customHeight="1" x14ac:dyDescent="0.3">
      <c r="B36" s="42">
        <v>88277</v>
      </c>
      <c r="C36" s="42" t="s">
        <v>202</v>
      </c>
      <c r="D36" s="42" t="s">
        <v>169</v>
      </c>
      <c r="E36" s="43">
        <v>24.29</v>
      </c>
    </row>
    <row r="37" spans="2:5" ht="49.5" customHeight="1" x14ac:dyDescent="0.3">
      <c r="B37" s="42">
        <v>88278</v>
      </c>
      <c r="C37" s="42" t="s">
        <v>203</v>
      </c>
      <c r="D37" s="42" t="s">
        <v>169</v>
      </c>
      <c r="E37" s="43">
        <v>22.17</v>
      </c>
    </row>
    <row r="38" spans="2:5" ht="49.5" customHeight="1" x14ac:dyDescent="0.3">
      <c r="B38" s="42">
        <v>88279</v>
      </c>
      <c r="C38" s="42" t="s">
        <v>204</v>
      </c>
      <c r="D38" s="42" t="s">
        <v>169</v>
      </c>
      <c r="E38" s="43">
        <v>26.5</v>
      </c>
    </row>
    <row r="39" spans="2:5" ht="49.5" customHeight="1" x14ac:dyDescent="0.3">
      <c r="B39" s="42">
        <v>88281</v>
      </c>
      <c r="C39" s="42" t="s">
        <v>205</v>
      </c>
      <c r="D39" s="42" t="s">
        <v>169</v>
      </c>
      <c r="E39" s="43">
        <v>21.37</v>
      </c>
    </row>
    <row r="40" spans="2:5" ht="49.5" customHeight="1" x14ac:dyDescent="0.3">
      <c r="B40" s="42">
        <v>88282</v>
      </c>
      <c r="C40" s="42" t="s">
        <v>206</v>
      </c>
      <c r="D40" s="42" t="s">
        <v>169</v>
      </c>
      <c r="E40" s="43">
        <v>22.39</v>
      </c>
    </row>
    <row r="41" spans="2:5" ht="49.5" customHeight="1" x14ac:dyDescent="0.3">
      <c r="B41" s="42">
        <v>88283</v>
      </c>
      <c r="C41" s="42" t="s">
        <v>207</v>
      </c>
      <c r="D41" s="42" t="s">
        <v>169</v>
      </c>
      <c r="E41" s="43">
        <v>28.41</v>
      </c>
    </row>
    <row r="42" spans="2:5" ht="49.5" customHeight="1" x14ac:dyDescent="0.3">
      <c r="B42" s="42">
        <v>88284</v>
      </c>
      <c r="C42" s="42" t="s">
        <v>208</v>
      </c>
      <c r="D42" s="42" t="s">
        <v>169</v>
      </c>
      <c r="E42" s="43">
        <v>20.68</v>
      </c>
    </row>
    <row r="43" spans="2:5" ht="49.5" customHeight="1" x14ac:dyDescent="0.3">
      <c r="B43" s="42">
        <v>88285</v>
      </c>
      <c r="C43" s="42" t="s">
        <v>209</v>
      </c>
      <c r="D43" s="42" t="s">
        <v>169</v>
      </c>
      <c r="E43" s="43">
        <v>25.62</v>
      </c>
    </row>
    <row r="44" spans="2:5" ht="49.5" customHeight="1" x14ac:dyDescent="0.3">
      <c r="B44" s="42">
        <v>88286</v>
      </c>
      <c r="C44" s="42" t="s">
        <v>210</v>
      </c>
      <c r="D44" s="42" t="s">
        <v>169</v>
      </c>
      <c r="E44" s="43">
        <v>23.17</v>
      </c>
    </row>
    <row r="45" spans="2:5" ht="49.5" customHeight="1" x14ac:dyDescent="0.3">
      <c r="B45" s="42">
        <v>88288</v>
      </c>
      <c r="C45" s="42" t="s">
        <v>211</v>
      </c>
      <c r="D45" s="42" t="s">
        <v>169</v>
      </c>
      <c r="E45" s="43">
        <v>22.14</v>
      </c>
    </row>
    <row r="46" spans="2:5" ht="49.5" customHeight="1" x14ac:dyDescent="0.3">
      <c r="B46" s="42">
        <v>88291</v>
      </c>
      <c r="C46" s="42" t="s">
        <v>212</v>
      </c>
      <c r="D46" s="42" t="s">
        <v>169</v>
      </c>
      <c r="E46" s="43">
        <v>20.68</v>
      </c>
    </row>
    <row r="47" spans="2:5" ht="49.5" customHeight="1" x14ac:dyDescent="0.3">
      <c r="B47" s="42">
        <v>88292</v>
      </c>
      <c r="C47" s="42" t="s">
        <v>213</v>
      </c>
      <c r="D47" s="42" t="s">
        <v>169</v>
      </c>
      <c r="E47" s="43">
        <v>21.78</v>
      </c>
    </row>
    <row r="48" spans="2:5" ht="49.5" customHeight="1" x14ac:dyDescent="0.3">
      <c r="B48" s="42">
        <v>88293</v>
      </c>
      <c r="C48" s="42" t="s">
        <v>214</v>
      </c>
      <c r="D48" s="42" t="s">
        <v>169</v>
      </c>
      <c r="E48" s="43">
        <v>24.43</v>
      </c>
    </row>
    <row r="49" spans="2:5" ht="49.5" customHeight="1" x14ac:dyDescent="0.3">
      <c r="B49" s="42">
        <v>88294</v>
      </c>
      <c r="C49" s="42" t="s">
        <v>215</v>
      </c>
      <c r="D49" s="42" t="s">
        <v>169</v>
      </c>
      <c r="E49" s="43">
        <v>26.42</v>
      </c>
    </row>
    <row r="50" spans="2:5" ht="49.5" customHeight="1" x14ac:dyDescent="0.3">
      <c r="B50" s="42">
        <v>88295</v>
      </c>
      <c r="C50" s="42" t="s">
        <v>216</v>
      </c>
      <c r="D50" s="42" t="s">
        <v>169</v>
      </c>
      <c r="E50" s="43">
        <v>22.26</v>
      </c>
    </row>
    <row r="51" spans="2:5" ht="49.5" customHeight="1" x14ac:dyDescent="0.3">
      <c r="B51" s="42">
        <v>88296</v>
      </c>
      <c r="C51" s="42" t="s">
        <v>217</v>
      </c>
      <c r="D51" s="42" t="s">
        <v>169</v>
      </c>
      <c r="E51" s="43">
        <v>21.06</v>
      </c>
    </row>
    <row r="52" spans="2:5" ht="49.5" customHeight="1" x14ac:dyDescent="0.3">
      <c r="B52" s="42">
        <v>88297</v>
      </c>
      <c r="C52" s="42" t="s">
        <v>218</v>
      </c>
      <c r="D52" s="42" t="s">
        <v>169</v>
      </c>
      <c r="E52" s="43">
        <v>23.17</v>
      </c>
    </row>
    <row r="53" spans="2:5" ht="49.5" customHeight="1" x14ac:dyDescent="0.3">
      <c r="B53" s="42">
        <v>88298</v>
      </c>
      <c r="C53" s="42" t="s">
        <v>219</v>
      </c>
      <c r="D53" s="42" t="s">
        <v>169</v>
      </c>
      <c r="E53" s="43">
        <v>19.940000000000001</v>
      </c>
    </row>
    <row r="54" spans="2:5" ht="49.5" customHeight="1" x14ac:dyDescent="0.3">
      <c r="B54" s="42">
        <v>88299</v>
      </c>
      <c r="C54" s="42" t="s">
        <v>220</v>
      </c>
      <c r="D54" s="42" t="s">
        <v>169</v>
      </c>
      <c r="E54" s="43">
        <v>24.76</v>
      </c>
    </row>
    <row r="55" spans="2:5" ht="49.5" customHeight="1" x14ac:dyDescent="0.3">
      <c r="B55" s="42">
        <v>88300</v>
      </c>
      <c r="C55" s="42" t="s">
        <v>221</v>
      </c>
      <c r="D55" s="42" t="s">
        <v>169</v>
      </c>
      <c r="E55" s="43">
        <v>29.37</v>
      </c>
    </row>
    <row r="56" spans="2:5" ht="49.5" customHeight="1" x14ac:dyDescent="0.3">
      <c r="B56" s="42">
        <v>88301</v>
      </c>
      <c r="C56" s="42" t="s">
        <v>222</v>
      </c>
      <c r="D56" s="42" t="s">
        <v>169</v>
      </c>
      <c r="E56" s="43">
        <v>26.25</v>
      </c>
    </row>
    <row r="57" spans="2:5" ht="49.5" customHeight="1" x14ac:dyDescent="0.3">
      <c r="B57" s="42">
        <v>88302</v>
      </c>
      <c r="C57" s="42" t="s">
        <v>223</v>
      </c>
      <c r="D57" s="42" t="s">
        <v>169</v>
      </c>
      <c r="E57" s="43">
        <v>25.42</v>
      </c>
    </row>
    <row r="58" spans="2:5" ht="49.5" customHeight="1" x14ac:dyDescent="0.3">
      <c r="B58" s="42">
        <v>88303</v>
      </c>
      <c r="C58" s="42" t="s">
        <v>224</v>
      </c>
      <c r="D58" s="42" t="s">
        <v>169</v>
      </c>
      <c r="E58" s="43">
        <v>20.58</v>
      </c>
    </row>
    <row r="59" spans="2:5" ht="49.5" customHeight="1" x14ac:dyDescent="0.3">
      <c r="B59" s="42">
        <v>88304</v>
      </c>
      <c r="C59" s="42" t="s">
        <v>225</v>
      </c>
      <c r="D59" s="42" t="s">
        <v>169</v>
      </c>
      <c r="E59" s="43">
        <v>22.46</v>
      </c>
    </row>
    <row r="60" spans="2:5" ht="49.5" customHeight="1" x14ac:dyDescent="0.3">
      <c r="B60" s="42">
        <v>88306</v>
      </c>
      <c r="C60" s="42" t="s">
        <v>226</v>
      </c>
      <c r="D60" s="42" t="s">
        <v>169</v>
      </c>
      <c r="E60" s="43">
        <v>24.11</v>
      </c>
    </row>
    <row r="61" spans="2:5" ht="49.5" customHeight="1" x14ac:dyDescent="0.3">
      <c r="B61" s="42">
        <v>88307</v>
      </c>
      <c r="C61" s="42" t="s">
        <v>227</v>
      </c>
      <c r="D61" s="42" t="s">
        <v>169</v>
      </c>
      <c r="E61" s="43">
        <v>26.78</v>
      </c>
    </row>
    <row r="62" spans="2:5" ht="49.5" customHeight="1" x14ac:dyDescent="0.3">
      <c r="B62" s="42">
        <v>88308</v>
      </c>
      <c r="C62" s="42" t="s">
        <v>228</v>
      </c>
      <c r="D62" s="42" t="s">
        <v>169</v>
      </c>
      <c r="E62" s="43">
        <v>23.16</v>
      </c>
    </row>
    <row r="63" spans="2:5" ht="49.5" customHeight="1" x14ac:dyDescent="0.3">
      <c r="B63" s="42">
        <v>88309</v>
      </c>
      <c r="C63" s="42" t="s">
        <v>229</v>
      </c>
      <c r="D63" s="42" t="s">
        <v>169</v>
      </c>
      <c r="E63" s="43">
        <v>23.28</v>
      </c>
    </row>
    <row r="64" spans="2:5" ht="49.5" customHeight="1" x14ac:dyDescent="0.3">
      <c r="B64" s="42">
        <v>88310</v>
      </c>
      <c r="C64" s="42" t="s">
        <v>230</v>
      </c>
      <c r="D64" s="42" t="s">
        <v>169</v>
      </c>
      <c r="E64" s="43">
        <v>24.51</v>
      </c>
    </row>
    <row r="65" spans="2:5" ht="49.5" customHeight="1" x14ac:dyDescent="0.3">
      <c r="B65" s="42">
        <v>88311</v>
      </c>
      <c r="C65" s="42" t="s">
        <v>231</v>
      </c>
      <c r="D65" s="42" t="s">
        <v>169</v>
      </c>
      <c r="E65" s="43">
        <v>23.99</v>
      </c>
    </row>
    <row r="66" spans="2:5" ht="49.5" customHeight="1" x14ac:dyDescent="0.3">
      <c r="B66" s="42">
        <v>88312</v>
      </c>
      <c r="C66" s="42" t="s">
        <v>232</v>
      </c>
      <c r="D66" s="42" t="s">
        <v>169</v>
      </c>
      <c r="E66" s="43">
        <v>24.51</v>
      </c>
    </row>
    <row r="67" spans="2:5" ht="49.5" customHeight="1" x14ac:dyDescent="0.3">
      <c r="B67" s="42">
        <v>88313</v>
      </c>
      <c r="C67" s="42" t="s">
        <v>233</v>
      </c>
      <c r="D67" s="42" t="s">
        <v>169</v>
      </c>
      <c r="E67" s="43">
        <v>21.14</v>
      </c>
    </row>
    <row r="68" spans="2:5" ht="49.5" customHeight="1" x14ac:dyDescent="0.3">
      <c r="B68" s="42">
        <v>88314</v>
      </c>
      <c r="C68" s="42" t="s">
        <v>234</v>
      </c>
      <c r="D68" s="42" t="s">
        <v>169</v>
      </c>
      <c r="E68" s="43">
        <v>18.579999999999998</v>
      </c>
    </row>
    <row r="69" spans="2:5" ht="49.5" customHeight="1" x14ac:dyDescent="0.3">
      <c r="B69" s="42">
        <v>88315</v>
      </c>
      <c r="C69" s="42" t="s">
        <v>235</v>
      </c>
      <c r="D69" s="42" t="s">
        <v>169</v>
      </c>
      <c r="E69" s="43">
        <v>23.1</v>
      </c>
    </row>
    <row r="70" spans="2:5" ht="49.5" customHeight="1" x14ac:dyDescent="0.3">
      <c r="B70" s="42">
        <v>88316</v>
      </c>
      <c r="C70" s="42" t="s">
        <v>236</v>
      </c>
      <c r="D70" s="42" t="s">
        <v>169</v>
      </c>
      <c r="E70" s="43">
        <v>17</v>
      </c>
    </row>
    <row r="71" spans="2:5" ht="49.5" customHeight="1" x14ac:dyDescent="0.3">
      <c r="B71" s="42">
        <v>88317</v>
      </c>
      <c r="C71" s="42" t="s">
        <v>237</v>
      </c>
      <c r="D71" s="42" t="s">
        <v>169</v>
      </c>
      <c r="E71" s="43">
        <v>24.02</v>
      </c>
    </row>
    <row r="72" spans="2:5" ht="49.5" customHeight="1" x14ac:dyDescent="0.3">
      <c r="B72" s="42">
        <v>88318</v>
      </c>
      <c r="C72" s="42" t="s">
        <v>238</v>
      </c>
      <c r="D72" s="42" t="s">
        <v>169</v>
      </c>
      <c r="E72" s="43">
        <v>30.4</v>
      </c>
    </row>
    <row r="73" spans="2:5" ht="49.5" customHeight="1" x14ac:dyDescent="0.3">
      <c r="B73" s="42">
        <v>88320</v>
      </c>
      <c r="C73" s="42" t="s">
        <v>239</v>
      </c>
      <c r="D73" s="42" t="s">
        <v>169</v>
      </c>
      <c r="E73" s="43">
        <v>22.92</v>
      </c>
    </row>
    <row r="74" spans="2:5" ht="49.5" customHeight="1" x14ac:dyDescent="0.3">
      <c r="B74" s="42">
        <v>88321</v>
      </c>
      <c r="C74" s="42" t="s">
        <v>240</v>
      </c>
      <c r="D74" s="42" t="s">
        <v>169</v>
      </c>
      <c r="E74" s="43">
        <v>32.74</v>
      </c>
    </row>
    <row r="75" spans="2:5" ht="49.5" customHeight="1" x14ac:dyDescent="0.3">
      <c r="B75" s="42">
        <v>88322</v>
      </c>
      <c r="C75" s="42" t="s">
        <v>241</v>
      </c>
      <c r="D75" s="42" t="s">
        <v>169</v>
      </c>
      <c r="E75" s="43">
        <v>32.32</v>
      </c>
    </row>
    <row r="76" spans="2:5" ht="49.5" customHeight="1" x14ac:dyDescent="0.3">
      <c r="B76" s="42">
        <v>88323</v>
      </c>
      <c r="C76" s="42" t="s">
        <v>242</v>
      </c>
      <c r="D76" s="42" t="s">
        <v>169</v>
      </c>
      <c r="E76" s="43">
        <v>22.69</v>
      </c>
    </row>
    <row r="77" spans="2:5" ht="49.5" customHeight="1" x14ac:dyDescent="0.3">
      <c r="B77" s="42">
        <v>88324</v>
      </c>
      <c r="C77" s="42" t="s">
        <v>243</v>
      </c>
      <c r="D77" s="42" t="s">
        <v>169</v>
      </c>
      <c r="E77" s="43">
        <v>24.13</v>
      </c>
    </row>
    <row r="78" spans="2:5" ht="49.5" customHeight="1" x14ac:dyDescent="0.3">
      <c r="B78" s="42">
        <v>88325</v>
      </c>
      <c r="C78" s="42" t="s">
        <v>244</v>
      </c>
      <c r="D78" s="42" t="s">
        <v>169</v>
      </c>
      <c r="E78" s="43">
        <v>18.86</v>
      </c>
    </row>
    <row r="79" spans="2:5" ht="49.5" customHeight="1" x14ac:dyDescent="0.3">
      <c r="B79" s="42">
        <v>88326</v>
      </c>
      <c r="C79" s="42" t="s">
        <v>245</v>
      </c>
      <c r="D79" s="42" t="s">
        <v>169</v>
      </c>
      <c r="E79" s="43">
        <v>21.54</v>
      </c>
    </row>
    <row r="80" spans="2:5" ht="49.5" customHeight="1" x14ac:dyDescent="0.3">
      <c r="B80" s="42">
        <v>88377</v>
      </c>
      <c r="C80" s="42" t="s">
        <v>246</v>
      </c>
      <c r="D80" s="42" t="s">
        <v>169</v>
      </c>
      <c r="E80" s="43">
        <v>20.11</v>
      </c>
    </row>
    <row r="81" spans="2:5" ht="49.5" customHeight="1" x14ac:dyDescent="0.3">
      <c r="B81" s="42">
        <v>88441</v>
      </c>
      <c r="C81" s="42" t="s">
        <v>247</v>
      </c>
      <c r="D81" s="42" t="s">
        <v>169</v>
      </c>
      <c r="E81" s="43">
        <v>20.67</v>
      </c>
    </row>
    <row r="82" spans="2:5" ht="49.5" customHeight="1" x14ac:dyDescent="0.3">
      <c r="B82" s="42">
        <v>88597</v>
      </c>
      <c r="C82" s="42" t="s">
        <v>248</v>
      </c>
      <c r="D82" s="42" t="s">
        <v>169</v>
      </c>
      <c r="E82" s="43">
        <v>24.34</v>
      </c>
    </row>
    <row r="83" spans="2:5" ht="49.5" customHeight="1" x14ac:dyDescent="0.3">
      <c r="B83" s="42">
        <v>90766</v>
      </c>
      <c r="C83" s="42" t="s">
        <v>249</v>
      </c>
      <c r="D83" s="42" t="s">
        <v>169</v>
      </c>
      <c r="E83" s="43">
        <v>20.65</v>
      </c>
    </row>
    <row r="84" spans="2:5" ht="49.5" customHeight="1" x14ac:dyDescent="0.3">
      <c r="B84" s="42">
        <v>90767</v>
      </c>
      <c r="C84" s="42" t="s">
        <v>250</v>
      </c>
      <c r="D84" s="42" t="s">
        <v>169</v>
      </c>
      <c r="E84" s="43">
        <v>18.48</v>
      </c>
    </row>
    <row r="85" spans="2:5" ht="49.5" customHeight="1" x14ac:dyDescent="0.3">
      <c r="B85" s="42">
        <v>90768</v>
      </c>
      <c r="C85" s="42" t="s">
        <v>251</v>
      </c>
      <c r="D85" s="42" t="s">
        <v>169</v>
      </c>
      <c r="E85" s="43">
        <v>66.88</v>
      </c>
    </row>
    <row r="86" spans="2:5" ht="49.5" customHeight="1" x14ac:dyDescent="0.3">
      <c r="B86" s="42">
        <v>90769</v>
      </c>
      <c r="C86" s="42" t="s">
        <v>252</v>
      </c>
      <c r="D86" s="42" t="s">
        <v>169</v>
      </c>
      <c r="E86" s="43">
        <v>94.21</v>
      </c>
    </row>
    <row r="87" spans="2:5" ht="49.5" customHeight="1" x14ac:dyDescent="0.3">
      <c r="B87" s="42">
        <v>90770</v>
      </c>
      <c r="C87" s="42" t="s">
        <v>253</v>
      </c>
      <c r="D87" s="42" t="s">
        <v>169</v>
      </c>
      <c r="E87" s="43">
        <v>123.94</v>
      </c>
    </row>
    <row r="88" spans="2:5" ht="49.5" customHeight="1" x14ac:dyDescent="0.3">
      <c r="B88" s="42">
        <v>90771</v>
      </c>
      <c r="C88" s="42" t="s">
        <v>254</v>
      </c>
      <c r="D88" s="42" t="s">
        <v>169</v>
      </c>
      <c r="E88" s="43">
        <v>27.05</v>
      </c>
    </row>
    <row r="89" spans="2:5" ht="49.5" customHeight="1" x14ac:dyDescent="0.3">
      <c r="B89" s="42">
        <v>90772</v>
      </c>
      <c r="C89" s="42" t="s">
        <v>255</v>
      </c>
      <c r="D89" s="42" t="s">
        <v>169</v>
      </c>
      <c r="E89" s="43">
        <v>17.37</v>
      </c>
    </row>
    <row r="90" spans="2:5" ht="49.5" customHeight="1" x14ac:dyDescent="0.3">
      <c r="B90" s="42">
        <v>90773</v>
      </c>
      <c r="C90" s="42" t="s">
        <v>256</v>
      </c>
      <c r="D90" s="42" t="s">
        <v>169</v>
      </c>
      <c r="E90" s="43">
        <v>30.12</v>
      </c>
    </row>
    <row r="91" spans="2:5" ht="49.5" customHeight="1" x14ac:dyDescent="0.3">
      <c r="B91" s="42">
        <v>90775</v>
      </c>
      <c r="C91" s="42" t="s">
        <v>257</v>
      </c>
      <c r="D91" s="42" t="s">
        <v>169</v>
      </c>
      <c r="E91" s="43">
        <v>37.58</v>
      </c>
    </row>
    <row r="92" spans="2:5" ht="49.5" customHeight="1" x14ac:dyDescent="0.3">
      <c r="B92" s="42">
        <v>90776</v>
      </c>
      <c r="C92" s="42" t="s">
        <v>258</v>
      </c>
      <c r="D92" s="42" t="s">
        <v>169</v>
      </c>
      <c r="E92" s="43">
        <v>42.19</v>
      </c>
    </row>
    <row r="93" spans="2:5" ht="49.5" customHeight="1" x14ac:dyDescent="0.3">
      <c r="B93" s="42">
        <v>90777</v>
      </c>
      <c r="C93" s="42" t="s">
        <v>259</v>
      </c>
      <c r="D93" s="42" t="s">
        <v>169</v>
      </c>
      <c r="E93" s="43">
        <v>90.66</v>
      </c>
    </row>
    <row r="94" spans="2:5" ht="49.5" customHeight="1" x14ac:dyDescent="0.3">
      <c r="B94" s="42">
        <v>90778</v>
      </c>
      <c r="C94" s="42" t="s">
        <v>260</v>
      </c>
      <c r="D94" s="42" t="s">
        <v>169</v>
      </c>
      <c r="E94" s="43">
        <v>102.93</v>
      </c>
    </row>
    <row r="95" spans="2:5" ht="49.5" customHeight="1" x14ac:dyDescent="0.3">
      <c r="B95" s="42">
        <v>90779</v>
      </c>
      <c r="C95" s="42" t="s">
        <v>261</v>
      </c>
      <c r="D95" s="42" t="s">
        <v>169</v>
      </c>
      <c r="E95" s="43">
        <v>139.99</v>
      </c>
    </row>
    <row r="96" spans="2:5" ht="49.5" customHeight="1" x14ac:dyDescent="0.3">
      <c r="B96" s="42">
        <v>90780</v>
      </c>
      <c r="C96" s="42" t="s">
        <v>262</v>
      </c>
      <c r="D96" s="42" t="s">
        <v>169</v>
      </c>
      <c r="E96" s="43">
        <v>67.25</v>
      </c>
    </row>
    <row r="97" spans="2:5" ht="49.5" customHeight="1" x14ac:dyDescent="0.3">
      <c r="B97" s="42">
        <v>90781</v>
      </c>
      <c r="C97" s="42" t="s">
        <v>263</v>
      </c>
      <c r="D97" s="42" t="s">
        <v>169</v>
      </c>
      <c r="E97" s="43">
        <v>37.14</v>
      </c>
    </row>
    <row r="98" spans="2:5" ht="49.5" customHeight="1" x14ac:dyDescent="0.3">
      <c r="B98" s="42">
        <v>91677</v>
      </c>
      <c r="C98" s="42" t="s">
        <v>264</v>
      </c>
      <c r="D98" s="42" t="s">
        <v>169</v>
      </c>
      <c r="E98" s="43">
        <v>92.56</v>
      </c>
    </row>
    <row r="99" spans="2:5" ht="49.5" customHeight="1" x14ac:dyDescent="0.3">
      <c r="B99" s="42">
        <v>91678</v>
      </c>
      <c r="C99" s="42" t="s">
        <v>265</v>
      </c>
      <c r="D99" s="42" t="s">
        <v>169</v>
      </c>
      <c r="E99" s="43">
        <v>70.73</v>
      </c>
    </row>
    <row r="100" spans="2:5" ht="49.5" customHeight="1" x14ac:dyDescent="0.3">
      <c r="B100" s="42">
        <v>93558</v>
      </c>
      <c r="C100" s="42" t="s">
        <v>266</v>
      </c>
      <c r="D100" s="42" t="s">
        <v>267</v>
      </c>
      <c r="E100" s="44">
        <v>3999.89</v>
      </c>
    </row>
    <row r="101" spans="2:5" ht="49.5" customHeight="1" x14ac:dyDescent="0.3">
      <c r="B101" s="42">
        <v>93559</v>
      </c>
      <c r="C101" s="42" t="s">
        <v>248</v>
      </c>
      <c r="D101" s="42" t="s">
        <v>267</v>
      </c>
      <c r="E101" s="44">
        <v>4314.54</v>
      </c>
    </row>
    <row r="102" spans="2:5" ht="49.5" customHeight="1" x14ac:dyDescent="0.3">
      <c r="B102" s="42">
        <v>93560</v>
      </c>
      <c r="C102" s="42" t="s">
        <v>256</v>
      </c>
      <c r="D102" s="42" t="s">
        <v>267</v>
      </c>
      <c r="E102" s="44">
        <v>5332.84</v>
      </c>
    </row>
    <row r="103" spans="2:5" ht="49.5" customHeight="1" x14ac:dyDescent="0.3">
      <c r="B103" s="42">
        <v>93561</v>
      </c>
      <c r="C103" s="42" t="s">
        <v>257</v>
      </c>
      <c r="D103" s="42" t="s">
        <v>267</v>
      </c>
      <c r="E103" s="44">
        <v>6647.84</v>
      </c>
    </row>
    <row r="104" spans="2:5" ht="49.5" customHeight="1" x14ac:dyDescent="0.3">
      <c r="B104" s="42">
        <v>93562</v>
      </c>
      <c r="C104" s="42" t="s">
        <v>254</v>
      </c>
      <c r="D104" s="42" t="s">
        <v>267</v>
      </c>
      <c r="E104" s="44">
        <v>4791.43</v>
      </c>
    </row>
    <row r="105" spans="2:5" ht="49.5" customHeight="1" x14ac:dyDescent="0.3">
      <c r="B105" s="42">
        <v>93563</v>
      </c>
      <c r="C105" s="42" t="s">
        <v>249</v>
      </c>
      <c r="D105" s="42" t="s">
        <v>267</v>
      </c>
      <c r="E105" s="44">
        <v>3662.58</v>
      </c>
    </row>
    <row r="106" spans="2:5" ht="49.5" customHeight="1" x14ac:dyDescent="0.3">
      <c r="B106" s="42">
        <v>93564</v>
      </c>
      <c r="C106" s="42" t="s">
        <v>250</v>
      </c>
      <c r="D106" s="42" t="s">
        <v>267</v>
      </c>
      <c r="E106" s="44">
        <v>3269.55</v>
      </c>
    </row>
    <row r="107" spans="2:5" ht="49.5" customHeight="1" x14ac:dyDescent="0.3">
      <c r="B107" s="42">
        <v>93565</v>
      </c>
      <c r="C107" s="42" t="s">
        <v>259</v>
      </c>
      <c r="D107" s="42" t="s">
        <v>267</v>
      </c>
      <c r="E107" s="44">
        <v>15952.61</v>
      </c>
    </row>
    <row r="108" spans="2:5" ht="49.5" customHeight="1" x14ac:dyDescent="0.3">
      <c r="B108" s="42">
        <v>93566</v>
      </c>
      <c r="C108" s="42" t="s">
        <v>255</v>
      </c>
      <c r="D108" s="42" t="s">
        <v>267</v>
      </c>
      <c r="E108" s="44">
        <v>3085.58</v>
      </c>
    </row>
    <row r="109" spans="2:5" ht="49.5" customHeight="1" x14ac:dyDescent="0.3">
      <c r="B109" s="42">
        <v>93567</v>
      </c>
      <c r="C109" s="42" t="s">
        <v>260</v>
      </c>
      <c r="D109" s="42" t="s">
        <v>267</v>
      </c>
      <c r="E109" s="44">
        <v>18107.14</v>
      </c>
    </row>
    <row r="110" spans="2:5" ht="49.5" customHeight="1" x14ac:dyDescent="0.3">
      <c r="B110" s="42">
        <v>93568</v>
      </c>
      <c r="C110" s="42" t="s">
        <v>261</v>
      </c>
      <c r="D110" s="42" t="s">
        <v>267</v>
      </c>
      <c r="E110" s="44">
        <v>24618.639999999999</v>
      </c>
    </row>
    <row r="111" spans="2:5" ht="49.5" customHeight="1" x14ac:dyDescent="0.3">
      <c r="B111" s="42">
        <v>93569</v>
      </c>
      <c r="C111" s="42" t="s">
        <v>268</v>
      </c>
      <c r="D111" s="42" t="s">
        <v>267</v>
      </c>
      <c r="E111" s="44">
        <v>11796.39</v>
      </c>
    </row>
    <row r="112" spans="2:5" ht="49.5" customHeight="1" x14ac:dyDescent="0.3">
      <c r="B112" s="42">
        <v>93570</v>
      </c>
      <c r="C112" s="42" t="s">
        <v>269</v>
      </c>
      <c r="D112" s="42" t="s">
        <v>267</v>
      </c>
      <c r="E112" s="44">
        <v>16603.03</v>
      </c>
    </row>
    <row r="113" spans="2:5" ht="49.5" customHeight="1" x14ac:dyDescent="0.3">
      <c r="B113" s="42">
        <v>93571</v>
      </c>
      <c r="C113" s="42" t="s">
        <v>270</v>
      </c>
      <c r="D113" s="42" t="s">
        <v>267</v>
      </c>
      <c r="E113" s="44">
        <v>21833.65</v>
      </c>
    </row>
    <row r="114" spans="2:5" ht="49.5" customHeight="1" x14ac:dyDescent="0.3">
      <c r="B114" s="42">
        <v>93572</v>
      </c>
      <c r="C114" s="42" t="s">
        <v>271</v>
      </c>
      <c r="D114" s="42" t="s">
        <v>267</v>
      </c>
      <c r="E114" s="44">
        <v>7436.01</v>
      </c>
    </row>
    <row r="115" spans="2:5" ht="49.5" customHeight="1" x14ac:dyDescent="0.3">
      <c r="B115" s="42">
        <v>94295</v>
      </c>
      <c r="C115" s="42" t="s">
        <v>262</v>
      </c>
      <c r="D115" s="42" t="s">
        <v>267</v>
      </c>
      <c r="E115" s="44">
        <v>11833.02</v>
      </c>
    </row>
    <row r="116" spans="2:5" ht="49.5" customHeight="1" x14ac:dyDescent="0.3">
      <c r="B116" s="42">
        <v>94296</v>
      </c>
      <c r="C116" s="42" t="s">
        <v>263</v>
      </c>
      <c r="D116" s="42" t="s">
        <v>267</v>
      </c>
      <c r="E116" s="44">
        <v>6562.96</v>
      </c>
    </row>
    <row r="117" spans="2:5" ht="49.5" customHeight="1" x14ac:dyDescent="0.3">
      <c r="B117" s="42">
        <v>95308</v>
      </c>
      <c r="C117" s="42" t="s">
        <v>272</v>
      </c>
      <c r="D117" s="42" t="s">
        <v>169</v>
      </c>
      <c r="E117" s="43">
        <v>0.14000000000000001</v>
      </c>
    </row>
    <row r="118" spans="2:5" ht="49.5" customHeight="1" x14ac:dyDescent="0.3">
      <c r="B118" s="42">
        <v>95309</v>
      </c>
      <c r="C118" s="42" t="s">
        <v>273</v>
      </c>
      <c r="D118" s="42" t="s">
        <v>169</v>
      </c>
      <c r="E118" s="43">
        <v>0.2</v>
      </c>
    </row>
    <row r="119" spans="2:5" ht="49.5" customHeight="1" x14ac:dyDescent="0.3">
      <c r="B119" s="42">
        <v>95310</v>
      </c>
      <c r="C119" s="42" t="s">
        <v>274</v>
      </c>
      <c r="D119" s="42" t="s">
        <v>169</v>
      </c>
      <c r="E119" s="43">
        <v>0.15</v>
      </c>
    </row>
    <row r="120" spans="2:5" ht="49.5" customHeight="1" x14ac:dyDescent="0.3">
      <c r="B120" s="42">
        <v>95311</v>
      </c>
      <c r="C120" s="42" t="s">
        <v>275</v>
      </c>
      <c r="D120" s="42" t="s">
        <v>169</v>
      </c>
      <c r="E120" s="43">
        <v>0.15</v>
      </c>
    </row>
    <row r="121" spans="2:5" ht="49.5" customHeight="1" x14ac:dyDescent="0.3">
      <c r="B121" s="42">
        <v>95312</v>
      </c>
      <c r="C121" s="42" t="s">
        <v>276</v>
      </c>
      <c r="D121" s="42" t="s">
        <v>169</v>
      </c>
      <c r="E121" s="43">
        <v>0.17</v>
      </c>
    </row>
    <row r="122" spans="2:5" ht="49.5" customHeight="1" x14ac:dyDescent="0.3">
      <c r="B122" s="42">
        <v>95313</v>
      </c>
      <c r="C122" s="42" t="s">
        <v>277</v>
      </c>
      <c r="D122" s="42" t="s">
        <v>169</v>
      </c>
      <c r="E122" s="43">
        <v>0.15</v>
      </c>
    </row>
    <row r="123" spans="2:5" ht="49.5" customHeight="1" x14ac:dyDescent="0.3">
      <c r="B123" s="42">
        <v>95314</v>
      </c>
      <c r="C123" s="42" t="s">
        <v>278</v>
      </c>
      <c r="D123" s="42" t="s">
        <v>169</v>
      </c>
      <c r="E123" s="43">
        <v>0.2</v>
      </c>
    </row>
    <row r="124" spans="2:5" ht="49.5" customHeight="1" x14ac:dyDescent="0.3">
      <c r="B124" s="42">
        <v>95315</v>
      </c>
      <c r="C124" s="42" t="s">
        <v>279</v>
      </c>
      <c r="D124" s="42" t="s">
        <v>169</v>
      </c>
      <c r="E124" s="43">
        <v>0.27</v>
      </c>
    </row>
    <row r="125" spans="2:5" ht="49.5" customHeight="1" x14ac:dyDescent="0.3">
      <c r="B125" s="42">
        <v>95316</v>
      </c>
      <c r="C125" s="42" t="s">
        <v>280</v>
      </c>
      <c r="D125" s="42" t="s">
        <v>169</v>
      </c>
      <c r="E125" s="43">
        <v>0.51</v>
      </c>
    </row>
    <row r="126" spans="2:5" ht="49.5" customHeight="1" x14ac:dyDescent="0.3">
      <c r="B126" s="42">
        <v>95317</v>
      </c>
      <c r="C126" s="42" t="s">
        <v>281</v>
      </c>
      <c r="D126" s="42" t="s">
        <v>169</v>
      </c>
      <c r="E126" s="43">
        <v>0.24</v>
      </c>
    </row>
    <row r="127" spans="2:5" ht="49.5" customHeight="1" x14ac:dyDescent="0.3">
      <c r="B127" s="42">
        <v>95318</v>
      </c>
      <c r="C127" s="42" t="s">
        <v>282</v>
      </c>
      <c r="D127" s="42" t="s">
        <v>169</v>
      </c>
      <c r="E127" s="43">
        <v>0.2</v>
      </c>
    </row>
    <row r="128" spans="2:5" ht="49.5" customHeight="1" x14ac:dyDescent="0.3">
      <c r="B128" s="42">
        <v>95319</v>
      </c>
      <c r="C128" s="42" t="s">
        <v>283</v>
      </c>
      <c r="D128" s="42" t="s">
        <v>169</v>
      </c>
      <c r="E128" s="43">
        <v>0.17</v>
      </c>
    </row>
    <row r="129" spans="2:5" ht="49.5" customHeight="1" x14ac:dyDescent="0.3">
      <c r="B129" s="42">
        <v>95320</v>
      </c>
      <c r="C129" s="42" t="s">
        <v>284</v>
      </c>
      <c r="D129" s="42" t="s">
        <v>169</v>
      </c>
      <c r="E129" s="43">
        <v>0.15</v>
      </c>
    </row>
    <row r="130" spans="2:5" ht="49.5" customHeight="1" x14ac:dyDescent="0.3">
      <c r="B130" s="42">
        <v>95321</v>
      </c>
      <c r="C130" s="42" t="s">
        <v>285</v>
      </c>
      <c r="D130" s="42" t="s">
        <v>169</v>
      </c>
      <c r="E130" s="43">
        <v>0.13</v>
      </c>
    </row>
    <row r="131" spans="2:5" ht="49.5" customHeight="1" x14ac:dyDescent="0.3">
      <c r="B131" s="42">
        <v>95322</v>
      </c>
      <c r="C131" s="42" t="s">
        <v>286</v>
      </c>
      <c r="D131" s="42" t="s">
        <v>169</v>
      </c>
      <c r="E131" s="43">
        <v>0.13</v>
      </c>
    </row>
    <row r="132" spans="2:5" ht="49.5" customHeight="1" x14ac:dyDescent="0.3">
      <c r="B132" s="42">
        <v>95323</v>
      </c>
      <c r="C132" s="42" t="s">
        <v>287</v>
      </c>
      <c r="D132" s="42" t="s">
        <v>169</v>
      </c>
      <c r="E132" s="43">
        <v>0.23</v>
      </c>
    </row>
    <row r="133" spans="2:5" ht="49.5" customHeight="1" x14ac:dyDescent="0.3">
      <c r="B133" s="42">
        <v>95324</v>
      </c>
      <c r="C133" s="42" t="s">
        <v>288</v>
      </c>
      <c r="D133" s="42" t="s">
        <v>169</v>
      </c>
      <c r="E133" s="43">
        <v>0.28999999999999998</v>
      </c>
    </row>
    <row r="134" spans="2:5" ht="49.5" customHeight="1" x14ac:dyDescent="0.3">
      <c r="B134" s="42">
        <v>95325</v>
      </c>
      <c r="C134" s="42" t="s">
        <v>289</v>
      </c>
      <c r="D134" s="42" t="s">
        <v>169</v>
      </c>
      <c r="E134" s="43">
        <v>0.27</v>
      </c>
    </row>
    <row r="135" spans="2:5" ht="49.5" customHeight="1" x14ac:dyDescent="0.3">
      <c r="B135" s="42">
        <v>95326</v>
      </c>
      <c r="C135" s="42" t="s">
        <v>290</v>
      </c>
      <c r="D135" s="42" t="s">
        <v>169</v>
      </c>
      <c r="E135" s="43">
        <v>0.09</v>
      </c>
    </row>
    <row r="136" spans="2:5" ht="49.5" customHeight="1" x14ac:dyDescent="0.3">
      <c r="B136" s="42">
        <v>95328</v>
      </c>
      <c r="C136" s="42" t="s">
        <v>291</v>
      </c>
      <c r="D136" s="42" t="s">
        <v>169</v>
      </c>
      <c r="E136" s="43">
        <v>0.14000000000000001</v>
      </c>
    </row>
    <row r="137" spans="2:5" ht="49.5" customHeight="1" x14ac:dyDescent="0.3">
      <c r="B137" s="42">
        <v>95329</v>
      </c>
      <c r="C137" s="42" t="s">
        <v>292</v>
      </c>
      <c r="D137" s="42" t="s">
        <v>169</v>
      </c>
      <c r="E137" s="43">
        <v>0.31</v>
      </c>
    </row>
    <row r="138" spans="2:5" ht="49.5" customHeight="1" x14ac:dyDescent="0.3">
      <c r="B138" s="42">
        <v>95330</v>
      </c>
      <c r="C138" s="42" t="s">
        <v>293</v>
      </c>
      <c r="D138" s="42" t="s">
        <v>169</v>
      </c>
      <c r="E138" s="43">
        <v>0.2</v>
      </c>
    </row>
    <row r="139" spans="2:5" ht="49.5" customHeight="1" x14ac:dyDescent="0.3">
      <c r="B139" s="42">
        <v>95331</v>
      </c>
      <c r="C139" s="42" t="s">
        <v>294</v>
      </c>
      <c r="D139" s="42" t="s">
        <v>169</v>
      </c>
      <c r="E139" s="43">
        <v>0.16</v>
      </c>
    </row>
    <row r="140" spans="2:5" ht="49.5" customHeight="1" x14ac:dyDescent="0.3">
      <c r="B140" s="42">
        <v>95332</v>
      </c>
      <c r="C140" s="42" t="s">
        <v>295</v>
      </c>
      <c r="D140" s="42" t="s">
        <v>169</v>
      </c>
      <c r="E140" s="43">
        <v>0.68</v>
      </c>
    </row>
    <row r="141" spans="2:5" ht="49.5" customHeight="1" x14ac:dyDescent="0.3">
      <c r="B141" s="42">
        <v>95333</v>
      </c>
      <c r="C141" s="42" t="s">
        <v>296</v>
      </c>
      <c r="D141" s="42" t="s">
        <v>169</v>
      </c>
      <c r="E141" s="43">
        <v>0.69</v>
      </c>
    </row>
    <row r="142" spans="2:5" ht="49.5" customHeight="1" x14ac:dyDescent="0.3">
      <c r="B142" s="42">
        <v>95334</v>
      </c>
      <c r="C142" s="42" t="s">
        <v>297</v>
      </c>
      <c r="D142" s="42" t="s">
        <v>169</v>
      </c>
      <c r="E142" s="43">
        <v>0.88</v>
      </c>
    </row>
    <row r="143" spans="2:5" ht="49.5" customHeight="1" x14ac:dyDescent="0.3">
      <c r="B143" s="42">
        <v>95335</v>
      </c>
      <c r="C143" s="42" t="s">
        <v>298</v>
      </c>
      <c r="D143" s="42" t="s">
        <v>169</v>
      </c>
      <c r="E143" s="43">
        <v>0.32</v>
      </c>
    </row>
    <row r="144" spans="2:5" ht="49.5" customHeight="1" x14ac:dyDescent="0.3">
      <c r="B144" s="42">
        <v>95337</v>
      </c>
      <c r="C144" s="42" t="s">
        <v>299</v>
      </c>
      <c r="D144" s="42" t="s">
        <v>169</v>
      </c>
      <c r="E144" s="43">
        <v>0.21</v>
      </c>
    </row>
    <row r="145" spans="2:5" ht="49.5" customHeight="1" x14ac:dyDescent="0.3">
      <c r="B145" s="42">
        <v>95338</v>
      </c>
      <c r="C145" s="42" t="s">
        <v>300</v>
      </c>
      <c r="D145" s="42" t="s">
        <v>169</v>
      </c>
      <c r="E145" s="43">
        <v>0.38</v>
      </c>
    </row>
    <row r="146" spans="2:5" ht="49.5" customHeight="1" x14ac:dyDescent="0.3">
      <c r="B146" s="42">
        <v>95339</v>
      </c>
      <c r="C146" s="42" t="s">
        <v>301</v>
      </c>
      <c r="D146" s="42" t="s">
        <v>169</v>
      </c>
      <c r="E146" s="43">
        <v>0.28999999999999998</v>
      </c>
    </row>
    <row r="147" spans="2:5" ht="49.5" customHeight="1" x14ac:dyDescent="0.3">
      <c r="B147" s="42">
        <v>95340</v>
      </c>
      <c r="C147" s="42" t="s">
        <v>302</v>
      </c>
      <c r="D147" s="42" t="s">
        <v>169</v>
      </c>
      <c r="E147" s="43">
        <v>0.26</v>
      </c>
    </row>
    <row r="148" spans="2:5" ht="49.5" customHeight="1" x14ac:dyDescent="0.3">
      <c r="B148" s="42">
        <v>95341</v>
      </c>
      <c r="C148" s="42" t="s">
        <v>303</v>
      </c>
      <c r="D148" s="42" t="s">
        <v>169</v>
      </c>
      <c r="E148" s="43">
        <v>0.28000000000000003</v>
      </c>
    </row>
    <row r="149" spans="2:5" ht="49.5" customHeight="1" x14ac:dyDescent="0.3">
      <c r="B149" s="42">
        <v>95342</v>
      </c>
      <c r="C149" s="42" t="s">
        <v>304</v>
      </c>
      <c r="D149" s="42" t="s">
        <v>169</v>
      </c>
      <c r="E149" s="43">
        <v>0.21</v>
      </c>
    </row>
    <row r="150" spans="2:5" ht="49.5" customHeight="1" x14ac:dyDescent="0.3">
      <c r="B150" s="42">
        <v>95343</v>
      </c>
      <c r="C150" s="42" t="s">
        <v>305</v>
      </c>
      <c r="D150" s="42" t="s">
        <v>169</v>
      </c>
      <c r="E150" s="43">
        <v>0.3</v>
      </c>
    </row>
    <row r="151" spans="2:5" ht="49.5" customHeight="1" x14ac:dyDescent="0.3">
      <c r="B151" s="42">
        <v>95344</v>
      </c>
      <c r="C151" s="42" t="s">
        <v>306</v>
      </c>
      <c r="D151" s="42" t="s">
        <v>169</v>
      </c>
      <c r="E151" s="43">
        <v>0.21</v>
      </c>
    </row>
    <row r="152" spans="2:5" ht="49.5" customHeight="1" x14ac:dyDescent="0.3">
      <c r="B152" s="42">
        <v>95345</v>
      </c>
      <c r="C152" s="42" t="s">
        <v>307</v>
      </c>
      <c r="D152" s="42" t="s">
        <v>169</v>
      </c>
      <c r="E152" s="43">
        <v>0.65</v>
      </c>
    </row>
    <row r="153" spans="2:5" ht="49.5" customHeight="1" x14ac:dyDescent="0.3">
      <c r="B153" s="42">
        <v>95346</v>
      </c>
      <c r="C153" s="42" t="s">
        <v>308</v>
      </c>
      <c r="D153" s="42" t="s">
        <v>169</v>
      </c>
      <c r="E153" s="43">
        <v>0.08</v>
      </c>
    </row>
    <row r="154" spans="2:5" ht="49.5" customHeight="1" x14ac:dyDescent="0.3">
      <c r="B154" s="42">
        <v>95347</v>
      </c>
      <c r="C154" s="42" t="s">
        <v>309</v>
      </c>
      <c r="D154" s="42" t="s">
        <v>169</v>
      </c>
      <c r="E154" s="43">
        <v>0.09</v>
      </c>
    </row>
    <row r="155" spans="2:5" ht="49.5" customHeight="1" x14ac:dyDescent="0.3">
      <c r="B155" s="42">
        <v>95348</v>
      </c>
      <c r="C155" s="42" t="s">
        <v>310</v>
      </c>
      <c r="D155" s="42" t="s">
        <v>169</v>
      </c>
      <c r="E155" s="43">
        <v>0.12</v>
      </c>
    </row>
    <row r="156" spans="2:5" ht="49.5" customHeight="1" x14ac:dyDescent="0.3">
      <c r="B156" s="42">
        <v>95349</v>
      </c>
      <c r="C156" s="42" t="s">
        <v>311</v>
      </c>
      <c r="D156" s="42" t="s">
        <v>169</v>
      </c>
      <c r="E156" s="43">
        <v>0.08</v>
      </c>
    </row>
    <row r="157" spans="2:5" ht="49.5" customHeight="1" x14ac:dyDescent="0.3">
      <c r="B157" s="42">
        <v>95350</v>
      </c>
      <c r="C157" s="42" t="s">
        <v>312</v>
      </c>
      <c r="D157" s="42" t="s">
        <v>169</v>
      </c>
      <c r="E157" s="43">
        <v>0.11</v>
      </c>
    </row>
    <row r="158" spans="2:5" ht="49.5" customHeight="1" x14ac:dyDescent="0.3">
      <c r="B158" s="42">
        <v>95351</v>
      </c>
      <c r="C158" s="42" t="s">
        <v>313</v>
      </c>
      <c r="D158" s="42" t="s">
        <v>169</v>
      </c>
      <c r="E158" s="43">
        <v>0.31</v>
      </c>
    </row>
    <row r="159" spans="2:5" ht="49.5" customHeight="1" x14ac:dyDescent="0.3">
      <c r="B159" s="42">
        <v>95352</v>
      </c>
      <c r="C159" s="42" t="s">
        <v>314</v>
      </c>
      <c r="D159" s="42" t="s">
        <v>169</v>
      </c>
      <c r="E159" s="43">
        <v>0.17</v>
      </c>
    </row>
    <row r="160" spans="2:5" ht="49.5" customHeight="1" x14ac:dyDescent="0.3">
      <c r="B160" s="42">
        <v>95354</v>
      </c>
      <c r="C160" s="42" t="s">
        <v>315</v>
      </c>
      <c r="D160" s="42" t="s">
        <v>169</v>
      </c>
      <c r="E160" s="43">
        <v>0.14000000000000001</v>
      </c>
    </row>
    <row r="161" spans="2:5" ht="49.5" customHeight="1" x14ac:dyDescent="0.3">
      <c r="B161" s="42">
        <v>95355</v>
      </c>
      <c r="C161" s="42" t="s">
        <v>316</v>
      </c>
      <c r="D161" s="42" t="s">
        <v>169</v>
      </c>
      <c r="E161" s="43">
        <v>0.14000000000000001</v>
      </c>
    </row>
    <row r="162" spans="2:5" ht="49.5" customHeight="1" x14ac:dyDescent="0.3">
      <c r="B162" s="42">
        <v>95356</v>
      </c>
      <c r="C162" s="42" t="s">
        <v>317</v>
      </c>
      <c r="D162" s="42" t="s">
        <v>169</v>
      </c>
      <c r="E162" s="43">
        <v>0.17</v>
      </c>
    </row>
    <row r="163" spans="2:5" ht="49.5" customHeight="1" x14ac:dyDescent="0.3">
      <c r="B163" s="42">
        <v>95357</v>
      </c>
      <c r="C163" s="42" t="s">
        <v>318</v>
      </c>
      <c r="D163" s="42" t="s">
        <v>169</v>
      </c>
      <c r="E163" s="43">
        <v>0.26</v>
      </c>
    </row>
    <row r="164" spans="2:5" ht="49.5" customHeight="1" x14ac:dyDescent="0.3">
      <c r="B164" s="42">
        <v>95358</v>
      </c>
      <c r="C164" s="42" t="s">
        <v>319</v>
      </c>
      <c r="D164" s="42" t="s">
        <v>169</v>
      </c>
      <c r="E164" s="43">
        <v>0.3</v>
      </c>
    </row>
    <row r="165" spans="2:5" ht="49.5" customHeight="1" x14ac:dyDescent="0.3">
      <c r="B165" s="42">
        <v>95359</v>
      </c>
      <c r="C165" s="42" t="s">
        <v>320</v>
      </c>
      <c r="D165" s="42" t="s">
        <v>169</v>
      </c>
      <c r="E165" s="43">
        <v>0.28000000000000003</v>
      </c>
    </row>
    <row r="166" spans="2:5" ht="49.5" customHeight="1" x14ac:dyDescent="0.3">
      <c r="B166" s="42">
        <v>95360</v>
      </c>
      <c r="C166" s="42" t="s">
        <v>321</v>
      </c>
      <c r="D166" s="42" t="s">
        <v>169</v>
      </c>
      <c r="E166" s="43">
        <v>0.22</v>
      </c>
    </row>
    <row r="167" spans="2:5" ht="49.5" customHeight="1" x14ac:dyDescent="0.3">
      <c r="B167" s="42">
        <v>95361</v>
      </c>
      <c r="C167" s="42" t="s">
        <v>322</v>
      </c>
      <c r="D167" s="42" t="s">
        <v>169</v>
      </c>
      <c r="E167" s="43">
        <v>0.13</v>
      </c>
    </row>
    <row r="168" spans="2:5" ht="49.5" customHeight="1" x14ac:dyDescent="0.3">
      <c r="B168" s="42">
        <v>95362</v>
      </c>
      <c r="C168" s="42" t="s">
        <v>323</v>
      </c>
      <c r="D168" s="42" t="s">
        <v>169</v>
      </c>
      <c r="E168" s="43">
        <v>0.17</v>
      </c>
    </row>
    <row r="169" spans="2:5" ht="49.5" customHeight="1" x14ac:dyDescent="0.3">
      <c r="B169" s="42">
        <v>95363</v>
      </c>
      <c r="C169" s="42" t="s">
        <v>324</v>
      </c>
      <c r="D169" s="42" t="s">
        <v>169</v>
      </c>
      <c r="E169" s="43">
        <v>0.21</v>
      </c>
    </row>
    <row r="170" spans="2:5" ht="49.5" customHeight="1" x14ac:dyDescent="0.3">
      <c r="B170" s="42">
        <v>95364</v>
      </c>
      <c r="C170" s="42" t="s">
        <v>325</v>
      </c>
      <c r="D170" s="42" t="s">
        <v>169</v>
      </c>
      <c r="E170" s="43">
        <v>0.18</v>
      </c>
    </row>
    <row r="171" spans="2:5" ht="49.5" customHeight="1" x14ac:dyDescent="0.3">
      <c r="B171" s="42">
        <v>95365</v>
      </c>
      <c r="C171" s="42" t="s">
        <v>326</v>
      </c>
      <c r="D171" s="42" t="s">
        <v>169</v>
      </c>
      <c r="E171" s="43">
        <v>0.18</v>
      </c>
    </row>
    <row r="172" spans="2:5" ht="49.5" customHeight="1" x14ac:dyDescent="0.3">
      <c r="B172" s="42">
        <v>95366</v>
      </c>
      <c r="C172" s="42" t="s">
        <v>327</v>
      </c>
      <c r="D172" s="42" t="s">
        <v>169</v>
      </c>
      <c r="E172" s="43">
        <v>0.13</v>
      </c>
    </row>
    <row r="173" spans="2:5" ht="49.5" customHeight="1" x14ac:dyDescent="0.3">
      <c r="B173" s="42">
        <v>95367</v>
      </c>
      <c r="C173" s="42" t="s">
        <v>328</v>
      </c>
      <c r="D173" s="42" t="s">
        <v>169</v>
      </c>
      <c r="E173" s="43">
        <v>0.15</v>
      </c>
    </row>
    <row r="174" spans="2:5" ht="49.5" customHeight="1" x14ac:dyDescent="0.3">
      <c r="B174" s="42">
        <v>95368</v>
      </c>
      <c r="C174" s="42" t="s">
        <v>329</v>
      </c>
      <c r="D174" s="42" t="s">
        <v>169</v>
      </c>
      <c r="E174" s="43">
        <v>0.23</v>
      </c>
    </row>
    <row r="175" spans="2:5" ht="49.5" customHeight="1" x14ac:dyDescent="0.3">
      <c r="B175" s="42">
        <v>95369</v>
      </c>
      <c r="C175" s="42" t="s">
        <v>330</v>
      </c>
      <c r="D175" s="42" t="s">
        <v>169</v>
      </c>
      <c r="E175" s="43">
        <v>0.19</v>
      </c>
    </row>
    <row r="176" spans="2:5" ht="49.5" customHeight="1" x14ac:dyDescent="0.3">
      <c r="B176" s="42">
        <v>95370</v>
      </c>
      <c r="C176" s="42" t="s">
        <v>331</v>
      </c>
      <c r="D176" s="42" t="s">
        <v>169</v>
      </c>
      <c r="E176" s="43">
        <v>0.26</v>
      </c>
    </row>
    <row r="177" spans="2:5" ht="49.5" customHeight="1" x14ac:dyDescent="0.3">
      <c r="B177" s="42">
        <v>95371</v>
      </c>
      <c r="C177" s="42" t="s">
        <v>332</v>
      </c>
      <c r="D177" s="42" t="s">
        <v>169</v>
      </c>
      <c r="E177" s="43">
        <v>0.38</v>
      </c>
    </row>
    <row r="178" spans="2:5" ht="49.5" customHeight="1" x14ac:dyDescent="0.3">
      <c r="B178" s="42">
        <v>95372</v>
      </c>
      <c r="C178" s="42" t="s">
        <v>333</v>
      </c>
      <c r="D178" s="42" t="s">
        <v>169</v>
      </c>
      <c r="E178" s="43">
        <v>0.26</v>
      </c>
    </row>
    <row r="179" spans="2:5" ht="49.5" customHeight="1" x14ac:dyDescent="0.3">
      <c r="B179" s="42">
        <v>95373</v>
      </c>
      <c r="C179" s="42" t="s">
        <v>334</v>
      </c>
      <c r="D179" s="42" t="s">
        <v>169</v>
      </c>
      <c r="E179" s="43">
        <v>0.25</v>
      </c>
    </row>
    <row r="180" spans="2:5" ht="49.5" customHeight="1" x14ac:dyDescent="0.3">
      <c r="B180" s="42">
        <v>95374</v>
      </c>
      <c r="C180" s="42" t="s">
        <v>335</v>
      </c>
      <c r="D180" s="42" t="s">
        <v>169</v>
      </c>
      <c r="E180" s="43">
        <v>0.26</v>
      </c>
    </row>
    <row r="181" spans="2:5" ht="49.5" customHeight="1" x14ac:dyDescent="0.3">
      <c r="B181" s="42">
        <v>95375</v>
      </c>
      <c r="C181" s="42" t="s">
        <v>336</v>
      </c>
      <c r="D181" s="42" t="s">
        <v>169</v>
      </c>
      <c r="E181" s="43">
        <v>0.36</v>
      </c>
    </row>
    <row r="182" spans="2:5" ht="49.5" customHeight="1" x14ac:dyDescent="0.3">
      <c r="B182" s="42">
        <v>95376</v>
      </c>
      <c r="C182" s="42" t="s">
        <v>337</v>
      </c>
      <c r="D182" s="42" t="s">
        <v>169</v>
      </c>
      <c r="E182" s="43">
        <v>7.0000000000000007E-2</v>
      </c>
    </row>
    <row r="183" spans="2:5" ht="49.5" customHeight="1" x14ac:dyDescent="0.3">
      <c r="B183" s="42">
        <v>95377</v>
      </c>
      <c r="C183" s="42" t="s">
        <v>338</v>
      </c>
      <c r="D183" s="42" t="s">
        <v>169</v>
      </c>
      <c r="E183" s="43">
        <v>0.2</v>
      </c>
    </row>
    <row r="184" spans="2:5" ht="49.5" customHeight="1" x14ac:dyDescent="0.3">
      <c r="B184" s="42">
        <v>95378</v>
      </c>
      <c r="C184" s="42" t="s">
        <v>339</v>
      </c>
      <c r="D184" s="42" t="s">
        <v>169</v>
      </c>
      <c r="E184" s="43">
        <v>0.25</v>
      </c>
    </row>
    <row r="185" spans="2:5" ht="49.5" customHeight="1" x14ac:dyDescent="0.3">
      <c r="B185" s="42">
        <v>95379</v>
      </c>
      <c r="C185" s="42" t="s">
        <v>340</v>
      </c>
      <c r="D185" s="42" t="s">
        <v>169</v>
      </c>
      <c r="E185" s="43">
        <v>0.21</v>
      </c>
    </row>
    <row r="186" spans="2:5" ht="49.5" customHeight="1" x14ac:dyDescent="0.3">
      <c r="B186" s="42">
        <v>95380</v>
      </c>
      <c r="C186" s="42" t="s">
        <v>341</v>
      </c>
      <c r="D186" s="42" t="s">
        <v>169</v>
      </c>
      <c r="E186" s="43">
        <v>0.28000000000000003</v>
      </c>
    </row>
    <row r="187" spans="2:5" ht="49.5" customHeight="1" x14ac:dyDescent="0.3">
      <c r="B187" s="42">
        <v>95382</v>
      </c>
      <c r="C187" s="42" t="s">
        <v>342</v>
      </c>
      <c r="D187" s="42" t="s">
        <v>169</v>
      </c>
      <c r="E187" s="43">
        <v>0.2</v>
      </c>
    </row>
    <row r="188" spans="2:5" ht="49.5" customHeight="1" x14ac:dyDescent="0.3">
      <c r="B188" s="42">
        <v>95383</v>
      </c>
      <c r="C188" s="42" t="s">
        <v>343</v>
      </c>
      <c r="D188" s="42" t="s">
        <v>169</v>
      </c>
      <c r="E188" s="43">
        <v>0.26</v>
      </c>
    </row>
    <row r="189" spans="2:5" ht="49.5" customHeight="1" x14ac:dyDescent="0.3">
      <c r="B189" s="42">
        <v>95384</v>
      </c>
      <c r="C189" s="42" t="s">
        <v>344</v>
      </c>
      <c r="D189" s="42" t="s">
        <v>169</v>
      </c>
      <c r="E189" s="43">
        <v>0.36</v>
      </c>
    </row>
    <row r="190" spans="2:5" ht="49.5" customHeight="1" x14ac:dyDescent="0.3">
      <c r="B190" s="42">
        <v>95385</v>
      </c>
      <c r="C190" s="42" t="s">
        <v>345</v>
      </c>
      <c r="D190" s="42" t="s">
        <v>169</v>
      </c>
      <c r="E190" s="43">
        <v>0.2</v>
      </c>
    </row>
    <row r="191" spans="2:5" ht="49.5" customHeight="1" x14ac:dyDescent="0.3">
      <c r="B191" s="42">
        <v>95386</v>
      </c>
      <c r="C191" s="42" t="s">
        <v>346</v>
      </c>
      <c r="D191" s="42" t="s">
        <v>169</v>
      </c>
      <c r="E191" s="43">
        <v>0.23</v>
      </c>
    </row>
    <row r="192" spans="2:5" ht="49.5" customHeight="1" x14ac:dyDescent="0.3">
      <c r="B192" s="42">
        <v>95387</v>
      </c>
      <c r="C192" s="42" t="s">
        <v>347</v>
      </c>
      <c r="D192" s="42" t="s">
        <v>169</v>
      </c>
      <c r="E192" s="43">
        <v>0.2</v>
      </c>
    </row>
    <row r="193" spans="2:5" ht="49.5" customHeight="1" x14ac:dyDescent="0.3">
      <c r="B193" s="42">
        <v>95388</v>
      </c>
      <c r="C193" s="42" t="s">
        <v>348</v>
      </c>
      <c r="D193" s="42" t="s">
        <v>169</v>
      </c>
      <c r="E193" s="43">
        <v>0.08</v>
      </c>
    </row>
    <row r="194" spans="2:5" ht="49.5" customHeight="1" x14ac:dyDescent="0.3">
      <c r="B194" s="42">
        <v>95389</v>
      </c>
      <c r="C194" s="42" t="s">
        <v>349</v>
      </c>
      <c r="D194" s="42" t="s">
        <v>169</v>
      </c>
      <c r="E194" s="43">
        <v>0.13</v>
      </c>
    </row>
    <row r="195" spans="2:5" ht="49.5" customHeight="1" x14ac:dyDescent="0.3">
      <c r="B195" s="42">
        <v>95390</v>
      </c>
      <c r="C195" s="42" t="s">
        <v>350</v>
      </c>
      <c r="D195" s="42" t="s">
        <v>169</v>
      </c>
      <c r="E195" s="43">
        <v>7.0000000000000007E-2</v>
      </c>
    </row>
    <row r="196" spans="2:5" ht="49.5" customHeight="1" x14ac:dyDescent="0.3">
      <c r="B196" s="42">
        <v>95391</v>
      </c>
      <c r="C196" s="42" t="s">
        <v>351</v>
      </c>
      <c r="D196" s="42" t="s">
        <v>169</v>
      </c>
      <c r="E196" s="43">
        <v>0.11</v>
      </c>
    </row>
    <row r="197" spans="2:5" ht="49.5" customHeight="1" x14ac:dyDescent="0.3">
      <c r="B197" s="42">
        <v>95392</v>
      </c>
      <c r="C197" s="42" t="s">
        <v>352</v>
      </c>
      <c r="D197" s="42" t="s">
        <v>169</v>
      </c>
      <c r="E197" s="43">
        <v>0.09</v>
      </c>
    </row>
    <row r="198" spans="2:5" ht="49.5" customHeight="1" x14ac:dyDescent="0.3">
      <c r="B198" s="42">
        <v>95393</v>
      </c>
      <c r="C198" s="42" t="s">
        <v>353</v>
      </c>
      <c r="D198" s="42" t="s">
        <v>169</v>
      </c>
      <c r="E198" s="43">
        <v>0.35</v>
      </c>
    </row>
    <row r="199" spans="2:5" ht="49.5" customHeight="1" x14ac:dyDescent="0.3">
      <c r="B199" s="42">
        <v>95394</v>
      </c>
      <c r="C199" s="42" t="s">
        <v>354</v>
      </c>
      <c r="D199" s="42" t="s">
        <v>169</v>
      </c>
      <c r="E199" s="43">
        <v>0.56000000000000005</v>
      </c>
    </row>
    <row r="200" spans="2:5" ht="49.5" customHeight="1" x14ac:dyDescent="0.3">
      <c r="B200" s="42">
        <v>95395</v>
      </c>
      <c r="C200" s="42" t="s">
        <v>355</v>
      </c>
      <c r="D200" s="42" t="s">
        <v>169</v>
      </c>
      <c r="E200" s="43">
        <v>0.79</v>
      </c>
    </row>
    <row r="201" spans="2:5" ht="49.5" customHeight="1" x14ac:dyDescent="0.3">
      <c r="B201" s="42">
        <v>95396</v>
      </c>
      <c r="C201" s="42" t="s">
        <v>356</v>
      </c>
      <c r="D201" s="42" t="s">
        <v>169</v>
      </c>
      <c r="E201" s="43">
        <v>1.05</v>
      </c>
    </row>
    <row r="202" spans="2:5" ht="49.5" customHeight="1" x14ac:dyDescent="0.3">
      <c r="B202" s="42">
        <v>95397</v>
      </c>
      <c r="C202" s="42" t="s">
        <v>357</v>
      </c>
      <c r="D202" s="42" t="s">
        <v>169</v>
      </c>
      <c r="E202" s="43">
        <v>0.13</v>
      </c>
    </row>
    <row r="203" spans="2:5" ht="49.5" customHeight="1" x14ac:dyDescent="0.3">
      <c r="B203" s="42">
        <v>95398</v>
      </c>
      <c r="C203" s="42" t="s">
        <v>358</v>
      </c>
      <c r="D203" s="42" t="s">
        <v>169</v>
      </c>
      <c r="E203" s="43">
        <v>0.08</v>
      </c>
    </row>
    <row r="204" spans="2:5" ht="49.5" customHeight="1" x14ac:dyDescent="0.3">
      <c r="B204" s="42">
        <v>95399</v>
      </c>
      <c r="C204" s="42" t="s">
        <v>359</v>
      </c>
      <c r="D204" s="42" t="s">
        <v>169</v>
      </c>
      <c r="E204" s="43">
        <v>0.14000000000000001</v>
      </c>
    </row>
    <row r="205" spans="2:5" ht="49.5" customHeight="1" x14ac:dyDescent="0.3">
      <c r="B205" s="42">
        <v>95400</v>
      </c>
      <c r="C205" s="42" t="s">
        <v>360</v>
      </c>
      <c r="D205" s="42" t="s">
        <v>169</v>
      </c>
      <c r="E205" s="43">
        <v>0.18</v>
      </c>
    </row>
    <row r="206" spans="2:5" ht="49.5" customHeight="1" x14ac:dyDescent="0.3">
      <c r="B206" s="42">
        <v>95401</v>
      </c>
      <c r="C206" s="42" t="s">
        <v>361</v>
      </c>
      <c r="D206" s="42" t="s">
        <v>169</v>
      </c>
      <c r="E206" s="43">
        <v>0.86</v>
      </c>
    </row>
    <row r="207" spans="2:5" ht="49.5" customHeight="1" x14ac:dyDescent="0.3">
      <c r="B207" s="42">
        <v>95402</v>
      </c>
      <c r="C207" s="42" t="s">
        <v>362</v>
      </c>
      <c r="D207" s="42" t="s">
        <v>169</v>
      </c>
      <c r="E207" s="43">
        <v>1.35</v>
      </c>
    </row>
    <row r="208" spans="2:5" ht="49.5" customHeight="1" x14ac:dyDescent="0.3">
      <c r="B208" s="42">
        <v>95403</v>
      </c>
      <c r="C208" s="42" t="s">
        <v>363</v>
      </c>
      <c r="D208" s="42" t="s">
        <v>169</v>
      </c>
      <c r="E208" s="43">
        <v>1.54</v>
      </c>
    </row>
    <row r="209" spans="2:5" ht="49.5" customHeight="1" x14ac:dyDescent="0.3">
      <c r="B209" s="42">
        <v>95404</v>
      </c>
      <c r="C209" s="42" t="s">
        <v>364</v>
      </c>
      <c r="D209" s="42" t="s">
        <v>169</v>
      </c>
      <c r="E209" s="43">
        <v>2.1</v>
      </c>
    </row>
    <row r="210" spans="2:5" ht="49.5" customHeight="1" x14ac:dyDescent="0.3">
      <c r="B210" s="42">
        <v>95405</v>
      </c>
      <c r="C210" s="42" t="s">
        <v>365</v>
      </c>
      <c r="D210" s="42" t="s">
        <v>169</v>
      </c>
      <c r="E210" s="43">
        <v>1.4</v>
      </c>
    </row>
    <row r="211" spans="2:5" ht="49.5" customHeight="1" x14ac:dyDescent="0.3">
      <c r="B211" s="42">
        <v>95406</v>
      </c>
      <c r="C211" s="42" t="s">
        <v>366</v>
      </c>
      <c r="D211" s="42" t="s">
        <v>169</v>
      </c>
      <c r="E211" s="43">
        <v>0.3</v>
      </c>
    </row>
    <row r="212" spans="2:5" ht="49.5" customHeight="1" x14ac:dyDescent="0.3">
      <c r="B212" s="42">
        <v>95407</v>
      </c>
      <c r="C212" s="42" t="s">
        <v>367</v>
      </c>
      <c r="D212" s="42" t="s">
        <v>169</v>
      </c>
      <c r="E212" s="43">
        <v>3.13</v>
      </c>
    </row>
    <row r="213" spans="2:5" ht="49.5" customHeight="1" x14ac:dyDescent="0.3">
      <c r="B213" s="42">
        <v>95408</v>
      </c>
      <c r="C213" s="42" t="s">
        <v>368</v>
      </c>
      <c r="D213" s="42" t="s">
        <v>267</v>
      </c>
      <c r="E213" s="43">
        <v>12.66</v>
      </c>
    </row>
    <row r="214" spans="2:5" ht="49.5" customHeight="1" x14ac:dyDescent="0.3">
      <c r="B214" s="42">
        <v>95409</v>
      </c>
      <c r="C214" s="42" t="s">
        <v>369</v>
      </c>
      <c r="D214" s="42" t="s">
        <v>267</v>
      </c>
      <c r="E214" s="43">
        <v>15.79</v>
      </c>
    </row>
    <row r="215" spans="2:5" ht="49.5" customHeight="1" x14ac:dyDescent="0.3">
      <c r="B215" s="42">
        <v>95410</v>
      </c>
      <c r="C215" s="42" t="s">
        <v>370</v>
      </c>
      <c r="D215" s="42" t="s">
        <v>267</v>
      </c>
      <c r="E215" s="43">
        <v>19.87</v>
      </c>
    </row>
    <row r="216" spans="2:5" ht="49.5" customHeight="1" x14ac:dyDescent="0.3">
      <c r="B216" s="42">
        <v>95411</v>
      </c>
      <c r="C216" s="42" t="s">
        <v>371</v>
      </c>
      <c r="D216" s="42" t="s">
        <v>267</v>
      </c>
      <c r="E216" s="43">
        <v>25.13</v>
      </c>
    </row>
    <row r="217" spans="2:5" ht="49.5" customHeight="1" x14ac:dyDescent="0.3">
      <c r="B217" s="42">
        <v>95412</v>
      </c>
      <c r="C217" s="42" t="s">
        <v>372</v>
      </c>
      <c r="D217" s="42" t="s">
        <v>267</v>
      </c>
      <c r="E217" s="43">
        <v>17.7</v>
      </c>
    </row>
    <row r="218" spans="2:5" ht="49.5" customHeight="1" x14ac:dyDescent="0.3">
      <c r="B218" s="42">
        <v>95413</v>
      </c>
      <c r="C218" s="42" t="s">
        <v>373</v>
      </c>
      <c r="D218" s="42" t="s">
        <v>267</v>
      </c>
      <c r="E218" s="43">
        <v>13.14</v>
      </c>
    </row>
    <row r="219" spans="2:5" ht="49.5" customHeight="1" x14ac:dyDescent="0.3">
      <c r="B219" s="42">
        <v>95414</v>
      </c>
      <c r="C219" s="42" t="s">
        <v>374</v>
      </c>
      <c r="D219" s="42" t="s">
        <v>267</v>
      </c>
      <c r="E219" s="43">
        <v>47.62</v>
      </c>
    </row>
    <row r="220" spans="2:5" ht="49.5" customHeight="1" x14ac:dyDescent="0.3">
      <c r="B220" s="42">
        <v>95415</v>
      </c>
      <c r="C220" s="42" t="s">
        <v>375</v>
      </c>
      <c r="D220" s="42" t="s">
        <v>267</v>
      </c>
      <c r="E220" s="43">
        <v>179.67</v>
      </c>
    </row>
    <row r="221" spans="2:5" ht="49.5" customHeight="1" x14ac:dyDescent="0.3">
      <c r="B221" s="42">
        <v>95416</v>
      </c>
      <c r="C221" s="42" t="s">
        <v>376</v>
      </c>
      <c r="D221" s="42" t="s">
        <v>267</v>
      </c>
      <c r="E221" s="43">
        <v>10.83</v>
      </c>
    </row>
    <row r="222" spans="2:5" ht="49.5" customHeight="1" x14ac:dyDescent="0.3">
      <c r="B222" s="42">
        <v>95417</v>
      </c>
      <c r="C222" s="42" t="s">
        <v>377</v>
      </c>
      <c r="D222" s="42" t="s">
        <v>267</v>
      </c>
      <c r="E222" s="43">
        <v>204.5</v>
      </c>
    </row>
    <row r="223" spans="2:5" ht="49.5" customHeight="1" x14ac:dyDescent="0.3">
      <c r="B223" s="42">
        <v>95418</v>
      </c>
      <c r="C223" s="42" t="s">
        <v>378</v>
      </c>
      <c r="D223" s="42" t="s">
        <v>267</v>
      </c>
      <c r="E223" s="43">
        <v>279.55</v>
      </c>
    </row>
    <row r="224" spans="2:5" ht="49.5" customHeight="1" x14ac:dyDescent="0.3">
      <c r="B224" s="42">
        <v>95419</v>
      </c>
      <c r="C224" s="42" t="s">
        <v>379</v>
      </c>
      <c r="D224" s="42" t="s">
        <v>267</v>
      </c>
      <c r="E224" s="43">
        <v>74.62</v>
      </c>
    </row>
    <row r="225" spans="2:5" ht="49.5" customHeight="1" x14ac:dyDescent="0.3">
      <c r="B225" s="42">
        <v>95420</v>
      </c>
      <c r="C225" s="42" t="s">
        <v>380</v>
      </c>
      <c r="D225" s="42" t="s">
        <v>267</v>
      </c>
      <c r="E225" s="43">
        <v>105.99</v>
      </c>
    </row>
    <row r="226" spans="2:5" ht="49.5" customHeight="1" x14ac:dyDescent="0.3">
      <c r="B226" s="42">
        <v>95421</v>
      </c>
      <c r="C226" s="42" t="s">
        <v>381</v>
      </c>
      <c r="D226" s="42" t="s">
        <v>267</v>
      </c>
      <c r="E226" s="43">
        <v>140.13</v>
      </c>
    </row>
    <row r="227" spans="2:5" ht="49.5" customHeight="1" x14ac:dyDescent="0.3">
      <c r="B227" s="42">
        <v>95422</v>
      </c>
      <c r="C227" s="42" t="s">
        <v>382</v>
      </c>
      <c r="D227" s="42" t="s">
        <v>267</v>
      </c>
      <c r="E227" s="43">
        <v>114.75</v>
      </c>
    </row>
    <row r="228" spans="2:5" ht="49.5" customHeight="1" x14ac:dyDescent="0.3">
      <c r="B228" s="42">
        <v>95423</v>
      </c>
      <c r="C228" s="42" t="s">
        <v>383</v>
      </c>
      <c r="D228" s="42" t="s">
        <v>267</v>
      </c>
      <c r="E228" s="43">
        <v>187.18</v>
      </c>
    </row>
    <row r="229" spans="2:5" ht="49.5" customHeight="1" x14ac:dyDescent="0.3">
      <c r="B229" s="42">
        <v>95424</v>
      </c>
      <c r="C229" s="42" t="s">
        <v>384</v>
      </c>
      <c r="D229" s="42" t="s">
        <v>267</v>
      </c>
      <c r="E229" s="43">
        <v>40.42</v>
      </c>
    </row>
    <row r="230" spans="2:5" ht="49.5" customHeight="1" x14ac:dyDescent="0.3">
      <c r="B230" s="42">
        <v>100288</v>
      </c>
      <c r="C230" s="42" t="s">
        <v>385</v>
      </c>
      <c r="D230" s="42" t="s">
        <v>169</v>
      </c>
      <c r="E230" s="43">
        <v>0.06</v>
      </c>
    </row>
    <row r="231" spans="2:5" ht="49.5" customHeight="1" x14ac:dyDescent="0.3">
      <c r="B231" s="42">
        <v>100289</v>
      </c>
      <c r="C231" s="42" t="s">
        <v>386</v>
      </c>
      <c r="D231" s="42" t="s">
        <v>169</v>
      </c>
      <c r="E231" s="43">
        <v>16.850000000000001</v>
      </c>
    </row>
    <row r="232" spans="2:5" ht="49.5" customHeight="1" x14ac:dyDescent="0.3">
      <c r="B232" s="42">
        <v>100290</v>
      </c>
      <c r="C232" s="42" t="s">
        <v>387</v>
      </c>
      <c r="D232" s="42" t="s">
        <v>169</v>
      </c>
      <c r="E232" s="43">
        <v>7.0000000000000007E-2</v>
      </c>
    </row>
    <row r="233" spans="2:5" ht="49.5" customHeight="1" x14ac:dyDescent="0.3">
      <c r="B233" s="42">
        <v>100291</v>
      </c>
      <c r="C233" s="42" t="s">
        <v>388</v>
      </c>
      <c r="D233" s="42" t="s">
        <v>169</v>
      </c>
      <c r="E233" s="43">
        <v>0.2</v>
      </c>
    </row>
    <row r="234" spans="2:5" ht="49.5" customHeight="1" x14ac:dyDescent="0.3">
      <c r="B234" s="42">
        <v>100292</v>
      </c>
      <c r="C234" s="42" t="s">
        <v>389</v>
      </c>
      <c r="D234" s="42" t="s">
        <v>169</v>
      </c>
      <c r="E234" s="43">
        <v>0.68</v>
      </c>
    </row>
    <row r="235" spans="2:5" ht="49.5" customHeight="1" x14ac:dyDescent="0.3">
      <c r="B235" s="42">
        <v>100293</v>
      </c>
      <c r="C235" s="42" t="s">
        <v>390</v>
      </c>
      <c r="D235" s="42" t="s">
        <v>169</v>
      </c>
      <c r="E235" s="43">
        <v>0.17</v>
      </c>
    </row>
    <row r="236" spans="2:5" ht="49.5" customHeight="1" x14ac:dyDescent="0.3">
      <c r="B236" s="42">
        <v>100294</v>
      </c>
      <c r="C236" s="42" t="s">
        <v>391</v>
      </c>
      <c r="D236" s="42" t="s">
        <v>169</v>
      </c>
      <c r="E236" s="43">
        <v>0.35</v>
      </c>
    </row>
    <row r="237" spans="2:5" ht="49.5" customHeight="1" x14ac:dyDescent="0.3">
      <c r="B237" s="42">
        <v>100295</v>
      </c>
      <c r="C237" s="42" t="s">
        <v>392</v>
      </c>
      <c r="D237" s="42" t="s">
        <v>169</v>
      </c>
      <c r="E237" s="43">
        <v>0.44</v>
      </c>
    </row>
    <row r="238" spans="2:5" ht="49.5" customHeight="1" x14ac:dyDescent="0.3">
      <c r="B238" s="42">
        <v>100296</v>
      </c>
      <c r="C238" s="42" t="s">
        <v>393</v>
      </c>
      <c r="D238" s="42" t="s">
        <v>169</v>
      </c>
      <c r="E238" s="43">
        <v>1.07</v>
      </c>
    </row>
    <row r="239" spans="2:5" ht="49.5" customHeight="1" x14ac:dyDescent="0.3">
      <c r="B239" s="42">
        <v>100297</v>
      </c>
      <c r="C239" s="42" t="s">
        <v>394</v>
      </c>
      <c r="D239" s="42" t="s">
        <v>169</v>
      </c>
      <c r="E239" s="43">
        <v>1.21</v>
      </c>
    </row>
    <row r="240" spans="2:5" ht="49.5" customHeight="1" x14ac:dyDescent="0.3">
      <c r="B240" s="42">
        <v>100298</v>
      </c>
      <c r="C240" s="42" t="s">
        <v>395</v>
      </c>
      <c r="D240" s="42" t="s">
        <v>169</v>
      </c>
      <c r="E240" s="43">
        <v>0.54</v>
      </c>
    </row>
    <row r="241" spans="2:5" ht="49.5" customHeight="1" x14ac:dyDescent="0.3">
      <c r="B241" s="42">
        <v>100299</v>
      </c>
      <c r="C241" s="42" t="s">
        <v>396</v>
      </c>
      <c r="D241" s="42" t="s">
        <v>169</v>
      </c>
      <c r="E241" s="43">
        <v>0.56999999999999995</v>
      </c>
    </row>
    <row r="242" spans="2:5" ht="49.5" customHeight="1" x14ac:dyDescent="0.3">
      <c r="B242" s="42">
        <v>100300</v>
      </c>
      <c r="C242" s="42" t="s">
        <v>397</v>
      </c>
      <c r="D242" s="42" t="s">
        <v>169</v>
      </c>
      <c r="E242" s="43">
        <v>16.05</v>
      </c>
    </row>
    <row r="243" spans="2:5" ht="49.5" customHeight="1" x14ac:dyDescent="0.3">
      <c r="B243" s="42">
        <v>100301</v>
      </c>
      <c r="C243" s="42" t="s">
        <v>398</v>
      </c>
      <c r="D243" s="42" t="s">
        <v>169</v>
      </c>
      <c r="E243" s="43">
        <v>20.190000000000001</v>
      </c>
    </row>
    <row r="244" spans="2:5" ht="49.5" customHeight="1" x14ac:dyDescent="0.3">
      <c r="B244" s="42">
        <v>100302</v>
      </c>
      <c r="C244" s="42" t="s">
        <v>399</v>
      </c>
      <c r="D244" s="42" t="s">
        <v>169</v>
      </c>
      <c r="E244" s="43">
        <v>130.69999999999999</v>
      </c>
    </row>
    <row r="245" spans="2:5" ht="49.5" customHeight="1" x14ac:dyDescent="0.3">
      <c r="B245" s="42">
        <v>100303</v>
      </c>
      <c r="C245" s="42" t="s">
        <v>400</v>
      </c>
      <c r="D245" s="42" t="s">
        <v>169</v>
      </c>
      <c r="E245" s="43">
        <v>17.41</v>
      </c>
    </row>
    <row r="246" spans="2:5" ht="49.5" customHeight="1" x14ac:dyDescent="0.3">
      <c r="B246" s="42">
        <v>100304</v>
      </c>
      <c r="C246" s="42" t="s">
        <v>401</v>
      </c>
      <c r="D246" s="42" t="s">
        <v>169</v>
      </c>
      <c r="E246" s="43">
        <v>69.19</v>
      </c>
    </row>
    <row r="247" spans="2:5" ht="49.5" customHeight="1" x14ac:dyDescent="0.3">
      <c r="B247" s="42">
        <v>100305</v>
      </c>
      <c r="C247" s="42" t="s">
        <v>402</v>
      </c>
      <c r="D247" s="42" t="s">
        <v>169</v>
      </c>
      <c r="E247" s="43">
        <v>91.65</v>
      </c>
    </row>
    <row r="248" spans="2:5" ht="49.5" customHeight="1" x14ac:dyDescent="0.3">
      <c r="B248" s="42">
        <v>100306</v>
      </c>
      <c r="C248" s="42" t="s">
        <v>403</v>
      </c>
      <c r="D248" s="42" t="s">
        <v>169</v>
      </c>
      <c r="E248" s="43">
        <v>103.16</v>
      </c>
    </row>
    <row r="249" spans="2:5" ht="49.5" customHeight="1" x14ac:dyDescent="0.3">
      <c r="B249" s="42">
        <v>100307</v>
      </c>
      <c r="C249" s="42" t="s">
        <v>404</v>
      </c>
      <c r="D249" s="42" t="s">
        <v>169</v>
      </c>
      <c r="E249" s="43">
        <v>19.86</v>
      </c>
    </row>
    <row r="250" spans="2:5" ht="49.5" customHeight="1" x14ac:dyDescent="0.3">
      <c r="B250" s="42">
        <v>100308</v>
      </c>
      <c r="C250" s="42" t="s">
        <v>405</v>
      </c>
      <c r="D250" s="42" t="s">
        <v>169</v>
      </c>
      <c r="E250" s="43">
        <v>25.07</v>
      </c>
    </row>
    <row r="251" spans="2:5" ht="49.5" customHeight="1" x14ac:dyDescent="0.3">
      <c r="B251" s="42">
        <v>100309</v>
      </c>
      <c r="C251" s="42" t="s">
        <v>406</v>
      </c>
      <c r="D251" s="42" t="s">
        <v>169</v>
      </c>
      <c r="E251" s="43">
        <v>32.92</v>
      </c>
    </row>
    <row r="252" spans="2:5" ht="49.5" customHeight="1" x14ac:dyDescent="0.3">
      <c r="B252" s="42">
        <v>100310</v>
      </c>
      <c r="C252" s="42" t="s">
        <v>407</v>
      </c>
      <c r="D252" s="42" t="s">
        <v>267</v>
      </c>
      <c r="E252" s="43">
        <v>9.91</v>
      </c>
    </row>
    <row r="253" spans="2:5" ht="49.5" customHeight="1" x14ac:dyDescent="0.3">
      <c r="B253" s="42">
        <v>100311</v>
      </c>
      <c r="C253" s="42" t="s">
        <v>408</v>
      </c>
      <c r="D253" s="42" t="s">
        <v>267</v>
      </c>
      <c r="E253" s="43">
        <v>90.8</v>
      </c>
    </row>
    <row r="254" spans="2:5" ht="49.5" customHeight="1" x14ac:dyDescent="0.3">
      <c r="B254" s="42">
        <v>100312</v>
      </c>
      <c r="C254" s="42" t="s">
        <v>409</v>
      </c>
      <c r="D254" s="42" t="s">
        <v>267</v>
      </c>
      <c r="E254" s="43">
        <v>122.5</v>
      </c>
    </row>
    <row r="255" spans="2:5" ht="49.5" customHeight="1" x14ac:dyDescent="0.3">
      <c r="B255" s="42">
        <v>100313</v>
      </c>
      <c r="C255" s="42" t="s">
        <v>410</v>
      </c>
      <c r="D255" s="42" t="s">
        <v>267</v>
      </c>
      <c r="E255" s="43">
        <v>142.41999999999999</v>
      </c>
    </row>
    <row r="256" spans="2:5" ht="49.5" customHeight="1" x14ac:dyDescent="0.3">
      <c r="B256" s="42">
        <v>100314</v>
      </c>
      <c r="C256" s="42" t="s">
        <v>411</v>
      </c>
      <c r="D256" s="42" t="s">
        <v>267</v>
      </c>
      <c r="E256" s="43">
        <v>160.68</v>
      </c>
    </row>
    <row r="257" spans="2:5" ht="49.5" customHeight="1" x14ac:dyDescent="0.3">
      <c r="B257" s="42">
        <v>100315</v>
      </c>
      <c r="C257" s="42" t="s">
        <v>412</v>
      </c>
      <c r="D257" s="42" t="s">
        <v>267</v>
      </c>
      <c r="E257" s="43">
        <v>76.010000000000005</v>
      </c>
    </row>
    <row r="258" spans="2:5" ht="49.5" customHeight="1" x14ac:dyDescent="0.3">
      <c r="B258" s="42">
        <v>100316</v>
      </c>
      <c r="C258" s="42" t="s">
        <v>397</v>
      </c>
      <c r="D258" s="42" t="s">
        <v>267</v>
      </c>
      <c r="E258" s="44">
        <v>2854.41</v>
      </c>
    </row>
    <row r="259" spans="2:5" ht="49.5" customHeight="1" x14ac:dyDescent="0.3">
      <c r="B259" s="42">
        <v>100317</v>
      </c>
      <c r="C259" s="42" t="s">
        <v>413</v>
      </c>
      <c r="D259" s="42" t="s">
        <v>267</v>
      </c>
      <c r="E259" s="44">
        <v>23043.21</v>
      </c>
    </row>
    <row r="260" spans="2:5" ht="49.5" customHeight="1" x14ac:dyDescent="0.3">
      <c r="B260" s="42">
        <v>100318</v>
      </c>
      <c r="C260" s="42" t="s">
        <v>401</v>
      </c>
      <c r="D260" s="42" t="s">
        <v>267</v>
      </c>
      <c r="E260" s="44">
        <v>12287.77</v>
      </c>
    </row>
    <row r="261" spans="2:5" ht="49.5" customHeight="1" x14ac:dyDescent="0.3">
      <c r="B261" s="42">
        <v>100319</v>
      </c>
      <c r="C261" s="42" t="s">
        <v>402</v>
      </c>
      <c r="D261" s="42" t="s">
        <v>267</v>
      </c>
      <c r="E261" s="44">
        <v>16140.15</v>
      </c>
    </row>
    <row r="262" spans="2:5" ht="49.5" customHeight="1" x14ac:dyDescent="0.3">
      <c r="B262" s="42">
        <v>100320</v>
      </c>
      <c r="C262" s="42" t="s">
        <v>403</v>
      </c>
      <c r="D262" s="42" t="s">
        <v>267</v>
      </c>
      <c r="E262" s="44">
        <v>18162.71</v>
      </c>
    </row>
    <row r="263" spans="2:5" ht="49.5" customHeight="1" x14ac:dyDescent="0.3">
      <c r="B263" s="42">
        <v>100321</v>
      </c>
      <c r="C263" s="42" t="s">
        <v>406</v>
      </c>
      <c r="D263" s="42" t="s">
        <v>267</v>
      </c>
      <c r="E263" s="44">
        <v>5808.18</v>
      </c>
    </row>
    <row r="264" spans="2:5" ht="49.5" customHeight="1" x14ac:dyDescent="0.3">
      <c r="B264" s="42">
        <v>100533</v>
      </c>
      <c r="C264" s="42" t="s">
        <v>414</v>
      </c>
      <c r="D264" s="42" t="s">
        <v>169</v>
      </c>
      <c r="E264" s="43">
        <v>30.03</v>
      </c>
    </row>
    <row r="265" spans="2:5" ht="49.5" customHeight="1" x14ac:dyDescent="0.3">
      <c r="B265" s="42">
        <v>100534</v>
      </c>
      <c r="C265" s="42" t="s">
        <v>414</v>
      </c>
      <c r="D265" s="42" t="s">
        <v>267</v>
      </c>
      <c r="E265" s="44">
        <v>5309.57</v>
      </c>
    </row>
    <row r="266" spans="2:5" ht="49.5" customHeight="1" x14ac:dyDescent="0.3">
      <c r="B266" s="42">
        <v>100535</v>
      </c>
      <c r="C266" s="42" t="s">
        <v>415</v>
      </c>
      <c r="D266" s="42" t="s">
        <v>169</v>
      </c>
      <c r="E266" s="43">
        <v>0.52</v>
      </c>
    </row>
    <row r="267" spans="2:5" ht="49.5" customHeight="1" x14ac:dyDescent="0.3">
      <c r="B267" s="42">
        <v>100536</v>
      </c>
      <c r="C267" s="42" t="s">
        <v>416</v>
      </c>
      <c r="D267" s="42" t="s">
        <v>267</v>
      </c>
      <c r="E267" s="43">
        <v>69.03</v>
      </c>
    </row>
    <row r="268" spans="2:5" ht="49.5" customHeight="1" x14ac:dyDescent="0.3">
      <c r="B268" s="42">
        <v>101284</v>
      </c>
      <c r="C268" s="42" t="s">
        <v>417</v>
      </c>
      <c r="D268" s="42" t="s">
        <v>169</v>
      </c>
      <c r="E268" s="43">
        <v>1.65</v>
      </c>
    </row>
    <row r="269" spans="2:5" ht="49.5" customHeight="1" x14ac:dyDescent="0.3">
      <c r="B269" s="42">
        <v>101285</v>
      </c>
      <c r="C269" s="42" t="s">
        <v>418</v>
      </c>
      <c r="D269" s="42" t="s">
        <v>169</v>
      </c>
      <c r="E269" s="43">
        <v>0.36</v>
      </c>
    </row>
    <row r="270" spans="2:5" ht="49.5" customHeight="1" x14ac:dyDescent="0.3">
      <c r="B270" s="42">
        <v>101286</v>
      </c>
      <c r="C270" s="42" t="s">
        <v>419</v>
      </c>
      <c r="D270" s="42" t="s">
        <v>267</v>
      </c>
      <c r="E270" s="43">
        <v>18.690000000000001</v>
      </c>
    </row>
    <row r="271" spans="2:5" ht="49.5" customHeight="1" x14ac:dyDescent="0.3">
      <c r="B271" s="42">
        <v>101287</v>
      </c>
      <c r="C271" s="42" t="s">
        <v>420</v>
      </c>
      <c r="D271" s="42" t="s">
        <v>267</v>
      </c>
      <c r="E271" s="43">
        <v>68.64</v>
      </c>
    </row>
    <row r="272" spans="2:5" ht="49.5" customHeight="1" x14ac:dyDescent="0.3">
      <c r="B272" s="42">
        <v>101288</v>
      </c>
      <c r="C272" s="42" t="s">
        <v>421</v>
      </c>
      <c r="D272" s="42" t="s">
        <v>267</v>
      </c>
      <c r="E272" s="43">
        <v>20.84</v>
      </c>
    </row>
    <row r="273" spans="2:5" ht="49.5" customHeight="1" x14ac:dyDescent="0.3">
      <c r="B273" s="42">
        <v>101289</v>
      </c>
      <c r="C273" s="42" t="s">
        <v>422</v>
      </c>
      <c r="D273" s="42" t="s">
        <v>267</v>
      </c>
      <c r="E273" s="43">
        <v>20.92</v>
      </c>
    </row>
    <row r="274" spans="2:5" ht="49.5" customHeight="1" x14ac:dyDescent="0.3">
      <c r="B274" s="42">
        <v>101290</v>
      </c>
      <c r="C274" s="42" t="s">
        <v>423</v>
      </c>
      <c r="D274" s="42" t="s">
        <v>267</v>
      </c>
      <c r="E274" s="43">
        <v>26.78</v>
      </c>
    </row>
    <row r="275" spans="2:5" ht="49.5" customHeight="1" x14ac:dyDescent="0.3">
      <c r="B275" s="42">
        <v>101291</v>
      </c>
      <c r="C275" s="42" t="s">
        <v>424</v>
      </c>
      <c r="D275" s="42" t="s">
        <v>267</v>
      </c>
      <c r="E275" s="43">
        <v>20.92</v>
      </c>
    </row>
    <row r="276" spans="2:5" ht="49.5" customHeight="1" x14ac:dyDescent="0.3">
      <c r="B276" s="42">
        <v>101292</v>
      </c>
      <c r="C276" s="42" t="s">
        <v>425</v>
      </c>
      <c r="D276" s="42" t="s">
        <v>267</v>
      </c>
      <c r="E276" s="43">
        <v>20.93</v>
      </c>
    </row>
    <row r="277" spans="2:5" ht="49.5" customHeight="1" x14ac:dyDescent="0.3">
      <c r="B277" s="42">
        <v>101293</v>
      </c>
      <c r="C277" s="42" t="s">
        <v>426</v>
      </c>
      <c r="D277" s="42" t="s">
        <v>267</v>
      </c>
      <c r="E277" s="43">
        <v>27.75</v>
      </c>
    </row>
    <row r="278" spans="2:5" ht="49.5" customHeight="1" x14ac:dyDescent="0.3">
      <c r="B278" s="42">
        <v>101294</v>
      </c>
      <c r="C278" s="42" t="s">
        <v>427</v>
      </c>
      <c r="D278" s="42" t="s">
        <v>267</v>
      </c>
      <c r="E278" s="43">
        <v>36.020000000000003</v>
      </c>
    </row>
    <row r="279" spans="2:5" ht="49.5" customHeight="1" x14ac:dyDescent="0.3">
      <c r="B279" s="42">
        <v>101295</v>
      </c>
      <c r="C279" s="42" t="s">
        <v>428</v>
      </c>
      <c r="D279" s="42" t="s">
        <v>267</v>
      </c>
      <c r="E279" s="43">
        <v>23.93</v>
      </c>
    </row>
    <row r="280" spans="2:5" ht="49.5" customHeight="1" x14ac:dyDescent="0.3">
      <c r="B280" s="42">
        <v>101296</v>
      </c>
      <c r="C280" s="42" t="s">
        <v>429</v>
      </c>
      <c r="D280" s="42" t="s">
        <v>267</v>
      </c>
      <c r="E280" s="43">
        <v>32.76</v>
      </c>
    </row>
    <row r="281" spans="2:5" ht="49.5" customHeight="1" x14ac:dyDescent="0.3">
      <c r="B281" s="42">
        <v>101297</v>
      </c>
      <c r="C281" s="42" t="s">
        <v>430</v>
      </c>
      <c r="D281" s="42" t="s">
        <v>267</v>
      </c>
      <c r="E281" s="43">
        <v>27.56</v>
      </c>
    </row>
    <row r="282" spans="2:5" ht="49.5" customHeight="1" x14ac:dyDescent="0.3">
      <c r="B282" s="42">
        <v>101298</v>
      </c>
      <c r="C282" s="42" t="s">
        <v>431</v>
      </c>
      <c r="D282" s="42" t="s">
        <v>267</v>
      </c>
      <c r="E282" s="43">
        <v>22.62</v>
      </c>
    </row>
    <row r="283" spans="2:5" ht="49.5" customHeight="1" x14ac:dyDescent="0.3">
      <c r="B283" s="42">
        <v>101299</v>
      </c>
      <c r="C283" s="42" t="s">
        <v>432</v>
      </c>
      <c r="D283" s="42" t="s">
        <v>267</v>
      </c>
      <c r="E283" s="43">
        <v>23.93</v>
      </c>
    </row>
    <row r="284" spans="2:5" ht="49.5" customHeight="1" x14ac:dyDescent="0.3">
      <c r="B284" s="42">
        <v>101300</v>
      </c>
      <c r="C284" s="42" t="s">
        <v>433</v>
      </c>
      <c r="D284" s="42" t="s">
        <v>267</v>
      </c>
      <c r="E284" s="43">
        <v>18.16</v>
      </c>
    </row>
    <row r="285" spans="2:5" ht="49.5" customHeight="1" x14ac:dyDescent="0.3">
      <c r="B285" s="42">
        <v>101301</v>
      </c>
      <c r="C285" s="42" t="s">
        <v>434</v>
      </c>
      <c r="D285" s="42" t="s">
        <v>267</v>
      </c>
      <c r="E285" s="43">
        <v>18.190000000000001</v>
      </c>
    </row>
    <row r="286" spans="2:5" ht="49.5" customHeight="1" x14ac:dyDescent="0.3">
      <c r="B286" s="42">
        <v>101302</v>
      </c>
      <c r="C286" s="42" t="s">
        <v>435</v>
      </c>
      <c r="D286" s="42" t="s">
        <v>267</v>
      </c>
      <c r="E286" s="43">
        <v>31.13</v>
      </c>
    </row>
    <row r="287" spans="2:5" ht="49.5" customHeight="1" x14ac:dyDescent="0.3">
      <c r="B287" s="42">
        <v>101303</v>
      </c>
      <c r="C287" s="42" t="s">
        <v>436</v>
      </c>
      <c r="D287" s="42" t="s">
        <v>267</v>
      </c>
      <c r="E287" s="43">
        <v>59.4</v>
      </c>
    </row>
    <row r="288" spans="2:5" ht="49.5" customHeight="1" x14ac:dyDescent="0.3">
      <c r="B288" s="42">
        <v>101304</v>
      </c>
      <c r="C288" s="42" t="s">
        <v>437</v>
      </c>
      <c r="D288" s="42" t="s">
        <v>267</v>
      </c>
      <c r="E288" s="43">
        <v>38.520000000000003</v>
      </c>
    </row>
    <row r="289" spans="2:5" ht="49.5" customHeight="1" x14ac:dyDescent="0.3">
      <c r="B289" s="42">
        <v>101305</v>
      </c>
      <c r="C289" s="42" t="s">
        <v>438</v>
      </c>
      <c r="D289" s="42" t="s">
        <v>267</v>
      </c>
      <c r="E289" s="43">
        <v>35.880000000000003</v>
      </c>
    </row>
    <row r="290" spans="2:5" ht="49.5" customHeight="1" x14ac:dyDescent="0.3">
      <c r="B290" s="42">
        <v>101307</v>
      </c>
      <c r="C290" s="42" t="s">
        <v>439</v>
      </c>
      <c r="D290" s="42" t="s">
        <v>267</v>
      </c>
      <c r="E290" s="43">
        <v>19.82</v>
      </c>
    </row>
    <row r="291" spans="2:5" ht="49.5" customHeight="1" x14ac:dyDescent="0.3">
      <c r="B291" s="42">
        <v>101308</v>
      </c>
      <c r="C291" s="42" t="s">
        <v>440</v>
      </c>
      <c r="D291" s="42" t="s">
        <v>267</v>
      </c>
      <c r="E291" s="43">
        <v>28.16</v>
      </c>
    </row>
    <row r="292" spans="2:5" ht="49.5" customHeight="1" x14ac:dyDescent="0.3">
      <c r="B292" s="42">
        <v>101309</v>
      </c>
      <c r="C292" s="42" t="s">
        <v>441</v>
      </c>
      <c r="D292" s="42" t="s">
        <v>267</v>
      </c>
      <c r="E292" s="43">
        <v>26.78</v>
      </c>
    </row>
    <row r="293" spans="2:5" ht="49.5" customHeight="1" x14ac:dyDescent="0.3">
      <c r="B293" s="42">
        <v>101310</v>
      </c>
      <c r="C293" s="42" t="s">
        <v>442</v>
      </c>
      <c r="D293" s="42" t="s">
        <v>267</v>
      </c>
      <c r="E293" s="43">
        <v>41.19</v>
      </c>
    </row>
    <row r="294" spans="2:5" ht="49.5" customHeight="1" x14ac:dyDescent="0.3">
      <c r="B294" s="42">
        <v>101311</v>
      </c>
      <c r="C294" s="42" t="s">
        <v>443</v>
      </c>
      <c r="D294" s="42" t="s">
        <v>267</v>
      </c>
      <c r="E294" s="43">
        <v>27.75</v>
      </c>
    </row>
    <row r="295" spans="2:5" ht="49.5" customHeight="1" x14ac:dyDescent="0.3">
      <c r="B295" s="42">
        <v>101312</v>
      </c>
      <c r="C295" s="42" t="s">
        <v>444</v>
      </c>
      <c r="D295" s="42" t="s">
        <v>267</v>
      </c>
      <c r="E295" s="43">
        <v>21.52</v>
      </c>
    </row>
    <row r="296" spans="2:5" ht="49.5" customHeight="1" x14ac:dyDescent="0.3">
      <c r="B296" s="42">
        <v>101313</v>
      </c>
      <c r="C296" s="42" t="s">
        <v>445</v>
      </c>
      <c r="D296" s="42" t="s">
        <v>267</v>
      </c>
      <c r="E296" s="43">
        <v>91.05</v>
      </c>
    </row>
    <row r="297" spans="2:5" ht="49.5" customHeight="1" x14ac:dyDescent="0.3">
      <c r="B297" s="42">
        <v>101314</v>
      </c>
      <c r="C297" s="42" t="s">
        <v>446</v>
      </c>
      <c r="D297" s="42" t="s">
        <v>267</v>
      </c>
      <c r="E297" s="43">
        <v>92.98</v>
      </c>
    </row>
    <row r="298" spans="2:5" ht="49.5" customHeight="1" x14ac:dyDescent="0.3">
      <c r="B298" s="42">
        <v>101315</v>
      </c>
      <c r="C298" s="42" t="s">
        <v>447</v>
      </c>
      <c r="D298" s="42" t="s">
        <v>267</v>
      </c>
      <c r="E298" s="43">
        <v>117.72</v>
      </c>
    </row>
    <row r="299" spans="2:5" ht="49.5" customHeight="1" x14ac:dyDescent="0.3">
      <c r="B299" s="42">
        <v>101316</v>
      </c>
      <c r="C299" s="42" t="s">
        <v>448</v>
      </c>
      <c r="D299" s="42" t="s">
        <v>267</v>
      </c>
      <c r="E299" s="43">
        <v>43.45</v>
      </c>
    </row>
    <row r="300" spans="2:5" ht="49.5" customHeight="1" x14ac:dyDescent="0.3">
      <c r="B300" s="42">
        <v>101317</v>
      </c>
      <c r="C300" s="42" t="s">
        <v>449</v>
      </c>
      <c r="D300" s="42" t="s">
        <v>267</v>
      </c>
      <c r="E300" s="43">
        <v>220.2</v>
      </c>
    </row>
    <row r="301" spans="2:5" ht="49.5" customHeight="1" x14ac:dyDescent="0.3">
      <c r="B301" s="42">
        <v>101318</v>
      </c>
      <c r="C301" s="42" t="s">
        <v>450</v>
      </c>
      <c r="D301" s="42" t="s">
        <v>267</v>
      </c>
      <c r="E301" s="43">
        <v>415.53</v>
      </c>
    </row>
    <row r="302" spans="2:5" ht="49.5" customHeight="1" x14ac:dyDescent="0.3">
      <c r="B302" s="42">
        <v>101319</v>
      </c>
      <c r="C302" s="42" t="s">
        <v>451</v>
      </c>
      <c r="D302" s="42" t="s">
        <v>267</v>
      </c>
      <c r="E302" s="43">
        <v>48.53</v>
      </c>
    </row>
    <row r="303" spans="2:5" ht="49.5" customHeight="1" x14ac:dyDescent="0.3">
      <c r="B303" s="42">
        <v>101320</v>
      </c>
      <c r="C303" s="42" t="s">
        <v>452</v>
      </c>
      <c r="D303" s="42" t="s">
        <v>267</v>
      </c>
      <c r="E303" s="43">
        <v>23.46</v>
      </c>
    </row>
    <row r="304" spans="2:5" ht="49.5" customHeight="1" x14ac:dyDescent="0.3">
      <c r="B304" s="42">
        <v>101322</v>
      </c>
      <c r="C304" s="42" t="s">
        <v>453</v>
      </c>
      <c r="D304" s="42" t="s">
        <v>267</v>
      </c>
      <c r="E304" s="43">
        <v>28.58</v>
      </c>
    </row>
    <row r="305" spans="2:5" ht="49.5" customHeight="1" x14ac:dyDescent="0.3">
      <c r="B305" s="42">
        <v>101323</v>
      </c>
      <c r="C305" s="42" t="s">
        <v>454</v>
      </c>
      <c r="D305" s="42" t="s">
        <v>267</v>
      </c>
      <c r="E305" s="43">
        <v>51.03</v>
      </c>
    </row>
    <row r="306" spans="2:5" ht="49.5" customHeight="1" x14ac:dyDescent="0.3">
      <c r="B306" s="42">
        <v>101324</v>
      </c>
      <c r="C306" s="42" t="s">
        <v>455</v>
      </c>
      <c r="D306" s="42" t="s">
        <v>267</v>
      </c>
      <c r="E306" s="43">
        <v>11.94</v>
      </c>
    </row>
    <row r="307" spans="2:5" ht="49.5" customHeight="1" x14ac:dyDescent="0.3">
      <c r="B307" s="42">
        <v>101325</v>
      </c>
      <c r="C307" s="42" t="s">
        <v>456</v>
      </c>
      <c r="D307" s="42" t="s">
        <v>267</v>
      </c>
      <c r="E307" s="43">
        <v>40.22</v>
      </c>
    </row>
    <row r="308" spans="2:5" ht="49.5" customHeight="1" x14ac:dyDescent="0.3">
      <c r="B308" s="42">
        <v>101326</v>
      </c>
      <c r="C308" s="42" t="s">
        <v>457</v>
      </c>
      <c r="D308" s="42" t="s">
        <v>267</v>
      </c>
      <c r="E308" s="43">
        <v>10.62</v>
      </c>
    </row>
    <row r="309" spans="2:5" ht="49.5" customHeight="1" x14ac:dyDescent="0.3">
      <c r="B309" s="42">
        <v>101327</v>
      </c>
      <c r="C309" s="42" t="s">
        <v>458</v>
      </c>
      <c r="D309" s="42" t="s">
        <v>267</v>
      </c>
      <c r="E309" s="43">
        <v>12.18</v>
      </c>
    </row>
    <row r="310" spans="2:5" ht="49.5" customHeight="1" x14ac:dyDescent="0.3">
      <c r="B310" s="42">
        <v>101328</v>
      </c>
      <c r="C310" s="42" t="s">
        <v>459</v>
      </c>
      <c r="D310" s="42" t="s">
        <v>267</v>
      </c>
      <c r="E310" s="43">
        <v>16.91</v>
      </c>
    </row>
    <row r="311" spans="2:5" ht="49.5" customHeight="1" x14ac:dyDescent="0.3">
      <c r="B311" s="42">
        <v>101329</v>
      </c>
      <c r="C311" s="42" t="s">
        <v>460</v>
      </c>
      <c r="D311" s="42" t="s">
        <v>267</v>
      </c>
      <c r="E311" s="43">
        <v>38.950000000000003</v>
      </c>
    </row>
    <row r="312" spans="2:5" ht="49.5" customHeight="1" x14ac:dyDescent="0.3">
      <c r="B312" s="42">
        <v>101330</v>
      </c>
      <c r="C312" s="42" t="s">
        <v>461</v>
      </c>
      <c r="D312" s="42" t="s">
        <v>267</v>
      </c>
      <c r="E312" s="43">
        <v>35.57</v>
      </c>
    </row>
    <row r="313" spans="2:5" ht="49.5" customHeight="1" x14ac:dyDescent="0.3">
      <c r="B313" s="42">
        <v>101331</v>
      </c>
      <c r="C313" s="42" t="s">
        <v>462</v>
      </c>
      <c r="D313" s="42" t="s">
        <v>267</v>
      </c>
      <c r="E313" s="43">
        <v>37.65</v>
      </c>
    </row>
    <row r="314" spans="2:5" ht="49.5" customHeight="1" x14ac:dyDescent="0.3">
      <c r="B314" s="42">
        <v>101332</v>
      </c>
      <c r="C314" s="42" t="s">
        <v>463</v>
      </c>
      <c r="D314" s="42" t="s">
        <v>267</v>
      </c>
      <c r="E314" s="43">
        <v>11.45</v>
      </c>
    </row>
    <row r="315" spans="2:5" ht="49.5" customHeight="1" x14ac:dyDescent="0.3">
      <c r="B315" s="42">
        <v>101333</v>
      </c>
      <c r="C315" s="42" t="s">
        <v>464</v>
      </c>
      <c r="D315" s="42" t="s">
        <v>267</v>
      </c>
      <c r="E315" s="43">
        <v>28.51</v>
      </c>
    </row>
    <row r="316" spans="2:5" ht="49.5" customHeight="1" x14ac:dyDescent="0.3">
      <c r="B316" s="42">
        <v>101334</v>
      </c>
      <c r="C316" s="42" t="s">
        <v>465</v>
      </c>
      <c r="D316" s="42" t="s">
        <v>267</v>
      </c>
      <c r="E316" s="43">
        <v>72.91</v>
      </c>
    </row>
    <row r="317" spans="2:5" ht="49.5" customHeight="1" x14ac:dyDescent="0.3">
      <c r="B317" s="42">
        <v>101335</v>
      </c>
      <c r="C317" s="42" t="s">
        <v>466</v>
      </c>
      <c r="D317" s="42" t="s">
        <v>267</v>
      </c>
      <c r="E317" s="43">
        <v>14.94</v>
      </c>
    </row>
    <row r="318" spans="2:5" ht="49.5" customHeight="1" x14ac:dyDescent="0.3">
      <c r="B318" s="42">
        <v>101336</v>
      </c>
      <c r="C318" s="42" t="s">
        <v>467</v>
      </c>
      <c r="D318" s="42" t="s">
        <v>267</v>
      </c>
      <c r="E318" s="43">
        <v>42.02</v>
      </c>
    </row>
    <row r="319" spans="2:5" ht="49.5" customHeight="1" x14ac:dyDescent="0.3">
      <c r="B319" s="42">
        <v>101337</v>
      </c>
      <c r="C319" s="42" t="s">
        <v>468</v>
      </c>
      <c r="D319" s="42" t="s">
        <v>267</v>
      </c>
      <c r="E319" s="43">
        <v>23.21</v>
      </c>
    </row>
    <row r="320" spans="2:5" ht="49.5" customHeight="1" x14ac:dyDescent="0.3">
      <c r="B320" s="42">
        <v>101338</v>
      </c>
      <c r="C320" s="42" t="s">
        <v>469</v>
      </c>
      <c r="D320" s="42" t="s">
        <v>267</v>
      </c>
      <c r="E320" s="43">
        <v>25.67</v>
      </c>
    </row>
    <row r="321" spans="2:5" ht="49.5" customHeight="1" x14ac:dyDescent="0.3">
      <c r="B321" s="42">
        <v>101339</v>
      </c>
      <c r="C321" s="42" t="s">
        <v>470</v>
      </c>
      <c r="D321" s="42" t="s">
        <v>267</v>
      </c>
      <c r="E321" s="43">
        <v>18.66</v>
      </c>
    </row>
    <row r="322" spans="2:5" ht="49.5" customHeight="1" x14ac:dyDescent="0.3">
      <c r="B322" s="42">
        <v>101340</v>
      </c>
      <c r="C322" s="42" t="s">
        <v>471</v>
      </c>
      <c r="D322" s="42" t="s">
        <v>267</v>
      </c>
      <c r="E322" s="43">
        <v>18.010000000000002</v>
      </c>
    </row>
    <row r="323" spans="2:5" ht="49.5" customHeight="1" x14ac:dyDescent="0.3">
      <c r="B323" s="42">
        <v>101341</v>
      </c>
      <c r="C323" s="42" t="s">
        <v>472</v>
      </c>
      <c r="D323" s="42" t="s">
        <v>267</v>
      </c>
      <c r="E323" s="43">
        <v>19.940000000000001</v>
      </c>
    </row>
    <row r="324" spans="2:5" ht="49.5" customHeight="1" x14ac:dyDescent="0.3">
      <c r="B324" s="42">
        <v>101342</v>
      </c>
      <c r="C324" s="42" t="s">
        <v>473</v>
      </c>
      <c r="D324" s="42" t="s">
        <v>267</v>
      </c>
      <c r="E324" s="43">
        <v>22.97</v>
      </c>
    </row>
    <row r="325" spans="2:5" ht="49.5" customHeight="1" x14ac:dyDescent="0.3">
      <c r="B325" s="42">
        <v>101343</v>
      </c>
      <c r="C325" s="42" t="s">
        <v>474</v>
      </c>
      <c r="D325" s="42" t="s">
        <v>267</v>
      </c>
      <c r="E325" s="43">
        <v>34.89</v>
      </c>
    </row>
    <row r="326" spans="2:5" ht="49.5" customHeight="1" x14ac:dyDescent="0.3">
      <c r="B326" s="42">
        <v>101344</v>
      </c>
      <c r="C326" s="42" t="s">
        <v>475</v>
      </c>
      <c r="D326" s="42" t="s">
        <v>267</v>
      </c>
      <c r="E326" s="43">
        <v>39.97</v>
      </c>
    </row>
    <row r="327" spans="2:5" ht="49.5" customHeight="1" x14ac:dyDescent="0.3">
      <c r="B327" s="42">
        <v>101345</v>
      </c>
      <c r="C327" s="42" t="s">
        <v>476</v>
      </c>
      <c r="D327" s="42" t="s">
        <v>267</v>
      </c>
      <c r="E327" s="43">
        <v>37.299999999999997</v>
      </c>
    </row>
    <row r="328" spans="2:5" ht="49.5" customHeight="1" x14ac:dyDescent="0.3">
      <c r="B328" s="42">
        <v>101346</v>
      </c>
      <c r="C328" s="42" t="s">
        <v>477</v>
      </c>
      <c r="D328" s="42" t="s">
        <v>267</v>
      </c>
      <c r="E328" s="43">
        <v>31.23</v>
      </c>
    </row>
    <row r="329" spans="2:5" ht="49.5" customHeight="1" x14ac:dyDescent="0.3">
      <c r="B329" s="42">
        <v>101347</v>
      </c>
      <c r="C329" s="42" t="s">
        <v>478</v>
      </c>
      <c r="D329" s="42" t="s">
        <v>267</v>
      </c>
      <c r="E329" s="43">
        <v>29.76</v>
      </c>
    </row>
    <row r="330" spans="2:5" ht="49.5" customHeight="1" x14ac:dyDescent="0.3">
      <c r="B330" s="42">
        <v>101348</v>
      </c>
      <c r="C330" s="42" t="s">
        <v>479</v>
      </c>
      <c r="D330" s="42" t="s">
        <v>267</v>
      </c>
      <c r="E330" s="43">
        <v>17.82</v>
      </c>
    </row>
    <row r="331" spans="2:5" ht="49.5" customHeight="1" x14ac:dyDescent="0.3">
      <c r="B331" s="42">
        <v>101349</v>
      </c>
      <c r="C331" s="42" t="s">
        <v>480</v>
      </c>
      <c r="D331" s="42" t="s">
        <v>267</v>
      </c>
      <c r="E331" s="43">
        <v>23.36</v>
      </c>
    </row>
    <row r="332" spans="2:5" ht="49.5" customHeight="1" x14ac:dyDescent="0.3">
      <c r="B332" s="42">
        <v>101350</v>
      </c>
      <c r="C332" s="42" t="s">
        <v>481</v>
      </c>
      <c r="D332" s="42" t="s">
        <v>267</v>
      </c>
      <c r="E332" s="43">
        <v>28.66</v>
      </c>
    </row>
    <row r="333" spans="2:5" ht="49.5" customHeight="1" x14ac:dyDescent="0.3">
      <c r="B333" s="42">
        <v>101351</v>
      </c>
      <c r="C333" s="42" t="s">
        <v>482</v>
      </c>
      <c r="D333" s="42" t="s">
        <v>267</v>
      </c>
      <c r="E333" s="43">
        <v>25.06</v>
      </c>
    </row>
    <row r="334" spans="2:5" ht="49.5" customHeight="1" x14ac:dyDescent="0.3">
      <c r="B334" s="42">
        <v>101352</v>
      </c>
      <c r="C334" s="42" t="s">
        <v>483</v>
      </c>
      <c r="D334" s="42" t="s">
        <v>267</v>
      </c>
      <c r="E334" s="43">
        <v>24.12</v>
      </c>
    </row>
    <row r="335" spans="2:5" ht="49.5" customHeight="1" x14ac:dyDescent="0.3">
      <c r="B335" s="42">
        <v>101353</v>
      </c>
      <c r="C335" s="42" t="s">
        <v>484</v>
      </c>
      <c r="D335" s="42" t="s">
        <v>267</v>
      </c>
      <c r="E335" s="43">
        <v>18.55</v>
      </c>
    </row>
    <row r="336" spans="2:5" ht="49.5" customHeight="1" x14ac:dyDescent="0.3">
      <c r="B336" s="42">
        <v>101354</v>
      </c>
      <c r="C336" s="42" t="s">
        <v>485</v>
      </c>
      <c r="D336" s="42" t="s">
        <v>267</v>
      </c>
      <c r="E336" s="43">
        <v>31.29</v>
      </c>
    </row>
    <row r="337" spans="2:5" ht="49.5" customHeight="1" x14ac:dyDescent="0.3">
      <c r="B337" s="42">
        <v>101355</v>
      </c>
      <c r="C337" s="42" t="s">
        <v>486</v>
      </c>
      <c r="D337" s="42" t="s">
        <v>267</v>
      </c>
      <c r="E337" s="43">
        <v>20.71</v>
      </c>
    </row>
    <row r="338" spans="2:5" ht="49.5" customHeight="1" x14ac:dyDescent="0.3">
      <c r="B338" s="42">
        <v>101356</v>
      </c>
      <c r="C338" s="42" t="s">
        <v>487</v>
      </c>
      <c r="D338" s="42" t="s">
        <v>267</v>
      </c>
      <c r="E338" s="43">
        <v>35.53</v>
      </c>
    </row>
    <row r="339" spans="2:5" ht="49.5" customHeight="1" x14ac:dyDescent="0.3">
      <c r="B339" s="42">
        <v>101357</v>
      </c>
      <c r="C339" s="42" t="s">
        <v>488</v>
      </c>
      <c r="D339" s="42" t="s">
        <v>267</v>
      </c>
      <c r="E339" s="43">
        <v>51.03</v>
      </c>
    </row>
    <row r="340" spans="2:5" ht="49.5" customHeight="1" x14ac:dyDescent="0.3">
      <c r="B340" s="42">
        <v>101358</v>
      </c>
      <c r="C340" s="42" t="s">
        <v>489</v>
      </c>
      <c r="D340" s="42" t="s">
        <v>267</v>
      </c>
      <c r="E340" s="43">
        <v>35.520000000000003</v>
      </c>
    </row>
    <row r="341" spans="2:5" ht="49.5" customHeight="1" x14ac:dyDescent="0.3">
      <c r="B341" s="42">
        <v>101359</v>
      </c>
      <c r="C341" s="42" t="s">
        <v>490</v>
      </c>
      <c r="D341" s="42" t="s">
        <v>267</v>
      </c>
      <c r="E341" s="43">
        <v>34.5</v>
      </c>
    </row>
    <row r="342" spans="2:5" ht="49.5" customHeight="1" x14ac:dyDescent="0.3">
      <c r="B342" s="42">
        <v>101360</v>
      </c>
      <c r="C342" s="42" t="s">
        <v>491</v>
      </c>
      <c r="D342" s="42" t="s">
        <v>267</v>
      </c>
      <c r="E342" s="43">
        <v>35.520000000000003</v>
      </c>
    </row>
    <row r="343" spans="2:5" ht="49.5" customHeight="1" x14ac:dyDescent="0.3">
      <c r="B343" s="42">
        <v>101361</v>
      </c>
      <c r="C343" s="42" t="s">
        <v>492</v>
      </c>
      <c r="D343" s="42" t="s">
        <v>267</v>
      </c>
      <c r="E343" s="43">
        <v>48.32</v>
      </c>
    </row>
    <row r="344" spans="2:5" ht="49.5" customHeight="1" x14ac:dyDescent="0.3">
      <c r="B344" s="42">
        <v>101362</v>
      </c>
      <c r="C344" s="42" t="s">
        <v>493</v>
      </c>
      <c r="D344" s="42" t="s">
        <v>267</v>
      </c>
      <c r="E344" s="43">
        <v>9.98</v>
      </c>
    </row>
    <row r="345" spans="2:5" ht="49.5" customHeight="1" x14ac:dyDescent="0.3">
      <c r="B345" s="42">
        <v>101363</v>
      </c>
      <c r="C345" s="42" t="s">
        <v>494</v>
      </c>
      <c r="D345" s="42" t="s">
        <v>267</v>
      </c>
      <c r="E345" s="43">
        <v>27.75</v>
      </c>
    </row>
    <row r="346" spans="2:5" ht="49.5" customHeight="1" x14ac:dyDescent="0.3">
      <c r="B346" s="42">
        <v>101364</v>
      </c>
      <c r="C346" s="42" t="s">
        <v>495</v>
      </c>
      <c r="D346" s="42" t="s">
        <v>267</v>
      </c>
      <c r="E346" s="43">
        <v>33.4</v>
      </c>
    </row>
    <row r="347" spans="2:5" ht="49.5" customHeight="1" x14ac:dyDescent="0.3">
      <c r="B347" s="42">
        <v>101365</v>
      </c>
      <c r="C347" s="42" t="s">
        <v>496</v>
      </c>
      <c r="D347" s="42" t="s">
        <v>267</v>
      </c>
      <c r="E347" s="43">
        <v>27.87</v>
      </c>
    </row>
    <row r="348" spans="2:5" ht="49.5" customHeight="1" x14ac:dyDescent="0.3">
      <c r="B348" s="42">
        <v>101366</v>
      </c>
      <c r="C348" s="42" t="s">
        <v>497</v>
      </c>
      <c r="D348" s="42" t="s">
        <v>267</v>
      </c>
      <c r="E348" s="43">
        <v>38.01</v>
      </c>
    </row>
    <row r="349" spans="2:5" ht="49.5" customHeight="1" x14ac:dyDescent="0.3">
      <c r="B349" s="42">
        <v>101367</v>
      </c>
      <c r="C349" s="42" t="s">
        <v>498</v>
      </c>
      <c r="D349" s="42" t="s">
        <v>267</v>
      </c>
      <c r="E349" s="43">
        <v>27.75</v>
      </c>
    </row>
    <row r="350" spans="2:5" ht="49.5" customHeight="1" x14ac:dyDescent="0.3">
      <c r="B350" s="42">
        <v>101368</v>
      </c>
      <c r="C350" s="42" t="s">
        <v>499</v>
      </c>
      <c r="D350" s="42" t="s">
        <v>267</v>
      </c>
      <c r="E350" s="43">
        <v>35.299999999999997</v>
      </c>
    </row>
    <row r="351" spans="2:5" ht="49.5" customHeight="1" x14ac:dyDescent="0.3">
      <c r="B351" s="42">
        <v>101369</v>
      </c>
      <c r="C351" s="42" t="s">
        <v>500</v>
      </c>
      <c r="D351" s="42" t="s">
        <v>267</v>
      </c>
      <c r="E351" s="43">
        <v>48.11</v>
      </c>
    </row>
    <row r="352" spans="2:5" ht="49.5" customHeight="1" x14ac:dyDescent="0.3">
      <c r="B352" s="42">
        <v>101370</v>
      </c>
      <c r="C352" s="42" t="s">
        <v>501</v>
      </c>
      <c r="D352" s="42" t="s">
        <v>267</v>
      </c>
      <c r="E352" s="43">
        <v>27.42</v>
      </c>
    </row>
    <row r="353" spans="2:5" ht="49.5" customHeight="1" x14ac:dyDescent="0.3">
      <c r="B353" s="42">
        <v>101371</v>
      </c>
      <c r="C353" s="42" t="s">
        <v>502</v>
      </c>
      <c r="D353" s="42" t="s">
        <v>267</v>
      </c>
      <c r="E353" s="43">
        <v>26.84</v>
      </c>
    </row>
    <row r="354" spans="2:5" ht="49.5" customHeight="1" x14ac:dyDescent="0.3">
      <c r="B354" s="42">
        <v>101372</v>
      </c>
      <c r="C354" s="42" t="s">
        <v>503</v>
      </c>
      <c r="D354" s="42" t="s">
        <v>267</v>
      </c>
      <c r="E354" s="43">
        <v>8.0399999999999991</v>
      </c>
    </row>
    <row r="355" spans="2:5" ht="49.5" customHeight="1" x14ac:dyDescent="0.3">
      <c r="B355" s="42">
        <v>101373</v>
      </c>
      <c r="C355" s="42" t="s">
        <v>504</v>
      </c>
      <c r="D355" s="42" t="s">
        <v>169</v>
      </c>
      <c r="E355" s="43">
        <v>140.63999999999999</v>
      </c>
    </row>
    <row r="356" spans="2:5" ht="49.5" customHeight="1" x14ac:dyDescent="0.3">
      <c r="B356" s="42">
        <v>101374</v>
      </c>
      <c r="C356" s="42" t="s">
        <v>168</v>
      </c>
      <c r="D356" s="42" t="s">
        <v>267</v>
      </c>
      <c r="E356" s="44">
        <v>3132.64</v>
      </c>
    </row>
    <row r="357" spans="2:5" ht="49.5" customHeight="1" x14ac:dyDescent="0.3">
      <c r="B357" s="42">
        <v>101375</v>
      </c>
      <c r="C357" s="42" t="s">
        <v>505</v>
      </c>
      <c r="D357" s="42" t="s">
        <v>267</v>
      </c>
      <c r="E357" s="44">
        <v>3456.16</v>
      </c>
    </row>
    <row r="358" spans="2:5" ht="49.5" customHeight="1" x14ac:dyDescent="0.3">
      <c r="B358" s="42">
        <v>101376</v>
      </c>
      <c r="C358" s="42" t="s">
        <v>506</v>
      </c>
      <c r="D358" s="42" t="s">
        <v>267</v>
      </c>
      <c r="E358" s="44">
        <v>3145.37</v>
      </c>
    </row>
    <row r="359" spans="2:5" ht="49.5" customHeight="1" x14ac:dyDescent="0.3">
      <c r="B359" s="42">
        <v>101377</v>
      </c>
      <c r="C359" s="42" t="s">
        <v>172</v>
      </c>
      <c r="D359" s="42" t="s">
        <v>267</v>
      </c>
      <c r="E359" s="44">
        <v>3379.63</v>
      </c>
    </row>
    <row r="360" spans="2:5" ht="49.5" customHeight="1" x14ac:dyDescent="0.3">
      <c r="B360" s="42">
        <v>101378</v>
      </c>
      <c r="C360" s="42" t="s">
        <v>398</v>
      </c>
      <c r="D360" s="42" t="s">
        <v>267</v>
      </c>
      <c r="E360" s="44">
        <v>3637.99</v>
      </c>
    </row>
    <row r="361" spans="2:5" ht="49.5" customHeight="1" x14ac:dyDescent="0.3">
      <c r="B361" s="42">
        <v>101379</v>
      </c>
      <c r="C361" s="42" t="s">
        <v>507</v>
      </c>
      <c r="D361" s="42" t="s">
        <v>267</v>
      </c>
      <c r="E361" s="44">
        <v>3379.63</v>
      </c>
    </row>
    <row r="362" spans="2:5" ht="49.5" customHeight="1" x14ac:dyDescent="0.3">
      <c r="B362" s="42">
        <v>101380</v>
      </c>
      <c r="C362" s="42" t="s">
        <v>174</v>
      </c>
      <c r="D362" s="42" t="s">
        <v>267</v>
      </c>
      <c r="E362" s="44">
        <v>3346.73</v>
      </c>
    </row>
    <row r="363" spans="2:5" ht="49.5" customHeight="1" x14ac:dyDescent="0.3">
      <c r="B363" s="42">
        <v>101381</v>
      </c>
      <c r="C363" s="42" t="s">
        <v>175</v>
      </c>
      <c r="D363" s="42" t="s">
        <v>267</v>
      </c>
      <c r="E363" s="44">
        <v>4136.3500000000004</v>
      </c>
    </row>
    <row r="364" spans="2:5" ht="49.5" customHeight="1" x14ac:dyDescent="0.3">
      <c r="B364" s="42">
        <v>101382</v>
      </c>
      <c r="C364" s="42" t="s">
        <v>508</v>
      </c>
      <c r="D364" s="42" t="s">
        <v>267</v>
      </c>
      <c r="E364" s="44">
        <v>3961.88</v>
      </c>
    </row>
    <row r="365" spans="2:5" ht="49.5" customHeight="1" x14ac:dyDescent="0.3">
      <c r="B365" s="42">
        <v>101383</v>
      </c>
      <c r="C365" s="42" t="s">
        <v>400</v>
      </c>
      <c r="D365" s="42" t="s">
        <v>267</v>
      </c>
      <c r="E365" s="44">
        <v>3137.88</v>
      </c>
    </row>
    <row r="366" spans="2:5" ht="49.5" customHeight="1" x14ac:dyDescent="0.3">
      <c r="B366" s="42">
        <v>101384</v>
      </c>
      <c r="C366" s="42" t="s">
        <v>178</v>
      </c>
      <c r="D366" s="42" t="s">
        <v>267</v>
      </c>
      <c r="E366" s="44">
        <v>3272.05</v>
      </c>
    </row>
    <row r="367" spans="2:5" ht="49.5" customHeight="1" x14ac:dyDescent="0.3">
      <c r="B367" s="42">
        <v>101385</v>
      </c>
      <c r="C367" s="42" t="s">
        <v>509</v>
      </c>
      <c r="D367" s="42" t="s">
        <v>267</v>
      </c>
      <c r="E367" s="44">
        <v>4601.45</v>
      </c>
    </row>
    <row r="368" spans="2:5" ht="49.5" customHeight="1" x14ac:dyDescent="0.3">
      <c r="B368" s="42">
        <v>101386</v>
      </c>
      <c r="C368" s="42" t="s">
        <v>180</v>
      </c>
      <c r="D368" s="42" t="s">
        <v>267</v>
      </c>
      <c r="E368" s="44">
        <v>3342.34</v>
      </c>
    </row>
    <row r="369" spans="2:5" ht="49.5" customHeight="1" x14ac:dyDescent="0.3">
      <c r="B369" s="42">
        <v>101387</v>
      </c>
      <c r="C369" s="42" t="s">
        <v>510</v>
      </c>
      <c r="D369" s="42" t="s">
        <v>267</v>
      </c>
      <c r="E369" s="44">
        <v>3137.88</v>
      </c>
    </row>
    <row r="370" spans="2:5" ht="49.5" customHeight="1" x14ac:dyDescent="0.3">
      <c r="B370" s="42">
        <v>101388</v>
      </c>
      <c r="C370" s="42" t="s">
        <v>182</v>
      </c>
      <c r="D370" s="42" t="s">
        <v>267</v>
      </c>
      <c r="E370" s="44">
        <v>3040.29</v>
      </c>
    </row>
    <row r="371" spans="2:5" ht="49.5" customHeight="1" x14ac:dyDescent="0.3">
      <c r="B371" s="42">
        <v>101389</v>
      </c>
      <c r="C371" s="42" t="s">
        <v>183</v>
      </c>
      <c r="D371" s="42" t="s">
        <v>267</v>
      </c>
      <c r="E371" s="44">
        <v>3156.59</v>
      </c>
    </row>
    <row r="372" spans="2:5" ht="49.5" customHeight="1" x14ac:dyDescent="0.3">
      <c r="B372" s="42">
        <v>101390</v>
      </c>
      <c r="C372" s="42" t="s">
        <v>511</v>
      </c>
      <c r="D372" s="42" t="s">
        <v>267</v>
      </c>
      <c r="E372" s="44">
        <v>5132.72</v>
      </c>
    </row>
    <row r="373" spans="2:5" ht="49.5" customHeight="1" x14ac:dyDescent="0.3">
      <c r="B373" s="42">
        <v>101391</v>
      </c>
      <c r="C373" s="42" t="s">
        <v>512</v>
      </c>
      <c r="D373" s="42" t="s">
        <v>267</v>
      </c>
      <c r="E373" s="44">
        <v>4404.1400000000003</v>
      </c>
    </row>
    <row r="374" spans="2:5" ht="49.5" customHeight="1" x14ac:dyDescent="0.3">
      <c r="B374" s="42">
        <v>101392</v>
      </c>
      <c r="C374" s="42" t="s">
        <v>513</v>
      </c>
      <c r="D374" s="42" t="s">
        <v>267</v>
      </c>
      <c r="E374" s="44">
        <v>3399.4</v>
      </c>
    </row>
    <row r="375" spans="2:5" ht="49.5" customHeight="1" x14ac:dyDescent="0.3">
      <c r="B375" s="42">
        <v>101394</v>
      </c>
      <c r="C375" s="42" t="s">
        <v>188</v>
      </c>
      <c r="D375" s="42" t="s">
        <v>267</v>
      </c>
      <c r="E375" s="44">
        <v>3257.57</v>
      </c>
    </row>
    <row r="376" spans="2:5" ht="49.5" customHeight="1" x14ac:dyDescent="0.3">
      <c r="B376" s="42">
        <v>101395</v>
      </c>
      <c r="C376" s="42" t="s">
        <v>514</v>
      </c>
      <c r="D376" s="42" t="s">
        <v>267</v>
      </c>
      <c r="E376" s="44">
        <v>3352.22</v>
      </c>
    </row>
    <row r="377" spans="2:5" ht="49.5" customHeight="1" x14ac:dyDescent="0.3">
      <c r="B377" s="42">
        <v>101396</v>
      </c>
      <c r="C377" s="42" t="s">
        <v>515</v>
      </c>
      <c r="D377" s="42" t="s">
        <v>267</v>
      </c>
      <c r="E377" s="44">
        <v>4602.84</v>
      </c>
    </row>
    <row r="378" spans="2:5" ht="49.5" customHeight="1" x14ac:dyDescent="0.3">
      <c r="B378" s="42">
        <v>101397</v>
      </c>
      <c r="C378" s="42" t="s">
        <v>190</v>
      </c>
      <c r="D378" s="42" t="s">
        <v>267</v>
      </c>
      <c r="E378" s="44">
        <v>4103.08</v>
      </c>
    </row>
    <row r="379" spans="2:5" ht="49.5" customHeight="1" x14ac:dyDescent="0.3">
      <c r="B379" s="42">
        <v>101398</v>
      </c>
      <c r="C379" s="42" t="s">
        <v>516</v>
      </c>
      <c r="D379" s="42" t="s">
        <v>267</v>
      </c>
      <c r="E379" s="44">
        <v>3220.26</v>
      </c>
    </row>
    <row r="380" spans="2:5" ht="49.5" customHeight="1" x14ac:dyDescent="0.3">
      <c r="B380" s="42">
        <v>101399</v>
      </c>
      <c r="C380" s="42" t="s">
        <v>192</v>
      </c>
      <c r="D380" s="42" t="s">
        <v>267</v>
      </c>
      <c r="E380" s="44">
        <v>4238.9799999999996</v>
      </c>
    </row>
    <row r="381" spans="2:5" ht="49.5" customHeight="1" x14ac:dyDescent="0.3">
      <c r="B381" s="42">
        <v>101400</v>
      </c>
      <c r="C381" s="42" t="s">
        <v>517</v>
      </c>
      <c r="D381" s="42" t="s">
        <v>267</v>
      </c>
      <c r="E381" s="44">
        <v>4306.3500000000004</v>
      </c>
    </row>
    <row r="382" spans="2:5" ht="49.5" customHeight="1" x14ac:dyDescent="0.3">
      <c r="B382" s="42">
        <v>101401</v>
      </c>
      <c r="C382" s="42" t="s">
        <v>194</v>
      </c>
      <c r="D382" s="42" t="s">
        <v>267</v>
      </c>
      <c r="E382" s="44">
        <v>6004.49</v>
      </c>
    </row>
    <row r="383" spans="2:5" ht="49.5" customHeight="1" x14ac:dyDescent="0.3">
      <c r="B383" s="42">
        <v>101402</v>
      </c>
      <c r="C383" s="42" t="s">
        <v>195</v>
      </c>
      <c r="D383" s="42" t="s">
        <v>267</v>
      </c>
      <c r="E383" s="44">
        <v>4035.86</v>
      </c>
    </row>
    <row r="384" spans="2:5" ht="49.5" customHeight="1" x14ac:dyDescent="0.3">
      <c r="B384" s="42">
        <v>101403</v>
      </c>
      <c r="C384" s="42" t="s">
        <v>504</v>
      </c>
      <c r="D384" s="42" t="s">
        <v>267</v>
      </c>
      <c r="E384" s="44">
        <v>24755.69</v>
      </c>
    </row>
    <row r="385" spans="2:5" ht="49.5" customHeight="1" x14ac:dyDescent="0.3">
      <c r="B385" s="42">
        <v>101404</v>
      </c>
      <c r="C385" s="42" t="s">
        <v>264</v>
      </c>
      <c r="D385" s="42" t="s">
        <v>267</v>
      </c>
      <c r="E385" s="44">
        <v>16209.07</v>
      </c>
    </row>
    <row r="386" spans="2:5" ht="49.5" customHeight="1" x14ac:dyDescent="0.3">
      <c r="B386" s="42">
        <v>101405</v>
      </c>
      <c r="C386" s="42" t="s">
        <v>265</v>
      </c>
      <c r="D386" s="42" t="s">
        <v>267</v>
      </c>
      <c r="E386" s="44">
        <v>12484.09</v>
      </c>
    </row>
    <row r="387" spans="2:5" ht="49.5" customHeight="1" x14ac:dyDescent="0.3">
      <c r="B387" s="42">
        <v>101407</v>
      </c>
      <c r="C387" s="42" t="s">
        <v>196</v>
      </c>
      <c r="D387" s="42" t="s">
        <v>267</v>
      </c>
      <c r="E387" s="44">
        <v>4227.95</v>
      </c>
    </row>
    <row r="388" spans="2:5" ht="49.5" customHeight="1" x14ac:dyDescent="0.3">
      <c r="B388" s="42">
        <v>101408</v>
      </c>
      <c r="C388" s="42" t="s">
        <v>197</v>
      </c>
      <c r="D388" s="42" t="s">
        <v>267</v>
      </c>
      <c r="E388" s="44">
        <v>4159.63</v>
      </c>
    </row>
    <row r="389" spans="2:5" ht="49.5" customHeight="1" x14ac:dyDescent="0.3">
      <c r="B389" s="42">
        <v>101409</v>
      </c>
      <c r="C389" s="42" t="s">
        <v>518</v>
      </c>
      <c r="D389" s="42" t="s">
        <v>267</v>
      </c>
      <c r="E389" s="44">
        <v>4326.26</v>
      </c>
    </row>
    <row r="390" spans="2:5" ht="49.5" customHeight="1" x14ac:dyDescent="0.3">
      <c r="B390" s="42">
        <v>101410</v>
      </c>
      <c r="C390" s="42" t="s">
        <v>247</v>
      </c>
      <c r="D390" s="42" t="s">
        <v>267</v>
      </c>
      <c r="E390" s="44">
        <v>3716.23</v>
      </c>
    </row>
    <row r="391" spans="2:5" ht="49.5" customHeight="1" x14ac:dyDescent="0.3">
      <c r="B391" s="42">
        <v>101411</v>
      </c>
      <c r="C391" s="42" t="s">
        <v>519</v>
      </c>
      <c r="D391" s="42" t="s">
        <v>267</v>
      </c>
      <c r="E391" s="44">
        <v>3421.88</v>
      </c>
    </row>
    <row r="392" spans="2:5" ht="49.5" customHeight="1" x14ac:dyDescent="0.3">
      <c r="B392" s="42">
        <v>101412</v>
      </c>
      <c r="C392" s="42" t="s">
        <v>520</v>
      </c>
      <c r="D392" s="42" t="s">
        <v>267</v>
      </c>
      <c r="E392" s="44">
        <v>4002.42</v>
      </c>
    </row>
    <row r="393" spans="2:5" ht="49.5" customHeight="1" x14ac:dyDescent="0.3">
      <c r="B393" s="42">
        <v>101413</v>
      </c>
      <c r="C393" s="42" t="s">
        <v>199</v>
      </c>
      <c r="D393" s="42" t="s">
        <v>267</v>
      </c>
      <c r="E393" s="44">
        <v>4114.84</v>
      </c>
    </row>
    <row r="394" spans="2:5" ht="49.5" customHeight="1" x14ac:dyDescent="0.3">
      <c r="B394" s="42">
        <v>101414</v>
      </c>
      <c r="C394" s="42" t="s">
        <v>521</v>
      </c>
      <c r="D394" s="42" t="s">
        <v>267</v>
      </c>
      <c r="E394" s="44">
        <v>4328.51</v>
      </c>
    </row>
    <row r="395" spans="2:5" ht="49.5" customHeight="1" x14ac:dyDescent="0.3">
      <c r="B395" s="42">
        <v>101415</v>
      </c>
      <c r="C395" s="42" t="s">
        <v>522</v>
      </c>
      <c r="D395" s="42" t="s">
        <v>267</v>
      </c>
      <c r="E395" s="44">
        <v>5205.72</v>
      </c>
    </row>
    <row r="396" spans="2:5" ht="49.5" customHeight="1" x14ac:dyDescent="0.3">
      <c r="B396" s="42">
        <v>101416</v>
      </c>
      <c r="C396" s="42" t="s">
        <v>405</v>
      </c>
      <c r="D396" s="42" t="s">
        <v>267</v>
      </c>
      <c r="E396" s="44">
        <v>4469.55</v>
      </c>
    </row>
    <row r="397" spans="2:5" ht="49.5" customHeight="1" x14ac:dyDescent="0.3">
      <c r="B397" s="42">
        <v>101417</v>
      </c>
      <c r="C397" s="42" t="s">
        <v>523</v>
      </c>
      <c r="D397" s="42" t="s">
        <v>267</v>
      </c>
      <c r="E397" s="44">
        <v>3554.07</v>
      </c>
    </row>
    <row r="398" spans="2:5" ht="49.5" customHeight="1" x14ac:dyDescent="0.3">
      <c r="B398" s="42">
        <v>101418</v>
      </c>
      <c r="C398" s="42" t="s">
        <v>524</v>
      </c>
      <c r="D398" s="42" t="s">
        <v>267</v>
      </c>
      <c r="E398" s="44">
        <v>3956.07</v>
      </c>
    </row>
    <row r="399" spans="2:5" ht="49.5" customHeight="1" x14ac:dyDescent="0.3">
      <c r="B399" s="42">
        <v>101419</v>
      </c>
      <c r="C399" s="42" t="s">
        <v>525</v>
      </c>
      <c r="D399" s="42" t="s">
        <v>267</v>
      </c>
      <c r="E399" s="44">
        <v>4652.59</v>
      </c>
    </row>
    <row r="400" spans="2:5" ht="49.5" customHeight="1" x14ac:dyDescent="0.3">
      <c r="B400" s="42">
        <v>101420</v>
      </c>
      <c r="C400" s="42" t="s">
        <v>526</v>
      </c>
      <c r="D400" s="42" t="s">
        <v>267</v>
      </c>
      <c r="E400" s="44">
        <v>3820.38</v>
      </c>
    </row>
    <row r="401" spans="2:5" ht="49.5" customHeight="1" x14ac:dyDescent="0.3">
      <c r="B401" s="42">
        <v>101421</v>
      </c>
      <c r="C401" s="42" t="s">
        <v>527</v>
      </c>
      <c r="D401" s="42" t="s">
        <v>267</v>
      </c>
      <c r="E401" s="44">
        <v>5061.0200000000004</v>
      </c>
    </row>
    <row r="402" spans="2:5" ht="49.5" customHeight="1" x14ac:dyDescent="0.3">
      <c r="B402" s="42">
        <v>101422</v>
      </c>
      <c r="C402" s="42" t="s">
        <v>528</v>
      </c>
      <c r="D402" s="42" t="s">
        <v>267</v>
      </c>
      <c r="E402" s="44">
        <v>3697.55</v>
      </c>
    </row>
    <row r="403" spans="2:5" ht="49.5" customHeight="1" x14ac:dyDescent="0.3">
      <c r="B403" s="42">
        <v>101423</v>
      </c>
      <c r="C403" s="42" t="s">
        <v>529</v>
      </c>
      <c r="D403" s="42" t="s">
        <v>267</v>
      </c>
      <c r="E403" s="44">
        <v>4568.03</v>
      </c>
    </row>
    <row r="404" spans="2:5" ht="49.5" customHeight="1" x14ac:dyDescent="0.3">
      <c r="B404" s="42">
        <v>101424</v>
      </c>
      <c r="C404" s="42" t="s">
        <v>530</v>
      </c>
      <c r="D404" s="42" t="s">
        <v>267</v>
      </c>
      <c r="E404" s="44">
        <v>4128.7299999999996</v>
      </c>
    </row>
    <row r="405" spans="2:5" ht="49.5" customHeight="1" x14ac:dyDescent="0.3">
      <c r="B405" s="42">
        <v>101425</v>
      </c>
      <c r="C405" s="42" t="s">
        <v>531</v>
      </c>
      <c r="D405" s="42" t="s">
        <v>267</v>
      </c>
      <c r="E405" s="44">
        <v>3925.65</v>
      </c>
    </row>
    <row r="406" spans="2:5" ht="49.5" customHeight="1" x14ac:dyDescent="0.3">
      <c r="B406" s="42">
        <v>101426</v>
      </c>
      <c r="C406" s="42" t="s">
        <v>532</v>
      </c>
      <c r="D406" s="42" t="s">
        <v>267</v>
      </c>
      <c r="E406" s="44">
        <v>4769.38</v>
      </c>
    </row>
    <row r="407" spans="2:5" ht="49.5" customHeight="1" x14ac:dyDescent="0.3">
      <c r="B407" s="42">
        <v>101427</v>
      </c>
      <c r="C407" s="42" t="s">
        <v>212</v>
      </c>
      <c r="D407" s="42" t="s">
        <v>267</v>
      </c>
      <c r="E407" s="44">
        <v>3695.97</v>
      </c>
    </row>
    <row r="408" spans="2:5" ht="49.5" customHeight="1" x14ac:dyDescent="0.3">
      <c r="B408" s="42">
        <v>101428</v>
      </c>
      <c r="C408" s="42" t="s">
        <v>533</v>
      </c>
      <c r="D408" s="42" t="s">
        <v>267</v>
      </c>
      <c r="E408" s="44">
        <v>3595.99</v>
      </c>
    </row>
    <row r="409" spans="2:5" ht="49.5" customHeight="1" x14ac:dyDescent="0.3">
      <c r="B409" s="42">
        <v>101429</v>
      </c>
      <c r="C409" s="42" t="s">
        <v>534</v>
      </c>
      <c r="D409" s="42" t="s">
        <v>267</v>
      </c>
      <c r="E409" s="44">
        <v>3892.03</v>
      </c>
    </row>
    <row r="410" spans="2:5" ht="49.5" customHeight="1" x14ac:dyDescent="0.3">
      <c r="B410" s="42">
        <v>101430</v>
      </c>
      <c r="C410" s="42" t="s">
        <v>535</v>
      </c>
      <c r="D410" s="42" t="s">
        <v>267</v>
      </c>
      <c r="E410" s="44">
        <v>4355.8599999999997</v>
      </c>
    </row>
    <row r="411" spans="2:5" ht="49.5" customHeight="1" x14ac:dyDescent="0.3">
      <c r="B411" s="42">
        <v>101431</v>
      </c>
      <c r="C411" s="42" t="s">
        <v>215</v>
      </c>
      <c r="D411" s="42" t="s">
        <v>267</v>
      </c>
      <c r="E411" s="44">
        <v>4701.54</v>
      </c>
    </row>
    <row r="412" spans="2:5" ht="49.5" customHeight="1" x14ac:dyDescent="0.3">
      <c r="B412" s="42">
        <v>101432</v>
      </c>
      <c r="C412" s="42" t="s">
        <v>536</v>
      </c>
      <c r="D412" s="42" t="s">
        <v>267</v>
      </c>
      <c r="E412" s="44">
        <v>3967.88</v>
      </c>
    </row>
    <row r="413" spans="2:5" ht="49.5" customHeight="1" x14ac:dyDescent="0.3">
      <c r="B413" s="42">
        <v>101433</v>
      </c>
      <c r="C413" s="42" t="s">
        <v>217</v>
      </c>
      <c r="D413" s="42" t="s">
        <v>267</v>
      </c>
      <c r="E413" s="44">
        <v>3759.12</v>
      </c>
    </row>
    <row r="414" spans="2:5" ht="49.5" customHeight="1" x14ac:dyDescent="0.3">
      <c r="B414" s="42">
        <v>101434</v>
      </c>
      <c r="C414" s="42" t="s">
        <v>537</v>
      </c>
      <c r="D414" s="42" t="s">
        <v>267</v>
      </c>
      <c r="E414" s="44">
        <v>4296.59</v>
      </c>
    </row>
    <row r="415" spans="2:5" ht="49.5" customHeight="1" x14ac:dyDescent="0.3">
      <c r="B415" s="42">
        <v>101435</v>
      </c>
      <c r="C415" s="42" t="s">
        <v>538</v>
      </c>
      <c r="D415" s="42" t="s">
        <v>267</v>
      </c>
      <c r="E415" s="44">
        <v>4133.72</v>
      </c>
    </row>
    <row r="416" spans="2:5" ht="49.5" customHeight="1" x14ac:dyDescent="0.3">
      <c r="B416" s="42">
        <v>101436</v>
      </c>
      <c r="C416" s="42" t="s">
        <v>219</v>
      </c>
      <c r="D416" s="42" t="s">
        <v>267</v>
      </c>
      <c r="E416" s="44">
        <v>3567.89</v>
      </c>
    </row>
    <row r="417" spans="2:5" ht="49.5" customHeight="1" x14ac:dyDescent="0.3">
      <c r="B417" s="42">
        <v>101437</v>
      </c>
      <c r="C417" s="42" t="s">
        <v>539</v>
      </c>
      <c r="D417" s="42" t="s">
        <v>267</v>
      </c>
      <c r="E417" s="44">
        <v>4415.8500000000004</v>
      </c>
    </row>
    <row r="418" spans="2:5" ht="49.5" customHeight="1" x14ac:dyDescent="0.3">
      <c r="B418" s="42">
        <v>101438</v>
      </c>
      <c r="C418" s="42" t="s">
        <v>221</v>
      </c>
      <c r="D418" s="42" t="s">
        <v>267</v>
      </c>
      <c r="E418" s="44">
        <v>5227.72</v>
      </c>
    </row>
    <row r="419" spans="2:5" ht="49.5" customHeight="1" x14ac:dyDescent="0.3">
      <c r="B419" s="42">
        <v>101439</v>
      </c>
      <c r="C419" s="42" t="s">
        <v>222</v>
      </c>
      <c r="D419" s="42" t="s">
        <v>267</v>
      </c>
      <c r="E419" s="44">
        <v>4677.0600000000004</v>
      </c>
    </row>
    <row r="420" spans="2:5" ht="49.5" customHeight="1" x14ac:dyDescent="0.3">
      <c r="B420" s="42">
        <v>101440</v>
      </c>
      <c r="C420" s="42" t="s">
        <v>540</v>
      </c>
      <c r="D420" s="42" t="s">
        <v>267</v>
      </c>
      <c r="E420" s="44">
        <v>4531.84</v>
      </c>
    </row>
    <row r="421" spans="2:5" ht="49.5" customHeight="1" x14ac:dyDescent="0.3">
      <c r="B421" s="42">
        <v>101441</v>
      </c>
      <c r="C421" s="42" t="s">
        <v>224</v>
      </c>
      <c r="D421" s="42" t="s">
        <v>267</v>
      </c>
      <c r="E421" s="44">
        <v>3679.48</v>
      </c>
    </row>
    <row r="422" spans="2:5" ht="49.5" customHeight="1" x14ac:dyDescent="0.3">
      <c r="B422" s="42">
        <v>101442</v>
      </c>
      <c r="C422" s="42" t="s">
        <v>541</v>
      </c>
      <c r="D422" s="42" t="s">
        <v>267</v>
      </c>
      <c r="E422" s="44">
        <v>4302.7</v>
      </c>
    </row>
    <row r="423" spans="2:5" ht="49.5" customHeight="1" x14ac:dyDescent="0.3">
      <c r="B423" s="42">
        <v>101443</v>
      </c>
      <c r="C423" s="42" t="s">
        <v>225</v>
      </c>
      <c r="D423" s="42" t="s">
        <v>267</v>
      </c>
      <c r="E423" s="44">
        <v>4009.92</v>
      </c>
    </row>
    <row r="424" spans="2:5" ht="49.5" customHeight="1" x14ac:dyDescent="0.3">
      <c r="B424" s="42">
        <v>101444</v>
      </c>
      <c r="C424" s="42" t="s">
        <v>228</v>
      </c>
      <c r="D424" s="42" t="s">
        <v>267</v>
      </c>
      <c r="E424" s="44">
        <v>4144.5600000000004</v>
      </c>
    </row>
    <row r="425" spans="2:5" ht="49.5" customHeight="1" x14ac:dyDescent="0.3">
      <c r="B425" s="42">
        <v>101445</v>
      </c>
      <c r="C425" s="42" t="s">
        <v>229</v>
      </c>
      <c r="D425" s="42" t="s">
        <v>267</v>
      </c>
      <c r="E425" s="44">
        <v>4159.63</v>
      </c>
    </row>
    <row r="426" spans="2:5" ht="49.5" customHeight="1" x14ac:dyDescent="0.3">
      <c r="B426" s="42">
        <v>101446</v>
      </c>
      <c r="C426" s="42" t="s">
        <v>230</v>
      </c>
      <c r="D426" s="42" t="s">
        <v>267</v>
      </c>
      <c r="E426" s="44">
        <v>4396.62</v>
      </c>
    </row>
    <row r="427" spans="2:5" ht="49.5" customHeight="1" x14ac:dyDescent="0.3">
      <c r="B427" s="42">
        <v>101447</v>
      </c>
      <c r="C427" s="42" t="s">
        <v>231</v>
      </c>
      <c r="D427" s="42" t="s">
        <v>267</v>
      </c>
      <c r="E427" s="44">
        <v>4307.4399999999996</v>
      </c>
    </row>
    <row r="428" spans="2:5" ht="49.5" customHeight="1" x14ac:dyDescent="0.3">
      <c r="B428" s="42">
        <v>101448</v>
      </c>
      <c r="C428" s="42" t="s">
        <v>232</v>
      </c>
      <c r="D428" s="42" t="s">
        <v>267</v>
      </c>
      <c r="E428" s="44">
        <v>4396.62</v>
      </c>
    </row>
    <row r="429" spans="2:5" ht="49.5" customHeight="1" x14ac:dyDescent="0.3">
      <c r="B429" s="42">
        <v>101449</v>
      </c>
      <c r="C429" s="42" t="s">
        <v>542</v>
      </c>
      <c r="D429" s="42" t="s">
        <v>267</v>
      </c>
      <c r="E429" s="44">
        <v>3770.14</v>
      </c>
    </row>
    <row r="430" spans="2:5" ht="49.5" customHeight="1" x14ac:dyDescent="0.3">
      <c r="B430" s="42">
        <v>101450</v>
      </c>
      <c r="C430" s="42" t="s">
        <v>234</v>
      </c>
      <c r="D430" s="42" t="s">
        <v>267</v>
      </c>
      <c r="E430" s="44">
        <v>3329.7</v>
      </c>
    </row>
    <row r="431" spans="2:5" ht="49.5" customHeight="1" x14ac:dyDescent="0.3">
      <c r="B431" s="42">
        <v>101451</v>
      </c>
      <c r="C431" s="42" t="s">
        <v>235</v>
      </c>
      <c r="D431" s="42" t="s">
        <v>267</v>
      </c>
      <c r="E431" s="44">
        <v>4136.3500000000004</v>
      </c>
    </row>
    <row r="432" spans="2:5" ht="49.5" customHeight="1" x14ac:dyDescent="0.3">
      <c r="B432" s="42">
        <v>101452</v>
      </c>
      <c r="C432" s="42" t="s">
        <v>543</v>
      </c>
      <c r="D432" s="42" t="s">
        <v>267</v>
      </c>
      <c r="E432" s="44">
        <v>3055.53</v>
      </c>
    </row>
    <row r="433" spans="2:5" ht="49.5" customHeight="1" x14ac:dyDescent="0.3">
      <c r="B433" s="42">
        <v>101453</v>
      </c>
      <c r="C433" s="42" t="s">
        <v>237</v>
      </c>
      <c r="D433" s="42" t="s">
        <v>267</v>
      </c>
      <c r="E433" s="44">
        <v>4308.42</v>
      </c>
    </row>
    <row r="434" spans="2:5" ht="49.5" customHeight="1" x14ac:dyDescent="0.3">
      <c r="B434" s="42">
        <v>101454</v>
      </c>
      <c r="C434" s="42" t="s">
        <v>544</v>
      </c>
      <c r="D434" s="42" t="s">
        <v>267</v>
      </c>
      <c r="E434" s="44">
        <v>5430.94</v>
      </c>
    </row>
    <row r="435" spans="2:5" ht="49.5" customHeight="1" x14ac:dyDescent="0.3">
      <c r="B435" s="42">
        <v>101455</v>
      </c>
      <c r="C435" s="42" t="s">
        <v>239</v>
      </c>
      <c r="D435" s="42" t="s">
        <v>267</v>
      </c>
      <c r="E435" s="44">
        <v>4103.08</v>
      </c>
    </row>
    <row r="436" spans="2:5" ht="49.5" customHeight="1" x14ac:dyDescent="0.3">
      <c r="B436" s="42">
        <v>101456</v>
      </c>
      <c r="C436" s="42" t="s">
        <v>545</v>
      </c>
      <c r="D436" s="42" t="s">
        <v>267</v>
      </c>
      <c r="E436" s="44">
        <v>5788.28</v>
      </c>
    </row>
    <row r="437" spans="2:5" ht="49.5" customHeight="1" x14ac:dyDescent="0.3">
      <c r="B437" s="42">
        <v>101457</v>
      </c>
      <c r="C437" s="42" t="s">
        <v>546</v>
      </c>
      <c r="D437" s="42" t="s">
        <v>267</v>
      </c>
      <c r="E437" s="44">
        <v>6165.82</v>
      </c>
    </row>
    <row r="438" spans="2:5" ht="49.5" customHeight="1" x14ac:dyDescent="0.3">
      <c r="B438" s="42">
        <v>101458</v>
      </c>
      <c r="C438" s="42" t="s">
        <v>547</v>
      </c>
      <c r="D438" s="42" t="s">
        <v>267</v>
      </c>
      <c r="E438" s="44">
        <v>4066.52</v>
      </c>
    </row>
    <row r="439" spans="2:5" ht="49.5" customHeight="1" x14ac:dyDescent="0.3">
      <c r="B439" s="42">
        <v>101459</v>
      </c>
      <c r="C439" s="42" t="s">
        <v>244</v>
      </c>
      <c r="D439" s="42" t="s">
        <v>267</v>
      </c>
      <c r="E439" s="44">
        <v>3390.32</v>
      </c>
    </row>
    <row r="440" spans="2:5" ht="49.5" customHeight="1" x14ac:dyDescent="0.3">
      <c r="B440" s="42">
        <v>101460</v>
      </c>
      <c r="C440" s="42" t="s">
        <v>386</v>
      </c>
      <c r="D440" s="42" t="s">
        <v>267</v>
      </c>
      <c r="E440" s="44">
        <v>3037.99</v>
      </c>
    </row>
    <row r="441" spans="2:5" ht="49.5" customHeight="1" x14ac:dyDescent="0.3">
      <c r="E441" s="45"/>
    </row>
    <row r="442" spans="2:5" ht="49.5" customHeight="1" x14ac:dyDescent="0.3">
      <c r="E442" s="45"/>
    </row>
    <row r="443" spans="2:5" ht="49.5" customHeight="1" x14ac:dyDescent="0.3">
      <c r="E443" s="45"/>
    </row>
    <row r="444" spans="2:5" ht="49.5" customHeight="1" x14ac:dyDescent="0.3">
      <c r="E444" s="45"/>
    </row>
    <row r="445" spans="2:5" ht="49.5" customHeight="1" x14ac:dyDescent="0.3">
      <c r="E445" s="45"/>
    </row>
    <row r="446" spans="2:5" ht="49.5" customHeight="1" x14ac:dyDescent="0.3">
      <c r="E446" s="45"/>
    </row>
    <row r="447" spans="2:5" ht="49.5" customHeight="1" x14ac:dyDescent="0.3">
      <c r="E447" s="45"/>
    </row>
    <row r="448" spans="2:5" ht="49.5" customHeight="1" x14ac:dyDescent="0.3">
      <c r="E448" s="45"/>
    </row>
    <row r="449" spans="2:5" ht="49.5" customHeight="1" x14ac:dyDescent="0.3">
      <c r="B449" s="39"/>
      <c r="C449" s="39"/>
      <c r="D449" s="39"/>
      <c r="E449" s="45"/>
    </row>
    <row r="450" spans="2:5" ht="49.5" customHeight="1" x14ac:dyDescent="0.3">
      <c r="B450" s="39"/>
      <c r="C450" s="39"/>
      <c r="D450" s="39"/>
      <c r="E450" s="45"/>
    </row>
    <row r="451" spans="2:5" ht="49.5" customHeight="1" x14ac:dyDescent="0.3">
      <c r="B451" s="39"/>
      <c r="C451" s="39"/>
      <c r="D451" s="39"/>
      <c r="E451" s="45"/>
    </row>
    <row r="452" spans="2:5" ht="49.5" customHeight="1" x14ac:dyDescent="0.3">
      <c r="B452" s="39"/>
      <c r="C452" s="39"/>
      <c r="D452" s="39"/>
      <c r="E452" s="45"/>
    </row>
    <row r="453" spans="2:5" ht="49.5" customHeight="1" x14ac:dyDescent="0.3">
      <c r="B453" s="39"/>
      <c r="C453" s="39"/>
      <c r="D453" s="39"/>
      <c r="E453" s="45"/>
    </row>
    <row r="454" spans="2:5" ht="49.5" customHeight="1" x14ac:dyDescent="0.3">
      <c r="B454" s="39"/>
      <c r="C454" s="39"/>
      <c r="D454" s="39"/>
      <c r="E454" s="45"/>
    </row>
    <row r="455" spans="2:5" ht="49.5" customHeight="1" x14ac:dyDescent="0.3">
      <c r="B455" s="39"/>
      <c r="C455" s="39"/>
      <c r="D455" s="39"/>
      <c r="E455" s="45"/>
    </row>
    <row r="456" spans="2:5" ht="49.5" customHeight="1" x14ac:dyDescent="0.3">
      <c r="B456" s="39"/>
      <c r="C456" s="39"/>
      <c r="D456" s="39"/>
      <c r="E456" s="45"/>
    </row>
    <row r="457" spans="2:5" ht="49.5" customHeight="1" x14ac:dyDescent="0.3">
      <c r="B457" s="39"/>
      <c r="C457" s="39"/>
      <c r="D457" s="39"/>
      <c r="E457" s="45"/>
    </row>
    <row r="458" spans="2:5" ht="49.5" customHeight="1" x14ac:dyDescent="0.3">
      <c r="B458" s="39"/>
      <c r="C458" s="39"/>
      <c r="D458" s="39"/>
      <c r="E458" s="45"/>
    </row>
    <row r="459" spans="2:5" ht="49.5" customHeight="1" x14ac:dyDescent="0.3">
      <c r="B459" s="39"/>
      <c r="C459" s="39"/>
      <c r="D459" s="39"/>
      <c r="E459" s="45"/>
    </row>
    <row r="460" spans="2:5" ht="49.5" customHeight="1" x14ac:dyDescent="0.3">
      <c r="B460" s="39"/>
      <c r="C460" s="39"/>
      <c r="D460" s="39"/>
      <c r="E460" s="46"/>
    </row>
    <row r="461" spans="2:5" ht="49.5" customHeight="1" x14ac:dyDescent="0.3">
      <c r="B461" s="39"/>
      <c r="C461" s="39"/>
      <c r="D461" s="39"/>
      <c r="E461" s="45"/>
    </row>
    <row r="462" spans="2:5" ht="49.5" customHeight="1" x14ac:dyDescent="0.3">
      <c r="B462" s="39"/>
      <c r="C462" s="39"/>
      <c r="D462" s="39"/>
      <c r="E462" s="45"/>
    </row>
    <row r="463" spans="2:5" ht="49.5" customHeight="1" x14ac:dyDescent="0.3">
      <c r="B463" s="39"/>
      <c r="C463" s="39"/>
      <c r="D463" s="39"/>
      <c r="E463" s="45"/>
    </row>
    <row r="464" spans="2:5" ht="49.5" customHeight="1" x14ac:dyDescent="0.3">
      <c r="B464" s="39"/>
      <c r="C464" s="39"/>
      <c r="D464" s="39"/>
      <c r="E464" s="45"/>
    </row>
    <row r="465" spans="2:5" ht="49.5" customHeight="1" x14ac:dyDescent="0.3">
      <c r="B465" s="39"/>
      <c r="C465" s="39"/>
      <c r="D465" s="39"/>
      <c r="E465" s="45"/>
    </row>
    <row r="466" spans="2:5" ht="49.5" customHeight="1" x14ac:dyDescent="0.3">
      <c r="B466" s="39"/>
      <c r="C466" s="39"/>
      <c r="D466" s="39"/>
      <c r="E466" s="45"/>
    </row>
    <row r="467" spans="2:5" ht="49.5" customHeight="1" x14ac:dyDescent="0.3">
      <c r="B467" s="39"/>
      <c r="C467" s="39"/>
      <c r="D467" s="39"/>
      <c r="E467" s="46"/>
    </row>
    <row r="468" spans="2:5" ht="49.5" customHeight="1" x14ac:dyDescent="0.3">
      <c r="B468" s="39"/>
      <c r="C468" s="39"/>
      <c r="D468" s="39"/>
      <c r="E468" s="46"/>
    </row>
    <row r="469" spans="2:5" ht="49.5" customHeight="1" x14ac:dyDescent="0.3">
      <c r="B469" s="39"/>
      <c r="C469" s="39"/>
      <c r="D469" s="39"/>
      <c r="E469" s="46"/>
    </row>
    <row r="470" spans="2:5" ht="49.5" customHeight="1" x14ac:dyDescent="0.3">
      <c r="B470" s="39"/>
      <c r="C470" s="39"/>
      <c r="D470" s="39"/>
      <c r="E470" s="46"/>
    </row>
    <row r="471" spans="2:5" ht="49.5" customHeight="1" x14ac:dyDescent="0.3">
      <c r="B471" s="39"/>
      <c r="C471" s="39"/>
      <c r="D471" s="39"/>
      <c r="E471" s="46"/>
    </row>
    <row r="472" spans="2:5" ht="49.5" customHeight="1" x14ac:dyDescent="0.3">
      <c r="B472" s="39"/>
      <c r="C472" s="39"/>
      <c r="D472" s="39"/>
      <c r="E472" s="46"/>
    </row>
    <row r="473" spans="2:5" ht="49.5" customHeight="1" x14ac:dyDescent="0.3">
      <c r="B473" s="39"/>
      <c r="C473" s="39"/>
      <c r="D473" s="39"/>
      <c r="E473" s="46"/>
    </row>
    <row r="474" spans="2:5" ht="49.5" customHeight="1" x14ac:dyDescent="0.3">
      <c r="B474" s="39"/>
      <c r="C474" s="39"/>
      <c r="D474" s="39"/>
      <c r="E474" s="45"/>
    </row>
    <row r="475" spans="2:5" ht="49.5" customHeight="1" x14ac:dyDescent="0.3">
      <c r="B475" s="39"/>
      <c r="C475" s="39"/>
      <c r="D475" s="39"/>
      <c r="E475" s="46"/>
    </row>
    <row r="476" spans="2:5" ht="49.5" customHeight="1" x14ac:dyDescent="0.3">
      <c r="B476" s="39"/>
      <c r="C476" s="39"/>
      <c r="D476" s="39"/>
      <c r="E476" s="45"/>
    </row>
    <row r="477" spans="2:5" ht="49.5" customHeight="1" x14ac:dyDescent="0.3">
      <c r="B477" s="39"/>
      <c r="C477" s="39"/>
      <c r="D477" s="39"/>
      <c r="E477" s="45"/>
    </row>
    <row r="478" spans="2:5" ht="49.5" customHeight="1" x14ac:dyDescent="0.3">
      <c r="B478" s="39"/>
      <c r="C478" s="39"/>
      <c r="D478" s="39"/>
      <c r="E478" s="45"/>
    </row>
    <row r="479" spans="2:5" ht="49.5" customHeight="1" x14ac:dyDescent="0.3">
      <c r="B479" s="39"/>
      <c r="C479" s="39"/>
      <c r="D479" s="39"/>
      <c r="E479" s="45"/>
    </row>
    <row r="480" spans="2:5" ht="49.5" customHeight="1" x14ac:dyDescent="0.3">
      <c r="B480" s="39"/>
      <c r="C480" s="39"/>
      <c r="D480" s="39"/>
      <c r="E480" s="45"/>
    </row>
    <row r="481" spans="2:5" ht="49.5" customHeight="1" x14ac:dyDescent="0.3">
      <c r="B481" s="39"/>
      <c r="C481" s="39"/>
      <c r="D481" s="39"/>
      <c r="E481" s="45"/>
    </row>
    <row r="482" spans="2:5" ht="49.5" customHeight="1" x14ac:dyDescent="0.3">
      <c r="B482" s="39"/>
      <c r="C482" s="39"/>
      <c r="D482" s="39"/>
      <c r="E482" s="45"/>
    </row>
    <row r="483" spans="2:5" ht="49.5" customHeight="1" x14ac:dyDescent="0.3">
      <c r="B483" s="39"/>
      <c r="C483" s="39"/>
      <c r="D483" s="39"/>
      <c r="E483" s="45"/>
    </row>
    <row r="484" spans="2:5" ht="49.5" customHeight="1" x14ac:dyDescent="0.3">
      <c r="B484" s="39"/>
      <c r="C484" s="39"/>
      <c r="D484" s="39"/>
      <c r="E484" s="45"/>
    </row>
    <row r="485" spans="2:5" ht="49.5" customHeight="1" x14ac:dyDescent="0.3">
      <c r="B485" s="39"/>
      <c r="C485" s="39"/>
      <c r="D485" s="39"/>
      <c r="E485" s="45"/>
    </row>
    <row r="486" spans="2:5" ht="49.5" customHeight="1" x14ac:dyDescent="0.3">
      <c r="B486" s="39"/>
      <c r="C486" s="39"/>
      <c r="D486" s="39"/>
      <c r="E486" s="45"/>
    </row>
    <row r="487" spans="2:5" ht="49.5" customHeight="1" x14ac:dyDescent="0.3">
      <c r="B487" s="39"/>
      <c r="C487" s="39"/>
      <c r="D487" s="39"/>
      <c r="E487" s="45"/>
    </row>
    <row r="488" spans="2:5" ht="49.5" customHeight="1" x14ac:dyDescent="0.3">
      <c r="B488" s="39"/>
      <c r="C488" s="39"/>
      <c r="D488" s="39"/>
      <c r="E488" s="45"/>
    </row>
    <row r="489" spans="2:5" ht="49.5" customHeight="1" x14ac:dyDescent="0.3">
      <c r="B489" s="39"/>
      <c r="C489" s="39"/>
      <c r="D489" s="39"/>
      <c r="E489" s="45"/>
    </row>
    <row r="490" spans="2:5" ht="49.5" customHeight="1" x14ac:dyDescent="0.3">
      <c r="B490" s="39"/>
      <c r="C490" s="39"/>
      <c r="D490" s="39"/>
      <c r="E490" s="45"/>
    </row>
    <row r="491" spans="2:5" ht="49.5" customHeight="1" x14ac:dyDescent="0.3">
      <c r="B491" s="39"/>
      <c r="C491" s="39"/>
      <c r="D491" s="39"/>
      <c r="E491" s="45"/>
    </row>
    <row r="492" spans="2:5" ht="49.5" customHeight="1" x14ac:dyDescent="0.3">
      <c r="B492" s="39"/>
      <c r="C492" s="39"/>
      <c r="D492" s="39"/>
      <c r="E492" s="45"/>
    </row>
    <row r="493" spans="2:5" ht="49.5" customHeight="1" x14ac:dyDescent="0.3">
      <c r="B493" s="39"/>
      <c r="C493" s="39"/>
      <c r="D493" s="39"/>
      <c r="E493" s="45"/>
    </row>
    <row r="494" spans="2:5" ht="49.5" customHeight="1" x14ac:dyDescent="0.3">
      <c r="B494" s="39"/>
      <c r="C494" s="39"/>
      <c r="D494" s="39"/>
      <c r="E494" s="45"/>
    </row>
    <row r="495" spans="2:5" ht="49.5" customHeight="1" x14ac:dyDescent="0.3">
      <c r="B495" s="39"/>
      <c r="C495" s="39"/>
      <c r="D495" s="39"/>
      <c r="E495" s="45"/>
    </row>
    <row r="496" spans="2:5" ht="49.5" customHeight="1" x14ac:dyDescent="0.3">
      <c r="B496" s="39"/>
      <c r="C496" s="39"/>
      <c r="D496" s="39"/>
      <c r="E496" s="45"/>
    </row>
    <row r="497" spans="2:5" ht="49.5" customHeight="1" x14ac:dyDescent="0.3">
      <c r="B497" s="39"/>
      <c r="C497" s="39"/>
      <c r="D497" s="39"/>
      <c r="E497" s="45"/>
    </row>
    <row r="498" spans="2:5" ht="49.5" customHeight="1" x14ac:dyDescent="0.3">
      <c r="B498" s="39"/>
      <c r="C498" s="39"/>
      <c r="D498" s="39"/>
      <c r="E498" s="45"/>
    </row>
    <row r="499" spans="2:5" ht="49.5" customHeight="1" x14ac:dyDescent="0.3">
      <c r="B499" s="39"/>
      <c r="C499" s="39"/>
      <c r="D499" s="39"/>
      <c r="E499" s="45"/>
    </row>
    <row r="500" spans="2:5" ht="49.5" customHeight="1" x14ac:dyDescent="0.3">
      <c r="B500" s="39"/>
      <c r="C500" s="39"/>
      <c r="D500" s="39"/>
      <c r="E500" s="45"/>
    </row>
    <row r="501" spans="2:5" ht="49.5" customHeight="1" x14ac:dyDescent="0.3">
      <c r="B501" s="39"/>
      <c r="C501" s="39"/>
      <c r="D501" s="39"/>
      <c r="E501" s="45"/>
    </row>
    <row r="502" spans="2:5" ht="49.5" customHeight="1" x14ac:dyDescent="0.3">
      <c r="B502" s="39"/>
      <c r="C502" s="39"/>
      <c r="D502" s="39"/>
      <c r="E502" s="45"/>
    </row>
    <row r="503" spans="2:5" ht="49.5" customHeight="1" x14ac:dyDescent="0.3">
      <c r="B503" s="39"/>
      <c r="C503" s="39"/>
      <c r="D503" s="39"/>
      <c r="E503" s="45"/>
    </row>
    <row r="504" spans="2:5" ht="49.5" customHeight="1" x14ac:dyDescent="0.3">
      <c r="B504" s="39"/>
      <c r="C504" s="39"/>
      <c r="D504" s="39"/>
      <c r="E504" s="45"/>
    </row>
    <row r="505" spans="2:5" ht="49.5" customHeight="1" x14ac:dyDescent="0.3">
      <c r="B505" s="39"/>
      <c r="C505" s="39"/>
      <c r="D505" s="39"/>
      <c r="E505" s="45"/>
    </row>
    <row r="506" spans="2:5" ht="49.5" customHeight="1" x14ac:dyDescent="0.3">
      <c r="B506" s="39"/>
      <c r="C506" s="39"/>
      <c r="D506" s="39"/>
      <c r="E506" s="45"/>
    </row>
    <row r="507" spans="2:5" ht="49.5" customHeight="1" x14ac:dyDescent="0.3">
      <c r="B507" s="39"/>
      <c r="C507" s="39"/>
      <c r="D507" s="39"/>
      <c r="E507" s="45"/>
    </row>
    <row r="508" spans="2:5" ht="49.5" customHeight="1" x14ac:dyDescent="0.3">
      <c r="B508" s="39"/>
      <c r="C508" s="39"/>
      <c r="D508" s="39"/>
      <c r="E508" s="45"/>
    </row>
    <row r="509" spans="2:5" ht="49.5" customHeight="1" x14ac:dyDescent="0.3">
      <c r="B509" s="39"/>
      <c r="C509" s="39"/>
      <c r="D509" s="39"/>
      <c r="E509" s="45"/>
    </row>
    <row r="510" spans="2:5" ht="49.5" customHeight="1" x14ac:dyDescent="0.3">
      <c r="B510" s="39"/>
      <c r="C510" s="39"/>
      <c r="D510" s="39"/>
      <c r="E510" s="45"/>
    </row>
    <row r="511" spans="2:5" ht="49.5" customHeight="1" x14ac:dyDescent="0.3">
      <c r="B511" s="39"/>
      <c r="C511" s="39"/>
      <c r="D511" s="39"/>
      <c r="E511" s="45"/>
    </row>
    <row r="512" spans="2:5" ht="49.5" customHeight="1" x14ac:dyDescent="0.3">
      <c r="B512" s="39"/>
      <c r="C512" s="39"/>
      <c r="D512" s="39"/>
      <c r="E512" s="45"/>
    </row>
    <row r="513" spans="2:5" ht="49.5" customHeight="1" x14ac:dyDescent="0.3">
      <c r="B513" s="39"/>
      <c r="C513" s="39"/>
      <c r="D513" s="39"/>
      <c r="E513" s="45"/>
    </row>
    <row r="514" spans="2:5" ht="49.5" customHeight="1" x14ac:dyDescent="0.3">
      <c r="B514" s="39"/>
      <c r="C514" s="39"/>
      <c r="D514" s="39"/>
      <c r="E514" s="45"/>
    </row>
    <row r="515" spans="2:5" ht="49.5" customHeight="1" x14ac:dyDescent="0.3">
      <c r="B515" s="39"/>
      <c r="C515" s="39"/>
      <c r="D515" s="39"/>
      <c r="E515" s="45"/>
    </row>
    <row r="516" spans="2:5" ht="49.5" customHeight="1" x14ac:dyDescent="0.3">
      <c r="B516" s="39"/>
      <c r="C516" s="39"/>
      <c r="D516" s="39"/>
      <c r="E516" s="45"/>
    </row>
    <row r="517" spans="2:5" ht="49.5" customHeight="1" x14ac:dyDescent="0.3">
      <c r="B517" s="39"/>
      <c r="C517" s="39"/>
      <c r="D517" s="39"/>
      <c r="E517" s="45"/>
    </row>
    <row r="518" spans="2:5" ht="49.5" customHeight="1" x14ac:dyDescent="0.3">
      <c r="B518" s="39"/>
      <c r="C518" s="39"/>
      <c r="D518" s="39"/>
      <c r="E518" s="45"/>
    </row>
    <row r="519" spans="2:5" ht="49.5" customHeight="1" x14ac:dyDescent="0.3">
      <c r="B519" s="39"/>
      <c r="C519" s="39"/>
      <c r="D519" s="39"/>
      <c r="E519" s="45"/>
    </row>
    <row r="520" spans="2:5" ht="49.5" customHeight="1" x14ac:dyDescent="0.3">
      <c r="B520" s="39"/>
      <c r="C520" s="39"/>
      <c r="D520" s="39"/>
      <c r="E520" s="45"/>
    </row>
    <row r="521" spans="2:5" ht="49.5" customHeight="1" x14ac:dyDescent="0.3">
      <c r="B521" s="39"/>
      <c r="C521" s="39"/>
      <c r="D521" s="39"/>
      <c r="E521" s="45"/>
    </row>
    <row r="522" spans="2:5" ht="49.5" customHeight="1" x14ac:dyDescent="0.3">
      <c r="B522" s="39"/>
      <c r="C522" s="39"/>
      <c r="D522" s="39"/>
      <c r="E522" s="45"/>
    </row>
    <row r="523" spans="2:5" ht="49.5" customHeight="1" x14ac:dyDescent="0.3">
      <c r="B523" s="39"/>
      <c r="C523" s="39"/>
      <c r="D523" s="39"/>
      <c r="E523" s="45"/>
    </row>
    <row r="524" spans="2:5" ht="49.5" customHeight="1" x14ac:dyDescent="0.3">
      <c r="B524" s="39"/>
      <c r="C524" s="39"/>
      <c r="D524" s="39"/>
      <c r="E524" s="45"/>
    </row>
    <row r="525" spans="2:5" ht="49.5" customHeight="1" x14ac:dyDescent="0.3">
      <c r="B525" s="39"/>
      <c r="C525" s="39"/>
      <c r="D525" s="39"/>
      <c r="E525" s="45"/>
    </row>
    <row r="526" spans="2:5" ht="49.5" customHeight="1" x14ac:dyDescent="0.3">
      <c r="B526" s="39"/>
      <c r="C526" s="39"/>
      <c r="D526" s="39"/>
      <c r="E526" s="45"/>
    </row>
    <row r="527" spans="2:5" ht="49.5" customHeight="1" x14ac:dyDescent="0.3">
      <c r="B527" s="39"/>
      <c r="C527" s="39"/>
      <c r="D527" s="39"/>
      <c r="E527" s="45"/>
    </row>
    <row r="528" spans="2:5" ht="49.5" customHeight="1" x14ac:dyDescent="0.3">
      <c r="B528" s="39"/>
      <c r="C528" s="39"/>
      <c r="D528" s="39"/>
      <c r="E528" s="45"/>
    </row>
    <row r="529" spans="2:5" ht="49.5" customHeight="1" x14ac:dyDescent="0.3">
      <c r="B529" s="39"/>
      <c r="C529" s="39"/>
      <c r="D529" s="39"/>
      <c r="E529" s="45"/>
    </row>
    <row r="530" spans="2:5" ht="49.5" customHeight="1" x14ac:dyDescent="0.3">
      <c r="B530" s="39"/>
      <c r="C530" s="39"/>
      <c r="D530" s="39"/>
      <c r="E530" s="45"/>
    </row>
    <row r="531" spans="2:5" ht="49.5" customHeight="1" x14ac:dyDescent="0.3">
      <c r="B531" s="39"/>
      <c r="C531" s="39"/>
      <c r="D531" s="39"/>
      <c r="E531" s="45"/>
    </row>
    <row r="532" spans="2:5" ht="49.5" customHeight="1" x14ac:dyDescent="0.3">
      <c r="B532" s="39"/>
      <c r="C532" s="39"/>
      <c r="D532" s="39"/>
      <c r="E532" s="45"/>
    </row>
    <row r="533" spans="2:5" ht="49.5" customHeight="1" x14ac:dyDescent="0.3">
      <c r="B533" s="39"/>
      <c r="C533" s="39"/>
      <c r="D533" s="39"/>
      <c r="E533" s="45"/>
    </row>
    <row r="534" spans="2:5" ht="49.5" customHeight="1" x14ac:dyDescent="0.3">
      <c r="B534" s="39"/>
      <c r="C534" s="39"/>
      <c r="D534" s="39"/>
      <c r="E534" s="45"/>
    </row>
    <row r="535" spans="2:5" ht="49.5" customHeight="1" x14ac:dyDescent="0.3">
      <c r="B535" s="39"/>
      <c r="C535" s="39"/>
      <c r="D535" s="39"/>
      <c r="E535" s="45"/>
    </row>
    <row r="536" spans="2:5" ht="49.5" customHeight="1" x14ac:dyDescent="0.3">
      <c r="B536" s="39"/>
      <c r="C536" s="39"/>
      <c r="D536" s="39"/>
      <c r="E536" s="45"/>
    </row>
    <row r="537" spans="2:5" ht="49.5" customHeight="1" x14ac:dyDescent="0.3">
      <c r="B537" s="39"/>
      <c r="C537" s="39"/>
      <c r="D537" s="39"/>
      <c r="E537" s="45"/>
    </row>
    <row r="538" spans="2:5" ht="49.5" customHeight="1" x14ac:dyDescent="0.3">
      <c r="B538" s="39"/>
      <c r="C538" s="39"/>
      <c r="D538" s="39"/>
      <c r="E538" s="45"/>
    </row>
    <row r="539" spans="2:5" ht="49.5" customHeight="1" x14ac:dyDescent="0.3">
      <c r="B539" s="39"/>
      <c r="C539" s="39"/>
      <c r="D539" s="39"/>
      <c r="E539" s="45"/>
    </row>
    <row r="540" spans="2:5" ht="49.5" customHeight="1" x14ac:dyDescent="0.3">
      <c r="B540" s="39"/>
      <c r="C540" s="39"/>
      <c r="D540" s="39"/>
      <c r="E540" s="45"/>
    </row>
    <row r="541" spans="2:5" ht="49.5" customHeight="1" x14ac:dyDescent="0.3">
      <c r="B541" s="39"/>
      <c r="C541" s="39"/>
      <c r="D541" s="39"/>
      <c r="E541" s="45"/>
    </row>
    <row r="542" spans="2:5" ht="49.5" customHeight="1" x14ac:dyDescent="0.3">
      <c r="B542" s="39"/>
      <c r="C542" s="39"/>
      <c r="D542" s="39"/>
      <c r="E542" s="45"/>
    </row>
    <row r="543" spans="2:5" ht="49.5" customHeight="1" x14ac:dyDescent="0.3">
      <c r="B543" s="39"/>
      <c r="C543" s="39"/>
      <c r="D543" s="39"/>
      <c r="E543" s="45"/>
    </row>
    <row r="544" spans="2:5" ht="49.5" customHeight="1" x14ac:dyDescent="0.3">
      <c r="B544" s="39"/>
      <c r="C544" s="39"/>
      <c r="D544" s="39"/>
      <c r="E544" s="45"/>
    </row>
    <row r="545" spans="2:5" ht="49.5" customHeight="1" x14ac:dyDescent="0.3">
      <c r="B545" s="39"/>
      <c r="C545" s="39"/>
      <c r="D545" s="39"/>
      <c r="E545" s="45"/>
    </row>
    <row r="546" spans="2:5" ht="49.5" customHeight="1" x14ac:dyDescent="0.3">
      <c r="B546" s="39"/>
      <c r="C546" s="39"/>
      <c r="D546" s="39"/>
      <c r="E546" s="45"/>
    </row>
    <row r="547" spans="2:5" ht="49.5" customHeight="1" x14ac:dyDescent="0.3">
      <c r="B547" s="39"/>
      <c r="C547" s="39"/>
      <c r="D547" s="39"/>
      <c r="E547" s="46"/>
    </row>
    <row r="548" spans="2:5" ht="49.5" customHeight="1" x14ac:dyDescent="0.3">
      <c r="B548" s="39"/>
      <c r="C548" s="39"/>
      <c r="D548" s="39"/>
      <c r="E548" s="46"/>
    </row>
    <row r="549" spans="2:5" ht="49.5" customHeight="1" x14ac:dyDescent="0.3">
      <c r="B549" s="39"/>
      <c r="C549" s="39"/>
      <c r="D549" s="39"/>
      <c r="E549" s="45"/>
    </row>
    <row r="550" spans="2:5" ht="49.5" customHeight="1" x14ac:dyDescent="0.3">
      <c r="B550" s="39"/>
      <c r="C550" s="39"/>
      <c r="D550" s="39"/>
      <c r="E550" s="46"/>
    </row>
    <row r="551" spans="2:5" ht="49.5" customHeight="1" x14ac:dyDescent="0.3">
      <c r="B551" s="39"/>
      <c r="C551" s="39"/>
      <c r="D551" s="39"/>
      <c r="E551" s="45"/>
    </row>
    <row r="552" spans="2:5" ht="49.5" customHeight="1" x14ac:dyDescent="0.3">
      <c r="B552" s="39"/>
      <c r="C552" s="39"/>
      <c r="D552" s="39"/>
      <c r="E552" s="46"/>
    </row>
    <row r="553" spans="2:5" ht="49.5" customHeight="1" x14ac:dyDescent="0.3">
      <c r="B553" s="39"/>
      <c r="C553" s="39"/>
      <c r="D553" s="39"/>
      <c r="E553" s="46"/>
    </row>
    <row r="554" spans="2:5" ht="49.5" customHeight="1" x14ac:dyDescent="0.3">
      <c r="B554" s="39"/>
      <c r="C554" s="39"/>
      <c r="D554" s="39"/>
      <c r="E554" s="46"/>
    </row>
    <row r="555" spans="2:5" ht="49.5" customHeight="1" x14ac:dyDescent="0.3">
      <c r="B555" s="39"/>
      <c r="C555" s="39"/>
      <c r="D555" s="39"/>
      <c r="E555" s="46"/>
    </row>
    <row r="556" spans="2:5" ht="49.5" customHeight="1" x14ac:dyDescent="0.3">
      <c r="B556" s="39"/>
      <c r="C556" s="39"/>
      <c r="D556" s="39"/>
      <c r="E556" s="46"/>
    </row>
    <row r="557" spans="2:5" ht="49.5" customHeight="1" x14ac:dyDescent="0.3">
      <c r="B557" s="39"/>
      <c r="C557" s="39"/>
      <c r="D557" s="39"/>
      <c r="E557" s="46"/>
    </row>
    <row r="558" spans="2:5" ht="49.5" customHeight="1" x14ac:dyDescent="0.3">
      <c r="B558" s="39"/>
      <c r="C558" s="39"/>
      <c r="D558" s="39"/>
      <c r="E558" s="46"/>
    </row>
    <row r="559" spans="2:5" ht="49.5" customHeight="1" x14ac:dyDescent="0.3">
      <c r="B559" s="39"/>
      <c r="C559" s="39"/>
      <c r="D559" s="39"/>
      <c r="E559" s="46"/>
    </row>
    <row r="560" spans="2:5" ht="49.5" customHeight="1" x14ac:dyDescent="0.3">
      <c r="B560" s="39"/>
      <c r="C560" s="39"/>
      <c r="D560" s="39"/>
      <c r="E560" s="46"/>
    </row>
    <row r="561" spans="2:5" ht="49.5" customHeight="1" x14ac:dyDescent="0.3">
      <c r="B561" s="39"/>
      <c r="C561" s="39"/>
      <c r="D561" s="39"/>
      <c r="E561" s="46"/>
    </row>
    <row r="562" spans="2:5" ht="49.5" customHeight="1" x14ac:dyDescent="0.3">
      <c r="B562" s="39"/>
      <c r="C562" s="39"/>
      <c r="D562" s="39"/>
      <c r="E562" s="46"/>
    </row>
    <row r="563" spans="2:5" ht="49.5" customHeight="1" x14ac:dyDescent="0.3">
      <c r="B563" s="39"/>
      <c r="C563" s="39"/>
      <c r="D563" s="39"/>
      <c r="E563" s="46"/>
    </row>
    <row r="564" spans="2:5" ht="49.5" customHeight="1" x14ac:dyDescent="0.3">
      <c r="B564" s="39"/>
      <c r="C564" s="39"/>
      <c r="D564" s="39"/>
      <c r="E564" s="46"/>
    </row>
    <row r="565" spans="2:5" ht="49.5" customHeight="1" x14ac:dyDescent="0.3">
      <c r="B565" s="39"/>
      <c r="C565" s="39"/>
      <c r="D565" s="39"/>
      <c r="E565" s="46"/>
    </row>
    <row r="566" spans="2:5" ht="49.5" customHeight="1" x14ac:dyDescent="0.3">
      <c r="B566" s="39"/>
      <c r="C566" s="39"/>
      <c r="D566" s="39"/>
      <c r="E566" s="46"/>
    </row>
    <row r="567" spans="2:5" ht="49.5" customHeight="1" x14ac:dyDescent="0.3">
      <c r="B567" s="39"/>
      <c r="C567" s="39"/>
      <c r="D567" s="39"/>
      <c r="E567" s="46"/>
    </row>
    <row r="568" spans="2:5" ht="49.5" customHeight="1" x14ac:dyDescent="0.3">
      <c r="B568" s="39"/>
      <c r="C568" s="39"/>
      <c r="D568" s="39"/>
      <c r="E568" s="46"/>
    </row>
    <row r="569" spans="2:5" ht="49.5" customHeight="1" x14ac:dyDescent="0.3">
      <c r="B569" s="39"/>
      <c r="C569" s="39"/>
      <c r="D569" s="39"/>
      <c r="E569" s="46"/>
    </row>
    <row r="570" spans="2:5" ht="49.5" customHeight="1" x14ac:dyDescent="0.3">
      <c r="B570" s="39"/>
      <c r="C570" s="39"/>
      <c r="D570" s="39"/>
      <c r="E570" s="46"/>
    </row>
    <row r="571" spans="2:5" ht="49.5" customHeight="1" x14ac:dyDescent="0.3">
      <c r="B571" s="39"/>
      <c r="C571" s="39"/>
      <c r="D571" s="39"/>
      <c r="E571" s="46"/>
    </row>
    <row r="572" spans="2:5" ht="49.5" customHeight="1" x14ac:dyDescent="0.3">
      <c r="B572" s="39"/>
      <c r="C572" s="39"/>
      <c r="D572" s="39"/>
      <c r="E572" s="46"/>
    </row>
    <row r="573" spans="2:5" ht="49.5" customHeight="1" x14ac:dyDescent="0.3">
      <c r="B573" s="39"/>
      <c r="C573" s="39"/>
      <c r="D573" s="39"/>
      <c r="E573" s="46"/>
    </row>
    <row r="574" spans="2:5" ht="49.5" customHeight="1" x14ac:dyDescent="0.3">
      <c r="B574" s="39"/>
      <c r="C574" s="39"/>
      <c r="D574" s="39"/>
      <c r="E574" s="46"/>
    </row>
    <row r="575" spans="2:5" ht="49.5" customHeight="1" x14ac:dyDescent="0.3">
      <c r="B575" s="39"/>
      <c r="C575" s="39"/>
      <c r="D575" s="39"/>
      <c r="E575" s="46"/>
    </row>
    <row r="576" spans="2:5" ht="49.5" customHeight="1" x14ac:dyDescent="0.3">
      <c r="B576" s="39"/>
      <c r="C576" s="39"/>
      <c r="D576" s="39"/>
      <c r="E576" s="46"/>
    </row>
    <row r="577" spans="2:5" ht="49.5" customHeight="1" x14ac:dyDescent="0.3">
      <c r="B577" s="39"/>
      <c r="C577" s="39"/>
      <c r="D577" s="39"/>
      <c r="E577" s="45"/>
    </row>
    <row r="578" spans="2:5" ht="49.5" customHeight="1" x14ac:dyDescent="0.3">
      <c r="B578" s="39"/>
      <c r="C578" s="39"/>
      <c r="D578" s="39"/>
      <c r="E578" s="45"/>
    </row>
    <row r="579" spans="2:5" ht="49.5" customHeight="1" x14ac:dyDescent="0.3">
      <c r="B579" s="39"/>
      <c r="C579" s="39"/>
      <c r="D579" s="39"/>
      <c r="E579" s="45"/>
    </row>
    <row r="580" spans="2:5" ht="49.5" customHeight="1" x14ac:dyDescent="0.3">
      <c r="B580" s="39"/>
      <c r="C580" s="39"/>
      <c r="D580" s="39"/>
      <c r="E580" s="45"/>
    </row>
    <row r="581" spans="2:5" ht="49.5" customHeight="1" x14ac:dyDescent="0.3">
      <c r="B581" s="39"/>
      <c r="C581" s="39"/>
      <c r="D581" s="39"/>
      <c r="E581" s="45"/>
    </row>
    <row r="582" spans="2:5" ht="49.5" customHeight="1" x14ac:dyDescent="0.3">
      <c r="B582" s="39"/>
      <c r="C582" s="39"/>
      <c r="D582" s="39"/>
      <c r="E582" s="45"/>
    </row>
    <row r="583" spans="2:5" ht="49.5" customHeight="1" x14ac:dyDescent="0.3">
      <c r="B583" s="39"/>
      <c r="C583" s="39"/>
      <c r="D583" s="39"/>
      <c r="E583" s="45"/>
    </row>
    <row r="584" spans="2:5" ht="49.5" customHeight="1" x14ac:dyDescent="0.3">
      <c r="B584" s="39"/>
      <c r="C584" s="39"/>
      <c r="D584" s="39"/>
      <c r="E584" s="45"/>
    </row>
    <row r="585" spans="2:5" ht="49.5" customHeight="1" x14ac:dyDescent="0.3">
      <c r="B585" s="39"/>
      <c r="C585" s="39"/>
      <c r="D585" s="39"/>
      <c r="E585" s="45"/>
    </row>
    <row r="586" spans="2:5" ht="49.5" customHeight="1" x14ac:dyDescent="0.3">
      <c r="B586" s="39"/>
      <c r="C586" s="39"/>
      <c r="D586" s="39"/>
      <c r="E586" s="45"/>
    </row>
    <row r="587" spans="2:5" ht="49.5" customHeight="1" x14ac:dyDescent="0.3">
      <c r="B587" s="39"/>
      <c r="C587" s="39"/>
      <c r="D587" s="39"/>
      <c r="E587" s="45"/>
    </row>
    <row r="588" spans="2:5" ht="49.5" customHeight="1" x14ac:dyDescent="0.3">
      <c r="B588" s="39"/>
      <c r="C588" s="39"/>
      <c r="D588" s="39"/>
      <c r="E588" s="45"/>
    </row>
    <row r="589" spans="2:5" ht="49.5" customHeight="1" x14ac:dyDescent="0.3">
      <c r="B589" s="39"/>
      <c r="C589" s="39"/>
      <c r="D589" s="39"/>
      <c r="E589" s="45"/>
    </row>
    <row r="590" spans="2:5" ht="49.5" customHeight="1" x14ac:dyDescent="0.3">
      <c r="B590" s="39"/>
      <c r="C590" s="39"/>
      <c r="D590" s="39"/>
      <c r="E590" s="45"/>
    </row>
    <row r="591" spans="2:5" ht="49.5" customHeight="1" x14ac:dyDescent="0.3">
      <c r="B591" s="39"/>
      <c r="C591" s="39"/>
      <c r="D591" s="39"/>
      <c r="E591" s="45"/>
    </row>
    <row r="592" spans="2:5" ht="49.5" customHeight="1" x14ac:dyDescent="0.3">
      <c r="B592" s="39"/>
      <c r="C592" s="39"/>
      <c r="D592" s="39"/>
      <c r="E592" s="45"/>
    </row>
    <row r="593" spans="2:5" ht="49.5" customHeight="1" x14ac:dyDescent="0.3">
      <c r="B593" s="39"/>
      <c r="C593" s="39"/>
      <c r="D593" s="39"/>
      <c r="E593" s="45"/>
    </row>
    <row r="594" spans="2:5" ht="49.5" customHeight="1" x14ac:dyDescent="0.3">
      <c r="B594" s="39"/>
      <c r="C594" s="39"/>
      <c r="D594" s="39"/>
      <c r="E594" s="45"/>
    </row>
    <row r="595" spans="2:5" ht="49.5" customHeight="1" x14ac:dyDescent="0.3">
      <c r="B595" s="39"/>
      <c r="C595" s="39"/>
      <c r="D595" s="39"/>
      <c r="E595" s="45"/>
    </row>
    <row r="596" spans="2:5" ht="49.5" customHeight="1" x14ac:dyDescent="0.3">
      <c r="B596" s="39"/>
      <c r="C596" s="39"/>
      <c r="D596" s="39"/>
      <c r="E596" s="45"/>
    </row>
    <row r="597" spans="2:5" ht="49.5" customHeight="1" x14ac:dyDescent="0.3">
      <c r="B597" s="39"/>
      <c r="C597" s="39"/>
      <c r="D597" s="39"/>
      <c r="E597" s="45"/>
    </row>
    <row r="598" spans="2:5" ht="49.5" customHeight="1" x14ac:dyDescent="0.3">
      <c r="B598" s="39"/>
      <c r="C598" s="39"/>
      <c r="D598" s="39"/>
      <c r="E598" s="45"/>
    </row>
    <row r="599" spans="2:5" ht="49.5" customHeight="1" x14ac:dyDescent="0.3">
      <c r="B599" s="39"/>
      <c r="C599" s="39"/>
      <c r="D599" s="39"/>
      <c r="E599" s="45"/>
    </row>
    <row r="600" spans="2:5" ht="49.5" customHeight="1" x14ac:dyDescent="0.3">
      <c r="B600" s="39"/>
      <c r="C600" s="39"/>
      <c r="D600" s="39"/>
      <c r="E600" s="45"/>
    </row>
    <row r="601" spans="2:5" ht="49.5" customHeight="1" x14ac:dyDescent="0.3">
      <c r="B601" s="39"/>
      <c r="C601" s="39"/>
      <c r="D601" s="39"/>
      <c r="E601" s="45"/>
    </row>
    <row r="602" spans="2:5" ht="49.5" customHeight="1" x14ac:dyDescent="0.3">
      <c r="B602" s="39"/>
      <c r="C602" s="39"/>
      <c r="D602" s="39"/>
      <c r="E602" s="45"/>
    </row>
    <row r="603" spans="2:5" ht="49.5" customHeight="1" x14ac:dyDescent="0.3">
      <c r="B603" s="39"/>
      <c r="C603" s="39"/>
      <c r="D603" s="39"/>
      <c r="E603" s="45"/>
    </row>
    <row r="604" spans="2:5" ht="49.5" customHeight="1" x14ac:dyDescent="0.3">
      <c r="B604" s="39"/>
      <c r="C604" s="39"/>
      <c r="D604" s="39"/>
      <c r="E604" s="45"/>
    </row>
    <row r="605" spans="2:5" ht="49.5" customHeight="1" x14ac:dyDescent="0.3">
      <c r="B605" s="39"/>
      <c r="C605" s="39"/>
      <c r="D605" s="39"/>
      <c r="E605" s="45"/>
    </row>
    <row r="606" spans="2:5" ht="49.5" customHeight="1" x14ac:dyDescent="0.3">
      <c r="B606" s="39"/>
      <c r="C606" s="39"/>
      <c r="D606" s="39"/>
      <c r="E606" s="45"/>
    </row>
    <row r="607" spans="2:5" ht="49.5" customHeight="1" x14ac:dyDescent="0.3">
      <c r="B607" s="39"/>
      <c r="C607" s="39"/>
      <c r="D607" s="39"/>
      <c r="E607" s="45"/>
    </row>
    <row r="608" spans="2:5" ht="49.5" customHeight="1" x14ac:dyDescent="0.3">
      <c r="B608" s="39"/>
      <c r="C608" s="39"/>
      <c r="D608" s="39"/>
      <c r="E608" s="45"/>
    </row>
    <row r="609" spans="2:5" ht="49.5" customHeight="1" x14ac:dyDescent="0.3">
      <c r="B609" s="39"/>
      <c r="C609" s="39"/>
      <c r="D609" s="39"/>
      <c r="E609" s="45"/>
    </row>
    <row r="610" spans="2:5" ht="49.5" customHeight="1" x14ac:dyDescent="0.3">
      <c r="B610" s="39"/>
      <c r="C610" s="39"/>
      <c r="D610" s="39"/>
      <c r="E610" s="45"/>
    </row>
    <row r="611" spans="2:5" ht="49.5" customHeight="1" x14ac:dyDescent="0.3">
      <c r="B611" s="39"/>
      <c r="C611" s="39"/>
      <c r="D611" s="39"/>
      <c r="E611" s="45"/>
    </row>
    <row r="612" spans="2:5" ht="49.5" customHeight="1" x14ac:dyDescent="0.3">
      <c r="B612" s="39"/>
      <c r="C612" s="39"/>
      <c r="D612" s="39"/>
      <c r="E612" s="45"/>
    </row>
    <row r="613" spans="2:5" ht="49.5" customHeight="1" x14ac:dyDescent="0.3">
      <c r="B613" s="39"/>
      <c r="C613" s="39"/>
      <c r="D613" s="39"/>
      <c r="E613" s="45"/>
    </row>
    <row r="614" spans="2:5" ht="49.5" customHeight="1" x14ac:dyDescent="0.3">
      <c r="B614" s="39"/>
      <c r="C614" s="39"/>
      <c r="D614" s="39"/>
      <c r="E614" s="45"/>
    </row>
    <row r="615" spans="2:5" ht="49.5" customHeight="1" x14ac:dyDescent="0.3">
      <c r="B615" s="39"/>
      <c r="C615" s="39"/>
      <c r="D615" s="39"/>
      <c r="E615" s="45"/>
    </row>
    <row r="616" spans="2:5" ht="49.5" customHeight="1" x14ac:dyDescent="0.3">
      <c r="B616" s="39"/>
      <c r="C616" s="39"/>
      <c r="D616" s="39"/>
      <c r="E616" s="45"/>
    </row>
    <row r="617" spans="2:5" ht="49.5" customHeight="1" x14ac:dyDescent="0.3">
      <c r="B617" s="39"/>
      <c r="C617" s="39"/>
      <c r="D617" s="39"/>
      <c r="E617" s="45"/>
    </row>
    <row r="618" spans="2:5" ht="49.5" customHeight="1" x14ac:dyDescent="0.3">
      <c r="B618" s="39"/>
      <c r="C618" s="39"/>
      <c r="D618" s="39"/>
      <c r="E618" s="45"/>
    </row>
    <row r="619" spans="2:5" ht="49.5" customHeight="1" x14ac:dyDescent="0.3">
      <c r="B619" s="39"/>
      <c r="C619" s="39"/>
      <c r="D619" s="39"/>
      <c r="E619" s="45"/>
    </row>
    <row r="620" spans="2:5" ht="49.5" customHeight="1" x14ac:dyDescent="0.3">
      <c r="B620" s="39"/>
      <c r="C620" s="39"/>
      <c r="D620" s="39"/>
      <c r="E620" s="45"/>
    </row>
    <row r="621" spans="2:5" ht="49.5" customHeight="1" x14ac:dyDescent="0.3">
      <c r="B621" s="39"/>
      <c r="C621" s="39"/>
      <c r="D621" s="39"/>
      <c r="E621" s="45"/>
    </row>
    <row r="622" spans="2:5" ht="49.5" customHeight="1" x14ac:dyDescent="0.3">
      <c r="B622" s="39"/>
      <c r="C622" s="39"/>
      <c r="D622" s="39"/>
      <c r="E622" s="45"/>
    </row>
    <row r="623" spans="2:5" ht="49.5" customHeight="1" x14ac:dyDescent="0.3">
      <c r="B623" s="39"/>
      <c r="C623" s="39"/>
      <c r="D623" s="39"/>
      <c r="E623" s="45"/>
    </row>
    <row r="624" spans="2:5" ht="49.5" customHeight="1" x14ac:dyDescent="0.3">
      <c r="B624" s="39"/>
      <c r="C624" s="39"/>
      <c r="D624" s="39"/>
      <c r="E624" s="45"/>
    </row>
    <row r="625" spans="2:5" ht="49.5" customHeight="1" x14ac:dyDescent="0.3">
      <c r="B625" s="39"/>
      <c r="C625" s="39"/>
      <c r="D625" s="39"/>
      <c r="E625" s="45"/>
    </row>
    <row r="626" spans="2:5" ht="49.5" customHeight="1" x14ac:dyDescent="0.3">
      <c r="B626" s="39"/>
      <c r="C626" s="39"/>
      <c r="D626" s="39"/>
      <c r="E626" s="45"/>
    </row>
    <row r="627" spans="2:5" ht="49.5" customHeight="1" x14ac:dyDescent="0.3">
      <c r="B627" s="39"/>
      <c r="C627" s="39"/>
      <c r="D627" s="39"/>
      <c r="E627" s="45"/>
    </row>
    <row r="628" spans="2:5" ht="49.5" customHeight="1" x14ac:dyDescent="0.3">
      <c r="B628" s="39"/>
      <c r="C628" s="39"/>
      <c r="D628" s="39"/>
      <c r="E628" s="45"/>
    </row>
    <row r="629" spans="2:5" ht="49.5" customHeight="1" x14ac:dyDescent="0.3">
      <c r="B629" s="39"/>
      <c r="C629" s="39"/>
      <c r="D629" s="39"/>
      <c r="E629" s="45"/>
    </row>
    <row r="630" spans="2:5" ht="49.5" customHeight="1" x14ac:dyDescent="0.3">
      <c r="B630" s="39"/>
      <c r="C630" s="39"/>
      <c r="D630" s="39"/>
      <c r="E630" s="45"/>
    </row>
    <row r="631" spans="2:5" ht="49.5" customHeight="1" x14ac:dyDescent="0.3">
      <c r="B631" s="39"/>
      <c r="C631" s="39"/>
      <c r="D631" s="39"/>
      <c r="E631" s="45"/>
    </row>
    <row r="632" spans="2:5" ht="49.5" customHeight="1" x14ac:dyDescent="0.3">
      <c r="B632" s="39"/>
      <c r="C632" s="39"/>
      <c r="D632" s="39"/>
      <c r="E632" s="45"/>
    </row>
    <row r="633" spans="2:5" ht="49.5" customHeight="1" x14ac:dyDescent="0.3">
      <c r="B633" s="39"/>
      <c r="C633" s="39"/>
      <c r="D633" s="39"/>
      <c r="E633" s="45"/>
    </row>
    <row r="634" spans="2:5" ht="49.5" customHeight="1" x14ac:dyDescent="0.3">
      <c r="B634" s="39"/>
      <c r="C634" s="39"/>
      <c r="D634" s="39"/>
      <c r="E634" s="45"/>
    </row>
    <row r="635" spans="2:5" ht="49.5" customHeight="1" x14ac:dyDescent="0.3">
      <c r="B635" s="39"/>
      <c r="C635" s="39"/>
      <c r="D635" s="39"/>
      <c r="E635" s="45"/>
    </row>
    <row r="636" spans="2:5" ht="49.5" customHeight="1" x14ac:dyDescent="0.3">
      <c r="B636" s="39"/>
      <c r="C636" s="39"/>
      <c r="D636" s="39"/>
      <c r="E636" s="45"/>
    </row>
    <row r="637" spans="2:5" ht="49.5" customHeight="1" x14ac:dyDescent="0.3">
      <c r="B637" s="39"/>
      <c r="C637" s="39"/>
      <c r="D637" s="39"/>
      <c r="E637" s="45"/>
    </row>
    <row r="638" spans="2:5" ht="49.5" customHeight="1" x14ac:dyDescent="0.3">
      <c r="B638" s="39"/>
      <c r="C638" s="39"/>
      <c r="D638" s="39"/>
      <c r="E638" s="45"/>
    </row>
    <row r="639" spans="2:5" ht="49.5" customHeight="1" x14ac:dyDescent="0.3">
      <c r="B639" s="39"/>
      <c r="C639" s="39"/>
      <c r="D639" s="39"/>
      <c r="E639" s="45"/>
    </row>
    <row r="640" spans="2:5" ht="49.5" customHeight="1" x14ac:dyDescent="0.3">
      <c r="B640" s="39"/>
      <c r="C640" s="39"/>
      <c r="D640" s="39"/>
      <c r="E640" s="45"/>
    </row>
  </sheetData>
  <pageMargins left="0.511811024" right="0.511811024" top="0.78740157499999996" bottom="0.78740157499999996" header="0" footer="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39"/>
  <sheetViews>
    <sheetView workbookViewId="0"/>
  </sheetViews>
  <sheetFormatPr defaultColWidth="14.44140625" defaultRowHeight="15" customHeight="1" x14ac:dyDescent="0.3"/>
  <cols>
    <col min="1" max="2" width="8.6640625" customWidth="1"/>
    <col min="3" max="3" width="83.88671875" customWidth="1"/>
    <col min="4" max="5" width="8.6640625" customWidth="1"/>
    <col min="6" max="6" width="8.88671875" customWidth="1"/>
    <col min="7" max="11" width="8.6640625" customWidth="1"/>
  </cols>
  <sheetData>
    <row r="1" spans="1:6" ht="14.4" x14ac:dyDescent="0.3">
      <c r="A1" s="47" t="s">
        <v>548</v>
      </c>
      <c r="B1" s="48" t="s">
        <v>165</v>
      </c>
      <c r="C1" s="49" t="s">
        <v>3</v>
      </c>
      <c r="D1" s="47" t="s">
        <v>166</v>
      </c>
      <c r="E1" s="50" t="s">
        <v>549</v>
      </c>
      <c r="F1" s="51" t="s">
        <v>550</v>
      </c>
    </row>
    <row r="2" spans="1:6" ht="14.4" x14ac:dyDescent="0.3">
      <c r="A2" s="52" t="s">
        <v>11</v>
      </c>
      <c r="B2" s="52" t="s">
        <v>551</v>
      </c>
      <c r="C2" s="53" t="s">
        <v>168</v>
      </c>
      <c r="D2" s="52" t="s">
        <v>169</v>
      </c>
      <c r="E2" s="54" t="s">
        <v>552</v>
      </c>
      <c r="F2" s="55" t="s">
        <v>553</v>
      </c>
    </row>
    <row r="3" spans="1:6" ht="14.4" x14ac:dyDescent="0.3">
      <c r="A3" s="52" t="s">
        <v>11</v>
      </c>
      <c r="B3" s="52" t="s">
        <v>554</v>
      </c>
      <c r="C3" s="53" t="s">
        <v>170</v>
      </c>
      <c r="D3" s="52" t="s">
        <v>169</v>
      </c>
      <c r="E3" s="54" t="s">
        <v>555</v>
      </c>
      <c r="F3" s="55" t="s">
        <v>556</v>
      </c>
    </row>
    <row r="4" spans="1:6" ht="14.4" x14ac:dyDescent="0.3">
      <c r="A4" s="52" t="s">
        <v>11</v>
      </c>
      <c r="B4" s="52" t="s">
        <v>557</v>
      </c>
      <c r="C4" s="53" t="s">
        <v>171</v>
      </c>
      <c r="D4" s="52" t="s">
        <v>169</v>
      </c>
      <c r="E4" s="54" t="s">
        <v>558</v>
      </c>
      <c r="F4" s="55" t="s">
        <v>559</v>
      </c>
    </row>
    <row r="5" spans="1:6" ht="14.4" x14ac:dyDescent="0.3">
      <c r="A5" s="52" t="s">
        <v>11</v>
      </c>
      <c r="B5" s="52" t="s">
        <v>560</v>
      </c>
      <c r="C5" s="53" t="s">
        <v>172</v>
      </c>
      <c r="D5" s="52" t="s">
        <v>169</v>
      </c>
      <c r="E5" s="54" t="s">
        <v>561</v>
      </c>
      <c r="F5" s="55" t="s">
        <v>562</v>
      </c>
    </row>
    <row r="6" spans="1:6" ht="14.4" x14ac:dyDescent="0.3">
      <c r="A6" s="52" t="s">
        <v>11</v>
      </c>
      <c r="B6" s="52" t="s">
        <v>563</v>
      </c>
      <c r="C6" s="53" t="s">
        <v>173</v>
      </c>
      <c r="D6" s="52" t="s">
        <v>169</v>
      </c>
      <c r="E6" s="54" t="s">
        <v>564</v>
      </c>
      <c r="F6" s="55" t="s">
        <v>565</v>
      </c>
    </row>
    <row r="7" spans="1:6" ht="14.4" x14ac:dyDescent="0.3">
      <c r="A7" s="52" t="s">
        <v>11</v>
      </c>
      <c r="B7" s="52" t="s">
        <v>566</v>
      </c>
      <c r="C7" s="53" t="s">
        <v>174</v>
      </c>
      <c r="D7" s="52" t="s">
        <v>169</v>
      </c>
      <c r="E7" s="54" t="s">
        <v>567</v>
      </c>
      <c r="F7" s="55" t="s">
        <v>568</v>
      </c>
    </row>
    <row r="8" spans="1:6" ht="14.4" x14ac:dyDescent="0.3">
      <c r="A8" s="52" t="s">
        <v>11</v>
      </c>
      <c r="B8" s="52" t="s">
        <v>569</v>
      </c>
      <c r="C8" s="53" t="s">
        <v>175</v>
      </c>
      <c r="D8" s="52" t="s">
        <v>169</v>
      </c>
      <c r="E8" s="54" t="s">
        <v>570</v>
      </c>
      <c r="F8" s="55" t="s">
        <v>571</v>
      </c>
    </row>
    <row r="9" spans="1:6" ht="14.4" x14ac:dyDescent="0.3">
      <c r="A9" s="52" t="s">
        <v>11</v>
      </c>
      <c r="B9" s="52" t="s">
        <v>572</v>
      </c>
      <c r="C9" s="53" t="s">
        <v>176</v>
      </c>
      <c r="D9" s="52" t="s">
        <v>169</v>
      </c>
      <c r="E9" s="54" t="s">
        <v>573</v>
      </c>
      <c r="F9" s="55" t="s">
        <v>574</v>
      </c>
    </row>
    <row r="10" spans="1:6" ht="14.4" x14ac:dyDescent="0.3">
      <c r="A10" s="52" t="s">
        <v>11</v>
      </c>
      <c r="B10" s="52" t="s">
        <v>575</v>
      </c>
      <c r="C10" s="53" t="s">
        <v>177</v>
      </c>
      <c r="D10" s="52" t="s">
        <v>169</v>
      </c>
      <c r="E10" s="54" t="s">
        <v>576</v>
      </c>
      <c r="F10" s="55" t="s">
        <v>577</v>
      </c>
    </row>
    <row r="11" spans="1:6" ht="14.4" x14ac:dyDescent="0.3">
      <c r="A11" s="52" t="s">
        <v>11</v>
      </c>
      <c r="B11" s="52" t="s">
        <v>578</v>
      </c>
      <c r="C11" s="53" t="s">
        <v>178</v>
      </c>
      <c r="D11" s="52" t="s">
        <v>169</v>
      </c>
      <c r="E11" s="54" t="s">
        <v>579</v>
      </c>
      <c r="F11" s="55" t="s">
        <v>580</v>
      </c>
    </row>
    <row r="12" spans="1:6" ht="14.4" x14ac:dyDescent="0.3">
      <c r="A12" s="52" t="s">
        <v>11</v>
      </c>
      <c r="B12" s="52" t="s">
        <v>581</v>
      </c>
      <c r="C12" s="53" t="s">
        <v>179</v>
      </c>
      <c r="D12" s="52" t="s">
        <v>169</v>
      </c>
      <c r="E12" s="54" t="s">
        <v>582</v>
      </c>
      <c r="F12" s="55" t="s">
        <v>583</v>
      </c>
    </row>
    <row r="13" spans="1:6" ht="14.4" x14ac:dyDescent="0.3">
      <c r="A13" s="52" t="s">
        <v>11</v>
      </c>
      <c r="B13" s="52" t="s">
        <v>584</v>
      </c>
      <c r="C13" s="53" t="s">
        <v>180</v>
      </c>
      <c r="D13" s="52" t="s">
        <v>169</v>
      </c>
      <c r="E13" s="54" t="s">
        <v>585</v>
      </c>
      <c r="F13" s="55" t="s">
        <v>586</v>
      </c>
    </row>
    <row r="14" spans="1:6" ht="14.4" x14ac:dyDescent="0.3">
      <c r="A14" s="52" t="s">
        <v>11</v>
      </c>
      <c r="B14" s="52" t="s">
        <v>587</v>
      </c>
      <c r="C14" s="53" t="s">
        <v>181</v>
      </c>
      <c r="D14" s="52" t="s">
        <v>169</v>
      </c>
      <c r="E14" s="54" t="s">
        <v>561</v>
      </c>
      <c r="F14" s="55" t="s">
        <v>562</v>
      </c>
    </row>
    <row r="15" spans="1:6" ht="14.4" x14ac:dyDescent="0.3">
      <c r="A15" s="52" t="s">
        <v>11</v>
      </c>
      <c r="B15" s="52" t="s">
        <v>588</v>
      </c>
      <c r="C15" s="53" t="s">
        <v>182</v>
      </c>
      <c r="D15" s="52" t="s">
        <v>169</v>
      </c>
      <c r="E15" s="54" t="s">
        <v>589</v>
      </c>
      <c r="F15" s="55" t="s">
        <v>590</v>
      </c>
    </row>
    <row r="16" spans="1:6" ht="14.4" x14ac:dyDescent="0.3">
      <c r="A16" s="52" t="s">
        <v>11</v>
      </c>
      <c r="B16" s="52" t="s">
        <v>591</v>
      </c>
      <c r="C16" s="53" t="s">
        <v>183</v>
      </c>
      <c r="D16" s="52" t="s">
        <v>169</v>
      </c>
      <c r="E16" s="54" t="s">
        <v>592</v>
      </c>
      <c r="F16" s="55" t="s">
        <v>593</v>
      </c>
    </row>
    <row r="17" spans="1:6" ht="14.4" x14ac:dyDescent="0.3">
      <c r="A17" s="52" t="s">
        <v>11</v>
      </c>
      <c r="B17" s="52" t="s">
        <v>594</v>
      </c>
      <c r="C17" s="53" t="s">
        <v>184</v>
      </c>
      <c r="D17" s="52" t="s">
        <v>169</v>
      </c>
      <c r="E17" s="54" t="s">
        <v>595</v>
      </c>
      <c r="F17" s="55" t="s">
        <v>596</v>
      </c>
    </row>
    <row r="18" spans="1:6" ht="14.4" x14ac:dyDescent="0.3">
      <c r="A18" s="52" t="s">
        <v>11</v>
      </c>
      <c r="B18" s="52" t="s">
        <v>597</v>
      </c>
      <c r="C18" s="53" t="s">
        <v>185</v>
      </c>
      <c r="D18" s="52" t="s">
        <v>169</v>
      </c>
      <c r="E18" s="54" t="s">
        <v>598</v>
      </c>
      <c r="F18" s="55" t="s">
        <v>599</v>
      </c>
    </row>
    <row r="19" spans="1:6" ht="14.4" x14ac:dyDescent="0.3">
      <c r="A19" s="52" t="s">
        <v>11</v>
      </c>
      <c r="B19" s="52" t="s">
        <v>600</v>
      </c>
      <c r="C19" s="53" t="s">
        <v>186</v>
      </c>
      <c r="D19" s="52" t="s">
        <v>169</v>
      </c>
      <c r="E19" s="54" t="s">
        <v>601</v>
      </c>
      <c r="F19" s="55" t="s">
        <v>602</v>
      </c>
    </row>
    <row r="20" spans="1:6" ht="14.4" x14ac:dyDescent="0.3">
      <c r="A20" s="52" t="s">
        <v>11</v>
      </c>
      <c r="B20" s="52" t="s">
        <v>603</v>
      </c>
      <c r="C20" s="53" t="s">
        <v>187</v>
      </c>
      <c r="D20" s="52" t="s">
        <v>169</v>
      </c>
      <c r="E20" s="54" t="s">
        <v>604</v>
      </c>
      <c r="F20" s="55" t="s">
        <v>605</v>
      </c>
    </row>
    <row r="21" spans="1:6" ht="15.75" customHeight="1" x14ac:dyDescent="0.3">
      <c r="A21" s="52" t="s">
        <v>11</v>
      </c>
      <c r="B21" s="52" t="s">
        <v>606</v>
      </c>
      <c r="C21" s="53" t="s">
        <v>188</v>
      </c>
      <c r="D21" s="52" t="s">
        <v>169</v>
      </c>
      <c r="E21" s="54" t="s">
        <v>607</v>
      </c>
      <c r="F21" s="55" t="s">
        <v>608</v>
      </c>
    </row>
    <row r="22" spans="1:6" ht="15.75" customHeight="1" x14ac:dyDescent="0.3">
      <c r="A22" s="52" t="s">
        <v>11</v>
      </c>
      <c r="B22" s="52" t="s">
        <v>609</v>
      </c>
      <c r="C22" s="53" t="s">
        <v>189</v>
      </c>
      <c r="D22" s="52" t="s">
        <v>169</v>
      </c>
      <c r="E22" s="54" t="s">
        <v>610</v>
      </c>
      <c r="F22" s="55" t="s">
        <v>611</v>
      </c>
    </row>
    <row r="23" spans="1:6" ht="15.75" customHeight="1" x14ac:dyDescent="0.3">
      <c r="A23" s="52" t="s">
        <v>11</v>
      </c>
      <c r="B23" s="52" t="s">
        <v>612</v>
      </c>
      <c r="C23" s="53" t="s">
        <v>190</v>
      </c>
      <c r="D23" s="52" t="s">
        <v>169</v>
      </c>
      <c r="E23" s="54" t="s">
        <v>613</v>
      </c>
      <c r="F23" s="55" t="s">
        <v>614</v>
      </c>
    </row>
    <row r="24" spans="1:6" ht="15.75" customHeight="1" x14ac:dyDescent="0.3">
      <c r="A24" s="52" t="s">
        <v>11</v>
      </c>
      <c r="B24" s="52" t="s">
        <v>615</v>
      </c>
      <c r="C24" s="53" t="s">
        <v>191</v>
      </c>
      <c r="D24" s="52" t="s">
        <v>169</v>
      </c>
      <c r="E24" s="54" t="s">
        <v>616</v>
      </c>
      <c r="F24" s="55" t="s">
        <v>617</v>
      </c>
    </row>
    <row r="25" spans="1:6" ht="15.75" customHeight="1" x14ac:dyDescent="0.3">
      <c r="A25" s="52" t="s">
        <v>11</v>
      </c>
      <c r="B25" s="52" t="s">
        <v>618</v>
      </c>
      <c r="C25" s="53" t="s">
        <v>192</v>
      </c>
      <c r="D25" s="52" t="s">
        <v>169</v>
      </c>
      <c r="E25" s="54" t="s">
        <v>619</v>
      </c>
      <c r="F25" s="55" t="s">
        <v>620</v>
      </c>
    </row>
    <row r="26" spans="1:6" ht="15.75" customHeight="1" x14ac:dyDescent="0.3">
      <c r="A26" s="52" t="s">
        <v>11</v>
      </c>
      <c r="B26" s="52" t="s">
        <v>621</v>
      </c>
      <c r="C26" s="53" t="s">
        <v>193</v>
      </c>
      <c r="D26" s="52" t="s">
        <v>169</v>
      </c>
      <c r="E26" s="54" t="s">
        <v>622</v>
      </c>
      <c r="F26" s="55" t="s">
        <v>623</v>
      </c>
    </row>
    <row r="27" spans="1:6" ht="15.75" customHeight="1" x14ac:dyDescent="0.3">
      <c r="A27" s="52" t="s">
        <v>11</v>
      </c>
      <c r="B27" s="52" t="s">
        <v>624</v>
      </c>
      <c r="C27" s="53" t="s">
        <v>194</v>
      </c>
      <c r="D27" s="52" t="s">
        <v>169</v>
      </c>
      <c r="E27" s="54" t="s">
        <v>625</v>
      </c>
      <c r="F27" s="55" t="s">
        <v>626</v>
      </c>
    </row>
    <row r="28" spans="1:6" ht="15.75" customHeight="1" x14ac:dyDescent="0.3">
      <c r="A28" s="52" t="s">
        <v>11</v>
      </c>
      <c r="B28" s="52" t="s">
        <v>627</v>
      </c>
      <c r="C28" s="53" t="s">
        <v>195</v>
      </c>
      <c r="D28" s="52" t="s">
        <v>169</v>
      </c>
      <c r="E28" s="54" t="s">
        <v>628</v>
      </c>
      <c r="F28" s="55" t="s">
        <v>629</v>
      </c>
    </row>
    <row r="29" spans="1:6" ht="15.75" customHeight="1" x14ac:dyDescent="0.3">
      <c r="A29" s="52" t="s">
        <v>11</v>
      </c>
      <c r="B29" s="52" t="s">
        <v>630</v>
      </c>
      <c r="C29" s="53" t="s">
        <v>196</v>
      </c>
      <c r="D29" s="52" t="s">
        <v>169</v>
      </c>
      <c r="E29" s="54" t="s">
        <v>631</v>
      </c>
      <c r="F29" s="55" t="s">
        <v>632</v>
      </c>
    </row>
    <row r="30" spans="1:6" ht="15.75" customHeight="1" x14ac:dyDescent="0.3">
      <c r="A30" s="52" t="s">
        <v>11</v>
      </c>
      <c r="B30" s="52" t="s">
        <v>633</v>
      </c>
      <c r="C30" s="53" t="s">
        <v>197</v>
      </c>
      <c r="D30" s="52" t="s">
        <v>169</v>
      </c>
      <c r="E30" s="54" t="s">
        <v>634</v>
      </c>
      <c r="F30" s="55" t="s">
        <v>635</v>
      </c>
    </row>
    <row r="31" spans="1:6" ht="15.75" customHeight="1" x14ac:dyDescent="0.3">
      <c r="A31" s="52" t="s">
        <v>11</v>
      </c>
      <c r="B31" s="52" t="s">
        <v>636</v>
      </c>
      <c r="C31" s="53" t="s">
        <v>198</v>
      </c>
      <c r="D31" s="52" t="s">
        <v>169</v>
      </c>
      <c r="E31" s="54" t="s">
        <v>637</v>
      </c>
      <c r="F31" s="55" t="s">
        <v>638</v>
      </c>
    </row>
    <row r="32" spans="1:6" ht="15.75" customHeight="1" x14ac:dyDescent="0.3">
      <c r="A32" s="52" t="s">
        <v>11</v>
      </c>
      <c r="B32" s="52" t="s">
        <v>639</v>
      </c>
      <c r="C32" s="53" t="s">
        <v>199</v>
      </c>
      <c r="D32" s="52" t="s">
        <v>169</v>
      </c>
      <c r="E32" s="54" t="s">
        <v>640</v>
      </c>
      <c r="F32" s="55" t="s">
        <v>641</v>
      </c>
    </row>
    <row r="33" spans="1:6" ht="15.75" customHeight="1" x14ac:dyDescent="0.3">
      <c r="A33" s="52" t="s">
        <v>11</v>
      </c>
      <c r="B33" s="52" t="s">
        <v>642</v>
      </c>
      <c r="C33" s="53" t="s">
        <v>200</v>
      </c>
      <c r="D33" s="52" t="s">
        <v>169</v>
      </c>
      <c r="E33" s="54" t="s">
        <v>643</v>
      </c>
      <c r="F33" s="55" t="s">
        <v>644</v>
      </c>
    </row>
    <row r="34" spans="1:6" ht="15.75" customHeight="1" x14ac:dyDescent="0.3">
      <c r="A34" s="52" t="s">
        <v>11</v>
      </c>
      <c r="B34" s="52" t="s">
        <v>645</v>
      </c>
      <c r="C34" s="53" t="s">
        <v>201</v>
      </c>
      <c r="D34" s="52" t="s">
        <v>169</v>
      </c>
      <c r="E34" s="54" t="s">
        <v>646</v>
      </c>
      <c r="F34" s="55" t="s">
        <v>647</v>
      </c>
    </row>
    <row r="35" spans="1:6" ht="15.75" customHeight="1" x14ac:dyDescent="0.3">
      <c r="A35" s="52" t="s">
        <v>11</v>
      </c>
      <c r="B35" s="52" t="s">
        <v>648</v>
      </c>
      <c r="C35" s="53" t="s">
        <v>202</v>
      </c>
      <c r="D35" s="52" t="s">
        <v>169</v>
      </c>
      <c r="E35" s="54" t="s">
        <v>649</v>
      </c>
      <c r="F35" s="55" t="s">
        <v>650</v>
      </c>
    </row>
    <row r="36" spans="1:6" ht="15.75" customHeight="1" x14ac:dyDescent="0.3">
      <c r="A36" s="52" t="s">
        <v>11</v>
      </c>
      <c r="B36" s="52" t="s">
        <v>651</v>
      </c>
      <c r="C36" s="53" t="s">
        <v>203</v>
      </c>
      <c r="D36" s="52" t="s">
        <v>169</v>
      </c>
      <c r="E36" s="54" t="s">
        <v>652</v>
      </c>
      <c r="F36" s="55" t="s">
        <v>653</v>
      </c>
    </row>
    <row r="37" spans="1:6" ht="15.75" customHeight="1" x14ac:dyDescent="0.3">
      <c r="A37" s="52" t="s">
        <v>11</v>
      </c>
      <c r="B37" s="52" t="s">
        <v>654</v>
      </c>
      <c r="C37" s="53" t="s">
        <v>204</v>
      </c>
      <c r="D37" s="52" t="s">
        <v>169</v>
      </c>
      <c r="E37" s="54" t="s">
        <v>655</v>
      </c>
      <c r="F37" s="55" t="s">
        <v>656</v>
      </c>
    </row>
    <row r="38" spans="1:6" ht="15.75" customHeight="1" x14ac:dyDescent="0.3">
      <c r="A38" s="52" t="s">
        <v>11</v>
      </c>
      <c r="B38" s="52" t="s">
        <v>657</v>
      </c>
      <c r="C38" s="53" t="s">
        <v>205</v>
      </c>
      <c r="D38" s="52" t="s">
        <v>169</v>
      </c>
      <c r="E38" s="54" t="s">
        <v>658</v>
      </c>
      <c r="F38" s="55" t="s">
        <v>659</v>
      </c>
    </row>
    <row r="39" spans="1:6" ht="15.75" customHeight="1" x14ac:dyDescent="0.3">
      <c r="A39" s="52" t="s">
        <v>11</v>
      </c>
      <c r="B39" s="52" t="s">
        <v>660</v>
      </c>
      <c r="C39" s="53" t="s">
        <v>206</v>
      </c>
      <c r="D39" s="52" t="s">
        <v>169</v>
      </c>
      <c r="E39" s="54" t="s">
        <v>661</v>
      </c>
      <c r="F39" s="55" t="s">
        <v>662</v>
      </c>
    </row>
    <row r="40" spans="1:6" ht="15.75" customHeight="1" x14ac:dyDescent="0.3">
      <c r="A40" s="52" t="s">
        <v>11</v>
      </c>
      <c r="B40" s="52" t="s">
        <v>663</v>
      </c>
      <c r="C40" s="53" t="s">
        <v>207</v>
      </c>
      <c r="D40" s="52" t="s">
        <v>169</v>
      </c>
      <c r="E40" s="54" t="s">
        <v>664</v>
      </c>
      <c r="F40" s="55" t="s">
        <v>665</v>
      </c>
    </row>
    <row r="41" spans="1:6" ht="15.75" customHeight="1" x14ac:dyDescent="0.3">
      <c r="A41" s="52" t="s">
        <v>11</v>
      </c>
      <c r="B41" s="52" t="s">
        <v>666</v>
      </c>
      <c r="C41" s="53" t="s">
        <v>208</v>
      </c>
      <c r="D41" s="52" t="s">
        <v>169</v>
      </c>
      <c r="E41" s="54" t="s">
        <v>667</v>
      </c>
      <c r="F41" s="55" t="s">
        <v>668</v>
      </c>
    </row>
    <row r="42" spans="1:6" ht="15.75" customHeight="1" x14ac:dyDescent="0.3">
      <c r="A42" s="52" t="s">
        <v>11</v>
      </c>
      <c r="B42" s="52" t="s">
        <v>669</v>
      </c>
      <c r="C42" s="53" t="s">
        <v>209</v>
      </c>
      <c r="D42" s="52" t="s">
        <v>169</v>
      </c>
      <c r="E42" s="54" t="s">
        <v>670</v>
      </c>
      <c r="F42" s="55" t="s">
        <v>671</v>
      </c>
    </row>
    <row r="43" spans="1:6" ht="15.75" customHeight="1" x14ac:dyDescent="0.3">
      <c r="A43" s="52" t="s">
        <v>11</v>
      </c>
      <c r="B43" s="52" t="s">
        <v>672</v>
      </c>
      <c r="C43" s="53" t="s">
        <v>210</v>
      </c>
      <c r="D43" s="52" t="s">
        <v>169</v>
      </c>
      <c r="E43" s="54" t="s">
        <v>673</v>
      </c>
      <c r="F43" s="55" t="s">
        <v>674</v>
      </c>
    </row>
    <row r="44" spans="1:6" ht="15.75" customHeight="1" x14ac:dyDescent="0.3">
      <c r="A44" s="52" t="s">
        <v>11</v>
      </c>
      <c r="B44" s="52" t="s">
        <v>675</v>
      </c>
      <c r="C44" s="53" t="s">
        <v>211</v>
      </c>
      <c r="D44" s="52" t="s">
        <v>169</v>
      </c>
      <c r="E44" s="54" t="s">
        <v>676</v>
      </c>
      <c r="F44" s="55" t="s">
        <v>677</v>
      </c>
    </row>
    <row r="45" spans="1:6" ht="15.75" customHeight="1" x14ac:dyDescent="0.3">
      <c r="A45" s="52" t="s">
        <v>11</v>
      </c>
      <c r="B45" s="52" t="s">
        <v>678</v>
      </c>
      <c r="C45" s="53" t="s">
        <v>212</v>
      </c>
      <c r="D45" s="52" t="s">
        <v>169</v>
      </c>
      <c r="E45" s="54" t="s">
        <v>667</v>
      </c>
      <c r="F45" s="55" t="s">
        <v>679</v>
      </c>
    </row>
    <row r="46" spans="1:6" ht="15.75" customHeight="1" x14ac:dyDescent="0.3">
      <c r="A46" s="52" t="s">
        <v>11</v>
      </c>
      <c r="B46" s="52" t="s">
        <v>680</v>
      </c>
      <c r="C46" s="53" t="s">
        <v>213</v>
      </c>
      <c r="D46" s="52" t="s">
        <v>169</v>
      </c>
      <c r="E46" s="54" t="s">
        <v>681</v>
      </c>
      <c r="F46" s="55" t="s">
        <v>682</v>
      </c>
    </row>
    <row r="47" spans="1:6" ht="15.75" customHeight="1" x14ac:dyDescent="0.3">
      <c r="A47" s="52" t="s">
        <v>11</v>
      </c>
      <c r="B47" s="52" t="s">
        <v>683</v>
      </c>
      <c r="C47" s="53" t="s">
        <v>214</v>
      </c>
      <c r="D47" s="52" t="s">
        <v>169</v>
      </c>
      <c r="E47" s="54" t="s">
        <v>684</v>
      </c>
      <c r="F47" s="55" t="s">
        <v>685</v>
      </c>
    </row>
    <row r="48" spans="1:6" ht="15.75" customHeight="1" x14ac:dyDescent="0.3">
      <c r="A48" s="52" t="s">
        <v>11</v>
      </c>
      <c r="B48" s="52" t="s">
        <v>686</v>
      </c>
      <c r="C48" s="53" t="s">
        <v>215</v>
      </c>
      <c r="D48" s="52" t="s">
        <v>169</v>
      </c>
      <c r="E48" s="54" t="s">
        <v>687</v>
      </c>
      <c r="F48" s="55" t="s">
        <v>688</v>
      </c>
    </row>
    <row r="49" spans="1:6" ht="15.75" customHeight="1" x14ac:dyDescent="0.3">
      <c r="A49" s="52" t="s">
        <v>11</v>
      </c>
      <c r="B49" s="52" t="s">
        <v>689</v>
      </c>
      <c r="C49" s="53" t="s">
        <v>216</v>
      </c>
      <c r="D49" s="52" t="s">
        <v>169</v>
      </c>
      <c r="E49" s="54" t="s">
        <v>690</v>
      </c>
      <c r="F49" s="55" t="s">
        <v>691</v>
      </c>
    </row>
    <row r="50" spans="1:6" ht="15.75" customHeight="1" x14ac:dyDescent="0.3">
      <c r="A50" s="52" t="s">
        <v>11</v>
      </c>
      <c r="B50" s="52" t="s">
        <v>692</v>
      </c>
      <c r="C50" s="53" t="s">
        <v>217</v>
      </c>
      <c r="D50" s="52" t="s">
        <v>169</v>
      </c>
      <c r="E50" s="54" t="s">
        <v>693</v>
      </c>
      <c r="F50" s="55" t="s">
        <v>694</v>
      </c>
    </row>
    <row r="51" spans="1:6" ht="15.75" customHeight="1" x14ac:dyDescent="0.3">
      <c r="A51" s="52" t="s">
        <v>11</v>
      </c>
      <c r="B51" s="52" t="s">
        <v>695</v>
      </c>
      <c r="C51" s="53" t="s">
        <v>218</v>
      </c>
      <c r="D51" s="52" t="s">
        <v>169</v>
      </c>
      <c r="E51" s="54" t="s">
        <v>673</v>
      </c>
      <c r="F51" s="55" t="s">
        <v>674</v>
      </c>
    </row>
    <row r="52" spans="1:6" ht="15.75" customHeight="1" x14ac:dyDescent="0.3">
      <c r="A52" s="52" t="s">
        <v>11</v>
      </c>
      <c r="B52" s="52" t="s">
        <v>696</v>
      </c>
      <c r="C52" s="53" t="s">
        <v>219</v>
      </c>
      <c r="D52" s="52" t="s">
        <v>169</v>
      </c>
      <c r="E52" s="54" t="s">
        <v>697</v>
      </c>
      <c r="F52" s="55" t="s">
        <v>698</v>
      </c>
    </row>
    <row r="53" spans="1:6" ht="15.75" customHeight="1" x14ac:dyDescent="0.3">
      <c r="A53" s="52" t="s">
        <v>11</v>
      </c>
      <c r="B53" s="52" t="s">
        <v>699</v>
      </c>
      <c r="C53" s="53" t="s">
        <v>220</v>
      </c>
      <c r="D53" s="52" t="s">
        <v>169</v>
      </c>
      <c r="E53" s="54" t="s">
        <v>700</v>
      </c>
      <c r="F53" s="55" t="s">
        <v>701</v>
      </c>
    </row>
    <row r="54" spans="1:6" ht="15.75" customHeight="1" x14ac:dyDescent="0.3">
      <c r="A54" s="52" t="s">
        <v>11</v>
      </c>
      <c r="B54" s="52" t="s">
        <v>702</v>
      </c>
      <c r="C54" s="53" t="s">
        <v>221</v>
      </c>
      <c r="D54" s="52" t="s">
        <v>169</v>
      </c>
      <c r="E54" s="54" t="s">
        <v>703</v>
      </c>
      <c r="F54" s="55" t="s">
        <v>704</v>
      </c>
    </row>
    <row r="55" spans="1:6" ht="15.75" customHeight="1" x14ac:dyDescent="0.3">
      <c r="A55" s="52" t="s">
        <v>11</v>
      </c>
      <c r="B55" s="52" t="s">
        <v>705</v>
      </c>
      <c r="C55" s="53" t="s">
        <v>222</v>
      </c>
      <c r="D55" s="52" t="s">
        <v>169</v>
      </c>
      <c r="E55" s="54" t="s">
        <v>706</v>
      </c>
      <c r="F55" s="55" t="s">
        <v>707</v>
      </c>
    </row>
    <row r="56" spans="1:6" ht="15.75" customHeight="1" x14ac:dyDescent="0.3">
      <c r="A56" s="52" t="s">
        <v>11</v>
      </c>
      <c r="B56" s="52" t="s">
        <v>708</v>
      </c>
      <c r="C56" s="53" t="s">
        <v>223</v>
      </c>
      <c r="D56" s="52" t="s">
        <v>169</v>
      </c>
      <c r="E56" s="54" t="s">
        <v>709</v>
      </c>
      <c r="F56" s="55" t="s">
        <v>710</v>
      </c>
    </row>
    <row r="57" spans="1:6" ht="15.75" customHeight="1" x14ac:dyDescent="0.3">
      <c r="A57" s="52" t="s">
        <v>11</v>
      </c>
      <c r="B57" s="52" t="s">
        <v>711</v>
      </c>
      <c r="C57" s="53" t="s">
        <v>224</v>
      </c>
      <c r="D57" s="52" t="s">
        <v>169</v>
      </c>
      <c r="E57" s="54" t="s">
        <v>712</v>
      </c>
      <c r="F57" s="55" t="s">
        <v>713</v>
      </c>
    </row>
    <row r="58" spans="1:6" ht="15.75" customHeight="1" x14ac:dyDescent="0.3">
      <c r="A58" s="52" t="s">
        <v>11</v>
      </c>
      <c r="B58" s="52" t="s">
        <v>714</v>
      </c>
      <c r="C58" s="53" t="s">
        <v>225</v>
      </c>
      <c r="D58" s="52" t="s">
        <v>169</v>
      </c>
      <c r="E58" s="54" t="s">
        <v>715</v>
      </c>
      <c r="F58" s="55" t="s">
        <v>716</v>
      </c>
    </row>
    <row r="59" spans="1:6" ht="15.75" customHeight="1" x14ac:dyDescent="0.3">
      <c r="A59" s="52" t="s">
        <v>11</v>
      </c>
      <c r="B59" s="52" t="s">
        <v>717</v>
      </c>
      <c r="C59" s="53" t="s">
        <v>226</v>
      </c>
      <c r="D59" s="52" t="s">
        <v>169</v>
      </c>
      <c r="E59" s="54" t="s">
        <v>718</v>
      </c>
      <c r="F59" s="55" t="s">
        <v>719</v>
      </c>
    </row>
    <row r="60" spans="1:6" ht="15.75" customHeight="1" x14ac:dyDescent="0.3">
      <c r="A60" s="52" t="s">
        <v>11</v>
      </c>
      <c r="B60" s="52" t="s">
        <v>720</v>
      </c>
      <c r="C60" s="53" t="s">
        <v>227</v>
      </c>
      <c r="D60" s="52" t="s">
        <v>169</v>
      </c>
      <c r="E60" s="54" t="s">
        <v>721</v>
      </c>
      <c r="F60" s="55" t="s">
        <v>722</v>
      </c>
    </row>
    <row r="61" spans="1:6" ht="15.75" customHeight="1" x14ac:dyDescent="0.3">
      <c r="A61" s="52" t="s">
        <v>11</v>
      </c>
      <c r="B61" s="52" t="s">
        <v>723</v>
      </c>
      <c r="C61" s="53" t="s">
        <v>228</v>
      </c>
      <c r="D61" s="52" t="s">
        <v>169</v>
      </c>
      <c r="E61" s="54" t="s">
        <v>724</v>
      </c>
      <c r="F61" s="55" t="s">
        <v>725</v>
      </c>
    </row>
    <row r="62" spans="1:6" ht="15.75" customHeight="1" x14ac:dyDescent="0.3">
      <c r="A62" s="52" t="s">
        <v>11</v>
      </c>
      <c r="B62" s="52" t="s">
        <v>726</v>
      </c>
      <c r="C62" s="53" t="s">
        <v>229</v>
      </c>
      <c r="D62" s="52" t="s">
        <v>169</v>
      </c>
      <c r="E62" s="54" t="s">
        <v>634</v>
      </c>
      <c r="F62" s="55" t="s">
        <v>635</v>
      </c>
    </row>
    <row r="63" spans="1:6" ht="15.75" customHeight="1" x14ac:dyDescent="0.3">
      <c r="A63" s="52" t="s">
        <v>11</v>
      </c>
      <c r="B63" s="52" t="s">
        <v>727</v>
      </c>
      <c r="C63" s="53" t="s">
        <v>230</v>
      </c>
      <c r="D63" s="52" t="s">
        <v>169</v>
      </c>
      <c r="E63" s="54" t="s">
        <v>728</v>
      </c>
      <c r="F63" s="55" t="s">
        <v>729</v>
      </c>
    </row>
    <row r="64" spans="1:6" ht="15.75" customHeight="1" x14ac:dyDescent="0.3">
      <c r="A64" s="52" t="s">
        <v>11</v>
      </c>
      <c r="B64" s="52" t="s">
        <v>730</v>
      </c>
      <c r="C64" s="53" t="s">
        <v>231</v>
      </c>
      <c r="D64" s="52" t="s">
        <v>169</v>
      </c>
      <c r="E64" s="54" t="s">
        <v>731</v>
      </c>
      <c r="F64" s="55" t="s">
        <v>732</v>
      </c>
    </row>
    <row r="65" spans="1:6" ht="15.75" customHeight="1" x14ac:dyDescent="0.3">
      <c r="A65" s="52" t="s">
        <v>11</v>
      </c>
      <c r="B65" s="52" t="s">
        <v>733</v>
      </c>
      <c r="C65" s="53" t="s">
        <v>232</v>
      </c>
      <c r="D65" s="52" t="s">
        <v>169</v>
      </c>
      <c r="E65" s="54" t="s">
        <v>728</v>
      </c>
      <c r="F65" s="55" t="s">
        <v>729</v>
      </c>
    </row>
    <row r="66" spans="1:6" ht="15.75" customHeight="1" x14ac:dyDescent="0.3">
      <c r="A66" s="52" t="s">
        <v>11</v>
      </c>
      <c r="B66" s="52" t="s">
        <v>734</v>
      </c>
      <c r="C66" s="53" t="s">
        <v>233</v>
      </c>
      <c r="D66" s="52" t="s">
        <v>169</v>
      </c>
      <c r="E66" s="54" t="s">
        <v>735</v>
      </c>
      <c r="F66" s="55" t="s">
        <v>736</v>
      </c>
    </row>
    <row r="67" spans="1:6" ht="15.75" customHeight="1" x14ac:dyDescent="0.3">
      <c r="A67" s="52" t="s">
        <v>11</v>
      </c>
      <c r="B67" s="52" t="s">
        <v>737</v>
      </c>
      <c r="C67" s="53" t="s">
        <v>234</v>
      </c>
      <c r="D67" s="52" t="s">
        <v>169</v>
      </c>
      <c r="E67" s="54" t="s">
        <v>738</v>
      </c>
      <c r="F67" s="55" t="s">
        <v>739</v>
      </c>
    </row>
    <row r="68" spans="1:6" ht="15.75" customHeight="1" x14ac:dyDescent="0.3">
      <c r="A68" s="52" t="s">
        <v>11</v>
      </c>
      <c r="B68" s="52" t="s">
        <v>740</v>
      </c>
      <c r="C68" s="53" t="s">
        <v>235</v>
      </c>
      <c r="D68" s="52" t="s">
        <v>169</v>
      </c>
      <c r="E68" s="54" t="s">
        <v>570</v>
      </c>
      <c r="F68" s="55" t="s">
        <v>571</v>
      </c>
    </row>
    <row r="69" spans="1:6" ht="15.75" customHeight="1" x14ac:dyDescent="0.3">
      <c r="A69" s="52" t="s">
        <v>11</v>
      </c>
      <c r="B69" s="52" t="s">
        <v>741</v>
      </c>
      <c r="C69" s="53" t="s">
        <v>236</v>
      </c>
      <c r="D69" s="52" t="s">
        <v>169</v>
      </c>
      <c r="E69" s="54" t="s">
        <v>742</v>
      </c>
      <c r="F69" s="55" t="s">
        <v>743</v>
      </c>
    </row>
    <row r="70" spans="1:6" ht="15.75" customHeight="1" x14ac:dyDescent="0.3">
      <c r="A70" s="52" t="s">
        <v>11</v>
      </c>
      <c r="B70" s="52" t="s">
        <v>744</v>
      </c>
      <c r="C70" s="53" t="s">
        <v>237</v>
      </c>
      <c r="D70" s="52" t="s">
        <v>169</v>
      </c>
      <c r="E70" s="54" t="s">
        <v>745</v>
      </c>
      <c r="F70" s="55" t="s">
        <v>746</v>
      </c>
    </row>
    <row r="71" spans="1:6" ht="15.75" customHeight="1" x14ac:dyDescent="0.3">
      <c r="A71" s="52" t="s">
        <v>11</v>
      </c>
      <c r="B71" s="52" t="s">
        <v>747</v>
      </c>
      <c r="C71" s="53" t="s">
        <v>238</v>
      </c>
      <c r="D71" s="52" t="s">
        <v>169</v>
      </c>
      <c r="E71" s="54" t="s">
        <v>748</v>
      </c>
      <c r="F71" s="55" t="s">
        <v>749</v>
      </c>
    </row>
    <row r="72" spans="1:6" ht="15.75" customHeight="1" x14ac:dyDescent="0.3">
      <c r="A72" s="52" t="s">
        <v>11</v>
      </c>
      <c r="B72" s="52" t="s">
        <v>750</v>
      </c>
      <c r="C72" s="53" t="s">
        <v>239</v>
      </c>
      <c r="D72" s="52" t="s">
        <v>169</v>
      </c>
      <c r="E72" s="54" t="s">
        <v>613</v>
      </c>
      <c r="F72" s="55" t="s">
        <v>614</v>
      </c>
    </row>
    <row r="73" spans="1:6" ht="15.75" customHeight="1" x14ac:dyDescent="0.3">
      <c r="A73" s="52" t="s">
        <v>11</v>
      </c>
      <c r="B73" s="52" t="s">
        <v>751</v>
      </c>
      <c r="C73" s="53" t="s">
        <v>240</v>
      </c>
      <c r="D73" s="52" t="s">
        <v>169</v>
      </c>
      <c r="E73" s="54" t="s">
        <v>752</v>
      </c>
      <c r="F73" s="55" t="s">
        <v>753</v>
      </c>
    </row>
    <row r="74" spans="1:6" ht="15.75" customHeight="1" x14ac:dyDescent="0.3">
      <c r="A74" s="52" t="s">
        <v>11</v>
      </c>
      <c r="B74" s="52" t="s">
        <v>754</v>
      </c>
      <c r="C74" s="53" t="s">
        <v>241</v>
      </c>
      <c r="D74" s="52" t="s">
        <v>169</v>
      </c>
      <c r="E74" s="54" t="s">
        <v>755</v>
      </c>
      <c r="F74" s="55" t="s">
        <v>756</v>
      </c>
    </row>
    <row r="75" spans="1:6" ht="15.75" customHeight="1" x14ac:dyDescent="0.3">
      <c r="A75" s="52" t="s">
        <v>11</v>
      </c>
      <c r="B75" s="52" t="s">
        <v>757</v>
      </c>
      <c r="C75" s="53" t="s">
        <v>242</v>
      </c>
      <c r="D75" s="52" t="s">
        <v>169</v>
      </c>
      <c r="E75" s="54" t="s">
        <v>736</v>
      </c>
      <c r="F75" s="55" t="s">
        <v>721</v>
      </c>
    </row>
    <row r="76" spans="1:6" ht="15.75" customHeight="1" x14ac:dyDescent="0.3">
      <c r="A76" s="52" t="s">
        <v>11</v>
      </c>
      <c r="B76" s="52" t="s">
        <v>758</v>
      </c>
      <c r="C76" s="53" t="s">
        <v>243</v>
      </c>
      <c r="D76" s="52" t="s">
        <v>169</v>
      </c>
      <c r="E76" s="54" t="s">
        <v>759</v>
      </c>
      <c r="F76" s="55" t="s">
        <v>725</v>
      </c>
    </row>
    <row r="77" spans="1:6" ht="15.75" customHeight="1" x14ac:dyDescent="0.3">
      <c r="A77" s="52" t="s">
        <v>11</v>
      </c>
      <c r="B77" s="52" t="s">
        <v>760</v>
      </c>
      <c r="C77" s="53" t="s">
        <v>244</v>
      </c>
      <c r="D77" s="52" t="s">
        <v>169</v>
      </c>
      <c r="E77" s="54" t="s">
        <v>761</v>
      </c>
      <c r="F77" s="55" t="s">
        <v>762</v>
      </c>
    </row>
    <row r="78" spans="1:6" ht="15.75" customHeight="1" x14ac:dyDescent="0.3">
      <c r="A78" s="52" t="s">
        <v>11</v>
      </c>
      <c r="B78" s="52" t="s">
        <v>763</v>
      </c>
      <c r="C78" s="53" t="s">
        <v>245</v>
      </c>
      <c r="D78" s="52" t="s">
        <v>169</v>
      </c>
      <c r="E78" s="54" t="s">
        <v>764</v>
      </c>
      <c r="F78" s="55" t="s">
        <v>716</v>
      </c>
    </row>
    <row r="79" spans="1:6" ht="15.75" customHeight="1" x14ac:dyDescent="0.3">
      <c r="A79" s="52" t="s">
        <v>11</v>
      </c>
      <c r="B79" s="52" t="s">
        <v>765</v>
      </c>
      <c r="C79" s="53" t="s">
        <v>246</v>
      </c>
      <c r="D79" s="52" t="s">
        <v>169</v>
      </c>
      <c r="E79" s="54" t="s">
        <v>766</v>
      </c>
      <c r="F79" s="55" t="s">
        <v>767</v>
      </c>
    </row>
    <row r="80" spans="1:6" ht="15.75" customHeight="1" x14ac:dyDescent="0.3">
      <c r="A80" s="52" t="s">
        <v>11</v>
      </c>
      <c r="B80" s="52" t="s">
        <v>768</v>
      </c>
      <c r="C80" s="53" t="s">
        <v>247</v>
      </c>
      <c r="D80" s="52" t="s">
        <v>169</v>
      </c>
      <c r="E80" s="54" t="s">
        <v>769</v>
      </c>
      <c r="F80" s="55" t="s">
        <v>770</v>
      </c>
    </row>
    <row r="81" spans="1:6" ht="15.75" customHeight="1" x14ac:dyDescent="0.3">
      <c r="A81" s="52" t="s">
        <v>11</v>
      </c>
      <c r="B81" s="52" t="s">
        <v>771</v>
      </c>
      <c r="C81" s="53" t="s">
        <v>248</v>
      </c>
      <c r="D81" s="52" t="s">
        <v>169</v>
      </c>
      <c r="E81" s="54" t="s">
        <v>772</v>
      </c>
      <c r="F81" s="55" t="s">
        <v>773</v>
      </c>
    </row>
    <row r="82" spans="1:6" ht="15.75" customHeight="1" x14ac:dyDescent="0.3">
      <c r="A82" s="52" t="s">
        <v>11</v>
      </c>
      <c r="B82" s="52" t="s">
        <v>774</v>
      </c>
      <c r="C82" s="53" t="s">
        <v>249</v>
      </c>
      <c r="D82" s="52" t="s">
        <v>169</v>
      </c>
      <c r="E82" s="54" t="s">
        <v>775</v>
      </c>
      <c r="F82" s="55" t="s">
        <v>776</v>
      </c>
    </row>
    <row r="83" spans="1:6" ht="15.75" customHeight="1" x14ac:dyDescent="0.3">
      <c r="A83" s="52" t="s">
        <v>11</v>
      </c>
      <c r="B83" s="52" t="s">
        <v>777</v>
      </c>
      <c r="C83" s="53" t="s">
        <v>250</v>
      </c>
      <c r="D83" s="52" t="s">
        <v>169</v>
      </c>
      <c r="E83" s="54" t="s">
        <v>778</v>
      </c>
      <c r="F83" s="55" t="s">
        <v>779</v>
      </c>
    </row>
    <row r="84" spans="1:6" ht="15.75" customHeight="1" x14ac:dyDescent="0.3">
      <c r="A84" s="52" t="s">
        <v>11</v>
      </c>
      <c r="B84" s="52" t="s">
        <v>780</v>
      </c>
      <c r="C84" s="53" t="s">
        <v>251</v>
      </c>
      <c r="D84" s="52" t="s">
        <v>169</v>
      </c>
      <c r="E84" s="54" t="s">
        <v>781</v>
      </c>
      <c r="F84" s="55" t="s">
        <v>782</v>
      </c>
    </row>
    <row r="85" spans="1:6" ht="15.75" customHeight="1" x14ac:dyDescent="0.3">
      <c r="A85" s="52" t="s">
        <v>11</v>
      </c>
      <c r="B85" s="52" t="s">
        <v>783</v>
      </c>
      <c r="C85" s="53" t="s">
        <v>252</v>
      </c>
      <c r="D85" s="52" t="s">
        <v>169</v>
      </c>
      <c r="E85" s="54" t="s">
        <v>784</v>
      </c>
      <c r="F85" s="55" t="s">
        <v>785</v>
      </c>
    </row>
    <row r="86" spans="1:6" ht="15.75" customHeight="1" x14ac:dyDescent="0.3">
      <c r="A86" s="52" t="s">
        <v>11</v>
      </c>
      <c r="B86" s="52" t="s">
        <v>786</v>
      </c>
      <c r="C86" s="53" t="s">
        <v>253</v>
      </c>
      <c r="D86" s="52" t="s">
        <v>169</v>
      </c>
      <c r="E86" s="54" t="s">
        <v>787</v>
      </c>
      <c r="F86" s="55" t="s">
        <v>788</v>
      </c>
    </row>
    <row r="87" spans="1:6" ht="15.75" customHeight="1" x14ac:dyDescent="0.3">
      <c r="A87" s="52" t="s">
        <v>11</v>
      </c>
      <c r="B87" s="52" t="s">
        <v>789</v>
      </c>
      <c r="C87" s="53" t="s">
        <v>254</v>
      </c>
      <c r="D87" s="52" t="s">
        <v>169</v>
      </c>
      <c r="E87" s="54" t="s">
        <v>790</v>
      </c>
      <c r="F87" s="55" t="s">
        <v>791</v>
      </c>
    </row>
    <row r="88" spans="1:6" ht="15.75" customHeight="1" x14ac:dyDescent="0.3">
      <c r="A88" s="52" t="s">
        <v>11</v>
      </c>
      <c r="B88" s="52" t="s">
        <v>792</v>
      </c>
      <c r="C88" s="53" t="s">
        <v>255</v>
      </c>
      <c r="D88" s="52" t="s">
        <v>169</v>
      </c>
      <c r="E88" s="54" t="s">
        <v>793</v>
      </c>
      <c r="F88" s="55" t="s">
        <v>794</v>
      </c>
    </row>
    <row r="89" spans="1:6" ht="15.75" customHeight="1" x14ac:dyDescent="0.3">
      <c r="A89" s="52" t="s">
        <v>11</v>
      </c>
      <c r="B89" s="52" t="s">
        <v>795</v>
      </c>
      <c r="C89" s="53" t="s">
        <v>256</v>
      </c>
      <c r="D89" s="52" t="s">
        <v>169</v>
      </c>
      <c r="E89" s="54" t="s">
        <v>796</v>
      </c>
      <c r="F89" s="55" t="s">
        <v>797</v>
      </c>
    </row>
    <row r="90" spans="1:6" ht="15.75" customHeight="1" x14ac:dyDescent="0.3">
      <c r="A90" s="52" t="s">
        <v>11</v>
      </c>
      <c r="B90" s="52" t="s">
        <v>798</v>
      </c>
      <c r="C90" s="53" t="s">
        <v>257</v>
      </c>
      <c r="D90" s="52" t="s">
        <v>169</v>
      </c>
      <c r="E90" s="54" t="s">
        <v>799</v>
      </c>
      <c r="F90" s="55" t="s">
        <v>800</v>
      </c>
    </row>
    <row r="91" spans="1:6" ht="15.75" customHeight="1" x14ac:dyDescent="0.3">
      <c r="A91" s="52" t="s">
        <v>11</v>
      </c>
      <c r="B91" s="52" t="s">
        <v>801</v>
      </c>
      <c r="C91" s="53" t="s">
        <v>258</v>
      </c>
      <c r="D91" s="52" t="s">
        <v>169</v>
      </c>
      <c r="E91" s="54" t="s">
        <v>802</v>
      </c>
      <c r="F91" s="55" t="s">
        <v>803</v>
      </c>
    </row>
    <row r="92" spans="1:6" ht="15.75" customHeight="1" x14ac:dyDescent="0.3">
      <c r="A92" s="52" t="s">
        <v>11</v>
      </c>
      <c r="B92" s="52" t="s">
        <v>804</v>
      </c>
      <c r="C92" s="53" t="s">
        <v>259</v>
      </c>
      <c r="D92" s="52" t="s">
        <v>169</v>
      </c>
      <c r="E92" s="54" t="s">
        <v>805</v>
      </c>
      <c r="F92" s="55" t="s">
        <v>806</v>
      </c>
    </row>
    <row r="93" spans="1:6" ht="15.75" customHeight="1" x14ac:dyDescent="0.3">
      <c r="A93" s="52" t="s">
        <v>11</v>
      </c>
      <c r="B93" s="52" t="s">
        <v>807</v>
      </c>
      <c r="C93" s="53" t="s">
        <v>260</v>
      </c>
      <c r="D93" s="52" t="s">
        <v>169</v>
      </c>
      <c r="E93" s="54" t="s">
        <v>808</v>
      </c>
      <c r="F93" s="55" t="s">
        <v>809</v>
      </c>
    </row>
    <row r="94" spans="1:6" ht="15.75" customHeight="1" x14ac:dyDescent="0.3">
      <c r="A94" s="52" t="s">
        <v>11</v>
      </c>
      <c r="B94" s="52" t="s">
        <v>810</v>
      </c>
      <c r="C94" s="53" t="s">
        <v>261</v>
      </c>
      <c r="D94" s="52" t="s">
        <v>169</v>
      </c>
      <c r="E94" s="54" t="s">
        <v>811</v>
      </c>
      <c r="F94" s="55" t="s">
        <v>812</v>
      </c>
    </row>
    <row r="95" spans="1:6" ht="15.75" customHeight="1" x14ac:dyDescent="0.3">
      <c r="A95" s="52" t="s">
        <v>11</v>
      </c>
      <c r="B95" s="52" t="s">
        <v>813</v>
      </c>
      <c r="C95" s="53" t="s">
        <v>262</v>
      </c>
      <c r="D95" s="52" t="s">
        <v>169</v>
      </c>
      <c r="E95" s="54" t="s">
        <v>814</v>
      </c>
      <c r="F95" s="55" t="s">
        <v>815</v>
      </c>
    </row>
    <row r="96" spans="1:6" ht="15.75" customHeight="1" x14ac:dyDescent="0.3">
      <c r="A96" s="52" t="s">
        <v>11</v>
      </c>
      <c r="B96" s="52" t="s">
        <v>816</v>
      </c>
      <c r="C96" s="53" t="s">
        <v>263</v>
      </c>
      <c r="D96" s="52" t="s">
        <v>169</v>
      </c>
      <c r="E96" s="54" t="s">
        <v>817</v>
      </c>
      <c r="F96" s="55" t="s">
        <v>818</v>
      </c>
    </row>
    <row r="97" spans="1:6" ht="15.75" customHeight="1" x14ac:dyDescent="0.3">
      <c r="A97" s="52" t="s">
        <v>11</v>
      </c>
      <c r="B97" s="52" t="s">
        <v>819</v>
      </c>
      <c r="C97" s="53" t="s">
        <v>264</v>
      </c>
      <c r="D97" s="52" t="s">
        <v>169</v>
      </c>
      <c r="E97" s="54" t="s">
        <v>820</v>
      </c>
      <c r="F97" s="55" t="s">
        <v>821</v>
      </c>
    </row>
    <row r="98" spans="1:6" ht="15.75" customHeight="1" x14ac:dyDescent="0.3">
      <c r="A98" s="52" t="s">
        <v>11</v>
      </c>
      <c r="B98" s="52" t="s">
        <v>822</v>
      </c>
      <c r="C98" s="53" t="s">
        <v>265</v>
      </c>
      <c r="D98" s="52" t="s">
        <v>169</v>
      </c>
      <c r="E98" s="54" t="s">
        <v>823</v>
      </c>
      <c r="F98" s="55" t="s">
        <v>824</v>
      </c>
    </row>
    <row r="99" spans="1:6" ht="15.75" customHeight="1" x14ac:dyDescent="0.3">
      <c r="A99" s="52" t="s">
        <v>11</v>
      </c>
      <c r="B99" s="52" t="s">
        <v>825</v>
      </c>
      <c r="C99" s="53" t="s">
        <v>266</v>
      </c>
      <c r="D99" s="52" t="s">
        <v>267</v>
      </c>
      <c r="E99" s="54" t="s">
        <v>826</v>
      </c>
      <c r="F99" s="55" t="s">
        <v>827</v>
      </c>
    </row>
    <row r="100" spans="1:6" ht="15.75" customHeight="1" x14ac:dyDescent="0.3">
      <c r="A100" s="52" t="s">
        <v>11</v>
      </c>
      <c r="B100" s="52" t="s">
        <v>828</v>
      </c>
      <c r="C100" s="53" t="s">
        <v>248</v>
      </c>
      <c r="D100" s="52" t="s">
        <v>267</v>
      </c>
      <c r="E100" s="54" t="s">
        <v>829</v>
      </c>
      <c r="F100" s="55" t="s">
        <v>830</v>
      </c>
    </row>
    <row r="101" spans="1:6" ht="15.75" customHeight="1" x14ac:dyDescent="0.3">
      <c r="A101" s="52" t="s">
        <v>11</v>
      </c>
      <c r="B101" s="52" t="s">
        <v>831</v>
      </c>
      <c r="C101" s="53" t="s">
        <v>256</v>
      </c>
      <c r="D101" s="52" t="s">
        <v>267</v>
      </c>
      <c r="E101" s="54" t="s">
        <v>832</v>
      </c>
      <c r="F101" s="55" t="s">
        <v>833</v>
      </c>
    </row>
    <row r="102" spans="1:6" ht="15.75" customHeight="1" x14ac:dyDescent="0.3">
      <c r="A102" s="52" t="s">
        <v>11</v>
      </c>
      <c r="B102" s="52" t="s">
        <v>834</v>
      </c>
      <c r="C102" s="53" t="s">
        <v>257</v>
      </c>
      <c r="D102" s="52" t="s">
        <v>267</v>
      </c>
      <c r="E102" s="54" t="s">
        <v>835</v>
      </c>
      <c r="F102" s="55" t="s">
        <v>836</v>
      </c>
    </row>
    <row r="103" spans="1:6" ht="15.75" customHeight="1" x14ac:dyDescent="0.3">
      <c r="A103" s="52" t="s">
        <v>11</v>
      </c>
      <c r="B103" s="52" t="s">
        <v>837</v>
      </c>
      <c r="C103" s="53" t="s">
        <v>254</v>
      </c>
      <c r="D103" s="52" t="s">
        <v>267</v>
      </c>
      <c r="E103" s="54" t="s">
        <v>838</v>
      </c>
      <c r="F103" s="55" t="s">
        <v>839</v>
      </c>
    </row>
    <row r="104" spans="1:6" ht="15.75" customHeight="1" x14ac:dyDescent="0.3">
      <c r="A104" s="52" t="s">
        <v>11</v>
      </c>
      <c r="B104" s="52" t="s">
        <v>840</v>
      </c>
      <c r="C104" s="53" t="s">
        <v>249</v>
      </c>
      <c r="D104" s="52" t="s">
        <v>267</v>
      </c>
      <c r="E104" s="54" t="s">
        <v>841</v>
      </c>
      <c r="F104" s="55" t="s">
        <v>842</v>
      </c>
    </row>
    <row r="105" spans="1:6" ht="15.75" customHeight="1" x14ac:dyDescent="0.3">
      <c r="A105" s="52" t="s">
        <v>11</v>
      </c>
      <c r="B105" s="52" t="s">
        <v>843</v>
      </c>
      <c r="C105" s="53" t="s">
        <v>250</v>
      </c>
      <c r="D105" s="52" t="s">
        <v>267</v>
      </c>
      <c r="E105" s="54" t="s">
        <v>844</v>
      </c>
      <c r="F105" s="55" t="s">
        <v>845</v>
      </c>
    </row>
    <row r="106" spans="1:6" ht="15.75" customHeight="1" x14ac:dyDescent="0.3">
      <c r="A106" s="52" t="s">
        <v>11</v>
      </c>
      <c r="B106" s="52" t="s">
        <v>846</v>
      </c>
      <c r="C106" s="53" t="s">
        <v>259</v>
      </c>
      <c r="D106" s="52" t="s">
        <v>267</v>
      </c>
      <c r="E106" s="54" t="s">
        <v>847</v>
      </c>
      <c r="F106" s="55" t="s">
        <v>848</v>
      </c>
    </row>
    <row r="107" spans="1:6" ht="15.75" customHeight="1" x14ac:dyDescent="0.3">
      <c r="A107" s="52" t="s">
        <v>11</v>
      </c>
      <c r="B107" s="52" t="s">
        <v>849</v>
      </c>
      <c r="C107" s="53" t="s">
        <v>255</v>
      </c>
      <c r="D107" s="52" t="s">
        <v>267</v>
      </c>
      <c r="E107" s="54" t="s">
        <v>850</v>
      </c>
      <c r="F107" s="55" t="s">
        <v>851</v>
      </c>
    </row>
    <row r="108" spans="1:6" ht="15.75" customHeight="1" x14ac:dyDescent="0.3">
      <c r="A108" s="52" t="s">
        <v>11</v>
      </c>
      <c r="B108" s="52" t="s">
        <v>852</v>
      </c>
      <c r="C108" s="53" t="s">
        <v>260</v>
      </c>
      <c r="D108" s="52" t="s">
        <v>267</v>
      </c>
      <c r="E108" s="54" t="s">
        <v>853</v>
      </c>
      <c r="F108" s="55" t="s">
        <v>854</v>
      </c>
    </row>
    <row r="109" spans="1:6" ht="15.75" customHeight="1" x14ac:dyDescent="0.3">
      <c r="A109" s="52" t="s">
        <v>11</v>
      </c>
      <c r="B109" s="52" t="s">
        <v>855</v>
      </c>
      <c r="C109" s="53" t="s">
        <v>261</v>
      </c>
      <c r="D109" s="52" t="s">
        <v>267</v>
      </c>
      <c r="E109" s="54" t="s">
        <v>856</v>
      </c>
      <c r="F109" s="55" t="s">
        <v>857</v>
      </c>
    </row>
    <row r="110" spans="1:6" ht="15.75" customHeight="1" x14ac:dyDescent="0.3">
      <c r="A110" s="52" t="s">
        <v>11</v>
      </c>
      <c r="B110" s="52" t="s">
        <v>858</v>
      </c>
      <c r="C110" s="53" t="s">
        <v>268</v>
      </c>
      <c r="D110" s="52" t="s">
        <v>267</v>
      </c>
      <c r="E110" s="54" t="s">
        <v>859</v>
      </c>
      <c r="F110" s="55" t="s">
        <v>860</v>
      </c>
    </row>
    <row r="111" spans="1:6" ht="15.75" customHeight="1" x14ac:dyDescent="0.3">
      <c r="A111" s="52" t="s">
        <v>11</v>
      </c>
      <c r="B111" s="52" t="s">
        <v>861</v>
      </c>
      <c r="C111" s="53" t="s">
        <v>269</v>
      </c>
      <c r="D111" s="52" t="s">
        <v>267</v>
      </c>
      <c r="E111" s="54" t="s">
        <v>862</v>
      </c>
      <c r="F111" s="55" t="s">
        <v>863</v>
      </c>
    </row>
    <row r="112" spans="1:6" ht="15.75" customHeight="1" x14ac:dyDescent="0.3">
      <c r="A112" s="52" t="s">
        <v>11</v>
      </c>
      <c r="B112" s="52" t="s">
        <v>864</v>
      </c>
      <c r="C112" s="53" t="s">
        <v>270</v>
      </c>
      <c r="D112" s="52" t="s">
        <v>267</v>
      </c>
      <c r="E112" s="54" t="s">
        <v>865</v>
      </c>
      <c r="F112" s="55" t="s">
        <v>866</v>
      </c>
    </row>
    <row r="113" spans="1:6" ht="15.75" customHeight="1" x14ac:dyDescent="0.3">
      <c r="A113" s="52" t="s">
        <v>11</v>
      </c>
      <c r="B113" s="52" t="s">
        <v>867</v>
      </c>
      <c r="C113" s="53" t="s">
        <v>271</v>
      </c>
      <c r="D113" s="52" t="s">
        <v>267</v>
      </c>
      <c r="E113" s="54" t="s">
        <v>868</v>
      </c>
      <c r="F113" s="55" t="s">
        <v>869</v>
      </c>
    </row>
    <row r="114" spans="1:6" ht="15.75" customHeight="1" x14ac:dyDescent="0.3">
      <c r="A114" s="52" t="s">
        <v>11</v>
      </c>
      <c r="B114" s="52" t="s">
        <v>870</v>
      </c>
      <c r="C114" s="53" t="s">
        <v>262</v>
      </c>
      <c r="D114" s="52" t="s">
        <v>267</v>
      </c>
      <c r="E114" s="54" t="s">
        <v>871</v>
      </c>
      <c r="F114" s="55" t="s">
        <v>872</v>
      </c>
    </row>
    <row r="115" spans="1:6" ht="15.75" customHeight="1" x14ac:dyDescent="0.3">
      <c r="A115" s="52" t="s">
        <v>11</v>
      </c>
      <c r="B115" s="52" t="s">
        <v>873</v>
      </c>
      <c r="C115" s="53" t="s">
        <v>263</v>
      </c>
      <c r="D115" s="52" t="s">
        <v>267</v>
      </c>
      <c r="E115" s="54" t="s">
        <v>874</v>
      </c>
      <c r="F115" s="55" t="s">
        <v>875</v>
      </c>
    </row>
    <row r="116" spans="1:6" ht="15.75" customHeight="1" x14ac:dyDescent="0.3">
      <c r="A116" s="52" t="s">
        <v>11</v>
      </c>
      <c r="B116" s="52" t="s">
        <v>876</v>
      </c>
      <c r="C116" s="53" t="s">
        <v>272</v>
      </c>
      <c r="D116" s="52" t="s">
        <v>169</v>
      </c>
      <c r="E116" s="54" t="s">
        <v>877</v>
      </c>
      <c r="F116" s="55" t="s">
        <v>878</v>
      </c>
    </row>
    <row r="117" spans="1:6" ht="15.75" customHeight="1" x14ac:dyDescent="0.3">
      <c r="A117" s="52" t="s">
        <v>11</v>
      </c>
      <c r="B117" s="52" t="s">
        <v>879</v>
      </c>
      <c r="C117" s="53" t="s">
        <v>273</v>
      </c>
      <c r="D117" s="52" t="s">
        <v>169</v>
      </c>
      <c r="E117" s="54" t="s">
        <v>880</v>
      </c>
      <c r="F117" s="55" t="s">
        <v>881</v>
      </c>
    </row>
    <row r="118" spans="1:6" ht="15.75" customHeight="1" x14ac:dyDescent="0.3">
      <c r="A118" s="52" t="s">
        <v>11</v>
      </c>
      <c r="B118" s="52" t="s">
        <v>882</v>
      </c>
      <c r="C118" s="53" t="s">
        <v>274</v>
      </c>
      <c r="D118" s="52" t="s">
        <v>169</v>
      </c>
      <c r="E118" s="54" t="s">
        <v>877</v>
      </c>
      <c r="F118" s="55" t="s">
        <v>883</v>
      </c>
    </row>
    <row r="119" spans="1:6" ht="15.75" customHeight="1" x14ac:dyDescent="0.3">
      <c r="A119" s="52" t="s">
        <v>11</v>
      </c>
      <c r="B119" s="52" t="s">
        <v>884</v>
      </c>
      <c r="C119" s="53" t="s">
        <v>275</v>
      </c>
      <c r="D119" s="52" t="s">
        <v>169</v>
      </c>
      <c r="E119" s="54" t="s">
        <v>885</v>
      </c>
      <c r="F119" s="55" t="s">
        <v>886</v>
      </c>
    </row>
    <row r="120" spans="1:6" ht="15.75" customHeight="1" x14ac:dyDescent="0.3">
      <c r="A120" s="52" t="s">
        <v>11</v>
      </c>
      <c r="B120" s="52" t="s">
        <v>887</v>
      </c>
      <c r="C120" s="53" t="s">
        <v>276</v>
      </c>
      <c r="D120" s="52" t="s">
        <v>169</v>
      </c>
      <c r="E120" s="54" t="s">
        <v>886</v>
      </c>
      <c r="F120" s="55" t="s">
        <v>888</v>
      </c>
    </row>
    <row r="121" spans="1:6" ht="15.75" customHeight="1" x14ac:dyDescent="0.3">
      <c r="A121" s="52" t="s">
        <v>11</v>
      </c>
      <c r="B121" s="52" t="s">
        <v>889</v>
      </c>
      <c r="C121" s="53" t="s">
        <v>277</v>
      </c>
      <c r="D121" s="52" t="s">
        <v>169</v>
      </c>
      <c r="E121" s="54" t="s">
        <v>885</v>
      </c>
      <c r="F121" s="55" t="s">
        <v>886</v>
      </c>
    </row>
    <row r="122" spans="1:6" ht="15.75" customHeight="1" x14ac:dyDescent="0.3">
      <c r="A122" s="52" t="s">
        <v>11</v>
      </c>
      <c r="B122" s="52" t="s">
        <v>890</v>
      </c>
      <c r="C122" s="53" t="s">
        <v>278</v>
      </c>
      <c r="D122" s="52" t="s">
        <v>169</v>
      </c>
      <c r="E122" s="54" t="s">
        <v>888</v>
      </c>
      <c r="F122" s="55" t="s">
        <v>891</v>
      </c>
    </row>
    <row r="123" spans="1:6" ht="15.75" customHeight="1" x14ac:dyDescent="0.3">
      <c r="A123" s="52" t="s">
        <v>11</v>
      </c>
      <c r="B123" s="52" t="s">
        <v>892</v>
      </c>
      <c r="C123" s="53" t="s">
        <v>279</v>
      </c>
      <c r="D123" s="52" t="s">
        <v>169</v>
      </c>
      <c r="E123" s="54" t="s">
        <v>893</v>
      </c>
      <c r="F123" s="55" t="s">
        <v>894</v>
      </c>
    </row>
    <row r="124" spans="1:6" ht="15.75" customHeight="1" x14ac:dyDescent="0.3">
      <c r="A124" s="52" t="s">
        <v>11</v>
      </c>
      <c r="B124" s="52" t="s">
        <v>895</v>
      </c>
      <c r="C124" s="53" t="s">
        <v>280</v>
      </c>
      <c r="D124" s="52" t="s">
        <v>169</v>
      </c>
      <c r="E124" s="54" t="s">
        <v>896</v>
      </c>
      <c r="F124" s="55" t="s">
        <v>897</v>
      </c>
    </row>
    <row r="125" spans="1:6" ht="15.75" customHeight="1" x14ac:dyDescent="0.3">
      <c r="A125" s="52" t="s">
        <v>11</v>
      </c>
      <c r="B125" s="52" t="s">
        <v>898</v>
      </c>
      <c r="C125" s="53" t="s">
        <v>281</v>
      </c>
      <c r="D125" s="52" t="s">
        <v>169</v>
      </c>
      <c r="E125" s="54" t="s">
        <v>899</v>
      </c>
      <c r="F125" s="55" t="s">
        <v>900</v>
      </c>
    </row>
    <row r="126" spans="1:6" ht="15.75" customHeight="1" x14ac:dyDescent="0.3">
      <c r="A126" s="52" t="s">
        <v>11</v>
      </c>
      <c r="B126" s="52" t="s">
        <v>901</v>
      </c>
      <c r="C126" s="53" t="s">
        <v>282</v>
      </c>
      <c r="D126" s="52" t="s">
        <v>169</v>
      </c>
      <c r="E126" s="54" t="s">
        <v>902</v>
      </c>
      <c r="F126" s="55" t="s">
        <v>881</v>
      </c>
    </row>
    <row r="127" spans="1:6" ht="15.75" customHeight="1" x14ac:dyDescent="0.3">
      <c r="A127" s="52" t="s">
        <v>11</v>
      </c>
      <c r="B127" s="52" t="s">
        <v>903</v>
      </c>
      <c r="C127" s="53" t="s">
        <v>283</v>
      </c>
      <c r="D127" s="52" t="s">
        <v>169</v>
      </c>
      <c r="E127" s="54" t="s">
        <v>878</v>
      </c>
      <c r="F127" s="55" t="s">
        <v>886</v>
      </c>
    </row>
    <row r="128" spans="1:6" ht="15.75" customHeight="1" x14ac:dyDescent="0.3">
      <c r="A128" s="52" t="s">
        <v>11</v>
      </c>
      <c r="B128" s="52" t="s">
        <v>904</v>
      </c>
      <c r="C128" s="53" t="s">
        <v>284</v>
      </c>
      <c r="D128" s="52" t="s">
        <v>169</v>
      </c>
      <c r="E128" s="54" t="s">
        <v>885</v>
      </c>
      <c r="F128" s="55" t="s">
        <v>886</v>
      </c>
    </row>
    <row r="129" spans="1:6" ht="15.75" customHeight="1" x14ac:dyDescent="0.3">
      <c r="A129" s="52" t="s">
        <v>11</v>
      </c>
      <c r="B129" s="52" t="s">
        <v>905</v>
      </c>
      <c r="C129" s="53" t="s">
        <v>285</v>
      </c>
      <c r="D129" s="52" t="s">
        <v>169</v>
      </c>
      <c r="E129" s="54" t="s">
        <v>906</v>
      </c>
      <c r="F129" s="55" t="s">
        <v>885</v>
      </c>
    </row>
    <row r="130" spans="1:6" ht="15.75" customHeight="1" x14ac:dyDescent="0.3">
      <c r="A130" s="52" t="s">
        <v>11</v>
      </c>
      <c r="B130" s="52" t="s">
        <v>907</v>
      </c>
      <c r="C130" s="53" t="s">
        <v>286</v>
      </c>
      <c r="D130" s="52" t="s">
        <v>169</v>
      </c>
      <c r="E130" s="54" t="s">
        <v>908</v>
      </c>
      <c r="F130" s="55" t="s">
        <v>877</v>
      </c>
    </row>
    <row r="131" spans="1:6" ht="15.75" customHeight="1" x14ac:dyDescent="0.3">
      <c r="A131" s="52" t="s">
        <v>11</v>
      </c>
      <c r="B131" s="52" t="s">
        <v>909</v>
      </c>
      <c r="C131" s="53" t="s">
        <v>287</v>
      </c>
      <c r="D131" s="52" t="s">
        <v>169</v>
      </c>
      <c r="E131" s="54" t="s">
        <v>891</v>
      </c>
      <c r="F131" s="55" t="s">
        <v>910</v>
      </c>
    </row>
    <row r="132" spans="1:6" ht="15.75" customHeight="1" x14ac:dyDescent="0.3">
      <c r="A132" s="52" t="s">
        <v>11</v>
      </c>
      <c r="B132" s="52" t="s">
        <v>911</v>
      </c>
      <c r="C132" s="53" t="s">
        <v>288</v>
      </c>
      <c r="D132" s="52" t="s">
        <v>169</v>
      </c>
      <c r="E132" s="54" t="s">
        <v>900</v>
      </c>
      <c r="F132" s="55" t="s">
        <v>912</v>
      </c>
    </row>
    <row r="133" spans="1:6" ht="15.75" customHeight="1" x14ac:dyDescent="0.3">
      <c r="A133" s="52" t="s">
        <v>11</v>
      </c>
      <c r="B133" s="52" t="s">
        <v>913</v>
      </c>
      <c r="C133" s="53" t="s">
        <v>289</v>
      </c>
      <c r="D133" s="52" t="s">
        <v>169</v>
      </c>
      <c r="E133" s="54" t="s">
        <v>893</v>
      </c>
      <c r="F133" s="55" t="s">
        <v>894</v>
      </c>
    </row>
    <row r="134" spans="1:6" ht="15.75" customHeight="1" x14ac:dyDescent="0.3">
      <c r="A134" s="52" t="s">
        <v>11</v>
      </c>
      <c r="B134" s="52" t="s">
        <v>914</v>
      </c>
      <c r="C134" s="53" t="s">
        <v>290</v>
      </c>
      <c r="D134" s="52" t="s">
        <v>169</v>
      </c>
      <c r="E134" s="54" t="s">
        <v>915</v>
      </c>
      <c r="F134" s="55" t="s">
        <v>916</v>
      </c>
    </row>
    <row r="135" spans="1:6" ht="15.75" customHeight="1" x14ac:dyDescent="0.3">
      <c r="A135" s="52" t="s">
        <v>11</v>
      </c>
      <c r="B135" s="52" t="s">
        <v>917</v>
      </c>
      <c r="C135" s="53" t="s">
        <v>291</v>
      </c>
      <c r="D135" s="52" t="s">
        <v>169</v>
      </c>
      <c r="E135" s="54" t="s">
        <v>877</v>
      </c>
      <c r="F135" s="55" t="s">
        <v>883</v>
      </c>
    </row>
    <row r="136" spans="1:6" ht="15.75" customHeight="1" x14ac:dyDescent="0.3">
      <c r="A136" s="52" t="s">
        <v>11</v>
      </c>
      <c r="B136" s="52" t="s">
        <v>918</v>
      </c>
      <c r="C136" s="53" t="s">
        <v>292</v>
      </c>
      <c r="D136" s="52" t="s">
        <v>169</v>
      </c>
      <c r="E136" s="54" t="s">
        <v>919</v>
      </c>
      <c r="F136" s="55" t="s">
        <v>920</v>
      </c>
    </row>
    <row r="137" spans="1:6" ht="15.75" customHeight="1" x14ac:dyDescent="0.3">
      <c r="A137" s="52" t="s">
        <v>11</v>
      </c>
      <c r="B137" s="52" t="s">
        <v>921</v>
      </c>
      <c r="C137" s="53" t="s">
        <v>293</v>
      </c>
      <c r="D137" s="52" t="s">
        <v>169</v>
      </c>
      <c r="E137" s="54" t="s">
        <v>888</v>
      </c>
      <c r="F137" s="55" t="s">
        <v>891</v>
      </c>
    </row>
    <row r="138" spans="1:6" ht="15.75" customHeight="1" x14ac:dyDescent="0.3">
      <c r="A138" s="52" t="s">
        <v>11</v>
      </c>
      <c r="B138" s="52" t="s">
        <v>922</v>
      </c>
      <c r="C138" s="53" t="s">
        <v>294</v>
      </c>
      <c r="D138" s="52" t="s">
        <v>169</v>
      </c>
      <c r="E138" s="54" t="s">
        <v>885</v>
      </c>
      <c r="F138" s="55" t="s">
        <v>883</v>
      </c>
    </row>
    <row r="139" spans="1:6" ht="15.75" customHeight="1" x14ac:dyDescent="0.3">
      <c r="A139" s="52" t="s">
        <v>11</v>
      </c>
      <c r="B139" s="52" t="s">
        <v>923</v>
      </c>
      <c r="C139" s="53" t="s">
        <v>295</v>
      </c>
      <c r="D139" s="52" t="s">
        <v>169</v>
      </c>
      <c r="E139" s="54" t="s">
        <v>924</v>
      </c>
      <c r="F139" s="55" t="s">
        <v>925</v>
      </c>
    </row>
    <row r="140" spans="1:6" ht="15.75" customHeight="1" x14ac:dyDescent="0.3">
      <c r="A140" s="52" t="s">
        <v>11</v>
      </c>
      <c r="B140" s="52" t="s">
        <v>926</v>
      </c>
      <c r="C140" s="53" t="s">
        <v>296</v>
      </c>
      <c r="D140" s="52" t="s">
        <v>169</v>
      </c>
      <c r="E140" s="54" t="s">
        <v>927</v>
      </c>
      <c r="F140" s="55" t="s">
        <v>928</v>
      </c>
    </row>
    <row r="141" spans="1:6" ht="15.75" customHeight="1" x14ac:dyDescent="0.3">
      <c r="A141" s="52" t="s">
        <v>11</v>
      </c>
      <c r="B141" s="52" t="s">
        <v>929</v>
      </c>
      <c r="C141" s="53" t="s">
        <v>297</v>
      </c>
      <c r="D141" s="52" t="s">
        <v>169</v>
      </c>
      <c r="E141" s="54" t="s">
        <v>930</v>
      </c>
      <c r="F141" s="55" t="s">
        <v>931</v>
      </c>
    </row>
    <row r="142" spans="1:6" ht="15.75" customHeight="1" x14ac:dyDescent="0.3">
      <c r="A142" s="52" t="s">
        <v>11</v>
      </c>
      <c r="B142" s="52" t="s">
        <v>932</v>
      </c>
      <c r="C142" s="53" t="s">
        <v>298</v>
      </c>
      <c r="D142" s="52" t="s">
        <v>169</v>
      </c>
      <c r="E142" s="54" t="s">
        <v>933</v>
      </c>
      <c r="F142" s="55" t="s">
        <v>934</v>
      </c>
    </row>
    <row r="143" spans="1:6" ht="15.75" customHeight="1" x14ac:dyDescent="0.3">
      <c r="A143" s="52" t="s">
        <v>11</v>
      </c>
      <c r="B143" s="52" t="s">
        <v>935</v>
      </c>
      <c r="C143" s="53" t="s">
        <v>299</v>
      </c>
      <c r="D143" s="52" t="s">
        <v>169</v>
      </c>
      <c r="E143" s="54" t="s">
        <v>888</v>
      </c>
      <c r="F143" s="55" t="s">
        <v>899</v>
      </c>
    </row>
    <row r="144" spans="1:6" ht="15.75" customHeight="1" x14ac:dyDescent="0.3">
      <c r="A144" s="52" t="s">
        <v>11</v>
      </c>
      <c r="B144" s="52" t="s">
        <v>936</v>
      </c>
      <c r="C144" s="53" t="s">
        <v>300</v>
      </c>
      <c r="D144" s="52" t="s">
        <v>169</v>
      </c>
      <c r="E144" s="54" t="s">
        <v>934</v>
      </c>
      <c r="F144" s="55" t="s">
        <v>937</v>
      </c>
    </row>
    <row r="145" spans="1:6" ht="15.75" customHeight="1" x14ac:dyDescent="0.3">
      <c r="A145" s="52" t="s">
        <v>11</v>
      </c>
      <c r="B145" s="52" t="s">
        <v>938</v>
      </c>
      <c r="C145" s="53" t="s">
        <v>301</v>
      </c>
      <c r="D145" s="52" t="s">
        <v>169</v>
      </c>
      <c r="E145" s="54" t="s">
        <v>894</v>
      </c>
      <c r="F145" s="55" t="s">
        <v>939</v>
      </c>
    </row>
    <row r="146" spans="1:6" ht="15.75" customHeight="1" x14ac:dyDescent="0.3">
      <c r="A146" s="52" t="s">
        <v>11</v>
      </c>
      <c r="B146" s="52" t="s">
        <v>940</v>
      </c>
      <c r="C146" s="53" t="s">
        <v>302</v>
      </c>
      <c r="D146" s="52" t="s">
        <v>169</v>
      </c>
      <c r="E146" s="54" t="s">
        <v>941</v>
      </c>
      <c r="F146" s="55" t="s">
        <v>919</v>
      </c>
    </row>
    <row r="147" spans="1:6" ht="15.75" customHeight="1" x14ac:dyDescent="0.3">
      <c r="A147" s="52" t="s">
        <v>11</v>
      </c>
      <c r="B147" s="52" t="s">
        <v>942</v>
      </c>
      <c r="C147" s="53" t="s">
        <v>303</v>
      </c>
      <c r="D147" s="52" t="s">
        <v>169</v>
      </c>
      <c r="E147" s="54" t="s">
        <v>900</v>
      </c>
      <c r="F147" s="55" t="s">
        <v>912</v>
      </c>
    </row>
    <row r="148" spans="1:6" ht="15.75" customHeight="1" x14ac:dyDescent="0.3">
      <c r="A148" s="52" t="s">
        <v>11</v>
      </c>
      <c r="B148" s="52" t="s">
        <v>943</v>
      </c>
      <c r="C148" s="53" t="s">
        <v>304</v>
      </c>
      <c r="D148" s="52" t="s">
        <v>169</v>
      </c>
      <c r="E148" s="54" t="s">
        <v>880</v>
      </c>
      <c r="F148" s="55" t="s">
        <v>881</v>
      </c>
    </row>
    <row r="149" spans="1:6" ht="15.75" customHeight="1" x14ac:dyDescent="0.3">
      <c r="A149" s="52" t="s">
        <v>11</v>
      </c>
      <c r="B149" s="52" t="s">
        <v>944</v>
      </c>
      <c r="C149" s="53" t="s">
        <v>305</v>
      </c>
      <c r="D149" s="52" t="s">
        <v>169</v>
      </c>
      <c r="E149" s="54" t="s">
        <v>900</v>
      </c>
      <c r="F149" s="55" t="s">
        <v>912</v>
      </c>
    </row>
    <row r="150" spans="1:6" ht="15.75" customHeight="1" x14ac:dyDescent="0.3">
      <c r="A150" s="52" t="s">
        <v>11</v>
      </c>
      <c r="B150" s="52" t="s">
        <v>945</v>
      </c>
      <c r="C150" s="53" t="s">
        <v>306</v>
      </c>
      <c r="D150" s="52" t="s">
        <v>169</v>
      </c>
      <c r="E150" s="54" t="s">
        <v>880</v>
      </c>
      <c r="F150" s="55" t="s">
        <v>881</v>
      </c>
    </row>
    <row r="151" spans="1:6" ht="15.75" customHeight="1" x14ac:dyDescent="0.3">
      <c r="A151" s="52" t="s">
        <v>11</v>
      </c>
      <c r="B151" s="52" t="s">
        <v>946</v>
      </c>
      <c r="C151" s="53" t="s">
        <v>307</v>
      </c>
      <c r="D151" s="52" t="s">
        <v>169</v>
      </c>
      <c r="E151" s="54" t="s">
        <v>947</v>
      </c>
      <c r="F151" s="55" t="s">
        <v>948</v>
      </c>
    </row>
    <row r="152" spans="1:6" ht="15.75" customHeight="1" x14ac:dyDescent="0.3">
      <c r="A152" s="52" t="s">
        <v>11</v>
      </c>
      <c r="B152" s="52" t="s">
        <v>949</v>
      </c>
      <c r="C152" s="53" t="s">
        <v>308</v>
      </c>
      <c r="D152" s="52" t="s">
        <v>169</v>
      </c>
      <c r="E152" s="54" t="s">
        <v>950</v>
      </c>
      <c r="F152" s="55" t="s">
        <v>916</v>
      </c>
    </row>
    <row r="153" spans="1:6" ht="15.75" customHeight="1" x14ac:dyDescent="0.3">
      <c r="A153" s="52" t="s">
        <v>11</v>
      </c>
      <c r="B153" s="52" t="s">
        <v>951</v>
      </c>
      <c r="C153" s="53" t="s">
        <v>309</v>
      </c>
      <c r="D153" s="52" t="s">
        <v>169</v>
      </c>
      <c r="E153" s="54" t="s">
        <v>915</v>
      </c>
      <c r="F153" s="55" t="s">
        <v>952</v>
      </c>
    </row>
    <row r="154" spans="1:6" ht="15.75" customHeight="1" x14ac:dyDescent="0.3">
      <c r="A154" s="52" t="s">
        <v>11</v>
      </c>
      <c r="B154" s="52" t="s">
        <v>953</v>
      </c>
      <c r="C154" s="53" t="s">
        <v>310</v>
      </c>
      <c r="D154" s="52" t="s">
        <v>169</v>
      </c>
      <c r="E154" s="54" t="s">
        <v>954</v>
      </c>
      <c r="F154" s="55" t="s">
        <v>906</v>
      </c>
    </row>
    <row r="155" spans="1:6" ht="15.75" customHeight="1" x14ac:dyDescent="0.3">
      <c r="A155" s="52" t="s">
        <v>11</v>
      </c>
      <c r="B155" s="52" t="s">
        <v>955</v>
      </c>
      <c r="C155" s="53" t="s">
        <v>311</v>
      </c>
      <c r="D155" s="52" t="s">
        <v>169</v>
      </c>
      <c r="E155" s="54" t="s">
        <v>950</v>
      </c>
      <c r="F155" s="55" t="s">
        <v>916</v>
      </c>
    </row>
    <row r="156" spans="1:6" ht="15.75" customHeight="1" x14ac:dyDescent="0.3">
      <c r="A156" s="52" t="s">
        <v>11</v>
      </c>
      <c r="B156" s="52" t="s">
        <v>956</v>
      </c>
      <c r="C156" s="53" t="s">
        <v>312</v>
      </c>
      <c r="D156" s="52" t="s">
        <v>169</v>
      </c>
      <c r="E156" s="54" t="s">
        <v>952</v>
      </c>
      <c r="F156" s="55" t="s">
        <v>908</v>
      </c>
    </row>
    <row r="157" spans="1:6" ht="15.75" customHeight="1" x14ac:dyDescent="0.3">
      <c r="A157" s="52" t="s">
        <v>11</v>
      </c>
      <c r="B157" s="52" t="s">
        <v>957</v>
      </c>
      <c r="C157" s="53" t="s">
        <v>313</v>
      </c>
      <c r="D157" s="52" t="s">
        <v>169</v>
      </c>
      <c r="E157" s="54" t="s">
        <v>894</v>
      </c>
      <c r="F157" s="55" t="s">
        <v>939</v>
      </c>
    </row>
    <row r="158" spans="1:6" ht="15.75" customHeight="1" x14ac:dyDescent="0.3">
      <c r="A158" s="52" t="s">
        <v>11</v>
      </c>
      <c r="B158" s="52" t="s">
        <v>958</v>
      </c>
      <c r="C158" s="53" t="s">
        <v>314</v>
      </c>
      <c r="D158" s="52" t="s">
        <v>169</v>
      </c>
      <c r="E158" s="54" t="s">
        <v>878</v>
      </c>
      <c r="F158" s="55" t="s">
        <v>902</v>
      </c>
    </row>
    <row r="159" spans="1:6" ht="15.75" customHeight="1" x14ac:dyDescent="0.3">
      <c r="A159" s="52" t="s">
        <v>11</v>
      </c>
      <c r="B159" s="52" t="s">
        <v>959</v>
      </c>
      <c r="C159" s="53" t="s">
        <v>315</v>
      </c>
      <c r="D159" s="52" t="s">
        <v>169</v>
      </c>
      <c r="E159" s="54" t="s">
        <v>906</v>
      </c>
      <c r="F159" s="55" t="s">
        <v>885</v>
      </c>
    </row>
    <row r="160" spans="1:6" ht="15.75" customHeight="1" x14ac:dyDescent="0.3">
      <c r="A160" s="52" t="s">
        <v>11</v>
      </c>
      <c r="B160" s="52" t="s">
        <v>960</v>
      </c>
      <c r="C160" s="53" t="s">
        <v>316</v>
      </c>
      <c r="D160" s="52" t="s">
        <v>169</v>
      </c>
      <c r="E160" s="54" t="s">
        <v>906</v>
      </c>
      <c r="F160" s="55" t="s">
        <v>878</v>
      </c>
    </row>
    <row r="161" spans="1:6" ht="15.75" customHeight="1" x14ac:dyDescent="0.3">
      <c r="A161" s="52" t="s">
        <v>11</v>
      </c>
      <c r="B161" s="52" t="s">
        <v>961</v>
      </c>
      <c r="C161" s="53" t="s">
        <v>317</v>
      </c>
      <c r="D161" s="52" t="s">
        <v>169</v>
      </c>
      <c r="E161" s="54" t="s">
        <v>878</v>
      </c>
      <c r="F161" s="55" t="s">
        <v>902</v>
      </c>
    </row>
    <row r="162" spans="1:6" ht="15.75" customHeight="1" x14ac:dyDescent="0.3">
      <c r="A162" s="52" t="s">
        <v>11</v>
      </c>
      <c r="B162" s="52" t="s">
        <v>962</v>
      </c>
      <c r="C162" s="53" t="s">
        <v>318</v>
      </c>
      <c r="D162" s="52" t="s">
        <v>169</v>
      </c>
      <c r="E162" s="54" t="s">
        <v>899</v>
      </c>
      <c r="F162" s="55" t="s">
        <v>900</v>
      </c>
    </row>
    <row r="163" spans="1:6" ht="15.75" customHeight="1" x14ac:dyDescent="0.3">
      <c r="A163" s="52" t="s">
        <v>11</v>
      </c>
      <c r="B163" s="52" t="s">
        <v>963</v>
      </c>
      <c r="C163" s="53" t="s">
        <v>319</v>
      </c>
      <c r="D163" s="52" t="s">
        <v>169</v>
      </c>
      <c r="E163" s="54" t="s">
        <v>900</v>
      </c>
      <c r="F163" s="55" t="s">
        <v>933</v>
      </c>
    </row>
    <row r="164" spans="1:6" ht="15.75" customHeight="1" x14ac:dyDescent="0.3">
      <c r="A164" s="52" t="s">
        <v>11</v>
      </c>
      <c r="B164" s="52" t="s">
        <v>964</v>
      </c>
      <c r="C164" s="53" t="s">
        <v>320</v>
      </c>
      <c r="D164" s="52" t="s">
        <v>169</v>
      </c>
      <c r="E164" s="54" t="s">
        <v>941</v>
      </c>
      <c r="F164" s="55" t="s">
        <v>965</v>
      </c>
    </row>
    <row r="165" spans="1:6" ht="15.75" customHeight="1" x14ac:dyDescent="0.3">
      <c r="A165" s="52" t="s">
        <v>11</v>
      </c>
      <c r="B165" s="52" t="s">
        <v>966</v>
      </c>
      <c r="C165" s="53" t="s">
        <v>321</v>
      </c>
      <c r="D165" s="52" t="s">
        <v>169</v>
      </c>
      <c r="E165" s="54" t="s">
        <v>888</v>
      </c>
      <c r="F165" s="55" t="s">
        <v>899</v>
      </c>
    </row>
    <row r="166" spans="1:6" ht="15.75" customHeight="1" x14ac:dyDescent="0.3">
      <c r="A166" s="52" t="s">
        <v>11</v>
      </c>
      <c r="B166" s="52" t="s">
        <v>967</v>
      </c>
      <c r="C166" s="53" t="s">
        <v>322</v>
      </c>
      <c r="D166" s="52" t="s">
        <v>169</v>
      </c>
      <c r="E166" s="54" t="s">
        <v>908</v>
      </c>
      <c r="F166" s="55" t="s">
        <v>877</v>
      </c>
    </row>
    <row r="167" spans="1:6" ht="15.75" customHeight="1" x14ac:dyDescent="0.3">
      <c r="A167" s="52" t="s">
        <v>11</v>
      </c>
      <c r="B167" s="52" t="s">
        <v>968</v>
      </c>
      <c r="C167" s="53" t="s">
        <v>323</v>
      </c>
      <c r="D167" s="52" t="s">
        <v>169</v>
      </c>
      <c r="E167" s="54" t="s">
        <v>878</v>
      </c>
      <c r="F167" s="55" t="s">
        <v>902</v>
      </c>
    </row>
    <row r="168" spans="1:6" ht="15.75" customHeight="1" x14ac:dyDescent="0.3">
      <c r="A168" s="52" t="s">
        <v>11</v>
      </c>
      <c r="B168" s="52" t="s">
        <v>969</v>
      </c>
      <c r="C168" s="53" t="s">
        <v>324</v>
      </c>
      <c r="D168" s="52" t="s">
        <v>169</v>
      </c>
      <c r="E168" s="54" t="s">
        <v>880</v>
      </c>
      <c r="F168" s="55" t="s">
        <v>891</v>
      </c>
    </row>
    <row r="169" spans="1:6" ht="15.75" customHeight="1" x14ac:dyDescent="0.3">
      <c r="A169" s="52" t="s">
        <v>11</v>
      </c>
      <c r="B169" s="52" t="s">
        <v>970</v>
      </c>
      <c r="C169" s="53" t="s">
        <v>325</v>
      </c>
      <c r="D169" s="52" t="s">
        <v>169</v>
      </c>
      <c r="E169" s="54" t="s">
        <v>883</v>
      </c>
      <c r="F169" s="55" t="s">
        <v>880</v>
      </c>
    </row>
    <row r="170" spans="1:6" ht="15.75" customHeight="1" x14ac:dyDescent="0.3">
      <c r="A170" s="52" t="s">
        <v>11</v>
      </c>
      <c r="B170" s="52" t="s">
        <v>971</v>
      </c>
      <c r="C170" s="53" t="s">
        <v>326</v>
      </c>
      <c r="D170" s="52" t="s">
        <v>169</v>
      </c>
      <c r="E170" s="54" t="s">
        <v>883</v>
      </c>
      <c r="F170" s="55" t="s">
        <v>880</v>
      </c>
    </row>
    <row r="171" spans="1:6" ht="15.75" customHeight="1" x14ac:dyDescent="0.3">
      <c r="A171" s="52" t="s">
        <v>11</v>
      </c>
      <c r="B171" s="52" t="s">
        <v>972</v>
      </c>
      <c r="C171" s="53" t="s">
        <v>327</v>
      </c>
      <c r="D171" s="52" t="s">
        <v>169</v>
      </c>
      <c r="E171" s="54" t="s">
        <v>908</v>
      </c>
      <c r="F171" s="55" t="s">
        <v>885</v>
      </c>
    </row>
    <row r="172" spans="1:6" ht="15.75" customHeight="1" x14ac:dyDescent="0.3">
      <c r="A172" s="52" t="s">
        <v>11</v>
      </c>
      <c r="B172" s="52" t="s">
        <v>973</v>
      </c>
      <c r="C172" s="53" t="s">
        <v>328</v>
      </c>
      <c r="D172" s="52" t="s">
        <v>169</v>
      </c>
      <c r="E172" s="54" t="s">
        <v>877</v>
      </c>
      <c r="F172" s="55" t="s">
        <v>883</v>
      </c>
    </row>
    <row r="173" spans="1:6" ht="15.75" customHeight="1" x14ac:dyDescent="0.3">
      <c r="A173" s="52" t="s">
        <v>11</v>
      </c>
      <c r="B173" s="52" t="s">
        <v>974</v>
      </c>
      <c r="C173" s="53" t="s">
        <v>329</v>
      </c>
      <c r="D173" s="52" t="s">
        <v>169</v>
      </c>
      <c r="E173" s="54" t="s">
        <v>975</v>
      </c>
      <c r="F173" s="55" t="s">
        <v>893</v>
      </c>
    </row>
    <row r="174" spans="1:6" ht="15.75" customHeight="1" x14ac:dyDescent="0.3">
      <c r="A174" s="52" t="s">
        <v>11</v>
      </c>
      <c r="B174" s="52" t="s">
        <v>976</v>
      </c>
      <c r="C174" s="53" t="s">
        <v>330</v>
      </c>
      <c r="D174" s="52" t="s">
        <v>169</v>
      </c>
      <c r="E174" s="54" t="s">
        <v>886</v>
      </c>
      <c r="F174" s="55" t="s">
        <v>888</v>
      </c>
    </row>
    <row r="175" spans="1:6" ht="15.75" customHeight="1" x14ac:dyDescent="0.3">
      <c r="A175" s="52" t="s">
        <v>11</v>
      </c>
      <c r="B175" s="52" t="s">
        <v>977</v>
      </c>
      <c r="C175" s="53" t="s">
        <v>331</v>
      </c>
      <c r="D175" s="52" t="s">
        <v>169</v>
      </c>
      <c r="E175" s="54" t="s">
        <v>941</v>
      </c>
      <c r="F175" s="55" t="s">
        <v>919</v>
      </c>
    </row>
    <row r="176" spans="1:6" ht="15.75" customHeight="1" x14ac:dyDescent="0.3">
      <c r="A176" s="52" t="s">
        <v>11</v>
      </c>
      <c r="B176" s="52" t="s">
        <v>978</v>
      </c>
      <c r="C176" s="53" t="s">
        <v>332</v>
      </c>
      <c r="D176" s="52" t="s">
        <v>169</v>
      </c>
      <c r="E176" s="54" t="s">
        <v>934</v>
      </c>
      <c r="F176" s="55" t="s">
        <v>937</v>
      </c>
    </row>
    <row r="177" spans="1:6" ht="15.75" customHeight="1" x14ac:dyDescent="0.3">
      <c r="A177" s="52" t="s">
        <v>11</v>
      </c>
      <c r="B177" s="52" t="s">
        <v>979</v>
      </c>
      <c r="C177" s="53" t="s">
        <v>333</v>
      </c>
      <c r="D177" s="52" t="s">
        <v>169</v>
      </c>
      <c r="E177" s="54" t="s">
        <v>941</v>
      </c>
      <c r="F177" s="55" t="s">
        <v>919</v>
      </c>
    </row>
    <row r="178" spans="1:6" ht="15.75" customHeight="1" x14ac:dyDescent="0.3">
      <c r="A178" s="52" t="s">
        <v>11</v>
      </c>
      <c r="B178" s="52" t="s">
        <v>980</v>
      </c>
      <c r="C178" s="53" t="s">
        <v>334</v>
      </c>
      <c r="D178" s="52" t="s">
        <v>169</v>
      </c>
      <c r="E178" s="54" t="s">
        <v>893</v>
      </c>
      <c r="F178" s="55" t="s">
        <v>965</v>
      </c>
    </row>
    <row r="179" spans="1:6" ht="15.75" customHeight="1" x14ac:dyDescent="0.3">
      <c r="A179" s="52" t="s">
        <v>11</v>
      </c>
      <c r="B179" s="52" t="s">
        <v>981</v>
      </c>
      <c r="C179" s="53" t="s">
        <v>335</v>
      </c>
      <c r="D179" s="52" t="s">
        <v>169</v>
      </c>
      <c r="E179" s="54" t="s">
        <v>941</v>
      </c>
      <c r="F179" s="55" t="s">
        <v>919</v>
      </c>
    </row>
    <row r="180" spans="1:6" ht="15.75" customHeight="1" x14ac:dyDescent="0.3">
      <c r="A180" s="52" t="s">
        <v>11</v>
      </c>
      <c r="B180" s="52" t="s">
        <v>982</v>
      </c>
      <c r="C180" s="53" t="s">
        <v>336</v>
      </c>
      <c r="D180" s="52" t="s">
        <v>169</v>
      </c>
      <c r="E180" s="54" t="s">
        <v>939</v>
      </c>
      <c r="F180" s="55" t="s">
        <v>983</v>
      </c>
    </row>
    <row r="181" spans="1:6" ht="15.75" customHeight="1" x14ac:dyDescent="0.3">
      <c r="A181" s="52" t="s">
        <v>11</v>
      </c>
      <c r="B181" s="52" t="s">
        <v>984</v>
      </c>
      <c r="C181" s="53" t="s">
        <v>337</v>
      </c>
      <c r="D181" s="52" t="s">
        <v>169</v>
      </c>
      <c r="E181" s="54" t="s">
        <v>985</v>
      </c>
      <c r="F181" s="55" t="s">
        <v>950</v>
      </c>
    </row>
    <row r="182" spans="1:6" ht="15.75" customHeight="1" x14ac:dyDescent="0.3">
      <c r="A182" s="52" t="s">
        <v>11</v>
      </c>
      <c r="B182" s="52" t="s">
        <v>986</v>
      </c>
      <c r="C182" s="53" t="s">
        <v>338</v>
      </c>
      <c r="D182" s="52" t="s">
        <v>169</v>
      </c>
      <c r="E182" s="54" t="s">
        <v>888</v>
      </c>
      <c r="F182" s="55" t="s">
        <v>891</v>
      </c>
    </row>
    <row r="183" spans="1:6" ht="15.75" customHeight="1" x14ac:dyDescent="0.3">
      <c r="A183" s="52" t="s">
        <v>11</v>
      </c>
      <c r="B183" s="52" t="s">
        <v>987</v>
      </c>
      <c r="C183" s="53" t="s">
        <v>339</v>
      </c>
      <c r="D183" s="52" t="s">
        <v>169</v>
      </c>
      <c r="E183" s="54" t="s">
        <v>899</v>
      </c>
      <c r="F183" s="55" t="s">
        <v>894</v>
      </c>
    </row>
    <row r="184" spans="1:6" ht="15.75" customHeight="1" x14ac:dyDescent="0.3">
      <c r="A184" s="52" t="s">
        <v>11</v>
      </c>
      <c r="B184" s="52" t="s">
        <v>988</v>
      </c>
      <c r="C184" s="53" t="s">
        <v>340</v>
      </c>
      <c r="D184" s="52" t="s">
        <v>169</v>
      </c>
      <c r="E184" s="54" t="s">
        <v>888</v>
      </c>
      <c r="F184" s="55" t="s">
        <v>891</v>
      </c>
    </row>
    <row r="185" spans="1:6" ht="15.75" customHeight="1" x14ac:dyDescent="0.3">
      <c r="A185" s="52" t="s">
        <v>11</v>
      </c>
      <c r="B185" s="52" t="s">
        <v>989</v>
      </c>
      <c r="C185" s="53" t="s">
        <v>341</v>
      </c>
      <c r="D185" s="52" t="s">
        <v>169</v>
      </c>
      <c r="E185" s="54" t="s">
        <v>900</v>
      </c>
      <c r="F185" s="55" t="s">
        <v>912</v>
      </c>
    </row>
    <row r="186" spans="1:6" ht="15.75" customHeight="1" x14ac:dyDescent="0.3">
      <c r="A186" s="52" t="s">
        <v>11</v>
      </c>
      <c r="B186" s="52" t="s">
        <v>990</v>
      </c>
      <c r="C186" s="53" t="s">
        <v>342</v>
      </c>
      <c r="D186" s="52" t="s">
        <v>169</v>
      </c>
      <c r="E186" s="54" t="s">
        <v>888</v>
      </c>
      <c r="F186" s="55" t="s">
        <v>891</v>
      </c>
    </row>
    <row r="187" spans="1:6" ht="15.75" customHeight="1" x14ac:dyDescent="0.3">
      <c r="A187" s="52" t="s">
        <v>11</v>
      </c>
      <c r="B187" s="52" t="s">
        <v>991</v>
      </c>
      <c r="C187" s="53" t="s">
        <v>343</v>
      </c>
      <c r="D187" s="52" t="s">
        <v>169</v>
      </c>
      <c r="E187" s="54" t="s">
        <v>899</v>
      </c>
      <c r="F187" s="55" t="s">
        <v>900</v>
      </c>
    </row>
    <row r="188" spans="1:6" ht="15.75" customHeight="1" x14ac:dyDescent="0.3">
      <c r="A188" s="52" t="s">
        <v>11</v>
      </c>
      <c r="B188" s="52" t="s">
        <v>992</v>
      </c>
      <c r="C188" s="53" t="s">
        <v>344</v>
      </c>
      <c r="D188" s="52" t="s">
        <v>169</v>
      </c>
      <c r="E188" s="54" t="s">
        <v>939</v>
      </c>
      <c r="F188" s="55" t="s">
        <v>983</v>
      </c>
    </row>
    <row r="189" spans="1:6" ht="15.75" customHeight="1" x14ac:dyDescent="0.3">
      <c r="A189" s="52" t="s">
        <v>11</v>
      </c>
      <c r="B189" s="52" t="s">
        <v>993</v>
      </c>
      <c r="C189" s="53" t="s">
        <v>345</v>
      </c>
      <c r="D189" s="52" t="s">
        <v>169</v>
      </c>
      <c r="E189" s="54" t="s">
        <v>888</v>
      </c>
      <c r="F189" s="55" t="s">
        <v>891</v>
      </c>
    </row>
    <row r="190" spans="1:6" ht="15.75" customHeight="1" x14ac:dyDescent="0.3">
      <c r="A190" s="52" t="s">
        <v>11</v>
      </c>
      <c r="B190" s="52" t="s">
        <v>994</v>
      </c>
      <c r="C190" s="53" t="s">
        <v>346</v>
      </c>
      <c r="D190" s="52" t="s">
        <v>169</v>
      </c>
      <c r="E190" s="54" t="s">
        <v>975</v>
      </c>
      <c r="F190" s="55" t="s">
        <v>893</v>
      </c>
    </row>
    <row r="191" spans="1:6" ht="15.75" customHeight="1" x14ac:dyDescent="0.3">
      <c r="A191" s="52" t="s">
        <v>11</v>
      </c>
      <c r="B191" s="52" t="s">
        <v>995</v>
      </c>
      <c r="C191" s="53" t="s">
        <v>347</v>
      </c>
      <c r="D191" s="52" t="s">
        <v>169</v>
      </c>
      <c r="E191" s="54" t="s">
        <v>880</v>
      </c>
      <c r="F191" s="55" t="s">
        <v>881</v>
      </c>
    </row>
    <row r="192" spans="1:6" ht="15.75" customHeight="1" x14ac:dyDescent="0.3">
      <c r="A192" s="52" t="s">
        <v>11</v>
      </c>
      <c r="B192" s="52" t="s">
        <v>996</v>
      </c>
      <c r="C192" s="53" t="s">
        <v>348</v>
      </c>
      <c r="D192" s="52" t="s">
        <v>169</v>
      </c>
      <c r="E192" s="54" t="s">
        <v>915</v>
      </c>
      <c r="F192" s="55" t="s">
        <v>916</v>
      </c>
    </row>
    <row r="193" spans="1:6" ht="15.75" customHeight="1" x14ac:dyDescent="0.3">
      <c r="A193" s="52" t="s">
        <v>11</v>
      </c>
      <c r="B193" s="52" t="s">
        <v>997</v>
      </c>
      <c r="C193" s="53" t="s">
        <v>349</v>
      </c>
      <c r="D193" s="52" t="s">
        <v>169</v>
      </c>
      <c r="E193" s="54" t="s">
        <v>908</v>
      </c>
      <c r="F193" s="55" t="s">
        <v>877</v>
      </c>
    </row>
    <row r="194" spans="1:6" ht="15.75" customHeight="1" x14ac:dyDescent="0.3">
      <c r="A194" s="52" t="s">
        <v>11</v>
      </c>
      <c r="B194" s="52" t="s">
        <v>998</v>
      </c>
      <c r="C194" s="53" t="s">
        <v>350</v>
      </c>
      <c r="D194" s="52" t="s">
        <v>169</v>
      </c>
      <c r="E194" s="54" t="s">
        <v>950</v>
      </c>
      <c r="F194" s="55" t="s">
        <v>915</v>
      </c>
    </row>
    <row r="195" spans="1:6" ht="15.75" customHeight="1" x14ac:dyDescent="0.3">
      <c r="A195" s="52" t="s">
        <v>11</v>
      </c>
      <c r="B195" s="52" t="s">
        <v>999</v>
      </c>
      <c r="C195" s="53" t="s">
        <v>351</v>
      </c>
      <c r="D195" s="52" t="s">
        <v>169</v>
      </c>
      <c r="E195" s="54" t="s">
        <v>952</v>
      </c>
      <c r="F195" s="55" t="s">
        <v>908</v>
      </c>
    </row>
    <row r="196" spans="1:6" ht="15.75" customHeight="1" x14ac:dyDescent="0.3">
      <c r="A196" s="52" t="s">
        <v>11</v>
      </c>
      <c r="B196" s="52" t="s">
        <v>1000</v>
      </c>
      <c r="C196" s="53" t="s">
        <v>352</v>
      </c>
      <c r="D196" s="52" t="s">
        <v>169</v>
      </c>
      <c r="E196" s="54" t="s">
        <v>915</v>
      </c>
      <c r="F196" s="55" t="s">
        <v>952</v>
      </c>
    </row>
    <row r="197" spans="1:6" ht="15.75" customHeight="1" x14ac:dyDescent="0.3">
      <c r="A197" s="52" t="s">
        <v>11</v>
      </c>
      <c r="B197" s="52" t="s">
        <v>1001</v>
      </c>
      <c r="C197" s="53" t="s">
        <v>353</v>
      </c>
      <c r="D197" s="52" t="s">
        <v>169</v>
      </c>
      <c r="E197" s="54" t="s">
        <v>912</v>
      </c>
      <c r="F197" s="55" t="s">
        <v>1002</v>
      </c>
    </row>
    <row r="198" spans="1:6" ht="15.75" customHeight="1" x14ac:dyDescent="0.3">
      <c r="A198" s="52" t="s">
        <v>11</v>
      </c>
      <c r="B198" s="52" t="s">
        <v>1003</v>
      </c>
      <c r="C198" s="53" t="s">
        <v>354</v>
      </c>
      <c r="D198" s="52" t="s">
        <v>169</v>
      </c>
      <c r="E198" s="54" t="s">
        <v>1004</v>
      </c>
      <c r="F198" s="55" t="s">
        <v>1005</v>
      </c>
    </row>
    <row r="199" spans="1:6" ht="15.75" customHeight="1" x14ac:dyDescent="0.3">
      <c r="A199" s="52" t="s">
        <v>11</v>
      </c>
      <c r="B199" s="52" t="s">
        <v>1006</v>
      </c>
      <c r="C199" s="53" t="s">
        <v>355</v>
      </c>
      <c r="D199" s="52" t="s">
        <v>169</v>
      </c>
      <c r="E199" s="54" t="s">
        <v>928</v>
      </c>
      <c r="F199" s="55" t="s">
        <v>1007</v>
      </c>
    </row>
    <row r="200" spans="1:6" ht="15.75" customHeight="1" x14ac:dyDescent="0.3">
      <c r="A200" s="52" t="s">
        <v>11</v>
      </c>
      <c r="B200" s="52" t="s">
        <v>1008</v>
      </c>
      <c r="C200" s="53" t="s">
        <v>356</v>
      </c>
      <c r="D200" s="52" t="s">
        <v>169</v>
      </c>
      <c r="E200" s="54" t="s">
        <v>1009</v>
      </c>
      <c r="F200" s="55" t="s">
        <v>1010</v>
      </c>
    </row>
    <row r="201" spans="1:6" ht="15.75" customHeight="1" x14ac:dyDescent="0.3">
      <c r="A201" s="52" t="s">
        <v>11</v>
      </c>
      <c r="B201" s="52" t="s">
        <v>1011</v>
      </c>
      <c r="C201" s="53" t="s">
        <v>357</v>
      </c>
      <c r="D201" s="52" t="s">
        <v>169</v>
      </c>
      <c r="E201" s="54" t="s">
        <v>908</v>
      </c>
      <c r="F201" s="55" t="s">
        <v>877</v>
      </c>
    </row>
    <row r="202" spans="1:6" ht="15.75" customHeight="1" x14ac:dyDescent="0.3">
      <c r="A202" s="52" t="s">
        <v>11</v>
      </c>
      <c r="B202" s="52" t="s">
        <v>1012</v>
      </c>
      <c r="C202" s="53" t="s">
        <v>358</v>
      </c>
      <c r="D202" s="52" t="s">
        <v>169</v>
      </c>
      <c r="E202" s="54" t="s">
        <v>950</v>
      </c>
      <c r="F202" s="55" t="s">
        <v>915</v>
      </c>
    </row>
    <row r="203" spans="1:6" ht="15.75" customHeight="1" x14ac:dyDescent="0.3">
      <c r="A203" s="52" t="s">
        <v>11</v>
      </c>
      <c r="B203" s="52" t="s">
        <v>1013</v>
      </c>
      <c r="C203" s="53" t="s">
        <v>359</v>
      </c>
      <c r="D203" s="52" t="s">
        <v>169</v>
      </c>
      <c r="E203" s="54" t="s">
        <v>906</v>
      </c>
      <c r="F203" s="55" t="s">
        <v>878</v>
      </c>
    </row>
    <row r="204" spans="1:6" ht="15.75" customHeight="1" x14ac:dyDescent="0.3">
      <c r="A204" s="52" t="s">
        <v>11</v>
      </c>
      <c r="B204" s="52" t="s">
        <v>1014</v>
      </c>
      <c r="C204" s="53" t="s">
        <v>360</v>
      </c>
      <c r="D204" s="52" t="s">
        <v>169</v>
      </c>
      <c r="E204" s="54" t="s">
        <v>883</v>
      </c>
      <c r="F204" s="55" t="s">
        <v>880</v>
      </c>
    </row>
    <row r="205" spans="1:6" ht="15.75" customHeight="1" x14ac:dyDescent="0.3">
      <c r="A205" s="52" t="s">
        <v>11</v>
      </c>
      <c r="B205" s="52" t="s">
        <v>1015</v>
      </c>
      <c r="C205" s="53" t="s">
        <v>361</v>
      </c>
      <c r="D205" s="52" t="s">
        <v>169</v>
      </c>
      <c r="E205" s="54" t="s">
        <v>1016</v>
      </c>
      <c r="F205" s="55" t="s">
        <v>1017</v>
      </c>
    </row>
    <row r="206" spans="1:6" ht="15.75" customHeight="1" x14ac:dyDescent="0.3">
      <c r="A206" s="52" t="s">
        <v>11</v>
      </c>
      <c r="B206" s="52" t="s">
        <v>1018</v>
      </c>
      <c r="C206" s="53" t="s">
        <v>362</v>
      </c>
      <c r="D206" s="52" t="s">
        <v>169</v>
      </c>
      <c r="E206" s="54" t="s">
        <v>1019</v>
      </c>
      <c r="F206" s="55" t="s">
        <v>1020</v>
      </c>
    </row>
    <row r="207" spans="1:6" ht="15.75" customHeight="1" x14ac:dyDescent="0.3">
      <c r="A207" s="52" t="s">
        <v>11</v>
      </c>
      <c r="B207" s="52" t="s">
        <v>1021</v>
      </c>
      <c r="C207" s="53" t="s">
        <v>363</v>
      </c>
      <c r="D207" s="52" t="s">
        <v>169</v>
      </c>
      <c r="E207" s="54" t="s">
        <v>1022</v>
      </c>
      <c r="F207" s="55" t="s">
        <v>1023</v>
      </c>
    </row>
    <row r="208" spans="1:6" ht="15.75" customHeight="1" x14ac:dyDescent="0.3">
      <c r="A208" s="52" t="s">
        <v>11</v>
      </c>
      <c r="B208" s="52" t="s">
        <v>1024</v>
      </c>
      <c r="C208" s="53" t="s">
        <v>364</v>
      </c>
      <c r="D208" s="52" t="s">
        <v>169</v>
      </c>
      <c r="E208" s="54" t="s">
        <v>1025</v>
      </c>
      <c r="F208" s="55" t="s">
        <v>1026</v>
      </c>
    </row>
    <row r="209" spans="1:6" ht="15.75" customHeight="1" x14ac:dyDescent="0.3">
      <c r="A209" s="52" t="s">
        <v>11</v>
      </c>
      <c r="B209" s="52" t="s">
        <v>1027</v>
      </c>
      <c r="C209" s="53" t="s">
        <v>365</v>
      </c>
      <c r="D209" s="52" t="s">
        <v>169</v>
      </c>
      <c r="E209" s="54" t="s">
        <v>1019</v>
      </c>
      <c r="F209" s="55" t="s">
        <v>1028</v>
      </c>
    </row>
    <row r="210" spans="1:6" ht="15.75" customHeight="1" x14ac:dyDescent="0.3">
      <c r="A210" s="52" t="s">
        <v>11</v>
      </c>
      <c r="B210" s="52" t="s">
        <v>1029</v>
      </c>
      <c r="C210" s="53" t="s">
        <v>366</v>
      </c>
      <c r="D210" s="52" t="s">
        <v>169</v>
      </c>
      <c r="E210" s="54" t="s">
        <v>900</v>
      </c>
      <c r="F210" s="55" t="s">
        <v>912</v>
      </c>
    </row>
    <row r="211" spans="1:6" ht="15.75" customHeight="1" x14ac:dyDescent="0.3">
      <c r="A211" s="52" t="s">
        <v>11</v>
      </c>
      <c r="B211" s="52" t="s">
        <v>1030</v>
      </c>
      <c r="C211" s="53" t="s">
        <v>367</v>
      </c>
      <c r="D211" s="52" t="s">
        <v>169</v>
      </c>
      <c r="E211" s="54" t="s">
        <v>1031</v>
      </c>
      <c r="F211" s="55" t="s">
        <v>1032</v>
      </c>
    </row>
    <row r="212" spans="1:6" ht="15.75" customHeight="1" x14ac:dyDescent="0.3">
      <c r="A212" s="52" t="s">
        <v>11</v>
      </c>
      <c r="B212" s="52" t="s">
        <v>1033</v>
      </c>
      <c r="C212" s="53" t="s">
        <v>368</v>
      </c>
      <c r="D212" s="52" t="s">
        <v>267</v>
      </c>
      <c r="E212" s="54" t="s">
        <v>1034</v>
      </c>
      <c r="F212" s="55" t="s">
        <v>1035</v>
      </c>
    </row>
    <row r="213" spans="1:6" ht="15.75" customHeight="1" x14ac:dyDescent="0.3">
      <c r="A213" s="52" t="s">
        <v>11</v>
      </c>
      <c r="B213" s="52" t="s">
        <v>1036</v>
      </c>
      <c r="C213" s="53" t="s">
        <v>369</v>
      </c>
      <c r="D213" s="52" t="s">
        <v>267</v>
      </c>
      <c r="E213" s="54" t="s">
        <v>1037</v>
      </c>
      <c r="F213" s="55" t="s">
        <v>1038</v>
      </c>
    </row>
    <row r="214" spans="1:6" ht="15.75" customHeight="1" x14ac:dyDescent="0.3">
      <c r="A214" s="52" t="s">
        <v>11</v>
      </c>
      <c r="B214" s="52" t="s">
        <v>1039</v>
      </c>
      <c r="C214" s="53" t="s">
        <v>370</v>
      </c>
      <c r="D214" s="52" t="s">
        <v>267</v>
      </c>
      <c r="E214" s="54" t="s">
        <v>1040</v>
      </c>
      <c r="F214" s="55" t="s">
        <v>1041</v>
      </c>
    </row>
    <row r="215" spans="1:6" ht="15.75" customHeight="1" x14ac:dyDescent="0.3">
      <c r="A215" s="52" t="s">
        <v>11</v>
      </c>
      <c r="B215" s="52" t="s">
        <v>1042</v>
      </c>
      <c r="C215" s="53" t="s">
        <v>371</v>
      </c>
      <c r="D215" s="52" t="s">
        <v>267</v>
      </c>
      <c r="E215" s="54" t="s">
        <v>691</v>
      </c>
      <c r="F215" s="55" t="s">
        <v>1043</v>
      </c>
    </row>
    <row r="216" spans="1:6" ht="15.75" customHeight="1" x14ac:dyDescent="0.3">
      <c r="A216" s="52" t="s">
        <v>11</v>
      </c>
      <c r="B216" s="52" t="s">
        <v>1044</v>
      </c>
      <c r="C216" s="53" t="s">
        <v>372</v>
      </c>
      <c r="D216" s="52" t="s">
        <v>267</v>
      </c>
      <c r="E216" s="54" t="s">
        <v>1045</v>
      </c>
      <c r="F216" s="55" t="s">
        <v>1046</v>
      </c>
    </row>
    <row r="217" spans="1:6" ht="15.75" customHeight="1" x14ac:dyDescent="0.3">
      <c r="A217" s="52" t="s">
        <v>11</v>
      </c>
      <c r="B217" s="52" t="s">
        <v>1047</v>
      </c>
      <c r="C217" s="53" t="s">
        <v>373</v>
      </c>
      <c r="D217" s="52" t="s">
        <v>267</v>
      </c>
      <c r="E217" s="54" t="s">
        <v>1048</v>
      </c>
      <c r="F217" s="55" t="s">
        <v>1049</v>
      </c>
    </row>
    <row r="218" spans="1:6" ht="15.75" customHeight="1" x14ac:dyDescent="0.3">
      <c r="A218" s="52" t="s">
        <v>11</v>
      </c>
      <c r="B218" s="52" t="s">
        <v>1050</v>
      </c>
      <c r="C218" s="53" t="s">
        <v>374</v>
      </c>
      <c r="D218" s="52" t="s">
        <v>267</v>
      </c>
      <c r="E218" s="54" t="s">
        <v>1051</v>
      </c>
      <c r="F218" s="55" t="s">
        <v>1052</v>
      </c>
    </row>
    <row r="219" spans="1:6" ht="15.75" customHeight="1" x14ac:dyDescent="0.3">
      <c r="A219" s="52" t="s">
        <v>11</v>
      </c>
      <c r="B219" s="52" t="s">
        <v>1053</v>
      </c>
      <c r="C219" s="53" t="s">
        <v>375</v>
      </c>
      <c r="D219" s="52" t="s">
        <v>267</v>
      </c>
      <c r="E219" s="54" t="s">
        <v>1054</v>
      </c>
      <c r="F219" s="55" t="s">
        <v>1055</v>
      </c>
    </row>
    <row r="220" spans="1:6" ht="15.75" customHeight="1" x14ac:dyDescent="0.3">
      <c r="A220" s="52" t="s">
        <v>11</v>
      </c>
      <c r="B220" s="52" t="s">
        <v>1056</v>
      </c>
      <c r="C220" s="53" t="s">
        <v>376</v>
      </c>
      <c r="D220" s="52" t="s">
        <v>267</v>
      </c>
      <c r="E220" s="54" t="s">
        <v>1057</v>
      </c>
      <c r="F220" s="55" t="s">
        <v>1058</v>
      </c>
    </row>
    <row r="221" spans="1:6" ht="15.75" customHeight="1" x14ac:dyDescent="0.3">
      <c r="A221" s="52" t="s">
        <v>11</v>
      </c>
      <c r="B221" s="52" t="s">
        <v>1059</v>
      </c>
      <c r="C221" s="53" t="s">
        <v>377</v>
      </c>
      <c r="D221" s="52" t="s">
        <v>267</v>
      </c>
      <c r="E221" s="54" t="s">
        <v>1060</v>
      </c>
      <c r="F221" s="55" t="s">
        <v>1061</v>
      </c>
    </row>
    <row r="222" spans="1:6" ht="15.75" customHeight="1" x14ac:dyDescent="0.3">
      <c r="A222" s="52" t="s">
        <v>11</v>
      </c>
      <c r="B222" s="52" t="s">
        <v>1062</v>
      </c>
      <c r="C222" s="53" t="s">
        <v>378</v>
      </c>
      <c r="D222" s="52" t="s">
        <v>267</v>
      </c>
      <c r="E222" s="54" t="s">
        <v>1063</v>
      </c>
      <c r="F222" s="55" t="s">
        <v>1064</v>
      </c>
    </row>
    <row r="223" spans="1:6" ht="15.75" customHeight="1" x14ac:dyDescent="0.3">
      <c r="A223" s="52" t="s">
        <v>11</v>
      </c>
      <c r="B223" s="52" t="s">
        <v>1065</v>
      </c>
      <c r="C223" s="53" t="s">
        <v>379</v>
      </c>
      <c r="D223" s="52" t="s">
        <v>267</v>
      </c>
      <c r="E223" s="54" t="s">
        <v>1066</v>
      </c>
      <c r="F223" s="55" t="s">
        <v>1067</v>
      </c>
    </row>
    <row r="224" spans="1:6" ht="15.75" customHeight="1" x14ac:dyDescent="0.3">
      <c r="A224" s="52" t="s">
        <v>11</v>
      </c>
      <c r="B224" s="52" t="s">
        <v>1068</v>
      </c>
      <c r="C224" s="53" t="s">
        <v>380</v>
      </c>
      <c r="D224" s="52" t="s">
        <v>267</v>
      </c>
      <c r="E224" s="54" t="s">
        <v>1069</v>
      </c>
      <c r="F224" s="55" t="s">
        <v>1070</v>
      </c>
    </row>
    <row r="225" spans="1:6" ht="15.75" customHeight="1" x14ac:dyDescent="0.3">
      <c r="A225" s="52" t="s">
        <v>11</v>
      </c>
      <c r="B225" s="52" t="s">
        <v>1071</v>
      </c>
      <c r="C225" s="53" t="s">
        <v>381</v>
      </c>
      <c r="D225" s="52" t="s">
        <v>267</v>
      </c>
      <c r="E225" s="54" t="s">
        <v>1072</v>
      </c>
      <c r="F225" s="55" t="s">
        <v>1073</v>
      </c>
    </row>
    <row r="226" spans="1:6" ht="15.75" customHeight="1" x14ac:dyDescent="0.3">
      <c r="A226" s="52" t="s">
        <v>11</v>
      </c>
      <c r="B226" s="52" t="s">
        <v>1074</v>
      </c>
      <c r="C226" s="53" t="s">
        <v>382</v>
      </c>
      <c r="D226" s="52" t="s">
        <v>267</v>
      </c>
      <c r="E226" s="54" t="s">
        <v>1075</v>
      </c>
      <c r="F226" s="55" t="s">
        <v>1076</v>
      </c>
    </row>
    <row r="227" spans="1:6" ht="15.75" customHeight="1" x14ac:dyDescent="0.3">
      <c r="A227" s="52" t="s">
        <v>11</v>
      </c>
      <c r="B227" s="52" t="s">
        <v>1077</v>
      </c>
      <c r="C227" s="53" t="s">
        <v>383</v>
      </c>
      <c r="D227" s="52" t="s">
        <v>267</v>
      </c>
      <c r="E227" s="54" t="s">
        <v>1078</v>
      </c>
      <c r="F227" s="55" t="s">
        <v>1079</v>
      </c>
    </row>
    <row r="228" spans="1:6" ht="15.75" customHeight="1" x14ac:dyDescent="0.3">
      <c r="A228" s="52" t="s">
        <v>11</v>
      </c>
      <c r="B228" s="52" t="s">
        <v>1080</v>
      </c>
      <c r="C228" s="53" t="s">
        <v>384</v>
      </c>
      <c r="D228" s="52" t="s">
        <v>267</v>
      </c>
      <c r="E228" s="54" t="s">
        <v>1081</v>
      </c>
      <c r="F228" s="55" t="s">
        <v>1082</v>
      </c>
    </row>
    <row r="229" spans="1:6" ht="15.75" customHeight="1" x14ac:dyDescent="0.3">
      <c r="A229" s="52" t="s">
        <v>11</v>
      </c>
      <c r="B229" s="52" t="s">
        <v>1083</v>
      </c>
      <c r="C229" s="53" t="s">
        <v>385</v>
      </c>
      <c r="D229" s="52" t="s">
        <v>169</v>
      </c>
      <c r="E229" s="54" t="s">
        <v>1084</v>
      </c>
      <c r="F229" s="55" t="s">
        <v>985</v>
      </c>
    </row>
    <row r="230" spans="1:6" ht="15.75" customHeight="1" x14ac:dyDescent="0.3">
      <c r="A230" s="52" t="s">
        <v>11</v>
      </c>
      <c r="B230" s="52" t="s">
        <v>1085</v>
      </c>
      <c r="C230" s="53" t="s">
        <v>386</v>
      </c>
      <c r="D230" s="52" t="s">
        <v>169</v>
      </c>
      <c r="E230" s="54" t="s">
        <v>1086</v>
      </c>
      <c r="F230" s="55" t="s">
        <v>1087</v>
      </c>
    </row>
    <row r="231" spans="1:6" ht="15.75" customHeight="1" x14ac:dyDescent="0.3">
      <c r="A231" s="52" t="s">
        <v>11</v>
      </c>
      <c r="B231" s="52" t="s">
        <v>1088</v>
      </c>
      <c r="C231" s="53" t="s">
        <v>387</v>
      </c>
      <c r="D231" s="52" t="s">
        <v>169</v>
      </c>
      <c r="E231" s="54" t="s">
        <v>985</v>
      </c>
      <c r="F231" s="55" t="s">
        <v>950</v>
      </c>
    </row>
    <row r="232" spans="1:6" ht="15.75" customHeight="1" x14ac:dyDescent="0.3">
      <c r="A232" s="52" t="s">
        <v>11</v>
      </c>
      <c r="B232" s="52" t="s">
        <v>1089</v>
      </c>
      <c r="C232" s="53" t="s">
        <v>388</v>
      </c>
      <c r="D232" s="52" t="s">
        <v>169</v>
      </c>
      <c r="E232" s="54" t="s">
        <v>880</v>
      </c>
      <c r="F232" s="55" t="s">
        <v>881</v>
      </c>
    </row>
    <row r="233" spans="1:6" ht="15.75" customHeight="1" x14ac:dyDescent="0.3">
      <c r="A233" s="52" t="s">
        <v>11</v>
      </c>
      <c r="B233" s="52" t="s">
        <v>1090</v>
      </c>
      <c r="C233" s="53" t="s">
        <v>389</v>
      </c>
      <c r="D233" s="52" t="s">
        <v>169</v>
      </c>
      <c r="E233" s="54" t="s">
        <v>927</v>
      </c>
      <c r="F233" s="55" t="s">
        <v>928</v>
      </c>
    </row>
    <row r="234" spans="1:6" ht="15.75" customHeight="1" x14ac:dyDescent="0.3">
      <c r="A234" s="52" t="s">
        <v>11</v>
      </c>
      <c r="B234" s="52" t="s">
        <v>1091</v>
      </c>
      <c r="C234" s="53" t="s">
        <v>390</v>
      </c>
      <c r="D234" s="52" t="s">
        <v>169</v>
      </c>
      <c r="E234" s="54" t="s">
        <v>886</v>
      </c>
      <c r="F234" s="55" t="s">
        <v>888</v>
      </c>
    </row>
    <row r="235" spans="1:6" ht="15.75" customHeight="1" x14ac:dyDescent="0.3">
      <c r="A235" s="52" t="s">
        <v>11</v>
      </c>
      <c r="B235" s="52" t="s">
        <v>1092</v>
      </c>
      <c r="C235" s="53" t="s">
        <v>391</v>
      </c>
      <c r="D235" s="52" t="s">
        <v>169</v>
      </c>
      <c r="E235" s="54" t="s">
        <v>920</v>
      </c>
      <c r="F235" s="55" t="s">
        <v>1093</v>
      </c>
    </row>
    <row r="236" spans="1:6" ht="15.75" customHeight="1" x14ac:dyDescent="0.3">
      <c r="A236" s="52" t="s">
        <v>11</v>
      </c>
      <c r="B236" s="52" t="s">
        <v>1094</v>
      </c>
      <c r="C236" s="53" t="s">
        <v>392</v>
      </c>
      <c r="D236" s="52" t="s">
        <v>169</v>
      </c>
      <c r="E236" s="54" t="s">
        <v>1095</v>
      </c>
      <c r="F236" s="55" t="s">
        <v>896</v>
      </c>
    </row>
    <row r="237" spans="1:6" ht="15.75" customHeight="1" x14ac:dyDescent="0.3">
      <c r="A237" s="52" t="s">
        <v>11</v>
      </c>
      <c r="B237" s="52" t="s">
        <v>1096</v>
      </c>
      <c r="C237" s="53" t="s">
        <v>393</v>
      </c>
      <c r="D237" s="52" t="s">
        <v>169</v>
      </c>
      <c r="E237" s="54" t="s">
        <v>1097</v>
      </c>
      <c r="F237" s="55" t="s">
        <v>1098</v>
      </c>
    </row>
    <row r="238" spans="1:6" ht="15.75" customHeight="1" x14ac:dyDescent="0.3">
      <c r="A238" s="52" t="s">
        <v>11</v>
      </c>
      <c r="B238" s="52" t="s">
        <v>1099</v>
      </c>
      <c r="C238" s="53" t="s">
        <v>394</v>
      </c>
      <c r="D238" s="52" t="s">
        <v>169</v>
      </c>
      <c r="E238" s="54" t="s">
        <v>1100</v>
      </c>
      <c r="F238" s="55" t="s">
        <v>1101</v>
      </c>
    </row>
    <row r="239" spans="1:6" ht="15.75" customHeight="1" x14ac:dyDescent="0.3">
      <c r="A239" s="52" t="s">
        <v>11</v>
      </c>
      <c r="B239" s="52" t="s">
        <v>1102</v>
      </c>
      <c r="C239" s="53" t="s">
        <v>395</v>
      </c>
      <c r="D239" s="52" t="s">
        <v>169</v>
      </c>
      <c r="E239" s="54" t="s">
        <v>1103</v>
      </c>
      <c r="F239" s="55" t="s">
        <v>1104</v>
      </c>
    </row>
    <row r="240" spans="1:6" ht="15.75" customHeight="1" x14ac:dyDescent="0.3">
      <c r="A240" s="52" t="s">
        <v>11</v>
      </c>
      <c r="B240" s="52" t="s">
        <v>1105</v>
      </c>
      <c r="C240" s="53" t="s">
        <v>396</v>
      </c>
      <c r="D240" s="52" t="s">
        <v>169</v>
      </c>
      <c r="E240" s="54" t="s">
        <v>1103</v>
      </c>
      <c r="F240" s="55" t="s">
        <v>1104</v>
      </c>
    </row>
    <row r="241" spans="1:6" ht="15.75" customHeight="1" x14ac:dyDescent="0.3">
      <c r="A241" s="52" t="s">
        <v>11</v>
      </c>
      <c r="B241" s="52" t="s">
        <v>1106</v>
      </c>
      <c r="C241" s="53" t="s">
        <v>397</v>
      </c>
      <c r="D241" s="52" t="s">
        <v>169</v>
      </c>
      <c r="E241" s="54" t="s">
        <v>1107</v>
      </c>
      <c r="F241" s="55" t="s">
        <v>1108</v>
      </c>
    </row>
    <row r="242" spans="1:6" ht="15.75" customHeight="1" x14ac:dyDescent="0.3">
      <c r="A242" s="52" t="s">
        <v>11</v>
      </c>
      <c r="B242" s="52" t="s">
        <v>1109</v>
      </c>
      <c r="C242" s="53" t="s">
        <v>398</v>
      </c>
      <c r="D242" s="52" t="s">
        <v>169</v>
      </c>
      <c r="E242" s="54" t="s">
        <v>1110</v>
      </c>
      <c r="F242" s="55" t="s">
        <v>668</v>
      </c>
    </row>
    <row r="243" spans="1:6" ht="15.75" customHeight="1" x14ac:dyDescent="0.3">
      <c r="A243" s="52" t="s">
        <v>11</v>
      </c>
      <c r="B243" s="52" t="s">
        <v>1111</v>
      </c>
      <c r="C243" s="53" t="s">
        <v>399</v>
      </c>
      <c r="D243" s="52" t="s">
        <v>169</v>
      </c>
      <c r="E243" s="54" t="s">
        <v>1112</v>
      </c>
      <c r="F243" s="55" t="s">
        <v>1113</v>
      </c>
    </row>
    <row r="244" spans="1:6" ht="15.75" customHeight="1" x14ac:dyDescent="0.3">
      <c r="A244" s="52" t="s">
        <v>11</v>
      </c>
      <c r="B244" s="52" t="s">
        <v>1114</v>
      </c>
      <c r="C244" s="53" t="s">
        <v>400</v>
      </c>
      <c r="D244" s="52" t="s">
        <v>169</v>
      </c>
      <c r="E244" s="54" t="s">
        <v>564</v>
      </c>
      <c r="F244" s="55" t="s">
        <v>565</v>
      </c>
    </row>
    <row r="245" spans="1:6" ht="15.75" customHeight="1" x14ac:dyDescent="0.3">
      <c r="A245" s="52" t="s">
        <v>11</v>
      </c>
      <c r="B245" s="52" t="s">
        <v>1115</v>
      </c>
      <c r="C245" s="53" t="s">
        <v>401</v>
      </c>
      <c r="D245" s="52" t="s">
        <v>169</v>
      </c>
      <c r="E245" s="54" t="s">
        <v>1116</v>
      </c>
      <c r="F245" s="55" t="s">
        <v>1117</v>
      </c>
    </row>
    <row r="246" spans="1:6" ht="15.75" customHeight="1" x14ac:dyDescent="0.3">
      <c r="A246" s="52" t="s">
        <v>11</v>
      </c>
      <c r="B246" s="52" t="s">
        <v>1118</v>
      </c>
      <c r="C246" s="53" t="s">
        <v>402</v>
      </c>
      <c r="D246" s="52" t="s">
        <v>169</v>
      </c>
      <c r="E246" s="54" t="s">
        <v>1119</v>
      </c>
      <c r="F246" s="55" t="s">
        <v>1120</v>
      </c>
    </row>
    <row r="247" spans="1:6" ht="15.75" customHeight="1" x14ac:dyDescent="0.3">
      <c r="A247" s="52" t="s">
        <v>11</v>
      </c>
      <c r="B247" s="52" t="s">
        <v>1121</v>
      </c>
      <c r="C247" s="53" t="s">
        <v>403</v>
      </c>
      <c r="D247" s="52" t="s">
        <v>169</v>
      </c>
      <c r="E247" s="54" t="s">
        <v>1122</v>
      </c>
      <c r="F247" s="55" t="s">
        <v>1123</v>
      </c>
    </row>
    <row r="248" spans="1:6" ht="15.75" customHeight="1" x14ac:dyDescent="0.3">
      <c r="A248" s="52" t="s">
        <v>11</v>
      </c>
      <c r="B248" s="52" t="s">
        <v>1124</v>
      </c>
      <c r="C248" s="53" t="s">
        <v>404</v>
      </c>
      <c r="D248" s="52" t="s">
        <v>169</v>
      </c>
      <c r="E248" s="54" t="s">
        <v>1125</v>
      </c>
      <c r="F248" s="55" t="s">
        <v>1126</v>
      </c>
    </row>
    <row r="249" spans="1:6" ht="15.75" customHeight="1" x14ac:dyDescent="0.3">
      <c r="A249" s="52" t="s">
        <v>11</v>
      </c>
      <c r="B249" s="52" t="s">
        <v>1127</v>
      </c>
      <c r="C249" s="53" t="s">
        <v>405</v>
      </c>
      <c r="D249" s="52" t="s">
        <v>169</v>
      </c>
      <c r="E249" s="54" t="s">
        <v>1128</v>
      </c>
      <c r="F249" s="55" t="s">
        <v>1129</v>
      </c>
    </row>
    <row r="250" spans="1:6" ht="15.75" customHeight="1" x14ac:dyDescent="0.3">
      <c r="A250" s="52" t="s">
        <v>11</v>
      </c>
      <c r="B250" s="52" t="s">
        <v>1130</v>
      </c>
      <c r="C250" s="53" t="s">
        <v>406</v>
      </c>
      <c r="D250" s="52" t="s">
        <v>169</v>
      </c>
      <c r="E250" s="54" t="s">
        <v>1131</v>
      </c>
      <c r="F250" s="55" t="s">
        <v>1132</v>
      </c>
    </row>
    <row r="251" spans="1:6" ht="15.75" customHeight="1" x14ac:dyDescent="0.3">
      <c r="A251" s="52" t="s">
        <v>11</v>
      </c>
      <c r="B251" s="52" t="s">
        <v>1133</v>
      </c>
      <c r="C251" s="53" t="s">
        <v>407</v>
      </c>
      <c r="D251" s="52" t="s">
        <v>267</v>
      </c>
      <c r="E251" s="54" t="s">
        <v>1134</v>
      </c>
      <c r="F251" s="55" t="s">
        <v>1135</v>
      </c>
    </row>
    <row r="252" spans="1:6" ht="15.75" customHeight="1" x14ac:dyDescent="0.3">
      <c r="A252" s="52" t="s">
        <v>11</v>
      </c>
      <c r="B252" s="52" t="s">
        <v>1136</v>
      </c>
      <c r="C252" s="53" t="s">
        <v>408</v>
      </c>
      <c r="D252" s="52" t="s">
        <v>267</v>
      </c>
      <c r="E252" s="54" t="s">
        <v>1137</v>
      </c>
      <c r="F252" s="55" t="s">
        <v>1138</v>
      </c>
    </row>
    <row r="253" spans="1:6" ht="15.75" customHeight="1" x14ac:dyDescent="0.3">
      <c r="A253" s="52" t="s">
        <v>11</v>
      </c>
      <c r="B253" s="52" t="s">
        <v>1139</v>
      </c>
      <c r="C253" s="53" t="s">
        <v>409</v>
      </c>
      <c r="D253" s="52" t="s">
        <v>267</v>
      </c>
      <c r="E253" s="54" t="s">
        <v>1140</v>
      </c>
      <c r="F253" s="55" t="s">
        <v>1141</v>
      </c>
    </row>
    <row r="254" spans="1:6" ht="15.75" customHeight="1" x14ac:dyDescent="0.3">
      <c r="A254" s="52" t="s">
        <v>11</v>
      </c>
      <c r="B254" s="52" t="s">
        <v>1142</v>
      </c>
      <c r="C254" s="53" t="s">
        <v>410</v>
      </c>
      <c r="D254" s="52" t="s">
        <v>267</v>
      </c>
      <c r="E254" s="54" t="s">
        <v>1143</v>
      </c>
      <c r="F254" s="55" t="s">
        <v>1144</v>
      </c>
    </row>
    <row r="255" spans="1:6" ht="15.75" customHeight="1" x14ac:dyDescent="0.3">
      <c r="A255" s="52" t="s">
        <v>11</v>
      </c>
      <c r="B255" s="52" t="s">
        <v>1145</v>
      </c>
      <c r="C255" s="53" t="s">
        <v>411</v>
      </c>
      <c r="D255" s="52" t="s">
        <v>267</v>
      </c>
      <c r="E255" s="54" t="s">
        <v>1146</v>
      </c>
      <c r="F255" s="55" t="s">
        <v>1147</v>
      </c>
    </row>
    <row r="256" spans="1:6" ht="15.75" customHeight="1" x14ac:dyDescent="0.3">
      <c r="A256" s="52" t="s">
        <v>11</v>
      </c>
      <c r="B256" s="52" t="s">
        <v>1148</v>
      </c>
      <c r="C256" s="53" t="s">
        <v>412</v>
      </c>
      <c r="D256" s="52" t="s">
        <v>267</v>
      </c>
      <c r="E256" s="54" t="s">
        <v>1149</v>
      </c>
      <c r="F256" s="55" t="s">
        <v>1150</v>
      </c>
    </row>
    <row r="257" spans="1:6" ht="15.75" customHeight="1" x14ac:dyDescent="0.3">
      <c r="A257" s="52" t="s">
        <v>11</v>
      </c>
      <c r="B257" s="52" t="s">
        <v>1151</v>
      </c>
      <c r="C257" s="53" t="s">
        <v>397</v>
      </c>
      <c r="D257" s="52" t="s">
        <v>267</v>
      </c>
      <c r="E257" s="54" t="s">
        <v>1152</v>
      </c>
      <c r="F257" s="55" t="s">
        <v>1153</v>
      </c>
    </row>
    <row r="258" spans="1:6" ht="15.75" customHeight="1" x14ac:dyDescent="0.3">
      <c r="A258" s="52" t="s">
        <v>11</v>
      </c>
      <c r="B258" s="52" t="s">
        <v>1154</v>
      </c>
      <c r="C258" s="53" t="s">
        <v>413</v>
      </c>
      <c r="D258" s="52" t="s">
        <v>267</v>
      </c>
      <c r="E258" s="54" t="s">
        <v>1155</v>
      </c>
      <c r="F258" s="55" t="s">
        <v>1156</v>
      </c>
    </row>
    <row r="259" spans="1:6" ht="15.75" customHeight="1" x14ac:dyDescent="0.3">
      <c r="A259" s="52" t="s">
        <v>11</v>
      </c>
      <c r="B259" s="52" t="s">
        <v>1157</v>
      </c>
      <c r="C259" s="53" t="s">
        <v>401</v>
      </c>
      <c r="D259" s="52" t="s">
        <v>267</v>
      </c>
      <c r="E259" s="54" t="s">
        <v>1158</v>
      </c>
      <c r="F259" s="55" t="s">
        <v>1159</v>
      </c>
    </row>
    <row r="260" spans="1:6" ht="15.75" customHeight="1" x14ac:dyDescent="0.3">
      <c r="A260" s="52" t="s">
        <v>11</v>
      </c>
      <c r="B260" s="52" t="s">
        <v>1160</v>
      </c>
      <c r="C260" s="53" t="s">
        <v>402</v>
      </c>
      <c r="D260" s="52" t="s">
        <v>267</v>
      </c>
      <c r="E260" s="54" t="s">
        <v>1161</v>
      </c>
      <c r="F260" s="55" t="s">
        <v>1162</v>
      </c>
    </row>
    <row r="261" spans="1:6" ht="15.75" customHeight="1" x14ac:dyDescent="0.3">
      <c r="A261" s="52" t="s">
        <v>11</v>
      </c>
      <c r="B261" s="52" t="s">
        <v>1163</v>
      </c>
      <c r="C261" s="53" t="s">
        <v>403</v>
      </c>
      <c r="D261" s="52" t="s">
        <v>267</v>
      </c>
      <c r="E261" s="54" t="s">
        <v>1164</v>
      </c>
      <c r="F261" s="55" t="s">
        <v>1165</v>
      </c>
    </row>
    <row r="262" spans="1:6" ht="15.75" customHeight="1" x14ac:dyDescent="0.3">
      <c r="A262" s="52" t="s">
        <v>11</v>
      </c>
      <c r="B262" s="52" t="s">
        <v>1166</v>
      </c>
      <c r="C262" s="53" t="s">
        <v>406</v>
      </c>
      <c r="D262" s="52" t="s">
        <v>267</v>
      </c>
      <c r="E262" s="54" t="s">
        <v>1167</v>
      </c>
      <c r="F262" s="55" t="s">
        <v>1168</v>
      </c>
    </row>
    <row r="263" spans="1:6" ht="15.75" customHeight="1" x14ac:dyDescent="0.3">
      <c r="A263" s="52" t="s">
        <v>11</v>
      </c>
      <c r="B263" s="52" t="s">
        <v>1169</v>
      </c>
      <c r="C263" s="53" t="s">
        <v>414</v>
      </c>
      <c r="D263" s="52" t="s">
        <v>169</v>
      </c>
      <c r="E263" s="54" t="s">
        <v>1170</v>
      </c>
      <c r="F263" s="55" t="s">
        <v>1171</v>
      </c>
    </row>
    <row r="264" spans="1:6" ht="15.75" customHeight="1" x14ac:dyDescent="0.3">
      <c r="A264" s="52" t="s">
        <v>11</v>
      </c>
      <c r="B264" s="52" t="s">
        <v>1172</v>
      </c>
      <c r="C264" s="53" t="s">
        <v>414</v>
      </c>
      <c r="D264" s="52" t="s">
        <v>267</v>
      </c>
      <c r="E264" s="54" t="s">
        <v>1173</v>
      </c>
      <c r="F264" s="55" t="s">
        <v>1174</v>
      </c>
    </row>
    <row r="265" spans="1:6" ht="15.75" customHeight="1" x14ac:dyDescent="0.3">
      <c r="A265" s="52" t="s">
        <v>11</v>
      </c>
      <c r="B265" s="52" t="s">
        <v>1175</v>
      </c>
      <c r="C265" s="53" t="s">
        <v>415</v>
      </c>
      <c r="D265" s="52" t="s">
        <v>169</v>
      </c>
      <c r="E265" s="54" t="s">
        <v>1176</v>
      </c>
      <c r="F265" s="55" t="s">
        <v>1004</v>
      </c>
    </row>
    <row r="266" spans="1:6" ht="15.75" customHeight="1" x14ac:dyDescent="0.3">
      <c r="A266" s="52" t="s">
        <v>11</v>
      </c>
      <c r="B266" s="52" t="s">
        <v>1177</v>
      </c>
      <c r="C266" s="53" t="s">
        <v>416</v>
      </c>
      <c r="D266" s="52" t="s">
        <v>267</v>
      </c>
      <c r="E266" s="54" t="s">
        <v>1178</v>
      </c>
      <c r="F266" s="55" t="s">
        <v>1179</v>
      </c>
    </row>
    <row r="267" spans="1:6" ht="15.75" customHeight="1" x14ac:dyDescent="0.3">
      <c r="A267" s="52" t="s">
        <v>11</v>
      </c>
      <c r="B267" s="52" t="s">
        <v>1180</v>
      </c>
      <c r="C267" s="53" t="s">
        <v>417</v>
      </c>
      <c r="D267" s="52" t="s">
        <v>169</v>
      </c>
      <c r="E267" s="54" t="s">
        <v>1181</v>
      </c>
      <c r="F267" s="55" t="s">
        <v>1182</v>
      </c>
    </row>
    <row r="268" spans="1:6" ht="15.75" customHeight="1" x14ac:dyDescent="0.3">
      <c r="A268" s="52" t="s">
        <v>11</v>
      </c>
      <c r="B268" s="52" t="s">
        <v>1183</v>
      </c>
      <c r="C268" s="53" t="s">
        <v>418</v>
      </c>
      <c r="D268" s="52" t="s">
        <v>169</v>
      </c>
      <c r="E268" s="54" t="s">
        <v>1184</v>
      </c>
      <c r="F268" s="55" t="s">
        <v>1185</v>
      </c>
    </row>
    <row r="269" spans="1:6" ht="15.75" customHeight="1" x14ac:dyDescent="0.3">
      <c r="A269" s="52" t="s">
        <v>11</v>
      </c>
      <c r="B269" s="52" t="s">
        <v>1186</v>
      </c>
      <c r="C269" s="53" t="s">
        <v>419</v>
      </c>
      <c r="D269" s="52" t="s">
        <v>267</v>
      </c>
      <c r="E269" s="54" t="s">
        <v>1187</v>
      </c>
      <c r="F269" s="55" t="s">
        <v>1188</v>
      </c>
    </row>
    <row r="270" spans="1:6" ht="15.75" customHeight="1" x14ac:dyDescent="0.3">
      <c r="A270" s="52" t="s">
        <v>11</v>
      </c>
      <c r="B270" s="52" t="s">
        <v>1189</v>
      </c>
      <c r="C270" s="53" t="s">
        <v>420</v>
      </c>
      <c r="D270" s="52" t="s">
        <v>267</v>
      </c>
      <c r="E270" s="54" t="s">
        <v>1190</v>
      </c>
      <c r="F270" s="55" t="s">
        <v>1191</v>
      </c>
    </row>
    <row r="271" spans="1:6" ht="15.75" customHeight="1" x14ac:dyDescent="0.3">
      <c r="A271" s="52" t="s">
        <v>11</v>
      </c>
      <c r="B271" s="52" t="s">
        <v>1192</v>
      </c>
      <c r="C271" s="53" t="s">
        <v>421</v>
      </c>
      <c r="D271" s="52" t="s">
        <v>267</v>
      </c>
      <c r="E271" s="54" t="s">
        <v>1193</v>
      </c>
      <c r="F271" s="55" t="s">
        <v>1194</v>
      </c>
    </row>
    <row r="272" spans="1:6" ht="15.75" customHeight="1" x14ac:dyDescent="0.3">
      <c r="A272" s="52" t="s">
        <v>11</v>
      </c>
      <c r="B272" s="52" t="s">
        <v>1195</v>
      </c>
      <c r="C272" s="53" t="s">
        <v>422</v>
      </c>
      <c r="D272" s="52" t="s">
        <v>267</v>
      </c>
      <c r="E272" s="54" t="s">
        <v>1196</v>
      </c>
      <c r="F272" s="55" t="s">
        <v>1197</v>
      </c>
    </row>
    <row r="273" spans="1:6" ht="15.75" customHeight="1" x14ac:dyDescent="0.3">
      <c r="A273" s="52" t="s">
        <v>11</v>
      </c>
      <c r="B273" s="52" t="s">
        <v>1198</v>
      </c>
      <c r="C273" s="53" t="s">
        <v>423</v>
      </c>
      <c r="D273" s="52" t="s">
        <v>267</v>
      </c>
      <c r="E273" s="54" t="s">
        <v>1199</v>
      </c>
      <c r="F273" s="55" t="s">
        <v>1200</v>
      </c>
    </row>
    <row r="274" spans="1:6" ht="15.75" customHeight="1" x14ac:dyDescent="0.3">
      <c r="A274" s="52" t="s">
        <v>11</v>
      </c>
      <c r="B274" s="52" t="s">
        <v>1201</v>
      </c>
      <c r="C274" s="53" t="s">
        <v>424</v>
      </c>
      <c r="D274" s="52" t="s">
        <v>267</v>
      </c>
      <c r="E274" s="54" t="s">
        <v>1196</v>
      </c>
      <c r="F274" s="55" t="s">
        <v>1197</v>
      </c>
    </row>
    <row r="275" spans="1:6" ht="15.75" customHeight="1" x14ac:dyDescent="0.3">
      <c r="A275" s="52" t="s">
        <v>11</v>
      </c>
      <c r="B275" s="52" t="s">
        <v>1202</v>
      </c>
      <c r="C275" s="53" t="s">
        <v>425</v>
      </c>
      <c r="D275" s="52" t="s">
        <v>267</v>
      </c>
      <c r="E275" s="54" t="s">
        <v>1203</v>
      </c>
      <c r="F275" s="55" t="s">
        <v>1204</v>
      </c>
    </row>
    <row r="276" spans="1:6" ht="15.75" customHeight="1" x14ac:dyDescent="0.3">
      <c r="A276" s="52" t="s">
        <v>11</v>
      </c>
      <c r="B276" s="52" t="s">
        <v>1205</v>
      </c>
      <c r="C276" s="53" t="s">
        <v>426</v>
      </c>
      <c r="D276" s="52" t="s">
        <v>267</v>
      </c>
      <c r="E276" s="54" t="s">
        <v>1206</v>
      </c>
      <c r="F276" s="55" t="s">
        <v>1207</v>
      </c>
    </row>
    <row r="277" spans="1:6" ht="15.75" customHeight="1" x14ac:dyDescent="0.3">
      <c r="A277" s="52" t="s">
        <v>11</v>
      </c>
      <c r="B277" s="52" t="s">
        <v>1208</v>
      </c>
      <c r="C277" s="53" t="s">
        <v>427</v>
      </c>
      <c r="D277" s="52" t="s">
        <v>267</v>
      </c>
      <c r="E277" s="54" t="s">
        <v>1209</v>
      </c>
      <c r="F277" s="55" t="s">
        <v>1210</v>
      </c>
    </row>
    <row r="278" spans="1:6" ht="15.75" customHeight="1" x14ac:dyDescent="0.3">
      <c r="A278" s="52" t="s">
        <v>11</v>
      </c>
      <c r="B278" s="52" t="s">
        <v>1211</v>
      </c>
      <c r="C278" s="53" t="s">
        <v>428</v>
      </c>
      <c r="D278" s="52" t="s">
        <v>267</v>
      </c>
      <c r="E278" s="54" t="s">
        <v>1212</v>
      </c>
      <c r="F278" s="55" t="s">
        <v>1213</v>
      </c>
    </row>
    <row r="279" spans="1:6" ht="15.75" customHeight="1" x14ac:dyDescent="0.3">
      <c r="A279" s="52" t="s">
        <v>11</v>
      </c>
      <c r="B279" s="52" t="s">
        <v>1214</v>
      </c>
      <c r="C279" s="53" t="s">
        <v>429</v>
      </c>
      <c r="D279" s="52" t="s">
        <v>267</v>
      </c>
      <c r="E279" s="54" t="s">
        <v>1215</v>
      </c>
      <c r="F279" s="55" t="s">
        <v>1216</v>
      </c>
    </row>
    <row r="280" spans="1:6" ht="15.75" customHeight="1" x14ac:dyDescent="0.3">
      <c r="A280" s="52" t="s">
        <v>11</v>
      </c>
      <c r="B280" s="52" t="s">
        <v>1217</v>
      </c>
      <c r="C280" s="53" t="s">
        <v>430</v>
      </c>
      <c r="D280" s="52" t="s">
        <v>267</v>
      </c>
      <c r="E280" s="54" t="s">
        <v>1218</v>
      </c>
      <c r="F280" s="55" t="s">
        <v>1219</v>
      </c>
    </row>
    <row r="281" spans="1:6" ht="15.75" customHeight="1" x14ac:dyDescent="0.3">
      <c r="A281" s="52" t="s">
        <v>11</v>
      </c>
      <c r="B281" s="52" t="s">
        <v>1220</v>
      </c>
      <c r="C281" s="53" t="s">
        <v>431</v>
      </c>
      <c r="D281" s="52" t="s">
        <v>267</v>
      </c>
      <c r="E281" s="54" t="s">
        <v>764</v>
      </c>
      <c r="F281" s="55" t="s">
        <v>706</v>
      </c>
    </row>
    <row r="282" spans="1:6" ht="15.75" customHeight="1" x14ac:dyDescent="0.3">
      <c r="A282" s="52" t="s">
        <v>11</v>
      </c>
      <c r="B282" s="52" t="s">
        <v>1221</v>
      </c>
      <c r="C282" s="53" t="s">
        <v>432</v>
      </c>
      <c r="D282" s="52" t="s">
        <v>267</v>
      </c>
      <c r="E282" s="54" t="s">
        <v>1212</v>
      </c>
      <c r="F282" s="55" t="s">
        <v>1213</v>
      </c>
    </row>
    <row r="283" spans="1:6" ht="15.75" customHeight="1" x14ac:dyDescent="0.3">
      <c r="A283" s="52" t="s">
        <v>11</v>
      </c>
      <c r="B283" s="52" t="s">
        <v>1222</v>
      </c>
      <c r="C283" s="53" t="s">
        <v>433</v>
      </c>
      <c r="D283" s="52" t="s">
        <v>267</v>
      </c>
      <c r="E283" s="54" t="s">
        <v>1223</v>
      </c>
      <c r="F283" s="55" t="s">
        <v>1224</v>
      </c>
    </row>
    <row r="284" spans="1:6" ht="15.75" customHeight="1" x14ac:dyDescent="0.3">
      <c r="A284" s="52" t="s">
        <v>11</v>
      </c>
      <c r="B284" s="52" t="s">
        <v>1225</v>
      </c>
      <c r="C284" s="53" t="s">
        <v>434</v>
      </c>
      <c r="D284" s="52" t="s">
        <v>267</v>
      </c>
      <c r="E284" s="54" t="s">
        <v>1226</v>
      </c>
      <c r="F284" s="55" t="s">
        <v>1227</v>
      </c>
    </row>
    <row r="285" spans="1:6" ht="15.75" customHeight="1" x14ac:dyDescent="0.3">
      <c r="A285" s="52" t="s">
        <v>11</v>
      </c>
      <c r="B285" s="52" t="s">
        <v>1228</v>
      </c>
      <c r="C285" s="53" t="s">
        <v>435</v>
      </c>
      <c r="D285" s="52" t="s">
        <v>267</v>
      </c>
      <c r="E285" s="54" t="s">
        <v>1229</v>
      </c>
      <c r="F285" s="55" t="s">
        <v>1230</v>
      </c>
    </row>
    <row r="286" spans="1:6" ht="15.75" customHeight="1" x14ac:dyDescent="0.3">
      <c r="A286" s="52" t="s">
        <v>11</v>
      </c>
      <c r="B286" s="52" t="s">
        <v>1231</v>
      </c>
      <c r="C286" s="53" t="s">
        <v>436</v>
      </c>
      <c r="D286" s="52" t="s">
        <v>267</v>
      </c>
      <c r="E286" s="54" t="s">
        <v>1232</v>
      </c>
      <c r="F286" s="55" t="s">
        <v>1233</v>
      </c>
    </row>
    <row r="287" spans="1:6" ht="15.75" customHeight="1" x14ac:dyDescent="0.3">
      <c r="A287" s="52" t="s">
        <v>11</v>
      </c>
      <c r="B287" s="52" t="s">
        <v>1234</v>
      </c>
      <c r="C287" s="53" t="s">
        <v>437</v>
      </c>
      <c r="D287" s="52" t="s">
        <v>267</v>
      </c>
      <c r="E287" s="54" t="s">
        <v>1235</v>
      </c>
      <c r="F287" s="55" t="s">
        <v>1236</v>
      </c>
    </row>
    <row r="288" spans="1:6" ht="15.75" customHeight="1" x14ac:dyDescent="0.3">
      <c r="A288" s="52" t="s">
        <v>11</v>
      </c>
      <c r="B288" s="52" t="s">
        <v>1237</v>
      </c>
      <c r="C288" s="53" t="s">
        <v>438</v>
      </c>
      <c r="D288" s="52" t="s">
        <v>267</v>
      </c>
      <c r="E288" s="54" t="s">
        <v>1238</v>
      </c>
      <c r="F288" s="55" t="s">
        <v>1239</v>
      </c>
    </row>
    <row r="289" spans="1:6" ht="15.75" customHeight="1" x14ac:dyDescent="0.3">
      <c r="A289" s="52" t="s">
        <v>11</v>
      </c>
      <c r="B289" s="52" t="s">
        <v>1240</v>
      </c>
      <c r="C289" s="53" t="s">
        <v>439</v>
      </c>
      <c r="D289" s="52" t="s">
        <v>267</v>
      </c>
      <c r="E289" s="54" t="s">
        <v>1241</v>
      </c>
      <c r="F289" s="55" t="s">
        <v>1242</v>
      </c>
    </row>
    <row r="290" spans="1:6" ht="15.75" customHeight="1" x14ac:dyDescent="0.3">
      <c r="A290" s="52" t="s">
        <v>11</v>
      </c>
      <c r="B290" s="52" t="s">
        <v>1243</v>
      </c>
      <c r="C290" s="53" t="s">
        <v>440</v>
      </c>
      <c r="D290" s="52" t="s">
        <v>267</v>
      </c>
      <c r="E290" s="54" t="s">
        <v>1244</v>
      </c>
      <c r="F290" s="55" t="s">
        <v>1245</v>
      </c>
    </row>
    <row r="291" spans="1:6" ht="15.75" customHeight="1" x14ac:dyDescent="0.3">
      <c r="A291" s="52" t="s">
        <v>11</v>
      </c>
      <c r="B291" s="52" t="s">
        <v>1246</v>
      </c>
      <c r="C291" s="53" t="s">
        <v>441</v>
      </c>
      <c r="D291" s="52" t="s">
        <v>267</v>
      </c>
      <c r="E291" s="54" t="s">
        <v>1199</v>
      </c>
      <c r="F291" s="55" t="s">
        <v>1200</v>
      </c>
    </row>
    <row r="292" spans="1:6" ht="15.75" customHeight="1" x14ac:dyDescent="0.3">
      <c r="A292" s="52" t="s">
        <v>11</v>
      </c>
      <c r="B292" s="52" t="s">
        <v>1247</v>
      </c>
      <c r="C292" s="53" t="s">
        <v>442</v>
      </c>
      <c r="D292" s="52" t="s">
        <v>267</v>
      </c>
      <c r="E292" s="54" t="s">
        <v>1248</v>
      </c>
      <c r="F292" s="55" t="s">
        <v>1249</v>
      </c>
    </row>
    <row r="293" spans="1:6" ht="15.75" customHeight="1" x14ac:dyDescent="0.3">
      <c r="A293" s="52" t="s">
        <v>11</v>
      </c>
      <c r="B293" s="52" t="s">
        <v>1250</v>
      </c>
      <c r="C293" s="53" t="s">
        <v>443</v>
      </c>
      <c r="D293" s="52" t="s">
        <v>267</v>
      </c>
      <c r="E293" s="54" t="s">
        <v>1206</v>
      </c>
      <c r="F293" s="55" t="s">
        <v>1207</v>
      </c>
    </row>
    <row r="294" spans="1:6" ht="15.75" customHeight="1" x14ac:dyDescent="0.3">
      <c r="A294" s="52" t="s">
        <v>11</v>
      </c>
      <c r="B294" s="52" t="s">
        <v>1251</v>
      </c>
      <c r="C294" s="53" t="s">
        <v>444</v>
      </c>
      <c r="D294" s="52" t="s">
        <v>267</v>
      </c>
      <c r="E294" s="54" t="s">
        <v>1252</v>
      </c>
      <c r="F294" s="55" t="s">
        <v>1253</v>
      </c>
    </row>
    <row r="295" spans="1:6" ht="15.75" customHeight="1" x14ac:dyDescent="0.3">
      <c r="A295" s="52" t="s">
        <v>11</v>
      </c>
      <c r="B295" s="52" t="s">
        <v>1254</v>
      </c>
      <c r="C295" s="53" t="s">
        <v>445</v>
      </c>
      <c r="D295" s="52" t="s">
        <v>267</v>
      </c>
      <c r="E295" s="54" t="s">
        <v>1255</v>
      </c>
      <c r="F295" s="55" t="s">
        <v>1256</v>
      </c>
    </row>
    <row r="296" spans="1:6" ht="15.75" customHeight="1" x14ac:dyDescent="0.3">
      <c r="A296" s="52" t="s">
        <v>11</v>
      </c>
      <c r="B296" s="52" t="s">
        <v>1257</v>
      </c>
      <c r="C296" s="53" t="s">
        <v>446</v>
      </c>
      <c r="D296" s="52" t="s">
        <v>267</v>
      </c>
      <c r="E296" s="54" t="s">
        <v>1258</v>
      </c>
      <c r="F296" s="55" t="s">
        <v>1259</v>
      </c>
    </row>
    <row r="297" spans="1:6" ht="15.75" customHeight="1" x14ac:dyDescent="0.3">
      <c r="A297" s="52" t="s">
        <v>11</v>
      </c>
      <c r="B297" s="52" t="s">
        <v>1260</v>
      </c>
      <c r="C297" s="53" t="s">
        <v>447</v>
      </c>
      <c r="D297" s="52" t="s">
        <v>267</v>
      </c>
      <c r="E297" s="54" t="s">
        <v>1261</v>
      </c>
      <c r="F297" s="55" t="s">
        <v>1262</v>
      </c>
    </row>
    <row r="298" spans="1:6" ht="15.75" customHeight="1" x14ac:dyDescent="0.3">
      <c r="A298" s="52" t="s">
        <v>11</v>
      </c>
      <c r="B298" s="52" t="s">
        <v>1263</v>
      </c>
      <c r="C298" s="53" t="s">
        <v>448</v>
      </c>
      <c r="D298" s="52" t="s">
        <v>267</v>
      </c>
      <c r="E298" s="54" t="s">
        <v>1264</v>
      </c>
      <c r="F298" s="55" t="s">
        <v>1265</v>
      </c>
    </row>
    <row r="299" spans="1:6" ht="15.75" customHeight="1" x14ac:dyDescent="0.3">
      <c r="A299" s="52" t="s">
        <v>11</v>
      </c>
      <c r="B299" s="52" t="s">
        <v>1266</v>
      </c>
      <c r="C299" s="53" t="s">
        <v>449</v>
      </c>
      <c r="D299" s="52" t="s">
        <v>267</v>
      </c>
      <c r="E299" s="54" t="s">
        <v>1267</v>
      </c>
      <c r="F299" s="55" t="s">
        <v>1268</v>
      </c>
    </row>
    <row r="300" spans="1:6" ht="15.75" customHeight="1" x14ac:dyDescent="0.3">
      <c r="A300" s="52" t="s">
        <v>11</v>
      </c>
      <c r="B300" s="52" t="s">
        <v>1269</v>
      </c>
      <c r="C300" s="53" t="s">
        <v>450</v>
      </c>
      <c r="D300" s="52" t="s">
        <v>267</v>
      </c>
      <c r="E300" s="54" t="s">
        <v>1270</v>
      </c>
      <c r="F300" s="55" t="s">
        <v>1271</v>
      </c>
    </row>
    <row r="301" spans="1:6" ht="15.75" customHeight="1" x14ac:dyDescent="0.3">
      <c r="A301" s="52" t="s">
        <v>11</v>
      </c>
      <c r="B301" s="52" t="s">
        <v>1272</v>
      </c>
      <c r="C301" s="53" t="s">
        <v>451</v>
      </c>
      <c r="D301" s="52" t="s">
        <v>267</v>
      </c>
      <c r="E301" s="54" t="s">
        <v>1273</v>
      </c>
      <c r="F301" s="55" t="s">
        <v>1274</v>
      </c>
    </row>
    <row r="302" spans="1:6" ht="15.75" customHeight="1" x14ac:dyDescent="0.3">
      <c r="A302" s="52" t="s">
        <v>11</v>
      </c>
      <c r="B302" s="52" t="s">
        <v>1275</v>
      </c>
      <c r="C302" s="53" t="s">
        <v>452</v>
      </c>
      <c r="D302" s="52" t="s">
        <v>267</v>
      </c>
      <c r="E302" s="54" t="s">
        <v>1276</v>
      </c>
      <c r="F302" s="55" t="s">
        <v>1277</v>
      </c>
    </row>
    <row r="303" spans="1:6" ht="15.75" customHeight="1" x14ac:dyDescent="0.3">
      <c r="A303" s="52" t="s">
        <v>11</v>
      </c>
      <c r="B303" s="52" t="s">
        <v>1278</v>
      </c>
      <c r="C303" s="53" t="s">
        <v>453</v>
      </c>
      <c r="D303" s="52" t="s">
        <v>267</v>
      </c>
      <c r="E303" s="54" t="s">
        <v>1279</v>
      </c>
      <c r="F303" s="55" t="s">
        <v>1280</v>
      </c>
    </row>
    <row r="304" spans="1:6" ht="15.75" customHeight="1" x14ac:dyDescent="0.3">
      <c r="A304" s="52" t="s">
        <v>11</v>
      </c>
      <c r="B304" s="52" t="s">
        <v>1281</v>
      </c>
      <c r="C304" s="53" t="s">
        <v>454</v>
      </c>
      <c r="D304" s="52" t="s">
        <v>267</v>
      </c>
      <c r="E304" s="54" t="s">
        <v>1282</v>
      </c>
      <c r="F304" s="55" t="s">
        <v>1283</v>
      </c>
    </row>
    <row r="305" spans="1:6" ht="15.75" customHeight="1" x14ac:dyDescent="0.3">
      <c r="A305" s="52" t="s">
        <v>11</v>
      </c>
      <c r="B305" s="52" t="s">
        <v>1284</v>
      </c>
      <c r="C305" s="53" t="s">
        <v>455</v>
      </c>
      <c r="D305" s="52" t="s">
        <v>267</v>
      </c>
      <c r="E305" s="54" t="s">
        <v>1285</v>
      </c>
      <c r="F305" s="55" t="s">
        <v>1286</v>
      </c>
    </row>
    <row r="306" spans="1:6" ht="15.75" customHeight="1" x14ac:dyDescent="0.3">
      <c r="A306" s="52" t="s">
        <v>11</v>
      </c>
      <c r="B306" s="52" t="s">
        <v>1287</v>
      </c>
      <c r="C306" s="53" t="s">
        <v>456</v>
      </c>
      <c r="D306" s="52" t="s">
        <v>267</v>
      </c>
      <c r="E306" s="54" t="s">
        <v>1288</v>
      </c>
      <c r="F306" s="55" t="s">
        <v>1289</v>
      </c>
    </row>
    <row r="307" spans="1:6" ht="15.75" customHeight="1" x14ac:dyDescent="0.3">
      <c r="A307" s="52" t="s">
        <v>11</v>
      </c>
      <c r="B307" s="52" t="s">
        <v>1290</v>
      </c>
      <c r="C307" s="53" t="s">
        <v>457</v>
      </c>
      <c r="D307" s="52" t="s">
        <v>267</v>
      </c>
      <c r="E307" s="54" t="s">
        <v>1291</v>
      </c>
      <c r="F307" s="55" t="s">
        <v>1048</v>
      </c>
    </row>
    <row r="308" spans="1:6" ht="15.75" customHeight="1" x14ac:dyDescent="0.3">
      <c r="A308" s="52" t="s">
        <v>11</v>
      </c>
      <c r="B308" s="52" t="s">
        <v>1292</v>
      </c>
      <c r="C308" s="53" t="s">
        <v>458</v>
      </c>
      <c r="D308" s="52" t="s">
        <v>267</v>
      </c>
      <c r="E308" s="54" t="s">
        <v>1293</v>
      </c>
      <c r="F308" s="55" t="s">
        <v>1294</v>
      </c>
    </row>
    <row r="309" spans="1:6" ht="15.75" customHeight="1" x14ac:dyDescent="0.3">
      <c r="A309" s="52" t="s">
        <v>11</v>
      </c>
      <c r="B309" s="52" t="s">
        <v>1295</v>
      </c>
      <c r="C309" s="53" t="s">
        <v>459</v>
      </c>
      <c r="D309" s="52" t="s">
        <v>267</v>
      </c>
      <c r="E309" s="54" t="s">
        <v>1296</v>
      </c>
      <c r="F309" s="55" t="s">
        <v>1297</v>
      </c>
    </row>
    <row r="310" spans="1:6" ht="15.75" customHeight="1" x14ac:dyDescent="0.3">
      <c r="A310" s="52" t="s">
        <v>11</v>
      </c>
      <c r="B310" s="52" t="s">
        <v>1298</v>
      </c>
      <c r="C310" s="53" t="s">
        <v>460</v>
      </c>
      <c r="D310" s="52" t="s">
        <v>267</v>
      </c>
      <c r="E310" s="54" t="s">
        <v>1299</v>
      </c>
      <c r="F310" s="55" t="s">
        <v>1300</v>
      </c>
    </row>
    <row r="311" spans="1:6" ht="15.75" customHeight="1" x14ac:dyDescent="0.3">
      <c r="A311" s="52" t="s">
        <v>11</v>
      </c>
      <c r="B311" s="52" t="s">
        <v>1301</v>
      </c>
      <c r="C311" s="53" t="s">
        <v>461</v>
      </c>
      <c r="D311" s="52" t="s">
        <v>267</v>
      </c>
      <c r="E311" s="54" t="s">
        <v>1302</v>
      </c>
      <c r="F311" s="55" t="s">
        <v>1303</v>
      </c>
    </row>
    <row r="312" spans="1:6" ht="15.75" customHeight="1" x14ac:dyDescent="0.3">
      <c r="A312" s="52" t="s">
        <v>11</v>
      </c>
      <c r="B312" s="52" t="s">
        <v>1304</v>
      </c>
      <c r="C312" s="53" t="s">
        <v>462</v>
      </c>
      <c r="D312" s="52" t="s">
        <v>267</v>
      </c>
      <c r="E312" s="54" t="s">
        <v>1305</v>
      </c>
      <c r="F312" s="55" t="s">
        <v>1306</v>
      </c>
    </row>
    <row r="313" spans="1:6" ht="15.75" customHeight="1" x14ac:dyDescent="0.3">
      <c r="A313" s="52" t="s">
        <v>11</v>
      </c>
      <c r="B313" s="52" t="s">
        <v>1307</v>
      </c>
      <c r="C313" s="53" t="s">
        <v>463</v>
      </c>
      <c r="D313" s="52" t="s">
        <v>267</v>
      </c>
      <c r="E313" s="54" t="s">
        <v>1308</v>
      </c>
      <c r="F313" s="55" t="s">
        <v>1309</v>
      </c>
    </row>
    <row r="314" spans="1:6" ht="15.75" customHeight="1" x14ac:dyDescent="0.3">
      <c r="A314" s="52" t="s">
        <v>11</v>
      </c>
      <c r="B314" s="52" t="s">
        <v>1310</v>
      </c>
      <c r="C314" s="53" t="s">
        <v>464</v>
      </c>
      <c r="D314" s="52" t="s">
        <v>267</v>
      </c>
      <c r="E314" s="54" t="s">
        <v>1311</v>
      </c>
      <c r="F314" s="55" t="s">
        <v>1200</v>
      </c>
    </row>
    <row r="315" spans="1:6" ht="15.75" customHeight="1" x14ac:dyDescent="0.3">
      <c r="A315" s="52" t="s">
        <v>11</v>
      </c>
      <c r="B315" s="52" t="s">
        <v>1312</v>
      </c>
      <c r="C315" s="53" t="s">
        <v>465</v>
      </c>
      <c r="D315" s="52" t="s">
        <v>267</v>
      </c>
      <c r="E315" s="54" t="s">
        <v>1313</v>
      </c>
      <c r="F315" s="55" t="s">
        <v>1314</v>
      </c>
    </row>
    <row r="316" spans="1:6" ht="15.75" customHeight="1" x14ac:dyDescent="0.3">
      <c r="A316" s="52" t="s">
        <v>11</v>
      </c>
      <c r="B316" s="52" t="s">
        <v>1315</v>
      </c>
      <c r="C316" s="53" t="s">
        <v>466</v>
      </c>
      <c r="D316" s="52" t="s">
        <v>267</v>
      </c>
      <c r="E316" s="54" t="s">
        <v>1316</v>
      </c>
      <c r="F316" s="55" t="s">
        <v>1317</v>
      </c>
    </row>
    <row r="317" spans="1:6" ht="15.75" customHeight="1" x14ac:dyDescent="0.3">
      <c r="A317" s="52" t="s">
        <v>11</v>
      </c>
      <c r="B317" s="52" t="s">
        <v>1318</v>
      </c>
      <c r="C317" s="53" t="s">
        <v>467</v>
      </c>
      <c r="D317" s="52" t="s">
        <v>267</v>
      </c>
      <c r="E317" s="54" t="s">
        <v>1319</v>
      </c>
      <c r="F317" s="55" t="s">
        <v>1320</v>
      </c>
    </row>
    <row r="318" spans="1:6" ht="15.75" customHeight="1" x14ac:dyDescent="0.3">
      <c r="A318" s="52" t="s">
        <v>11</v>
      </c>
      <c r="B318" s="52" t="s">
        <v>1321</v>
      </c>
      <c r="C318" s="53" t="s">
        <v>468</v>
      </c>
      <c r="D318" s="52" t="s">
        <v>267</v>
      </c>
      <c r="E318" s="54" t="s">
        <v>1322</v>
      </c>
      <c r="F318" s="55" t="s">
        <v>1323</v>
      </c>
    </row>
    <row r="319" spans="1:6" ht="15.75" customHeight="1" x14ac:dyDescent="0.3">
      <c r="A319" s="52" t="s">
        <v>11</v>
      </c>
      <c r="B319" s="52" t="s">
        <v>1324</v>
      </c>
      <c r="C319" s="53" t="s">
        <v>469</v>
      </c>
      <c r="D319" s="52" t="s">
        <v>267</v>
      </c>
      <c r="E319" s="54" t="s">
        <v>1325</v>
      </c>
      <c r="F319" s="55" t="s">
        <v>1326</v>
      </c>
    </row>
    <row r="320" spans="1:6" ht="15.75" customHeight="1" x14ac:dyDescent="0.3">
      <c r="A320" s="52" t="s">
        <v>11</v>
      </c>
      <c r="B320" s="52" t="s">
        <v>1327</v>
      </c>
      <c r="C320" s="53" t="s">
        <v>470</v>
      </c>
      <c r="D320" s="52" t="s">
        <v>267</v>
      </c>
      <c r="E320" s="54" t="s">
        <v>1328</v>
      </c>
      <c r="F320" s="55" t="s">
        <v>1329</v>
      </c>
    </row>
    <row r="321" spans="1:6" ht="15.75" customHeight="1" x14ac:dyDescent="0.3">
      <c r="A321" s="52" t="s">
        <v>11</v>
      </c>
      <c r="B321" s="52" t="s">
        <v>1330</v>
      </c>
      <c r="C321" s="53" t="s">
        <v>471</v>
      </c>
      <c r="D321" s="52" t="s">
        <v>267</v>
      </c>
      <c r="E321" s="54" t="s">
        <v>1331</v>
      </c>
      <c r="F321" s="55" t="s">
        <v>1332</v>
      </c>
    </row>
    <row r="322" spans="1:6" ht="15.75" customHeight="1" x14ac:dyDescent="0.3">
      <c r="A322" s="52" t="s">
        <v>11</v>
      </c>
      <c r="B322" s="52" t="s">
        <v>1333</v>
      </c>
      <c r="C322" s="53" t="s">
        <v>472</v>
      </c>
      <c r="D322" s="52" t="s">
        <v>267</v>
      </c>
      <c r="E322" s="54" t="s">
        <v>1334</v>
      </c>
      <c r="F322" s="55" t="s">
        <v>1335</v>
      </c>
    </row>
    <row r="323" spans="1:6" ht="15.75" customHeight="1" x14ac:dyDescent="0.3">
      <c r="A323" s="52" t="s">
        <v>11</v>
      </c>
      <c r="B323" s="52" t="s">
        <v>1336</v>
      </c>
      <c r="C323" s="53" t="s">
        <v>473</v>
      </c>
      <c r="D323" s="52" t="s">
        <v>267</v>
      </c>
      <c r="E323" s="54" t="s">
        <v>1337</v>
      </c>
      <c r="F323" s="55" t="s">
        <v>1338</v>
      </c>
    </row>
    <row r="324" spans="1:6" ht="15.75" customHeight="1" x14ac:dyDescent="0.3">
      <c r="A324" s="52" t="s">
        <v>11</v>
      </c>
      <c r="B324" s="52" t="s">
        <v>1339</v>
      </c>
      <c r="C324" s="53" t="s">
        <v>474</v>
      </c>
      <c r="D324" s="52" t="s">
        <v>267</v>
      </c>
      <c r="E324" s="54" t="s">
        <v>1340</v>
      </c>
      <c r="F324" s="55" t="s">
        <v>1341</v>
      </c>
    </row>
    <row r="325" spans="1:6" ht="15.75" customHeight="1" x14ac:dyDescent="0.3">
      <c r="A325" s="52" t="s">
        <v>11</v>
      </c>
      <c r="B325" s="52" t="s">
        <v>1342</v>
      </c>
      <c r="C325" s="53" t="s">
        <v>475</v>
      </c>
      <c r="D325" s="52" t="s">
        <v>267</v>
      </c>
      <c r="E325" s="54" t="s">
        <v>1343</v>
      </c>
      <c r="F325" s="55" t="s">
        <v>1344</v>
      </c>
    </row>
    <row r="326" spans="1:6" ht="15.75" customHeight="1" x14ac:dyDescent="0.3">
      <c r="A326" s="52" t="s">
        <v>11</v>
      </c>
      <c r="B326" s="52" t="s">
        <v>1345</v>
      </c>
      <c r="C326" s="53" t="s">
        <v>476</v>
      </c>
      <c r="D326" s="52" t="s">
        <v>267</v>
      </c>
      <c r="E326" s="54" t="s">
        <v>1346</v>
      </c>
      <c r="F326" s="55" t="s">
        <v>800</v>
      </c>
    </row>
    <row r="327" spans="1:6" ht="15.75" customHeight="1" x14ac:dyDescent="0.3">
      <c r="A327" s="52" t="s">
        <v>11</v>
      </c>
      <c r="B327" s="52" t="s">
        <v>1347</v>
      </c>
      <c r="C327" s="53" t="s">
        <v>477</v>
      </c>
      <c r="D327" s="52" t="s">
        <v>267</v>
      </c>
      <c r="E327" s="54" t="s">
        <v>1348</v>
      </c>
      <c r="F327" s="55" t="s">
        <v>1349</v>
      </c>
    </row>
    <row r="328" spans="1:6" ht="15.75" customHeight="1" x14ac:dyDescent="0.3">
      <c r="A328" s="52" t="s">
        <v>11</v>
      </c>
      <c r="B328" s="52" t="s">
        <v>1350</v>
      </c>
      <c r="C328" s="53" t="s">
        <v>478</v>
      </c>
      <c r="D328" s="52" t="s">
        <v>267</v>
      </c>
      <c r="E328" s="54" t="s">
        <v>707</v>
      </c>
      <c r="F328" s="55" t="s">
        <v>1351</v>
      </c>
    </row>
    <row r="329" spans="1:6" ht="15.75" customHeight="1" x14ac:dyDescent="0.3">
      <c r="A329" s="52" t="s">
        <v>11</v>
      </c>
      <c r="B329" s="52" t="s">
        <v>1352</v>
      </c>
      <c r="C329" s="53" t="s">
        <v>479</v>
      </c>
      <c r="D329" s="52" t="s">
        <v>267</v>
      </c>
      <c r="E329" s="54" t="s">
        <v>1353</v>
      </c>
      <c r="F329" s="55" t="s">
        <v>1354</v>
      </c>
    </row>
    <row r="330" spans="1:6" ht="15.75" customHeight="1" x14ac:dyDescent="0.3">
      <c r="A330" s="52" t="s">
        <v>11</v>
      </c>
      <c r="B330" s="52" t="s">
        <v>1355</v>
      </c>
      <c r="C330" s="53" t="s">
        <v>480</v>
      </c>
      <c r="D330" s="52" t="s">
        <v>267</v>
      </c>
      <c r="E330" s="54" t="s">
        <v>1356</v>
      </c>
      <c r="F330" s="55" t="s">
        <v>1357</v>
      </c>
    </row>
    <row r="331" spans="1:6" ht="15.75" customHeight="1" x14ac:dyDescent="0.3">
      <c r="A331" s="52" t="s">
        <v>11</v>
      </c>
      <c r="B331" s="52" t="s">
        <v>1358</v>
      </c>
      <c r="C331" s="53" t="s">
        <v>481</v>
      </c>
      <c r="D331" s="52" t="s">
        <v>267</v>
      </c>
      <c r="E331" s="54" t="s">
        <v>729</v>
      </c>
      <c r="F331" s="55" t="s">
        <v>1359</v>
      </c>
    </row>
    <row r="332" spans="1:6" ht="15.75" customHeight="1" x14ac:dyDescent="0.3">
      <c r="A332" s="52" t="s">
        <v>11</v>
      </c>
      <c r="B332" s="52" t="s">
        <v>1360</v>
      </c>
      <c r="C332" s="53" t="s">
        <v>482</v>
      </c>
      <c r="D332" s="52" t="s">
        <v>267</v>
      </c>
      <c r="E332" s="54" t="s">
        <v>1361</v>
      </c>
      <c r="F332" s="55" t="s">
        <v>1362</v>
      </c>
    </row>
    <row r="333" spans="1:6" ht="15.75" customHeight="1" x14ac:dyDescent="0.3">
      <c r="A333" s="52" t="s">
        <v>11</v>
      </c>
      <c r="B333" s="52" t="s">
        <v>1363</v>
      </c>
      <c r="C333" s="53" t="s">
        <v>483</v>
      </c>
      <c r="D333" s="52" t="s">
        <v>267</v>
      </c>
      <c r="E333" s="54" t="s">
        <v>718</v>
      </c>
      <c r="F333" s="55" t="s">
        <v>1364</v>
      </c>
    </row>
    <row r="334" spans="1:6" ht="15.75" customHeight="1" x14ac:dyDescent="0.3">
      <c r="A334" s="52" t="s">
        <v>11</v>
      </c>
      <c r="B334" s="52" t="s">
        <v>1365</v>
      </c>
      <c r="C334" s="53" t="s">
        <v>484</v>
      </c>
      <c r="D334" s="52" t="s">
        <v>267</v>
      </c>
      <c r="E334" s="54" t="s">
        <v>1366</v>
      </c>
      <c r="F334" s="55" t="s">
        <v>1367</v>
      </c>
    </row>
    <row r="335" spans="1:6" ht="15.75" customHeight="1" x14ac:dyDescent="0.3">
      <c r="A335" s="52" t="s">
        <v>11</v>
      </c>
      <c r="B335" s="52" t="s">
        <v>1368</v>
      </c>
      <c r="C335" s="53" t="s">
        <v>485</v>
      </c>
      <c r="D335" s="52" t="s">
        <v>267</v>
      </c>
      <c r="E335" s="54" t="s">
        <v>1369</v>
      </c>
      <c r="F335" s="55" t="s">
        <v>1370</v>
      </c>
    </row>
    <row r="336" spans="1:6" ht="15.75" customHeight="1" x14ac:dyDescent="0.3">
      <c r="A336" s="52" t="s">
        <v>11</v>
      </c>
      <c r="B336" s="52" t="s">
        <v>1371</v>
      </c>
      <c r="C336" s="53" t="s">
        <v>486</v>
      </c>
      <c r="D336" s="52" t="s">
        <v>267</v>
      </c>
      <c r="E336" s="54" t="s">
        <v>1372</v>
      </c>
      <c r="F336" s="55" t="s">
        <v>1373</v>
      </c>
    </row>
    <row r="337" spans="1:6" ht="15.75" customHeight="1" x14ac:dyDescent="0.3">
      <c r="A337" s="52" t="s">
        <v>11</v>
      </c>
      <c r="B337" s="52" t="s">
        <v>1374</v>
      </c>
      <c r="C337" s="53" t="s">
        <v>487</v>
      </c>
      <c r="D337" s="52" t="s">
        <v>267</v>
      </c>
      <c r="E337" s="54" t="s">
        <v>1375</v>
      </c>
      <c r="F337" s="55" t="s">
        <v>1376</v>
      </c>
    </row>
    <row r="338" spans="1:6" ht="15.75" customHeight="1" x14ac:dyDescent="0.3">
      <c r="A338" s="52" t="s">
        <v>11</v>
      </c>
      <c r="B338" s="52" t="s">
        <v>1377</v>
      </c>
      <c r="C338" s="53" t="s">
        <v>488</v>
      </c>
      <c r="D338" s="52" t="s">
        <v>267</v>
      </c>
      <c r="E338" s="54" t="s">
        <v>1282</v>
      </c>
      <c r="F338" s="55" t="s">
        <v>1283</v>
      </c>
    </row>
    <row r="339" spans="1:6" ht="15.75" customHeight="1" x14ac:dyDescent="0.3">
      <c r="A339" s="52" t="s">
        <v>11</v>
      </c>
      <c r="B339" s="52" t="s">
        <v>1378</v>
      </c>
      <c r="C339" s="53" t="s">
        <v>489</v>
      </c>
      <c r="D339" s="52" t="s">
        <v>267</v>
      </c>
      <c r="E339" s="54" t="s">
        <v>1375</v>
      </c>
      <c r="F339" s="55" t="s">
        <v>1379</v>
      </c>
    </row>
    <row r="340" spans="1:6" ht="15.75" customHeight="1" x14ac:dyDescent="0.3">
      <c r="A340" s="52" t="s">
        <v>11</v>
      </c>
      <c r="B340" s="52" t="s">
        <v>1380</v>
      </c>
      <c r="C340" s="53" t="s">
        <v>490</v>
      </c>
      <c r="D340" s="52" t="s">
        <v>267</v>
      </c>
      <c r="E340" s="54" t="s">
        <v>1381</v>
      </c>
      <c r="F340" s="55" t="s">
        <v>1382</v>
      </c>
    </row>
    <row r="341" spans="1:6" ht="15.75" customHeight="1" x14ac:dyDescent="0.3">
      <c r="A341" s="52" t="s">
        <v>11</v>
      </c>
      <c r="B341" s="52" t="s">
        <v>1383</v>
      </c>
      <c r="C341" s="53" t="s">
        <v>491</v>
      </c>
      <c r="D341" s="52" t="s">
        <v>267</v>
      </c>
      <c r="E341" s="54" t="s">
        <v>1375</v>
      </c>
      <c r="F341" s="55" t="s">
        <v>1379</v>
      </c>
    </row>
    <row r="342" spans="1:6" ht="15.75" customHeight="1" x14ac:dyDescent="0.3">
      <c r="A342" s="52" t="s">
        <v>11</v>
      </c>
      <c r="B342" s="52" t="s">
        <v>1384</v>
      </c>
      <c r="C342" s="53" t="s">
        <v>492</v>
      </c>
      <c r="D342" s="52" t="s">
        <v>267</v>
      </c>
      <c r="E342" s="54" t="s">
        <v>1385</v>
      </c>
      <c r="F342" s="55" t="s">
        <v>1386</v>
      </c>
    </row>
    <row r="343" spans="1:6" ht="15.75" customHeight="1" x14ac:dyDescent="0.3">
      <c r="A343" s="52" t="s">
        <v>11</v>
      </c>
      <c r="B343" s="52" t="s">
        <v>1387</v>
      </c>
      <c r="C343" s="53" t="s">
        <v>493</v>
      </c>
      <c r="D343" s="52" t="s">
        <v>267</v>
      </c>
      <c r="E343" s="54" t="s">
        <v>1388</v>
      </c>
      <c r="F343" s="55" t="s">
        <v>1389</v>
      </c>
    </row>
    <row r="344" spans="1:6" ht="15.75" customHeight="1" x14ac:dyDescent="0.3">
      <c r="A344" s="52" t="s">
        <v>11</v>
      </c>
      <c r="B344" s="52" t="s">
        <v>1390</v>
      </c>
      <c r="C344" s="53" t="s">
        <v>494</v>
      </c>
      <c r="D344" s="52" t="s">
        <v>267</v>
      </c>
      <c r="E344" s="54" t="s">
        <v>1206</v>
      </c>
      <c r="F344" s="55" t="s">
        <v>1207</v>
      </c>
    </row>
    <row r="345" spans="1:6" ht="15.75" customHeight="1" x14ac:dyDescent="0.3">
      <c r="A345" s="52" t="s">
        <v>11</v>
      </c>
      <c r="B345" s="52" t="s">
        <v>1391</v>
      </c>
      <c r="C345" s="53" t="s">
        <v>495</v>
      </c>
      <c r="D345" s="52" t="s">
        <v>267</v>
      </c>
      <c r="E345" s="54" t="s">
        <v>1392</v>
      </c>
      <c r="F345" s="55" t="s">
        <v>1393</v>
      </c>
    </row>
    <row r="346" spans="1:6" ht="15.75" customHeight="1" x14ac:dyDescent="0.3">
      <c r="A346" s="52" t="s">
        <v>11</v>
      </c>
      <c r="B346" s="52" t="s">
        <v>1394</v>
      </c>
      <c r="C346" s="53" t="s">
        <v>496</v>
      </c>
      <c r="D346" s="52" t="s">
        <v>267</v>
      </c>
      <c r="E346" s="54" t="s">
        <v>1206</v>
      </c>
      <c r="F346" s="55" t="s">
        <v>1207</v>
      </c>
    </row>
    <row r="347" spans="1:6" ht="15.75" customHeight="1" x14ac:dyDescent="0.3">
      <c r="A347" s="52" t="s">
        <v>11</v>
      </c>
      <c r="B347" s="52" t="s">
        <v>1395</v>
      </c>
      <c r="C347" s="53" t="s">
        <v>497</v>
      </c>
      <c r="D347" s="52" t="s">
        <v>267</v>
      </c>
      <c r="E347" s="54" t="s">
        <v>1396</v>
      </c>
      <c r="F347" s="55" t="s">
        <v>1397</v>
      </c>
    </row>
    <row r="348" spans="1:6" ht="15.75" customHeight="1" x14ac:dyDescent="0.3">
      <c r="A348" s="52" t="s">
        <v>11</v>
      </c>
      <c r="B348" s="52" t="s">
        <v>1398</v>
      </c>
      <c r="C348" s="53" t="s">
        <v>498</v>
      </c>
      <c r="D348" s="52" t="s">
        <v>267</v>
      </c>
      <c r="E348" s="54" t="s">
        <v>1206</v>
      </c>
      <c r="F348" s="55" t="s">
        <v>1207</v>
      </c>
    </row>
    <row r="349" spans="1:6" ht="15.75" customHeight="1" x14ac:dyDescent="0.3">
      <c r="A349" s="52" t="s">
        <v>11</v>
      </c>
      <c r="B349" s="52" t="s">
        <v>1399</v>
      </c>
      <c r="C349" s="53" t="s">
        <v>499</v>
      </c>
      <c r="D349" s="52" t="s">
        <v>267</v>
      </c>
      <c r="E349" s="54" t="s">
        <v>1400</v>
      </c>
      <c r="F349" s="55" t="s">
        <v>1401</v>
      </c>
    </row>
    <row r="350" spans="1:6" ht="15.75" customHeight="1" x14ac:dyDescent="0.3">
      <c r="A350" s="52" t="s">
        <v>11</v>
      </c>
      <c r="B350" s="52" t="s">
        <v>1402</v>
      </c>
      <c r="C350" s="53" t="s">
        <v>500</v>
      </c>
      <c r="D350" s="52" t="s">
        <v>267</v>
      </c>
      <c r="E350" s="54" t="s">
        <v>1403</v>
      </c>
      <c r="F350" s="55" t="s">
        <v>1404</v>
      </c>
    </row>
    <row r="351" spans="1:6" ht="15.75" customHeight="1" x14ac:dyDescent="0.3">
      <c r="A351" s="52" t="s">
        <v>11</v>
      </c>
      <c r="B351" s="52" t="s">
        <v>1405</v>
      </c>
      <c r="C351" s="53" t="s">
        <v>501</v>
      </c>
      <c r="D351" s="52" t="s">
        <v>267</v>
      </c>
      <c r="E351" s="54" t="s">
        <v>1406</v>
      </c>
      <c r="F351" s="55" t="s">
        <v>1407</v>
      </c>
    </row>
    <row r="352" spans="1:6" ht="15.75" customHeight="1" x14ac:dyDescent="0.3">
      <c r="A352" s="52" t="s">
        <v>11</v>
      </c>
      <c r="B352" s="52" t="s">
        <v>1408</v>
      </c>
      <c r="C352" s="53" t="s">
        <v>502</v>
      </c>
      <c r="D352" s="52" t="s">
        <v>267</v>
      </c>
      <c r="E352" s="54" t="s">
        <v>1409</v>
      </c>
      <c r="F352" s="55" t="s">
        <v>1410</v>
      </c>
    </row>
    <row r="353" spans="1:6" ht="15.75" customHeight="1" x14ac:dyDescent="0.3">
      <c r="A353" s="52" t="s">
        <v>11</v>
      </c>
      <c r="B353" s="52" t="s">
        <v>1411</v>
      </c>
      <c r="C353" s="53" t="s">
        <v>503</v>
      </c>
      <c r="D353" s="52" t="s">
        <v>267</v>
      </c>
      <c r="E353" s="54" t="s">
        <v>1412</v>
      </c>
      <c r="F353" s="55" t="s">
        <v>1413</v>
      </c>
    </row>
    <row r="354" spans="1:6" ht="15.75" customHeight="1" x14ac:dyDescent="0.3">
      <c r="A354" s="52" t="s">
        <v>11</v>
      </c>
      <c r="B354" s="52" t="s">
        <v>1414</v>
      </c>
      <c r="C354" s="53" t="s">
        <v>504</v>
      </c>
      <c r="D354" s="52" t="s">
        <v>169</v>
      </c>
      <c r="E354" s="54" t="s">
        <v>1415</v>
      </c>
      <c r="F354" s="55" t="s">
        <v>1416</v>
      </c>
    </row>
    <row r="355" spans="1:6" ht="15.75" customHeight="1" x14ac:dyDescent="0.3">
      <c r="A355" s="52" t="s">
        <v>11</v>
      </c>
      <c r="B355" s="52" t="s">
        <v>1417</v>
      </c>
      <c r="C355" s="53" t="s">
        <v>168</v>
      </c>
      <c r="D355" s="52" t="s">
        <v>267</v>
      </c>
      <c r="E355" s="54" t="s">
        <v>1418</v>
      </c>
      <c r="F355" s="55" t="s">
        <v>1419</v>
      </c>
    </row>
    <row r="356" spans="1:6" ht="15.75" customHeight="1" x14ac:dyDescent="0.3">
      <c r="A356" s="52" t="s">
        <v>11</v>
      </c>
      <c r="B356" s="52" t="s">
        <v>1420</v>
      </c>
      <c r="C356" s="53" t="s">
        <v>505</v>
      </c>
      <c r="D356" s="52" t="s">
        <v>267</v>
      </c>
      <c r="E356" s="54" t="s">
        <v>1421</v>
      </c>
      <c r="F356" s="55" t="s">
        <v>1422</v>
      </c>
    </row>
    <row r="357" spans="1:6" ht="15.75" customHeight="1" x14ac:dyDescent="0.3">
      <c r="A357" s="52" t="s">
        <v>11</v>
      </c>
      <c r="B357" s="52" t="s">
        <v>1423</v>
      </c>
      <c r="C357" s="53" t="s">
        <v>506</v>
      </c>
      <c r="D357" s="52" t="s">
        <v>267</v>
      </c>
      <c r="E357" s="54" t="s">
        <v>1424</v>
      </c>
      <c r="F357" s="55" t="s">
        <v>1425</v>
      </c>
    </row>
    <row r="358" spans="1:6" ht="15.75" customHeight="1" x14ac:dyDescent="0.3">
      <c r="A358" s="52" t="s">
        <v>11</v>
      </c>
      <c r="B358" s="52" t="s">
        <v>1426</v>
      </c>
      <c r="C358" s="53" t="s">
        <v>172</v>
      </c>
      <c r="D358" s="52" t="s">
        <v>267</v>
      </c>
      <c r="E358" s="54" t="s">
        <v>1427</v>
      </c>
      <c r="F358" s="55" t="s">
        <v>1428</v>
      </c>
    </row>
    <row r="359" spans="1:6" ht="15.75" customHeight="1" x14ac:dyDescent="0.3">
      <c r="A359" s="52" t="s">
        <v>11</v>
      </c>
      <c r="B359" s="52" t="s">
        <v>1429</v>
      </c>
      <c r="C359" s="53" t="s">
        <v>398</v>
      </c>
      <c r="D359" s="52" t="s">
        <v>267</v>
      </c>
      <c r="E359" s="54" t="s">
        <v>1430</v>
      </c>
      <c r="F359" s="55" t="s">
        <v>1431</v>
      </c>
    </row>
    <row r="360" spans="1:6" ht="15.75" customHeight="1" x14ac:dyDescent="0.3">
      <c r="A360" s="52" t="s">
        <v>11</v>
      </c>
      <c r="B360" s="52" t="s">
        <v>1432</v>
      </c>
      <c r="C360" s="53" t="s">
        <v>507</v>
      </c>
      <c r="D360" s="52" t="s">
        <v>267</v>
      </c>
      <c r="E360" s="54" t="s">
        <v>1427</v>
      </c>
      <c r="F360" s="55" t="s">
        <v>1428</v>
      </c>
    </row>
    <row r="361" spans="1:6" ht="15.75" customHeight="1" x14ac:dyDescent="0.3">
      <c r="A361" s="52" t="s">
        <v>11</v>
      </c>
      <c r="B361" s="52" t="s">
        <v>1433</v>
      </c>
      <c r="C361" s="53" t="s">
        <v>174</v>
      </c>
      <c r="D361" s="52" t="s">
        <v>267</v>
      </c>
      <c r="E361" s="54" t="s">
        <v>1434</v>
      </c>
      <c r="F361" s="55" t="s">
        <v>1435</v>
      </c>
    </row>
    <row r="362" spans="1:6" ht="15.75" customHeight="1" x14ac:dyDescent="0.3">
      <c r="A362" s="52" t="s">
        <v>11</v>
      </c>
      <c r="B362" s="52" t="s">
        <v>1436</v>
      </c>
      <c r="C362" s="53" t="s">
        <v>175</v>
      </c>
      <c r="D362" s="52" t="s">
        <v>267</v>
      </c>
      <c r="E362" s="54" t="s">
        <v>1437</v>
      </c>
      <c r="F362" s="55" t="s">
        <v>1438</v>
      </c>
    </row>
    <row r="363" spans="1:6" ht="15.75" customHeight="1" x14ac:dyDescent="0.3">
      <c r="A363" s="52" t="s">
        <v>11</v>
      </c>
      <c r="B363" s="52" t="s">
        <v>1439</v>
      </c>
      <c r="C363" s="53" t="s">
        <v>508</v>
      </c>
      <c r="D363" s="52" t="s">
        <v>267</v>
      </c>
      <c r="E363" s="54" t="s">
        <v>1440</v>
      </c>
      <c r="F363" s="55" t="s">
        <v>1441</v>
      </c>
    </row>
    <row r="364" spans="1:6" ht="15.75" customHeight="1" x14ac:dyDescent="0.3">
      <c r="A364" s="52" t="s">
        <v>11</v>
      </c>
      <c r="B364" s="52" t="s">
        <v>1442</v>
      </c>
      <c r="C364" s="53" t="s">
        <v>400</v>
      </c>
      <c r="D364" s="52" t="s">
        <v>267</v>
      </c>
      <c r="E364" s="54" t="s">
        <v>1443</v>
      </c>
      <c r="F364" s="55" t="s">
        <v>1444</v>
      </c>
    </row>
    <row r="365" spans="1:6" ht="15.75" customHeight="1" x14ac:dyDescent="0.3">
      <c r="A365" s="52" t="s">
        <v>11</v>
      </c>
      <c r="B365" s="52" t="s">
        <v>1445</v>
      </c>
      <c r="C365" s="53" t="s">
        <v>178</v>
      </c>
      <c r="D365" s="52" t="s">
        <v>267</v>
      </c>
      <c r="E365" s="54" t="s">
        <v>1446</v>
      </c>
      <c r="F365" s="55" t="s">
        <v>1447</v>
      </c>
    </row>
    <row r="366" spans="1:6" ht="15.75" customHeight="1" x14ac:dyDescent="0.3">
      <c r="A366" s="52" t="s">
        <v>11</v>
      </c>
      <c r="B366" s="52" t="s">
        <v>1448</v>
      </c>
      <c r="C366" s="53" t="s">
        <v>509</v>
      </c>
      <c r="D366" s="52" t="s">
        <v>267</v>
      </c>
      <c r="E366" s="54" t="s">
        <v>1449</v>
      </c>
      <c r="F366" s="55" t="s">
        <v>1450</v>
      </c>
    </row>
    <row r="367" spans="1:6" ht="15.75" customHeight="1" x14ac:dyDescent="0.3">
      <c r="A367" s="52" t="s">
        <v>11</v>
      </c>
      <c r="B367" s="52" t="s">
        <v>1451</v>
      </c>
      <c r="C367" s="53" t="s">
        <v>180</v>
      </c>
      <c r="D367" s="52" t="s">
        <v>267</v>
      </c>
      <c r="E367" s="54" t="s">
        <v>1452</v>
      </c>
      <c r="F367" s="55" t="s">
        <v>1453</v>
      </c>
    </row>
    <row r="368" spans="1:6" ht="15.75" customHeight="1" x14ac:dyDescent="0.3">
      <c r="A368" s="52" t="s">
        <v>11</v>
      </c>
      <c r="B368" s="52" t="s">
        <v>1454</v>
      </c>
      <c r="C368" s="53" t="s">
        <v>510</v>
      </c>
      <c r="D368" s="52" t="s">
        <v>267</v>
      </c>
      <c r="E368" s="54" t="s">
        <v>1443</v>
      </c>
      <c r="F368" s="55" t="s">
        <v>1444</v>
      </c>
    </row>
    <row r="369" spans="1:6" ht="15.75" customHeight="1" x14ac:dyDescent="0.3">
      <c r="A369" s="52" t="s">
        <v>11</v>
      </c>
      <c r="B369" s="52" t="s">
        <v>1455</v>
      </c>
      <c r="C369" s="53" t="s">
        <v>182</v>
      </c>
      <c r="D369" s="52" t="s">
        <v>267</v>
      </c>
      <c r="E369" s="54" t="s">
        <v>1456</v>
      </c>
      <c r="F369" s="55" t="s">
        <v>1457</v>
      </c>
    </row>
    <row r="370" spans="1:6" ht="15.75" customHeight="1" x14ac:dyDescent="0.3">
      <c r="A370" s="52" t="s">
        <v>11</v>
      </c>
      <c r="B370" s="52" t="s">
        <v>1458</v>
      </c>
      <c r="C370" s="53" t="s">
        <v>183</v>
      </c>
      <c r="D370" s="52" t="s">
        <v>267</v>
      </c>
      <c r="E370" s="54" t="s">
        <v>1459</v>
      </c>
      <c r="F370" s="55" t="s">
        <v>1460</v>
      </c>
    </row>
    <row r="371" spans="1:6" ht="15.75" customHeight="1" x14ac:dyDescent="0.3">
      <c r="A371" s="52" t="s">
        <v>11</v>
      </c>
      <c r="B371" s="52" t="s">
        <v>1461</v>
      </c>
      <c r="C371" s="53" t="s">
        <v>511</v>
      </c>
      <c r="D371" s="52" t="s">
        <v>267</v>
      </c>
      <c r="E371" s="54" t="s">
        <v>1462</v>
      </c>
      <c r="F371" s="55" t="s">
        <v>1463</v>
      </c>
    </row>
    <row r="372" spans="1:6" ht="15.75" customHeight="1" x14ac:dyDescent="0.3">
      <c r="A372" s="52" t="s">
        <v>11</v>
      </c>
      <c r="B372" s="52" t="s">
        <v>1464</v>
      </c>
      <c r="C372" s="53" t="s">
        <v>512</v>
      </c>
      <c r="D372" s="52" t="s">
        <v>267</v>
      </c>
      <c r="E372" s="54" t="s">
        <v>1465</v>
      </c>
      <c r="F372" s="55" t="s">
        <v>1466</v>
      </c>
    </row>
    <row r="373" spans="1:6" ht="15.75" customHeight="1" x14ac:dyDescent="0.3">
      <c r="A373" s="52" t="s">
        <v>11</v>
      </c>
      <c r="B373" s="52" t="s">
        <v>1467</v>
      </c>
      <c r="C373" s="53" t="s">
        <v>513</v>
      </c>
      <c r="D373" s="52" t="s">
        <v>267</v>
      </c>
      <c r="E373" s="54" t="s">
        <v>1468</v>
      </c>
      <c r="F373" s="55" t="s">
        <v>1469</v>
      </c>
    </row>
    <row r="374" spans="1:6" ht="15.75" customHeight="1" x14ac:dyDescent="0.3">
      <c r="A374" s="52" t="s">
        <v>11</v>
      </c>
      <c r="B374" s="52" t="s">
        <v>1470</v>
      </c>
      <c r="C374" s="53" t="s">
        <v>188</v>
      </c>
      <c r="D374" s="52" t="s">
        <v>267</v>
      </c>
      <c r="E374" s="54" t="s">
        <v>1471</v>
      </c>
      <c r="F374" s="55" t="s">
        <v>1472</v>
      </c>
    </row>
    <row r="375" spans="1:6" ht="15.75" customHeight="1" x14ac:dyDescent="0.3">
      <c r="A375" s="52" t="s">
        <v>11</v>
      </c>
      <c r="B375" s="52" t="s">
        <v>1473</v>
      </c>
      <c r="C375" s="53" t="s">
        <v>514</v>
      </c>
      <c r="D375" s="52" t="s">
        <v>267</v>
      </c>
      <c r="E375" s="54" t="s">
        <v>1474</v>
      </c>
      <c r="F375" s="55" t="s">
        <v>1475</v>
      </c>
    </row>
    <row r="376" spans="1:6" ht="15.75" customHeight="1" x14ac:dyDescent="0.3">
      <c r="A376" s="52" t="s">
        <v>11</v>
      </c>
      <c r="B376" s="52" t="s">
        <v>1476</v>
      </c>
      <c r="C376" s="53" t="s">
        <v>515</v>
      </c>
      <c r="D376" s="52" t="s">
        <v>267</v>
      </c>
      <c r="E376" s="54" t="s">
        <v>1477</v>
      </c>
      <c r="F376" s="55" t="s">
        <v>1478</v>
      </c>
    </row>
    <row r="377" spans="1:6" ht="15.75" customHeight="1" x14ac:dyDescent="0.3">
      <c r="A377" s="52" t="s">
        <v>11</v>
      </c>
      <c r="B377" s="52" t="s">
        <v>1479</v>
      </c>
      <c r="C377" s="53" t="s">
        <v>190</v>
      </c>
      <c r="D377" s="52" t="s">
        <v>267</v>
      </c>
      <c r="E377" s="54" t="s">
        <v>1480</v>
      </c>
      <c r="F377" s="55" t="s">
        <v>1481</v>
      </c>
    </row>
    <row r="378" spans="1:6" ht="15.75" customHeight="1" x14ac:dyDescent="0.3">
      <c r="A378" s="52" t="s">
        <v>11</v>
      </c>
      <c r="B378" s="52" t="s">
        <v>1482</v>
      </c>
      <c r="C378" s="53" t="s">
        <v>516</v>
      </c>
      <c r="D378" s="52" t="s">
        <v>267</v>
      </c>
      <c r="E378" s="54" t="s">
        <v>1483</v>
      </c>
      <c r="F378" s="55" t="s">
        <v>1484</v>
      </c>
    </row>
    <row r="379" spans="1:6" ht="15.75" customHeight="1" x14ac:dyDescent="0.3">
      <c r="A379" s="52" t="s">
        <v>11</v>
      </c>
      <c r="B379" s="52" t="s">
        <v>1485</v>
      </c>
      <c r="C379" s="53" t="s">
        <v>192</v>
      </c>
      <c r="D379" s="52" t="s">
        <v>267</v>
      </c>
      <c r="E379" s="54" t="s">
        <v>1486</v>
      </c>
      <c r="F379" s="55" t="s">
        <v>1487</v>
      </c>
    </row>
    <row r="380" spans="1:6" ht="15.75" customHeight="1" x14ac:dyDescent="0.3">
      <c r="A380" s="52" t="s">
        <v>11</v>
      </c>
      <c r="B380" s="52" t="s">
        <v>1488</v>
      </c>
      <c r="C380" s="53" t="s">
        <v>517</v>
      </c>
      <c r="D380" s="52" t="s">
        <v>267</v>
      </c>
      <c r="E380" s="54" t="s">
        <v>1489</v>
      </c>
      <c r="F380" s="55" t="s">
        <v>1490</v>
      </c>
    </row>
    <row r="381" spans="1:6" ht="15.75" customHeight="1" x14ac:dyDescent="0.3">
      <c r="A381" s="52" t="s">
        <v>11</v>
      </c>
      <c r="B381" s="52" t="s">
        <v>1491</v>
      </c>
      <c r="C381" s="53" t="s">
        <v>194</v>
      </c>
      <c r="D381" s="52" t="s">
        <v>267</v>
      </c>
      <c r="E381" s="54" t="s">
        <v>1492</v>
      </c>
      <c r="F381" s="55" t="s">
        <v>1493</v>
      </c>
    </row>
    <row r="382" spans="1:6" ht="15.75" customHeight="1" x14ac:dyDescent="0.3">
      <c r="A382" s="52" t="s">
        <v>11</v>
      </c>
      <c r="B382" s="52" t="s">
        <v>1494</v>
      </c>
      <c r="C382" s="53" t="s">
        <v>195</v>
      </c>
      <c r="D382" s="52" t="s">
        <v>267</v>
      </c>
      <c r="E382" s="54" t="s">
        <v>1495</v>
      </c>
      <c r="F382" s="55" t="s">
        <v>1496</v>
      </c>
    </row>
    <row r="383" spans="1:6" ht="15.75" customHeight="1" x14ac:dyDescent="0.3">
      <c r="A383" s="52" t="s">
        <v>11</v>
      </c>
      <c r="B383" s="52" t="s">
        <v>1497</v>
      </c>
      <c r="C383" s="53" t="s">
        <v>504</v>
      </c>
      <c r="D383" s="52" t="s">
        <v>267</v>
      </c>
      <c r="E383" s="54" t="s">
        <v>1498</v>
      </c>
      <c r="F383" s="55" t="s">
        <v>1499</v>
      </c>
    </row>
    <row r="384" spans="1:6" ht="15.75" customHeight="1" x14ac:dyDescent="0.3">
      <c r="A384" s="52" t="s">
        <v>11</v>
      </c>
      <c r="B384" s="52" t="s">
        <v>1500</v>
      </c>
      <c r="C384" s="53" t="s">
        <v>264</v>
      </c>
      <c r="D384" s="52" t="s">
        <v>267</v>
      </c>
      <c r="E384" s="54" t="s">
        <v>1501</v>
      </c>
      <c r="F384" s="55" t="s">
        <v>1502</v>
      </c>
    </row>
    <row r="385" spans="1:6" ht="15.75" customHeight="1" x14ac:dyDescent="0.3">
      <c r="A385" s="52" t="s">
        <v>11</v>
      </c>
      <c r="B385" s="52" t="s">
        <v>1503</v>
      </c>
      <c r="C385" s="53" t="s">
        <v>265</v>
      </c>
      <c r="D385" s="52" t="s">
        <v>267</v>
      </c>
      <c r="E385" s="54" t="s">
        <v>1504</v>
      </c>
      <c r="F385" s="55" t="s">
        <v>1505</v>
      </c>
    </row>
    <row r="386" spans="1:6" ht="15.75" customHeight="1" x14ac:dyDescent="0.3">
      <c r="A386" s="52" t="s">
        <v>11</v>
      </c>
      <c r="B386" s="52" t="s">
        <v>1506</v>
      </c>
      <c r="C386" s="53" t="s">
        <v>196</v>
      </c>
      <c r="D386" s="52" t="s">
        <v>267</v>
      </c>
      <c r="E386" s="54" t="s">
        <v>1507</v>
      </c>
      <c r="F386" s="55" t="s">
        <v>1508</v>
      </c>
    </row>
    <row r="387" spans="1:6" ht="15.75" customHeight="1" x14ac:dyDescent="0.3">
      <c r="A387" s="52" t="s">
        <v>11</v>
      </c>
      <c r="B387" s="52" t="s">
        <v>1509</v>
      </c>
      <c r="C387" s="53" t="s">
        <v>197</v>
      </c>
      <c r="D387" s="52" t="s">
        <v>267</v>
      </c>
      <c r="E387" s="54" t="s">
        <v>1510</v>
      </c>
      <c r="F387" s="55" t="s">
        <v>1511</v>
      </c>
    </row>
    <row r="388" spans="1:6" ht="15.75" customHeight="1" x14ac:dyDescent="0.3">
      <c r="A388" s="52" t="s">
        <v>11</v>
      </c>
      <c r="B388" s="52" t="s">
        <v>1512</v>
      </c>
      <c r="C388" s="53" t="s">
        <v>518</v>
      </c>
      <c r="D388" s="52" t="s">
        <v>267</v>
      </c>
      <c r="E388" s="54" t="s">
        <v>1513</v>
      </c>
      <c r="F388" s="55" t="s">
        <v>1514</v>
      </c>
    </row>
    <row r="389" spans="1:6" ht="15.75" customHeight="1" x14ac:dyDescent="0.3">
      <c r="A389" s="52" t="s">
        <v>11</v>
      </c>
      <c r="B389" s="52" t="s">
        <v>1515</v>
      </c>
      <c r="C389" s="53" t="s">
        <v>247</v>
      </c>
      <c r="D389" s="52" t="s">
        <v>267</v>
      </c>
      <c r="E389" s="54" t="s">
        <v>1516</v>
      </c>
      <c r="F389" s="55" t="s">
        <v>1517</v>
      </c>
    </row>
    <row r="390" spans="1:6" ht="15.75" customHeight="1" x14ac:dyDescent="0.3">
      <c r="A390" s="52" t="s">
        <v>11</v>
      </c>
      <c r="B390" s="52" t="s">
        <v>1518</v>
      </c>
      <c r="C390" s="53" t="s">
        <v>519</v>
      </c>
      <c r="D390" s="52" t="s">
        <v>267</v>
      </c>
      <c r="E390" s="54" t="s">
        <v>1519</v>
      </c>
      <c r="F390" s="55" t="s">
        <v>1520</v>
      </c>
    </row>
    <row r="391" spans="1:6" ht="15.75" customHeight="1" x14ac:dyDescent="0.3">
      <c r="A391" s="52" t="s">
        <v>11</v>
      </c>
      <c r="B391" s="52" t="s">
        <v>1521</v>
      </c>
      <c r="C391" s="53" t="s">
        <v>520</v>
      </c>
      <c r="D391" s="52" t="s">
        <v>267</v>
      </c>
      <c r="E391" s="54" t="s">
        <v>1522</v>
      </c>
      <c r="F391" s="55" t="s">
        <v>1523</v>
      </c>
    </row>
    <row r="392" spans="1:6" ht="15.75" customHeight="1" x14ac:dyDescent="0.3">
      <c r="A392" s="52" t="s">
        <v>11</v>
      </c>
      <c r="B392" s="52" t="s">
        <v>1524</v>
      </c>
      <c r="C392" s="53" t="s">
        <v>199</v>
      </c>
      <c r="D392" s="52" t="s">
        <v>267</v>
      </c>
      <c r="E392" s="54" t="s">
        <v>1525</v>
      </c>
      <c r="F392" s="55" t="s">
        <v>1526</v>
      </c>
    </row>
    <row r="393" spans="1:6" ht="15.75" customHeight="1" x14ac:dyDescent="0.3">
      <c r="A393" s="52" t="s">
        <v>11</v>
      </c>
      <c r="B393" s="52" t="s">
        <v>1527</v>
      </c>
      <c r="C393" s="53" t="s">
        <v>521</v>
      </c>
      <c r="D393" s="52" t="s">
        <v>267</v>
      </c>
      <c r="E393" s="54" t="s">
        <v>1528</v>
      </c>
      <c r="F393" s="55" t="s">
        <v>1529</v>
      </c>
    </row>
    <row r="394" spans="1:6" ht="15.75" customHeight="1" x14ac:dyDescent="0.3">
      <c r="A394" s="52" t="s">
        <v>11</v>
      </c>
      <c r="B394" s="52" t="s">
        <v>1530</v>
      </c>
      <c r="C394" s="53" t="s">
        <v>522</v>
      </c>
      <c r="D394" s="52" t="s">
        <v>267</v>
      </c>
      <c r="E394" s="54" t="s">
        <v>1531</v>
      </c>
      <c r="F394" s="55" t="s">
        <v>1532</v>
      </c>
    </row>
    <row r="395" spans="1:6" ht="15.75" customHeight="1" x14ac:dyDescent="0.3">
      <c r="A395" s="52" t="s">
        <v>11</v>
      </c>
      <c r="B395" s="52" t="s">
        <v>1533</v>
      </c>
      <c r="C395" s="53" t="s">
        <v>405</v>
      </c>
      <c r="D395" s="52" t="s">
        <v>267</v>
      </c>
      <c r="E395" s="54" t="s">
        <v>1534</v>
      </c>
      <c r="F395" s="55" t="s">
        <v>1535</v>
      </c>
    </row>
    <row r="396" spans="1:6" ht="15.75" customHeight="1" x14ac:dyDescent="0.3">
      <c r="A396" s="52" t="s">
        <v>11</v>
      </c>
      <c r="B396" s="52" t="s">
        <v>1536</v>
      </c>
      <c r="C396" s="53" t="s">
        <v>523</v>
      </c>
      <c r="D396" s="52" t="s">
        <v>267</v>
      </c>
      <c r="E396" s="54" t="s">
        <v>1537</v>
      </c>
      <c r="F396" s="55" t="s">
        <v>1538</v>
      </c>
    </row>
    <row r="397" spans="1:6" ht="15.75" customHeight="1" x14ac:dyDescent="0.3">
      <c r="A397" s="52" t="s">
        <v>11</v>
      </c>
      <c r="B397" s="52" t="s">
        <v>1539</v>
      </c>
      <c r="C397" s="53" t="s">
        <v>524</v>
      </c>
      <c r="D397" s="52" t="s">
        <v>267</v>
      </c>
      <c r="E397" s="54" t="s">
        <v>1540</v>
      </c>
      <c r="F397" s="55" t="s">
        <v>1541</v>
      </c>
    </row>
    <row r="398" spans="1:6" ht="15.75" customHeight="1" x14ac:dyDescent="0.3">
      <c r="A398" s="52" t="s">
        <v>11</v>
      </c>
      <c r="B398" s="52" t="s">
        <v>1542</v>
      </c>
      <c r="C398" s="53" t="s">
        <v>525</v>
      </c>
      <c r="D398" s="52" t="s">
        <v>267</v>
      </c>
      <c r="E398" s="54" t="s">
        <v>1543</v>
      </c>
      <c r="F398" s="55" t="s">
        <v>1544</v>
      </c>
    </row>
    <row r="399" spans="1:6" ht="15.75" customHeight="1" x14ac:dyDescent="0.3">
      <c r="A399" s="52" t="s">
        <v>11</v>
      </c>
      <c r="B399" s="52" t="s">
        <v>1545</v>
      </c>
      <c r="C399" s="53" t="s">
        <v>526</v>
      </c>
      <c r="D399" s="52" t="s">
        <v>267</v>
      </c>
      <c r="E399" s="54" t="s">
        <v>1546</v>
      </c>
      <c r="F399" s="55" t="s">
        <v>1547</v>
      </c>
    </row>
    <row r="400" spans="1:6" ht="15.75" customHeight="1" x14ac:dyDescent="0.3">
      <c r="A400" s="52" t="s">
        <v>11</v>
      </c>
      <c r="B400" s="52" t="s">
        <v>1548</v>
      </c>
      <c r="C400" s="53" t="s">
        <v>527</v>
      </c>
      <c r="D400" s="52" t="s">
        <v>267</v>
      </c>
      <c r="E400" s="54" t="s">
        <v>1549</v>
      </c>
      <c r="F400" s="55" t="s">
        <v>1550</v>
      </c>
    </row>
    <row r="401" spans="1:6" ht="15.75" customHeight="1" x14ac:dyDescent="0.3">
      <c r="A401" s="52" t="s">
        <v>11</v>
      </c>
      <c r="B401" s="52" t="s">
        <v>1551</v>
      </c>
      <c r="C401" s="53" t="s">
        <v>528</v>
      </c>
      <c r="D401" s="52" t="s">
        <v>267</v>
      </c>
      <c r="E401" s="54" t="s">
        <v>1552</v>
      </c>
      <c r="F401" s="55" t="s">
        <v>1553</v>
      </c>
    </row>
    <row r="402" spans="1:6" ht="15.75" customHeight="1" x14ac:dyDescent="0.3">
      <c r="A402" s="52" t="s">
        <v>11</v>
      </c>
      <c r="B402" s="52" t="s">
        <v>1554</v>
      </c>
      <c r="C402" s="53" t="s">
        <v>529</v>
      </c>
      <c r="D402" s="52" t="s">
        <v>267</v>
      </c>
      <c r="E402" s="54" t="s">
        <v>1555</v>
      </c>
      <c r="F402" s="55" t="s">
        <v>1556</v>
      </c>
    </row>
    <row r="403" spans="1:6" ht="15.75" customHeight="1" x14ac:dyDescent="0.3">
      <c r="A403" s="52" t="s">
        <v>11</v>
      </c>
      <c r="B403" s="52" t="s">
        <v>1557</v>
      </c>
      <c r="C403" s="53" t="s">
        <v>530</v>
      </c>
      <c r="D403" s="52" t="s">
        <v>267</v>
      </c>
      <c r="E403" s="54" t="s">
        <v>1558</v>
      </c>
      <c r="F403" s="55" t="s">
        <v>1559</v>
      </c>
    </row>
    <row r="404" spans="1:6" ht="15.75" customHeight="1" x14ac:dyDescent="0.3">
      <c r="A404" s="52" t="s">
        <v>11</v>
      </c>
      <c r="B404" s="52" t="s">
        <v>1560</v>
      </c>
      <c r="C404" s="53" t="s">
        <v>531</v>
      </c>
      <c r="D404" s="52" t="s">
        <v>267</v>
      </c>
      <c r="E404" s="54" t="s">
        <v>1561</v>
      </c>
      <c r="F404" s="55" t="s">
        <v>1562</v>
      </c>
    </row>
    <row r="405" spans="1:6" ht="15.75" customHeight="1" x14ac:dyDescent="0.3">
      <c r="A405" s="52" t="s">
        <v>11</v>
      </c>
      <c r="B405" s="52" t="s">
        <v>1563</v>
      </c>
      <c r="C405" s="53" t="s">
        <v>532</v>
      </c>
      <c r="D405" s="52" t="s">
        <v>267</v>
      </c>
      <c r="E405" s="54" t="s">
        <v>1564</v>
      </c>
      <c r="F405" s="55" t="s">
        <v>1565</v>
      </c>
    </row>
    <row r="406" spans="1:6" ht="15.75" customHeight="1" x14ac:dyDescent="0.3">
      <c r="A406" s="52" t="s">
        <v>11</v>
      </c>
      <c r="B406" s="52" t="s">
        <v>1566</v>
      </c>
      <c r="C406" s="53" t="s">
        <v>212</v>
      </c>
      <c r="D406" s="52" t="s">
        <v>267</v>
      </c>
      <c r="E406" s="54" t="s">
        <v>1567</v>
      </c>
      <c r="F406" s="55" t="s">
        <v>1568</v>
      </c>
    </row>
    <row r="407" spans="1:6" ht="15.75" customHeight="1" x14ac:dyDescent="0.3">
      <c r="A407" s="52" t="s">
        <v>11</v>
      </c>
      <c r="B407" s="52" t="s">
        <v>1569</v>
      </c>
      <c r="C407" s="53" t="s">
        <v>533</v>
      </c>
      <c r="D407" s="52" t="s">
        <v>267</v>
      </c>
      <c r="E407" s="54" t="s">
        <v>1570</v>
      </c>
      <c r="F407" s="55" t="s">
        <v>1571</v>
      </c>
    </row>
    <row r="408" spans="1:6" ht="15.75" customHeight="1" x14ac:dyDescent="0.3">
      <c r="A408" s="52" t="s">
        <v>11</v>
      </c>
      <c r="B408" s="52" t="s">
        <v>1572</v>
      </c>
      <c r="C408" s="53" t="s">
        <v>534</v>
      </c>
      <c r="D408" s="52" t="s">
        <v>267</v>
      </c>
      <c r="E408" s="54" t="s">
        <v>1573</v>
      </c>
      <c r="F408" s="55" t="s">
        <v>1574</v>
      </c>
    </row>
    <row r="409" spans="1:6" ht="15.75" customHeight="1" x14ac:dyDescent="0.3">
      <c r="A409" s="52" t="s">
        <v>11</v>
      </c>
      <c r="B409" s="52" t="s">
        <v>1575</v>
      </c>
      <c r="C409" s="53" t="s">
        <v>535</v>
      </c>
      <c r="D409" s="52" t="s">
        <v>267</v>
      </c>
      <c r="E409" s="54" t="s">
        <v>1576</v>
      </c>
      <c r="F409" s="55" t="s">
        <v>1577</v>
      </c>
    </row>
    <row r="410" spans="1:6" ht="15.75" customHeight="1" x14ac:dyDescent="0.3">
      <c r="A410" s="52" t="s">
        <v>11</v>
      </c>
      <c r="B410" s="52" t="s">
        <v>1578</v>
      </c>
      <c r="C410" s="53" t="s">
        <v>215</v>
      </c>
      <c r="D410" s="52" t="s">
        <v>267</v>
      </c>
      <c r="E410" s="54" t="s">
        <v>1579</v>
      </c>
      <c r="F410" s="55" t="s">
        <v>1580</v>
      </c>
    </row>
    <row r="411" spans="1:6" ht="15.75" customHeight="1" x14ac:dyDescent="0.3">
      <c r="A411" s="52" t="s">
        <v>11</v>
      </c>
      <c r="B411" s="52" t="s">
        <v>1581</v>
      </c>
      <c r="C411" s="53" t="s">
        <v>536</v>
      </c>
      <c r="D411" s="52" t="s">
        <v>267</v>
      </c>
      <c r="E411" s="54" t="s">
        <v>1582</v>
      </c>
      <c r="F411" s="55" t="s">
        <v>1583</v>
      </c>
    </row>
    <row r="412" spans="1:6" ht="15.75" customHeight="1" x14ac:dyDescent="0.3">
      <c r="A412" s="52" t="s">
        <v>11</v>
      </c>
      <c r="B412" s="52" t="s">
        <v>1584</v>
      </c>
      <c r="C412" s="53" t="s">
        <v>217</v>
      </c>
      <c r="D412" s="52" t="s">
        <v>267</v>
      </c>
      <c r="E412" s="54" t="s">
        <v>1585</v>
      </c>
      <c r="F412" s="55" t="s">
        <v>1586</v>
      </c>
    </row>
    <row r="413" spans="1:6" ht="15.75" customHeight="1" x14ac:dyDescent="0.3">
      <c r="A413" s="52" t="s">
        <v>11</v>
      </c>
      <c r="B413" s="52" t="s">
        <v>1587</v>
      </c>
      <c r="C413" s="53" t="s">
        <v>537</v>
      </c>
      <c r="D413" s="52" t="s">
        <v>267</v>
      </c>
      <c r="E413" s="54" t="s">
        <v>1588</v>
      </c>
      <c r="F413" s="55" t="s">
        <v>1589</v>
      </c>
    </row>
    <row r="414" spans="1:6" ht="15.75" customHeight="1" x14ac:dyDescent="0.3">
      <c r="A414" s="52" t="s">
        <v>11</v>
      </c>
      <c r="B414" s="52" t="s">
        <v>1590</v>
      </c>
      <c r="C414" s="53" t="s">
        <v>538</v>
      </c>
      <c r="D414" s="52" t="s">
        <v>267</v>
      </c>
      <c r="E414" s="54" t="s">
        <v>1591</v>
      </c>
      <c r="F414" s="55" t="s">
        <v>1592</v>
      </c>
    </row>
    <row r="415" spans="1:6" ht="15.75" customHeight="1" x14ac:dyDescent="0.3">
      <c r="A415" s="52" t="s">
        <v>11</v>
      </c>
      <c r="B415" s="52" t="s">
        <v>1593</v>
      </c>
      <c r="C415" s="53" t="s">
        <v>219</v>
      </c>
      <c r="D415" s="52" t="s">
        <v>267</v>
      </c>
      <c r="E415" s="54" t="s">
        <v>1594</v>
      </c>
      <c r="F415" s="55" t="s">
        <v>1595</v>
      </c>
    </row>
    <row r="416" spans="1:6" ht="15.75" customHeight="1" x14ac:dyDescent="0.3">
      <c r="A416" s="52" t="s">
        <v>11</v>
      </c>
      <c r="B416" s="52" t="s">
        <v>1596</v>
      </c>
      <c r="C416" s="53" t="s">
        <v>539</v>
      </c>
      <c r="D416" s="52" t="s">
        <v>267</v>
      </c>
      <c r="E416" s="54" t="s">
        <v>1597</v>
      </c>
      <c r="F416" s="55" t="s">
        <v>1598</v>
      </c>
    </row>
    <row r="417" spans="1:6" ht="15.75" customHeight="1" x14ac:dyDescent="0.3">
      <c r="A417" s="52" t="s">
        <v>11</v>
      </c>
      <c r="B417" s="52" t="s">
        <v>1599</v>
      </c>
      <c r="C417" s="53" t="s">
        <v>221</v>
      </c>
      <c r="D417" s="52" t="s">
        <v>267</v>
      </c>
      <c r="E417" s="54" t="s">
        <v>1600</v>
      </c>
      <c r="F417" s="55" t="s">
        <v>1601</v>
      </c>
    </row>
    <row r="418" spans="1:6" ht="15.75" customHeight="1" x14ac:dyDescent="0.3">
      <c r="A418" s="52" t="s">
        <v>11</v>
      </c>
      <c r="B418" s="52" t="s">
        <v>1602</v>
      </c>
      <c r="C418" s="53" t="s">
        <v>222</v>
      </c>
      <c r="D418" s="52" t="s">
        <v>267</v>
      </c>
      <c r="E418" s="54" t="s">
        <v>1603</v>
      </c>
      <c r="F418" s="55" t="s">
        <v>1604</v>
      </c>
    </row>
    <row r="419" spans="1:6" ht="15.75" customHeight="1" x14ac:dyDescent="0.3">
      <c r="A419" s="52" t="s">
        <v>11</v>
      </c>
      <c r="B419" s="52" t="s">
        <v>1605</v>
      </c>
      <c r="C419" s="53" t="s">
        <v>540</v>
      </c>
      <c r="D419" s="52" t="s">
        <v>267</v>
      </c>
      <c r="E419" s="54" t="s">
        <v>1606</v>
      </c>
      <c r="F419" s="55" t="s">
        <v>1607</v>
      </c>
    </row>
    <row r="420" spans="1:6" ht="15.75" customHeight="1" x14ac:dyDescent="0.3">
      <c r="A420" s="52" t="s">
        <v>11</v>
      </c>
      <c r="B420" s="52" t="s">
        <v>1608</v>
      </c>
      <c r="C420" s="53" t="s">
        <v>224</v>
      </c>
      <c r="D420" s="52" t="s">
        <v>267</v>
      </c>
      <c r="E420" s="54" t="s">
        <v>1609</v>
      </c>
      <c r="F420" s="55" t="s">
        <v>1610</v>
      </c>
    </row>
    <row r="421" spans="1:6" ht="15.75" customHeight="1" x14ac:dyDescent="0.3">
      <c r="A421" s="52" t="s">
        <v>11</v>
      </c>
      <c r="B421" s="52" t="s">
        <v>1611</v>
      </c>
      <c r="C421" s="53" t="s">
        <v>541</v>
      </c>
      <c r="D421" s="52" t="s">
        <v>267</v>
      </c>
      <c r="E421" s="54" t="s">
        <v>1612</v>
      </c>
      <c r="F421" s="55" t="s">
        <v>1613</v>
      </c>
    </row>
    <row r="422" spans="1:6" ht="15.75" customHeight="1" x14ac:dyDescent="0.3">
      <c r="A422" s="52" t="s">
        <v>11</v>
      </c>
      <c r="B422" s="52" t="s">
        <v>1614</v>
      </c>
      <c r="C422" s="53" t="s">
        <v>225</v>
      </c>
      <c r="D422" s="52" t="s">
        <v>267</v>
      </c>
      <c r="E422" s="54" t="s">
        <v>1615</v>
      </c>
      <c r="F422" s="55" t="s">
        <v>1616</v>
      </c>
    </row>
    <row r="423" spans="1:6" ht="15.75" customHeight="1" x14ac:dyDescent="0.3">
      <c r="A423" s="52" t="s">
        <v>11</v>
      </c>
      <c r="B423" s="52" t="s">
        <v>1617</v>
      </c>
      <c r="C423" s="53" t="s">
        <v>228</v>
      </c>
      <c r="D423" s="52" t="s">
        <v>267</v>
      </c>
      <c r="E423" s="54" t="s">
        <v>1618</v>
      </c>
      <c r="F423" s="55" t="s">
        <v>1619</v>
      </c>
    </row>
    <row r="424" spans="1:6" ht="15.75" customHeight="1" x14ac:dyDescent="0.3">
      <c r="A424" s="52" t="s">
        <v>11</v>
      </c>
      <c r="B424" s="52" t="s">
        <v>1620</v>
      </c>
      <c r="C424" s="53" t="s">
        <v>229</v>
      </c>
      <c r="D424" s="52" t="s">
        <v>267</v>
      </c>
      <c r="E424" s="54" t="s">
        <v>1510</v>
      </c>
      <c r="F424" s="55" t="s">
        <v>1511</v>
      </c>
    </row>
    <row r="425" spans="1:6" ht="15.75" customHeight="1" x14ac:dyDescent="0.3">
      <c r="A425" s="52" t="s">
        <v>11</v>
      </c>
      <c r="B425" s="52" t="s">
        <v>1621</v>
      </c>
      <c r="C425" s="53" t="s">
        <v>230</v>
      </c>
      <c r="D425" s="52" t="s">
        <v>267</v>
      </c>
      <c r="E425" s="54" t="s">
        <v>1622</v>
      </c>
      <c r="F425" s="55" t="s">
        <v>1623</v>
      </c>
    </row>
    <row r="426" spans="1:6" ht="15.75" customHeight="1" x14ac:dyDescent="0.3">
      <c r="A426" s="52" t="s">
        <v>11</v>
      </c>
      <c r="B426" s="52" t="s">
        <v>1624</v>
      </c>
      <c r="C426" s="53" t="s">
        <v>231</v>
      </c>
      <c r="D426" s="52" t="s">
        <v>267</v>
      </c>
      <c r="E426" s="54" t="s">
        <v>1625</v>
      </c>
      <c r="F426" s="55" t="s">
        <v>1626</v>
      </c>
    </row>
    <row r="427" spans="1:6" ht="15.75" customHeight="1" x14ac:dyDescent="0.3">
      <c r="A427" s="52" t="s">
        <v>11</v>
      </c>
      <c r="B427" s="52" t="s">
        <v>1627</v>
      </c>
      <c r="C427" s="53" t="s">
        <v>232</v>
      </c>
      <c r="D427" s="52" t="s">
        <v>267</v>
      </c>
      <c r="E427" s="54" t="s">
        <v>1622</v>
      </c>
      <c r="F427" s="55" t="s">
        <v>1623</v>
      </c>
    </row>
    <row r="428" spans="1:6" ht="15.75" customHeight="1" x14ac:dyDescent="0.3">
      <c r="A428" s="52" t="s">
        <v>11</v>
      </c>
      <c r="B428" s="52" t="s">
        <v>1628</v>
      </c>
      <c r="C428" s="53" t="s">
        <v>542</v>
      </c>
      <c r="D428" s="52" t="s">
        <v>267</v>
      </c>
      <c r="E428" s="54" t="s">
        <v>1629</v>
      </c>
      <c r="F428" s="55" t="s">
        <v>1630</v>
      </c>
    </row>
    <row r="429" spans="1:6" ht="15.75" customHeight="1" x14ac:dyDescent="0.3">
      <c r="A429" s="52" t="s">
        <v>11</v>
      </c>
      <c r="B429" s="52" t="s">
        <v>1631</v>
      </c>
      <c r="C429" s="53" t="s">
        <v>234</v>
      </c>
      <c r="D429" s="52" t="s">
        <v>267</v>
      </c>
      <c r="E429" s="54" t="s">
        <v>1632</v>
      </c>
      <c r="F429" s="55" t="s">
        <v>1633</v>
      </c>
    </row>
    <row r="430" spans="1:6" ht="15.75" customHeight="1" x14ac:dyDescent="0.3">
      <c r="A430" s="52" t="s">
        <v>11</v>
      </c>
      <c r="B430" s="52" t="s">
        <v>1634</v>
      </c>
      <c r="C430" s="53" t="s">
        <v>235</v>
      </c>
      <c r="D430" s="52" t="s">
        <v>267</v>
      </c>
      <c r="E430" s="54" t="s">
        <v>1437</v>
      </c>
      <c r="F430" s="55" t="s">
        <v>1438</v>
      </c>
    </row>
    <row r="431" spans="1:6" ht="15.75" customHeight="1" x14ac:dyDescent="0.3">
      <c r="A431" s="52" t="s">
        <v>11</v>
      </c>
      <c r="B431" s="52" t="s">
        <v>1635</v>
      </c>
      <c r="C431" s="53" t="s">
        <v>543</v>
      </c>
      <c r="D431" s="52" t="s">
        <v>267</v>
      </c>
      <c r="E431" s="54" t="s">
        <v>1636</v>
      </c>
      <c r="F431" s="55" t="s">
        <v>1637</v>
      </c>
    </row>
    <row r="432" spans="1:6" ht="15.75" customHeight="1" x14ac:dyDescent="0.3">
      <c r="A432" s="52" t="s">
        <v>11</v>
      </c>
      <c r="B432" s="52" t="s">
        <v>1638</v>
      </c>
      <c r="C432" s="53" t="s">
        <v>237</v>
      </c>
      <c r="D432" s="52" t="s">
        <v>267</v>
      </c>
      <c r="E432" s="54" t="s">
        <v>1639</v>
      </c>
      <c r="F432" s="55" t="s">
        <v>1640</v>
      </c>
    </row>
    <row r="433" spans="1:6" ht="15.75" customHeight="1" x14ac:dyDescent="0.3">
      <c r="A433" s="52" t="s">
        <v>11</v>
      </c>
      <c r="B433" s="52" t="s">
        <v>1641</v>
      </c>
      <c r="C433" s="53" t="s">
        <v>544</v>
      </c>
      <c r="D433" s="52" t="s">
        <v>267</v>
      </c>
      <c r="E433" s="54" t="s">
        <v>1642</v>
      </c>
      <c r="F433" s="55" t="s">
        <v>1643</v>
      </c>
    </row>
    <row r="434" spans="1:6" ht="15.75" customHeight="1" x14ac:dyDescent="0.3">
      <c r="A434" s="52" t="s">
        <v>11</v>
      </c>
      <c r="B434" s="52" t="s">
        <v>1644</v>
      </c>
      <c r="C434" s="53" t="s">
        <v>239</v>
      </c>
      <c r="D434" s="52" t="s">
        <v>267</v>
      </c>
      <c r="E434" s="54" t="s">
        <v>1480</v>
      </c>
      <c r="F434" s="55" t="s">
        <v>1481</v>
      </c>
    </row>
    <row r="435" spans="1:6" ht="15.75" customHeight="1" x14ac:dyDescent="0.3">
      <c r="A435" s="52" t="s">
        <v>11</v>
      </c>
      <c r="B435" s="52" t="s">
        <v>1645</v>
      </c>
      <c r="C435" s="53" t="s">
        <v>545</v>
      </c>
      <c r="D435" s="52" t="s">
        <v>267</v>
      </c>
      <c r="E435" s="54" t="s">
        <v>1646</v>
      </c>
      <c r="F435" s="55" t="s">
        <v>1647</v>
      </c>
    </row>
    <row r="436" spans="1:6" ht="15.75" customHeight="1" x14ac:dyDescent="0.3">
      <c r="A436" s="52" t="s">
        <v>11</v>
      </c>
      <c r="B436" s="52" t="s">
        <v>1648</v>
      </c>
      <c r="C436" s="53" t="s">
        <v>546</v>
      </c>
      <c r="D436" s="52" t="s">
        <v>267</v>
      </c>
      <c r="E436" s="54" t="s">
        <v>1649</v>
      </c>
      <c r="F436" s="55" t="s">
        <v>1650</v>
      </c>
    </row>
    <row r="437" spans="1:6" ht="15.75" customHeight="1" x14ac:dyDescent="0.3">
      <c r="A437" s="52" t="s">
        <v>11</v>
      </c>
      <c r="B437" s="52" t="s">
        <v>1651</v>
      </c>
      <c r="C437" s="53" t="s">
        <v>547</v>
      </c>
      <c r="D437" s="52" t="s">
        <v>267</v>
      </c>
      <c r="E437" s="54" t="s">
        <v>1652</v>
      </c>
      <c r="F437" s="55" t="s">
        <v>1653</v>
      </c>
    </row>
    <row r="438" spans="1:6" ht="15.75" customHeight="1" x14ac:dyDescent="0.3">
      <c r="A438" s="52" t="s">
        <v>11</v>
      </c>
      <c r="B438" s="52" t="s">
        <v>1654</v>
      </c>
      <c r="C438" s="53" t="s">
        <v>244</v>
      </c>
      <c r="D438" s="52" t="s">
        <v>267</v>
      </c>
      <c r="E438" s="54" t="s">
        <v>1655</v>
      </c>
      <c r="F438" s="55" t="s">
        <v>1656</v>
      </c>
    </row>
    <row r="439" spans="1:6" ht="15.75" customHeight="1" x14ac:dyDescent="0.3">
      <c r="A439" s="52" t="s">
        <v>11</v>
      </c>
      <c r="B439" s="52" t="s">
        <v>1657</v>
      </c>
      <c r="C439" s="53" t="s">
        <v>386</v>
      </c>
      <c r="D439" s="52" t="s">
        <v>267</v>
      </c>
      <c r="E439" s="54" t="s">
        <v>1658</v>
      </c>
      <c r="F439" s="55" t="s">
        <v>1659</v>
      </c>
    </row>
  </sheetData>
  <pageMargins left="0.511811024" right="0.511811024" top="0.78740157499999996" bottom="0.78740157499999996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380"/>
  <sheetViews>
    <sheetView workbookViewId="0"/>
  </sheetViews>
  <sheetFormatPr defaultColWidth="14.44140625" defaultRowHeight="15" customHeight="1" x14ac:dyDescent="0.3"/>
  <cols>
    <col min="1" max="1" width="8.6640625" customWidth="1"/>
    <col min="2" max="2" width="19.6640625" customWidth="1"/>
    <col min="3" max="3" width="15" customWidth="1"/>
    <col min="4" max="4" width="108.109375" customWidth="1"/>
    <col min="5" max="5" width="7.88671875" customWidth="1"/>
    <col min="6" max="6" width="16.109375" customWidth="1"/>
    <col min="7" max="11" width="8.6640625" customWidth="1"/>
  </cols>
  <sheetData>
    <row r="1" spans="2:6" ht="15.75" customHeight="1" x14ac:dyDescent="0.3">
      <c r="B1" s="56"/>
      <c r="C1" s="56"/>
      <c r="D1" s="57" t="s">
        <v>1660</v>
      </c>
      <c r="E1" s="56"/>
      <c r="F1" s="56"/>
    </row>
    <row r="2" spans="2:6" ht="15.75" customHeight="1" x14ac:dyDescent="0.3">
      <c r="B2" s="58" t="s">
        <v>165</v>
      </c>
      <c r="C2" s="58" t="s">
        <v>1661</v>
      </c>
      <c r="D2" s="58" t="s">
        <v>1662</v>
      </c>
      <c r="E2" s="58" t="s">
        <v>166</v>
      </c>
      <c r="F2" s="58" t="s">
        <v>1663</v>
      </c>
    </row>
    <row r="3" spans="2:6" ht="15.75" customHeight="1" x14ac:dyDescent="0.3">
      <c r="B3" s="39"/>
      <c r="C3" s="39"/>
      <c r="D3" s="39"/>
      <c r="E3" s="39"/>
      <c r="F3" s="39"/>
    </row>
    <row r="4" spans="2:6" ht="12" customHeight="1" x14ac:dyDescent="0.3">
      <c r="B4" s="59" t="s">
        <v>165</v>
      </c>
      <c r="C4" s="59"/>
      <c r="D4" s="60" t="s">
        <v>1662</v>
      </c>
      <c r="E4" s="59" t="s">
        <v>166</v>
      </c>
      <c r="F4" s="61" t="s">
        <v>1663</v>
      </c>
    </row>
    <row r="5" spans="2:6" ht="12" customHeight="1" x14ac:dyDescent="0.3">
      <c r="B5" s="59" t="s">
        <v>165</v>
      </c>
      <c r="C5" s="59"/>
      <c r="D5" s="60" t="s">
        <v>1662</v>
      </c>
      <c r="E5" s="59" t="s">
        <v>166</v>
      </c>
      <c r="F5" s="61" t="s">
        <v>1663</v>
      </c>
    </row>
    <row r="6" spans="2:6" ht="12" customHeight="1" x14ac:dyDescent="0.3">
      <c r="B6" s="62">
        <v>10</v>
      </c>
      <c r="C6" s="62"/>
      <c r="D6" s="63" t="s">
        <v>1664</v>
      </c>
      <c r="E6" s="64"/>
      <c r="F6" s="65"/>
    </row>
    <row r="7" spans="2:6" ht="36" customHeight="1" x14ac:dyDescent="0.3">
      <c r="B7" s="62">
        <v>15</v>
      </c>
      <c r="C7" s="62"/>
      <c r="D7" s="63" t="s">
        <v>1665</v>
      </c>
      <c r="E7" s="64"/>
      <c r="F7" s="65"/>
    </row>
    <row r="8" spans="2:6" ht="36" customHeight="1" x14ac:dyDescent="0.3">
      <c r="B8" s="66" t="s">
        <v>1666</v>
      </c>
      <c r="C8" s="66"/>
      <c r="D8" s="67" t="s">
        <v>1667</v>
      </c>
      <c r="E8" s="66" t="s">
        <v>1668</v>
      </c>
      <c r="F8" s="68">
        <v>147.85</v>
      </c>
    </row>
    <row r="9" spans="2:6" ht="36" customHeight="1" x14ac:dyDescent="0.3">
      <c r="B9" s="66" t="s">
        <v>1669</v>
      </c>
      <c r="C9" s="66"/>
      <c r="D9" s="67" t="s">
        <v>1670</v>
      </c>
      <c r="E9" s="66" t="s">
        <v>1668</v>
      </c>
      <c r="F9" s="68">
        <v>168.97</v>
      </c>
    </row>
    <row r="10" spans="2:6" ht="12" customHeight="1" x14ac:dyDescent="0.3">
      <c r="B10" s="66" t="s">
        <v>1671</v>
      </c>
      <c r="C10" s="66"/>
      <c r="D10" s="67" t="s">
        <v>1672</v>
      </c>
      <c r="E10" s="66" t="s">
        <v>1668</v>
      </c>
      <c r="F10" s="68">
        <v>126.73</v>
      </c>
    </row>
    <row r="11" spans="2:6" ht="24" customHeight="1" x14ac:dyDescent="0.3">
      <c r="B11" s="66" t="s">
        <v>1673</v>
      </c>
      <c r="C11" s="66"/>
      <c r="D11" s="67" t="s">
        <v>1674</v>
      </c>
      <c r="E11" s="66" t="s">
        <v>1668</v>
      </c>
      <c r="F11" s="69">
        <v>97.15</v>
      </c>
    </row>
    <row r="12" spans="2:6" ht="24" customHeight="1" x14ac:dyDescent="0.3">
      <c r="B12" s="66" t="s">
        <v>1675</v>
      </c>
      <c r="C12" s="66"/>
      <c r="D12" s="67" t="s">
        <v>1676</v>
      </c>
      <c r="E12" s="66" t="s">
        <v>1668</v>
      </c>
      <c r="F12" s="69">
        <v>84.49</v>
      </c>
    </row>
    <row r="13" spans="2:6" ht="24" customHeight="1" x14ac:dyDescent="0.3">
      <c r="B13" s="66" t="s">
        <v>1677</v>
      </c>
      <c r="C13" s="66"/>
      <c r="D13" s="67" t="s">
        <v>1678</v>
      </c>
      <c r="E13" s="66" t="s">
        <v>1668</v>
      </c>
      <c r="F13" s="68">
        <v>109.84</v>
      </c>
    </row>
    <row r="14" spans="2:6" ht="12" customHeight="1" x14ac:dyDescent="0.3">
      <c r="B14" s="70">
        <v>215</v>
      </c>
      <c r="C14" s="70"/>
      <c r="D14" s="63" t="s">
        <v>1679</v>
      </c>
      <c r="E14" s="64"/>
      <c r="F14" s="65"/>
    </row>
    <row r="15" spans="2:6" ht="12" customHeight="1" x14ac:dyDescent="0.3">
      <c r="B15" s="66" t="s">
        <v>1680</v>
      </c>
      <c r="C15" s="66"/>
      <c r="D15" s="67" t="s">
        <v>1681</v>
      </c>
      <c r="E15" s="66" t="s">
        <v>1682</v>
      </c>
      <c r="F15" s="68">
        <v>167.7</v>
      </c>
    </row>
    <row r="16" spans="2:6" ht="24" customHeight="1" x14ac:dyDescent="0.3">
      <c r="B16" s="62">
        <v>23</v>
      </c>
      <c r="C16" s="62"/>
      <c r="D16" s="63" t="s">
        <v>1683</v>
      </c>
      <c r="E16" s="64"/>
      <c r="F16" s="65"/>
    </row>
    <row r="17" spans="2:6" ht="24" customHeight="1" x14ac:dyDescent="0.3">
      <c r="B17" s="66" t="s">
        <v>1684</v>
      </c>
      <c r="C17" s="66"/>
      <c r="D17" s="67" t="s">
        <v>1685</v>
      </c>
      <c r="E17" s="66" t="s">
        <v>1686</v>
      </c>
      <c r="F17" s="71">
        <v>2179.11</v>
      </c>
    </row>
    <row r="18" spans="2:6" ht="12" customHeight="1" x14ac:dyDescent="0.3">
      <c r="B18" s="66" t="s">
        <v>1687</v>
      </c>
      <c r="C18" s="66"/>
      <c r="D18" s="67" t="s">
        <v>1688</v>
      </c>
      <c r="E18" s="66" t="s">
        <v>1689</v>
      </c>
      <c r="F18" s="72">
        <v>1.53</v>
      </c>
    </row>
    <row r="19" spans="2:6" ht="12" customHeight="1" x14ac:dyDescent="0.3">
      <c r="B19" s="66" t="s">
        <v>1690</v>
      </c>
      <c r="C19" s="66"/>
      <c r="D19" s="67" t="s">
        <v>1691</v>
      </c>
      <c r="E19" s="66" t="s">
        <v>1686</v>
      </c>
      <c r="F19" s="71">
        <v>1764.97</v>
      </c>
    </row>
    <row r="20" spans="2:6" ht="24" customHeight="1" x14ac:dyDescent="0.3">
      <c r="B20" s="66" t="s">
        <v>1692</v>
      </c>
      <c r="C20" s="66"/>
      <c r="D20" s="67" t="s">
        <v>1693</v>
      </c>
      <c r="E20" s="66" t="s">
        <v>1689</v>
      </c>
      <c r="F20" s="72">
        <v>1.25</v>
      </c>
    </row>
    <row r="21" spans="2:6" ht="12" customHeight="1" x14ac:dyDescent="0.3">
      <c r="B21" s="66" t="s">
        <v>1694</v>
      </c>
      <c r="C21" s="66"/>
      <c r="D21" s="67" t="s">
        <v>1695</v>
      </c>
      <c r="E21" s="66" t="s">
        <v>1686</v>
      </c>
      <c r="F21" s="71">
        <v>7511.13</v>
      </c>
    </row>
    <row r="22" spans="2:6" ht="24" customHeight="1" x14ac:dyDescent="0.3">
      <c r="B22" s="66" t="s">
        <v>1696</v>
      </c>
      <c r="C22" s="66"/>
      <c r="D22" s="67" t="s">
        <v>1697</v>
      </c>
      <c r="E22" s="66" t="s">
        <v>1689</v>
      </c>
      <c r="F22" s="72">
        <v>1.78</v>
      </c>
    </row>
    <row r="23" spans="2:6" ht="24" customHeight="1" x14ac:dyDescent="0.3">
      <c r="B23" s="62">
        <v>31</v>
      </c>
      <c r="C23" s="62"/>
      <c r="D23" s="63" t="s">
        <v>1698</v>
      </c>
      <c r="E23" s="64"/>
      <c r="F23" s="65"/>
    </row>
    <row r="24" spans="2:6" ht="24" customHeight="1" x14ac:dyDescent="0.3">
      <c r="B24" s="62">
        <v>33</v>
      </c>
      <c r="C24" s="62"/>
      <c r="D24" s="63" t="s">
        <v>1699</v>
      </c>
      <c r="E24" s="64"/>
      <c r="F24" s="65"/>
    </row>
    <row r="25" spans="2:6" ht="24" customHeight="1" x14ac:dyDescent="0.3">
      <c r="B25" s="66" t="s">
        <v>1700</v>
      </c>
      <c r="C25" s="66"/>
      <c r="D25" s="67" t="s">
        <v>1701</v>
      </c>
      <c r="E25" s="66" t="s">
        <v>1702</v>
      </c>
      <c r="F25" s="72">
        <v>0.24</v>
      </c>
    </row>
    <row r="26" spans="2:6" ht="12" customHeight="1" x14ac:dyDescent="0.3">
      <c r="B26" s="66" t="s">
        <v>1703</v>
      </c>
      <c r="C26" s="66"/>
      <c r="D26" s="67" t="s">
        <v>1704</v>
      </c>
      <c r="E26" s="66" t="s">
        <v>1682</v>
      </c>
      <c r="F26" s="71">
        <v>1002.03</v>
      </c>
    </row>
    <row r="27" spans="2:6" ht="24" customHeight="1" x14ac:dyDescent="0.3">
      <c r="B27" s="66" t="s">
        <v>1705</v>
      </c>
      <c r="C27" s="66"/>
      <c r="D27" s="67" t="s">
        <v>1706</v>
      </c>
      <c r="E27" s="66" t="s">
        <v>1702</v>
      </c>
      <c r="F27" s="72">
        <v>0.31</v>
      </c>
    </row>
    <row r="28" spans="2:6" ht="24" customHeight="1" x14ac:dyDescent="0.3">
      <c r="B28" s="66" t="s">
        <v>1707</v>
      </c>
      <c r="C28" s="66"/>
      <c r="D28" s="67" t="s">
        <v>1708</v>
      </c>
      <c r="E28" s="66" t="s">
        <v>1682</v>
      </c>
      <c r="F28" s="71">
        <v>2453.33</v>
      </c>
    </row>
    <row r="29" spans="2:6" ht="24" customHeight="1" x14ac:dyDescent="0.3">
      <c r="B29" s="62">
        <v>34</v>
      </c>
      <c r="C29" s="62"/>
      <c r="D29" s="63" t="s">
        <v>44</v>
      </c>
      <c r="E29" s="64"/>
      <c r="F29" s="65"/>
    </row>
    <row r="30" spans="2:6" ht="24" customHeight="1" x14ac:dyDescent="0.3">
      <c r="B30" s="66" t="s">
        <v>58</v>
      </c>
      <c r="C30" s="66"/>
      <c r="D30" s="73" t="s">
        <v>1709</v>
      </c>
      <c r="E30" s="66" t="s">
        <v>1702</v>
      </c>
      <c r="F30" s="72">
        <v>0.82</v>
      </c>
    </row>
    <row r="31" spans="2:6" ht="12" customHeight="1" x14ac:dyDescent="0.3">
      <c r="B31" s="66" t="s">
        <v>46</v>
      </c>
      <c r="C31" s="66"/>
      <c r="D31" s="73" t="s">
        <v>1710</v>
      </c>
      <c r="E31" s="66" t="s">
        <v>1702</v>
      </c>
      <c r="F31" s="72">
        <v>3.35</v>
      </c>
    </row>
    <row r="32" spans="2:6" ht="24" customHeight="1" x14ac:dyDescent="0.3">
      <c r="B32" s="66" t="s">
        <v>48</v>
      </c>
      <c r="C32" s="66"/>
      <c r="D32" s="73" t="s">
        <v>1711</v>
      </c>
      <c r="E32" s="66" t="s">
        <v>1702</v>
      </c>
      <c r="F32" s="72">
        <v>2.91</v>
      </c>
    </row>
    <row r="33" spans="2:6" ht="24" customHeight="1" x14ac:dyDescent="0.3">
      <c r="B33" s="66" t="s">
        <v>50</v>
      </c>
      <c r="C33" s="66"/>
      <c r="D33" s="73" t="s">
        <v>1712</v>
      </c>
      <c r="E33" s="66" t="s">
        <v>1702</v>
      </c>
      <c r="F33" s="72">
        <v>2.52</v>
      </c>
    </row>
    <row r="34" spans="2:6" ht="24" customHeight="1" x14ac:dyDescent="0.3">
      <c r="B34" s="66" t="s">
        <v>52</v>
      </c>
      <c r="C34" s="66"/>
      <c r="D34" s="73" t="s">
        <v>1713</v>
      </c>
      <c r="E34" s="66" t="s">
        <v>1702</v>
      </c>
      <c r="F34" s="72">
        <v>2.08</v>
      </c>
    </row>
    <row r="35" spans="2:6" ht="24" customHeight="1" x14ac:dyDescent="0.3">
      <c r="B35" s="66" t="s">
        <v>54</v>
      </c>
      <c r="C35" s="66"/>
      <c r="D35" s="73" t="s">
        <v>1714</v>
      </c>
      <c r="E35" s="66" t="s">
        <v>1702</v>
      </c>
      <c r="F35" s="72">
        <v>1.65</v>
      </c>
    </row>
    <row r="36" spans="2:6" ht="24" customHeight="1" x14ac:dyDescent="0.3">
      <c r="B36" s="66" t="s">
        <v>56</v>
      </c>
      <c r="C36" s="66"/>
      <c r="D36" s="73" t="s">
        <v>1715</v>
      </c>
      <c r="E36" s="66" t="s">
        <v>1702</v>
      </c>
      <c r="F36" s="72">
        <v>1.26</v>
      </c>
    </row>
    <row r="37" spans="2:6" ht="24" customHeight="1" x14ac:dyDescent="0.3">
      <c r="B37" s="66" t="s">
        <v>74</v>
      </c>
      <c r="C37" s="66"/>
      <c r="D37" s="73" t="s">
        <v>1716</v>
      </c>
      <c r="E37" s="66" t="s">
        <v>1702</v>
      </c>
      <c r="F37" s="72">
        <v>0.09</v>
      </c>
    </row>
    <row r="38" spans="2:6" ht="24" customHeight="1" x14ac:dyDescent="0.3">
      <c r="B38" s="66" t="s">
        <v>1717</v>
      </c>
      <c r="C38" s="66"/>
      <c r="D38" s="67" t="s">
        <v>1718</v>
      </c>
      <c r="E38" s="66" t="s">
        <v>1702</v>
      </c>
      <c r="F38" s="72">
        <v>0.09</v>
      </c>
    </row>
    <row r="39" spans="2:6" ht="24" customHeight="1" x14ac:dyDescent="0.3">
      <c r="B39" s="66" t="s">
        <v>1719</v>
      </c>
      <c r="C39" s="66"/>
      <c r="D39" s="67" t="s">
        <v>1720</v>
      </c>
      <c r="E39" s="66" t="s">
        <v>1702</v>
      </c>
      <c r="F39" s="72">
        <v>0.19</v>
      </c>
    </row>
    <row r="40" spans="2:6" ht="36" customHeight="1" x14ac:dyDescent="0.3">
      <c r="B40" s="66" t="s">
        <v>1721</v>
      </c>
      <c r="C40" s="66"/>
      <c r="D40" s="67" t="s">
        <v>1722</v>
      </c>
      <c r="E40" s="66" t="s">
        <v>1702</v>
      </c>
      <c r="F40" s="72">
        <v>0.14000000000000001</v>
      </c>
    </row>
    <row r="41" spans="2:6" ht="24" customHeight="1" x14ac:dyDescent="0.3">
      <c r="B41" s="66" t="s">
        <v>1723</v>
      </c>
      <c r="C41" s="66"/>
      <c r="D41" s="67" t="s">
        <v>1724</v>
      </c>
      <c r="E41" s="66" t="s">
        <v>1702</v>
      </c>
      <c r="F41" s="72">
        <v>0.34</v>
      </c>
    </row>
    <row r="42" spans="2:6" ht="24" customHeight="1" x14ac:dyDescent="0.3">
      <c r="B42" s="66" t="s">
        <v>1725</v>
      </c>
      <c r="C42" s="66"/>
      <c r="D42" s="67" t="s">
        <v>1726</v>
      </c>
      <c r="E42" s="66" t="s">
        <v>1702</v>
      </c>
      <c r="F42" s="72">
        <v>0.28999999999999998</v>
      </c>
    </row>
    <row r="43" spans="2:6" ht="24" customHeight="1" x14ac:dyDescent="0.3">
      <c r="B43" s="66" t="s">
        <v>1727</v>
      </c>
      <c r="C43" s="66"/>
      <c r="D43" s="67" t="s">
        <v>1728</v>
      </c>
      <c r="E43" s="66" t="s">
        <v>1702</v>
      </c>
      <c r="F43" s="72">
        <v>0.24</v>
      </c>
    </row>
    <row r="44" spans="2:6" ht="24" customHeight="1" x14ac:dyDescent="0.3">
      <c r="B44" s="66" t="s">
        <v>1729</v>
      </c>
      <c r="C44" s="66"/>
      <c r="D44" s="67" t="s">
        <v>1730</v>
      </c>
      <c r="E44" s="66" t="s">
        <v>1702</v>
      </c>
      <c r="F44" s="72">
        <v>0.38</v>
      </c>
    </row>
    <row r="45" spans="2:6" ht="12" customHeight="1" x14ac:dyDescent="0.3">
      <c r="B45" s="66" t="s">
        <v>72</v>
      </c>
      <c r="C45" s="66"/>
      <c r="D45" s="73" t="s">
        <v>1731</v>
      </c>
      <c r="E45" s="66" t="s">
        <v>1702</v>
      </c>
      <c r="F45" s="72">
        <v>0.68</v>
      </c>
    </row>
    <row r="46" spans="2:6" ht="24" customHeight="1" x14ac:dyDescent="0.3">
      <c r="B46" s="66" t="s">
        <v>62</v>
      </c>
      <c r="C46" s="66"/>
      <c r="D46" s="73" t="s">
        <v>1732</v>
      </c>
      <c r="E46" s="66" t="s">
        <v>1702</v>
      </c>
      <c r="F46" s="72">
        <v>2.42</v>
      </c>
    </row>
    <row r="47" spans="2:6" ht="12" customHeight="1" x14ac:dyDescent="0.3">
      <c r="B47" s="66" t="s">
        <v>64</v>
      </c>
      <c r="C47" s="66"/>
      <c r="D47" s="73" t="s">
        <v>1733</v>
      </c>
      <c r="E47" s="66" t="s">
        <v>1702</v>
      </c>
      <c r="F47" s="72">
        <v>2.04</v>
      </c>
    </row>
    <row r="48" spans="2:6" ht="12" customHeight="1" x14ac:dyDescent="0.3">
      <c r="B48" s="66" t="s">
        <v>1734</v>
      </c>
      <c r="C48" s="66"/>
      <c r="D48" s="73" t="s">
        <v>1735</v>
      </c>
      <c r="E48" s="66" t="s">
        <v>1702</v>
      </c>
      <c r="F48" s="72">
        <v>1.7</v>
      </c>
    </row>
    <row r="49" spans="2:6" ht="12" customHeight="1" x14ac:dyDescent="0.3">
      <c r="B49" s="66" t="s">
        <v>68</v>
      </c>
      <c r="C49" s="66"/>
      <c r="D49" s="73" t="s">
        <v>1736</v>
      </c>
      <c r="E49" s="66" t="s">
        <v>1702</v>
      </c>
      <c r="F49" s="72">
        <v>1.36</v>
      </c>
    </row>
    <row r="50" spans="2:6" ht="24" customHeight="1" x14ac:dyDescent="0.3">
      <c r="B50" s="66" t="s">
        <v>70</v>
      </c>
      <c r="C50" s="66"/>
      <c r="D50" s="73" t="s">
        <v>1737</v>
      </c>
      <c r="E50" s="66" t="s">
        <v>1702</v>
      </c>
      <c r="F50" s="72">
        <v>1.02</v>
      </c>
    </row>
    <row r="51" spans="2:6" ht="24" customHeight="1" x14ac:dyDescent="0.3">
      <c r="B51" s="66" t="s">
        <v>60</v>
      </c>
      <c r="C51" s="66"/>
      <c r="D51" s="73" t="s">
        <v>1738</v>
      </c>
      <c r="E51" s="66" t="s">
        <v>1702</v>
      </c>
      <c r="F51" s="72">
        <v>2.76</v>
      </c>
    </row>
    <row r="52" spans="2:6" ht="12" customHeight="1" x14ac:dyDescent="0.3">
      <c r="B52" s="66" t="s">
        <v>1739</v>
      </c>
      <c r="C52" s="66"/>
      <c r="D52" s="67" t="s">
        <v>1740</v>
      </c>
      <c r="E52" s="66" t="s">
        <v>1702</v>
      </c>
      <c r="F52" s="72">
        <v>1.02</v>
      </c>
    </row>
    <row r="53" spans="2:6" ht="24" customHeight="1" x14ac:dyDescent="0.3">
      <c r="B53" s="66" t="s">
        <v>1741</v>
      </c>
      <c r="C53" s="66"/>
      <c r="D53" s="67" t="s">
        <v>1742</v>
      </c>
      <c r="E53" s="66" t="s">
        <v>1702</v>
      </c>
      <c r="F53" s="72">
        <v>4.12</v>
      </c>
    </row>
    <row r="54" spans="2:6" ht="24" customHeight="1" x14ac:dyDescent="0.3">
      <c r="B54" s="66" t="s">
        <v>1743</v>
      </c>
      <c r="C54" s="66"/>
      <c r="D54" s="67" t="s">
        <v>1744</v>
      </c>
      <c r="E54" s="66" t="s">
        <v>1702</v>
      </c>
      <c r="F54" s="72">
        <v>3.59</v>
      </c>
    </row>
    <row r="55" spans="2:6" ht="24" customHeight="1" x14ac:dyDescent="0.3">
      <c r="B55" s="66" t="s">
        <v>1745</v>
      </c>
      <c r="C55" s="66"/>
      <c r="D55" s="67" t="s">
        <v>1746</v>
      </c>
      <c r="E55" s="66" t="s">
        <v>1702</v>
      </c>
      <c r="F55" s="72">
        <v>3.1</v>
      </c>
    </row>
    <row r="56" spans="2:6" ht="24" customHeight="1" x14ac:dyDescent="0.3">
      <c r="B56" s="66" t="s">
        <v>66</v>
      </c>
      <c r="C56" s="66"/>
      <c r="D56" s="67" t="s">
        <v>1747</v>
      </c>
      <c r="E56" s="66" t="s">
        <v>1702</v>
      </c>
      <c r="F56" s="72">
        <v>2.57</v>
      </c>
    </row>
    <row r="57" spans="2:6" ht="24" customHeight="1" x14ac:dyDescent="0.3">
      <c r="B57" s="66" t="s">
        <v>1748</v>
      </c>
      <c r="C57" s="66"/>
      <c r="D57" s="67" t="s">
        <v>1749</v>
      </c>
      <c r="E57" s="66" t="s">
        <v>1702</v>
      </c>
      <c r="F57" s="72">
        <v>2.04</v>
      </c>
    </row>
    <row r="58" spans="2:6" ht="24" customHeight="1" x14ac:dyDescent="0.3">
      <c r="B58" s="66" t="s">
        <v>1750</v>
      </c>
      <c r="C58" s="66"/>
      <c r="D58" s="67" t="s">
        <v>1751</v>
      </c>
      <c r="E58" s="66" t="s">
        <v>1702</v>
      </c>
      <c r="F58" s="72">
        <v>1.55</v>
      </c>
    </row>
    <row r="59" spans="2:6" ht="12" customHeight="1" x14ac:dyDescent="0.3">
      <c r="B59" s="62">
        <v>35</v>
      </c>
      <c r="C59" s="62"/>
      <c r="D59" s="63" t="s">
        <v>1752</v>
      </c>
      <c r="E59" s="64"/>
      <c r="F59" s="65"/>
    </row>
    <row r="60" spans="2:6" ht="24" customHeight="1" x14ac:dyDescent="0.3">
      <c r="B60" s="66" t="s">
        <v>1753</v>
      </c>
      <c r="C60" s="66"/>
      <c r="D60" s="67" t="s">
        <v>1754</v>
      </c>
      <c r="E60" s="66" t="s">
        <v>1682</v>
      </c>
      <c r="F60" s="71">
        <v>9558.94</v>
      </c>
    </row>
    <row r="61" spans="2:6" ht="24" customHeight="1" x14ac:dyDescent="0.3">
      <c r="B61" s="66" t="s">
        <v>1755</v>
      </c>
      <c r="C61" s="66"/>
      <c r="D61" s="67" t="s">
        <v>1756</v>
      </c>
      <c r="E61" s="66" t="s">
        <v>1682</v>
      </c>
      <c r="F61" s="71">
        <v>2785.21</v>
      </c>
    </row>
    <row r="62" spans="2:6" ht="24" customHeight="1" x14ac:dyDescent="0.3">
      <c r="B62" s="66" t="s">
        <v>1757</v>
      </c>
      <c r="C62" s="66"/>
      <c r="D62" s="67" t="s">
        <v>1758</v>
      </c>
      <c r="E62" s="66" t="s">
        <v>1682</v>
      </c>
      <c r="F62" s="71">
        <v>8353.83</v>
      </c>
    </row>
    <row r="63" spans="2:6" ht="24" customHeight="1" x14ac:dyDescent="0.3">
      <c r="B63" s="66" t="s">
        <v>1759</v>
      </c>
      <c r="C63" s="66"/>
      <c r="D63" s="67" t="s">
        <v>1760</v>
      </c>
      <c r="E63" s="66" t="s">
        <v>1682</v>
      </c>
      <c r="F63" s="71">
        <v>5570.42</v>
      </c>
    </row>
    <row r="64" spans="2:6" ht="24" customHeight="1" x14ac:dyDescent="0.3">
      <c r="B64" s="66" t="s">
        <v>1761</v>
      </c>
      <c r="C64" s="66"/>
      <c r="D64" s="67" t="s">
        <v>1762</v>
      </c>
      <c r="E64" s="66" t="s">
        <v>1682</v>
      </c>
      <c r="F64" s="71">
        <v>1873.88</v>
      </c>
    </row>
    <row r="65" spans="2:6" ht="24" customHeight="1" x14ac:dyDescent="0.3">
      <c r="B65" s="66" t="s">
        <v>1763</v>
      </c>
      <c r="C65" s="66"/>
      <c r="D65" s="67" t="s">
        <v>1764</v>
      </c>
      <c r="E65" s="66" t="s">
        <v>1682</v>
      </c>
      <c r="F65" s="71">
        <v>7642.05</v>
      </c>
    </row>
    <row r="66" spans="2:6" ht="12" customHeight="1" x14ac:dyDescent="0.3">
      <c r="B66" s="66" t="s">
        <v>1765</v>
      </c>
      <c r="C66" s="66"/>
      <c r="D66" s="67" t="s">
        <v>1766</v>
      </c>
      <c r="E66" s="66" t="s">
        <v>1682</v>
      </c>
      <c r="F66" s="71">
        <v>5827.27</v>
      </c>
    </row>
    <row r="67" spans="2:6" ht="12" customHeight="1" x14ac:dyDescent="0.3">
      <c r="B67" s="66" t="s">
        <v>1767</v>
      </c>
      <c r="C67" s="66"/>
      <c r="D67" s="67" t="s">
        <v>1768</v>
      </c>
      <c r="E67" s="66" t="s">
        <v>1682</v>
      </c>
      <c r="F67" s="71">
        <v>2920.87</v>
      </c>
    </row>
    <row r="68" spans="2:6" ht="12" customHeight="1" x14ac:dyDescent="0.3">
      <c r="B68" s="66" t="s">
        <v>1769</v>
      </c>
      <c r="C68" s="66"/>
      <c r="D68" s="67" t="s">
        <v>1770</v>
      </c>
      <c r="E68" s="66" t="s">
        <v>1702</v>
      </c>
      <c r="F68" s="72">
        <v>0.5</v>
      </c>
    </row>
    <row r="69" spans="2:6" ht="24" customHeight="1" x14ac:dyDescent="0.3">
      <c r="B69" s="66" t="s">
        <v>1771</v>
      </c>
      <c r="C69" s="66"/>
      <c r="D69" s="67" t="s">
        <v>1772</v>
      </c>
      <c r="E69" s="66" t="s">
        <v>1702</v>
      </c>
      <c r="F69" s="72">
        <v>1.88</v>
      </c>
    </row>
    <row r="70" spans="2:6" ht="24" customHeight="1" x14ac:dyDescent="0.3">
      <c r="B70" s="66" t="s">
        <v>1773</v>
      </c>
      <c r="C70" s="66"/>
      <c r="D70" s="67" t="s">
        <v>1774</v>
      </c>
      <c r="E70" s="66" t="s">
        <v>1702</v>
      </c>
      <c r="F70" s="72">
        <v>1.66</v>
      </c>
    </row>
    <row r="71" spans="2:6" ht="24" customHeight="1" x14ac:dyDescent="0.3">
      <c r="B71" s="66" t="s">
        <v>1775</v>
      </c>
      <c r="C71" s="66"/>
      <c r="D71" s="67" t="s">
        <v>1776</v>
      </c>
      <c r="E71" s="66" t="s">
        <v>1702</v>
      </c>
      <c r="F71" s="72">
        <v>1.42</v>
      </c>
    </row>
    <row r="72" spans="2:6" ht="12" customHeight="1" x14ac:dyDescent="0.3">
      <c r="B72" s="66" t="s">
        <v>1777</v>
      </c>
      <c r="C72" s="66"/>
      <c r="D72" s="67" t="s">
        <v>1778</v>
      </c>
      <c r="E72" s="66" t="s">
        <v>1702</v>
      </c>
      <c r="F72" s="72">
        <v>1.2</v>
      </c>
    </row>
    <row r="73" spans="2:6" ht="24" customHeight="1" x14ac:dyDescent="0.3">
      <c r="B73" s="66" t="s">
        <v>1779</v>
      </c>
      <c r="C73" s="66"/>
      <c r="D73" s="67" t="s">
        <v>1780</v>
      </c>
      <c r="E73" s="66" t="s">
        <v>1702</v>
      </c>
      <c r="F73" s="72">
        <v>0.97</v>
      </c>
    </row>
    <row r="74" spans="2:6" ht="24" customHeight="1" x14ac:dyDescent="0.3">
      <c r="B74" s="66" t="s">
        <v>1781</v>
      </c>
      <c r="C74" s="66"/>
      <c r="D74" s="67" t="s">
        <v>1782</v>
      </c>
      <c r="E74" s="66" t="s">
        <v>1702</v>
      </c>
      <c r="F74" s="72">
        <v>0.74</v>
      </c>
    </row>
    <row r="75" spans="2:6" ht="24" customHeight="1" x14ac:dyDescent="0.3">
      <c r="B75" s="66" t="s">
        <v>1783</v>
      </c>
      <c r="C75" s="66"/>
      <c r="D75" s="67" t="s">
        <v>1784</v>
      </c>
      <c r="E75" s="66" t="s">
        <v>1785</v>
      </c>
      <c r="F75" s="72">
        <v>6</v>
      </c>
    </row>
    <row r="76" spans="2:6" ht="24" customHeight="1" x14ac:dyDescent="0.3">
      <c r="B76" s="74" t="s">
        <v>91</v>
      </c>
      <c r="C76" s="74"/>
      <c r="D76" s="73" t="s">
        <v>1786</v>
      </c>
      <c r="E76" s="74" t="s">
        <v>1787</v>
      </c>
      <c r="F76" s="75">
        <v>450.73</v>
      </c>
    </row>
    <row r="77" spans="2:6" ht="24" customHeight="1" x14ac:dyDescent="0.3">
      <c r="B77" s="66" t="s">
        <v>1788</v>
      </c>
      <c r="C77" s="66"/>
      <c r="D77" s="67" t="s">
        <v>1789</v>
      </c>
      <c r="E77" s="66" t="s">
        <v>1787</v>
      </c>
      <c r="F77" s="68">
        <v>323.48</v>
      </c>
    </row>
    <row r="78" spans="2:6" ht="12" customHeight="1" x14ac:dyDescent="0.3">
      <c r="B78" s="74" t="s">
        <v>79</v>
      </c>
      <c r="C78" s="74"/>
      <c r="D78" s="73" t="s">
        <v>1790</v>
      </c>
      <c r="E78" s="74" t="s">
        <v>1787</v>
      </c>
      <c r="F78" s="75">
        <v>543.27</v>
      </c>
    </row>
    <row r="79" spans="2:6" ht="24" customHeight="1" x14ac:dyDescent="0.3">
      <c r="B79" s="66" t="s">
        <v>1791</v>
      </c>
      <c r="C79" s="66"/>
      <c r="D79" s="67" t="s">
        <v>1792</v>
      </c>
      <c r="E79" s="66" t="s">
        <v>1787</v>
      </c>
      <c r="F79" s="68">
        <v>507.77</v>
      </c>
    </row>
    <row r="80" spans="2:6" ht="24" customHeight="1" x14ac:dyDescent="0.3">
      <c r="B80" s="74" t="s">
        <v>81</v>
      </c>
      <c r="C80" s="74"/>
      <c r="D80" s="73" t="s">
        <v>1793</v>
      </c>
      <c r="E80" s="74" t="s">
        <v>1682</v>
      </c>
      <c r="F80" s="76">
        <v>1200.4100000000001</v>
      </c>
    </row>
    <row r="81" spans="2:6" ht="12" customHeight="1" x14ac:dyDescent="0.3">
      <c r="B81" s="74" t="s">
        <v>83</v>
      </c>
      <c r="C81" s="74"/>
      <c r="D81" s="73" t="s">
        <v>1794</v>
      </c>
      <c r="E81" s="74" t="s">
        <v>1787</v>
      </c>
      <c r="F81" s="75">
        <v>770.58</v>
      </c>
    </row>
    <row r="82" spans="2:6" ht="12" customHeight="1" x14ac:dyDescent="0.3">
      <c r="B82" s="74" t="s">
        <v>85</v>
      </c>
      <c r="C82" s="74"/>
      <c r="D82" s="73" t="s">
        <v>1795</v>
      </c>
      <c r="E82" s="74" t="s">
        <v>1787</v>
      </c>
      <c r="F82" s="75">
        <v>723.37</v>
      </c>
    </row>
    <row r="83" spans="2:6" ht="24" customHeight="1" x14ac:dyDescent="0.3">
      <c r="B83" s="74" t="s">
        <v>117</v>
      </c>
      <c r="C83" s="74"/>
      <c r="D83" s="73" t="s">
        <v>1796</v>
      </c>
      <c r="E83" s="74" t="s">
        <v>1787</v>
      </c>
      <c r="F83" s="76">
        <v>1175.23</v>
      </c>
    </row>
    <row r="84" spans="2:6" ht="24" customHeight="1" x14ac:dyDescent="0.3">
      <c r="B84" s="74" t="s">
        <v>103</v>
      </c>
      <c r="C84" s="74"/>
      <c r="D84" s="73" t="s">
        <v>1797</v>
      </c>
      <c r="E84" s="74" t="s">
        <v>1787</v>
      </c>
      <c r="F84" s="76">
        <v>1032.8499999999999</v>
      </c>
    </row>
    <row r="85" spans="2:6" ht="24" customHeight="1" x14ac:dyDescent="0.3">
      <c r="B85" s="74" t="s">
        <v>101</v>
      </c>
      <c r="C85" s="74"/>
      <c r="D85" s="73" t="s">
        <v>1798</v>
      </c>
      <c r="E85" s="74" t="s">
        <v>1787</v>
      </c>
      <c r="F85" s="76">
        <v>1399.98</v>
      </c>
    </row>
    <row r="86" spans="2:6" ht="24" customHeight="1" x14ac:dyDescent="0.3">
      <c r="B86" s="77" t="s">
        <v>77</v>
      </c>
      <c r="C86" s="77"/>
      <c r="D86" s="78" t="s">
        <v>1799</v>
      </c>
      <c r="E86" s="77" t="s">
        <v>1787</v>
      </c>
      <c r="F86" s="79">
        <v>1502.25</v>
      </c>
    </row>
    <row r="87" spans="2:6" ht="24" customHeight="1" x14ac:dyDescent="0.3">
      <c r="B87" s="74" t="s">
        <v>109</v>
      </c>
      <c r="C87" s="74"/>
      <c r="D87" s="73" t="s">
        <v>1800</v>
      </c>
      <c r="E87" s="74" t="s">
        <v>1787</v>
      </c>
      <c r="F87" s="76">
        <v>1407.42</v>
      </c>
    </row>
    <row r="88" spans="2:6" ht="24" customHeight="1" x14ac:dyDescent="0.3">
      <c r="B88" s="74" t="s">
        <v>99</v>
      </c>
      <c r="C88" s="74"/>
      <c r="D88" s="73" t="s">
        <v>1801</v>
      </c>
      <c r="E88" s="74" t="s">
        <v>1787</v>
      </c>
      <c r="F88" s="76">
        <v>1012.6</v>
      </c>
    </row>
    <row r="89" spans="2:6" ht="12" customHeight="1" x14ac:dyDescent="0.3">
      <c r="B89" s="80" t="s">
        <v>1802</v>
      </c>
      <c r="C89" s="80"/>
      <c r="D89" s="81" t="s">
        <v>1803</v>
      </c>
      <c r="E89" s="80" t="s">
        <v>1787</v>
      </c>
      <c r="F89" s="82">
        <v>1036.32</v>
      </c>
    </row>
    <row r="90" spans="2:6" ht="12" customHeight="1" x14ac:dyDescent="0.3">
      <c r="B90" s="74" t="s">
        <v>93</v>
      </c>
      <c r="C90" s="74"/>
      <c r="D90" s="73" t="s">
        <v>1804</v>
      </c>
      <c r="E90" s="74" t="s">
        <v>1787</v>
      </c>
      <c r="F90" s="76">
        <v>1182.82</v>
      </c>
    </row>
    <row r="91" spans="2:6" ht="12" customHeight="1" x14ac:dyDescent="0.3">
      <c r="B91" s="74" t="s">
        <v>95</v>
      </c>
      <c r="C91" s="74"/>
      <c r="D91" s="73" t="s">
        <v>1805</v>
      </c>
      <c r="E91" s="74" t="s">
        <v>1787</v>
      </c>
      <c r="F91" s="76">
        <v>1736.24</v>
      </c>
    </row>
    <row r="92" spans="2:6" ht="12" customHeight="1" x14ac:dyDescent="0.3">
      <c r="B92" s="77" t="s">
        <v>105</v>
      </c>
      <c r="C92" s="77"/>
      <c r="D92" s="78" t="s">
        <v>1806</v>
      </c>
      <c r="E92" s="77" t="s">
        <v>1787</v>
      </c>
      <c r="F92" s="79">
        <v>1103.68</v>
      </c>
    </row>
    <row r="93" spans="2:6" ht="24" customHeight="1" x14ac:dyDescent="0.3">
      <c r="B93" s="77" t="s">
        <v>107</v>
      </c>
      <c r="C93" s="77"/>
      <c r="D93" s="78" t="s">
        <v>1807</v>
      </c>
      <c r="E93" s="77" t="s">
        <v>1787</v>
      </c>
      <c r="F93" s="83">
        <v>968.02</v>
      </c>
    </row>
    <row r="94" spans="2:6" ht="24" customHeight="1" x14ac:dyDescent="0.3">
      <c r="B94" s="74" t="s">
        <v>89</v>
      </c>
      <c r="C94" s="74"/>
      <c r="D94" s="73" t="s">
        <v>1808</v>
      </c>
      <c r="E94" s="74" t="s">
        <v>1787</v>
      </c>
      <c r="F94" s="76">
        <v>1287.83</v>
      </c>
    </row>
    <row r="95" spans="2:6" ht="24" customHeight="1" x14ac:dyDescent="0.3">
      <c r="B95" s="74" t="s">
        <v>127</v>
      </c>
      <c r="C95" s="74"/>
      <c r="D95" s="73" t="s">
        <v>1809</v>
      </c>
      <c r="E95" s="74" t="s">
        <v>1787</v>
      </c>
      <c r="F95" s="75">
        <v>770.63</v>
      </c>
    </row>
    <row r="96" spans="2:6" ht="24" customHeight="1" x14ac:dyDescent="0.3">
      <c r="B96" s="74" t="s">
        <v>111</v>
      </c>
      <c r="C96" s="74"/>
      <c r="D96" s="73" t="s">
        <v>1810</v>
      </c>
      <c r="E96" s="74" t="s">
        <v>1787</v>
      </c>
      <c r="F96" s="76">
        <v>1399.98</v>
      </c>
    </row>
    <row r="97" spans="2:6" ht="24" customHeight="1" x14ac:dyDescent="0.3">
      <c r="B97" s="66" t="s">
        <v>1811</v>
      </c>
      <c r="C97" s="66"/>
      <c r="D97" s="67" t="s">
        <v>1812</v>
      </c>
      <c r="E97" s="66" t="s">
        <v>1787</v>
      </c>
      <c r="F97" s="71">
        <v>1103.68</v>
      </c>
    </row>
    <row r="98" spans="2:6" ht="24" customHeight="1" x14ac:dyDescent="0.3">
      <c r="B98" s="74" t="s">
        <v>97</v>
      </c>
      <c r="C98" s="74"/>
      <c r="D98" s="73" t="s">
        <v>1813</v>
      </c>
      <c r="E98" s="74" t="s">
        <v>1787</v>
      </c>
      <c r="F98" s="76">
        <v>1348.4</v>
      </c>
    </row>
    <row r="99" spans="2:6" ht="24" customHeight="1" x14ac:dyDescent="0.3">
      <c r="B99" s="74" t="s">
        <v>1814</v>
      </c>
      <c r="C99" s="74"/>
      <c r="D99" s="73" t="s">
        <v>1815</v>
      </c>
      <c r="E99" s="74" t="s">
        <v>1787</v>
      </c>
      <c r="F99" s="76">
        <v>1296.82</v>
      </c>
    </row>
    <row r="100" spans="2:6" ht="12" customHeight="1" x14ac:dyDescent="0.3">
      <c r="B100" s="74" t="s">
        <v>121</v>
      </c>
      <c r="C100" s="74"/>
      <c r="D100" s="73" t="s">
        <v>1816</v>
      </c>
      <c r="E100" s="74" t="s">
        <v>1787</v>
      </c>
      <c r="F100" s="76">
        <v>1111.02</v>
      </c>
    </row>
    <row r="101" spans="2:6" ht="24" customHeight="1" x14ac:dyDescent="0.3">
      <c r="B101" s="74" t="s">
        <v>119</v>
      </c>
      <c r="C101" s="74"/>
      <c r="D101" s="73" t="s">
        <v>1817</v>
      </c>
      <c r="E101" s="74" t="s">
        <v>1787</v>
      </c>
      <c r="F101" s="76">
        <v>1189.8399999999999</v>
      </c>
    </row>
    <row r="102" spans="2:6" ht="24" customHeight="1" x14ac:dyDescent="0.3">
      <c r="B102" s="66" t="s">
        <v>1818</v>
      </c>
      <c r="C102" s="66"/>
      <c r="D102" s="67" t="s">
        <v>1819</v>
      </c>
      <c r="E102" s="66" t="s">
        <v>1787</v>
      </c>
      <c r="F102" s="68">
        <v>956.58</v>
      </c>
    </row>
    <row r="103" spans="2:6" ht="24" customHeight="1" x14ac:dyDescent="0.3">
      <c r="B103" s="74" t="s">
        <v>113</v>
      </c>
      <c r="C103" s="74"/>
      <c r="D103" s="73" t="s">
        <v>1820</v>
      </c>
      <c r="E103" s="74" t="s">
        <v>1787</v>
      </c>
      <c r="F103" s="76">
        <v>1018.44</v>
      </c>
    </row>
    <row r="104" spans="2:6" ht="12" customHeight="1" x14ac:dyDescent="0.3">
      <c r="B104" s="74" t="s">
        <v>123</v>
      </c>
      <c r="C104" s="74"/>
      <c r="D104" s="73" t="s">
        <v>1821</v>
      </c>
      <c r="E104" s="74" t="s">
        <v>1787</v>
      </c>
      <c r="F104" s="75">
        <v>908.98</v>
      </c>
    </row>
    <row r="105" spans="2:6" ht="12" customHeight="1" x14ac:dyDescent="0.3">
      <c r="B105" s="74" t="s">
        <v>125</v>
      </c>
      <c r="C105" s="74"/>
      <c r="D105" s="73" t="s">
        <v>1822</v>
      </c>
      <c r="E105" s="74" t="s">
        <v>1787</v>
      </c>
      <c r="F105" s="75">
        <v>456.86</v>
      </c>
    </row>
    <row r="106" spans="2:6" ht="24" customHeight="1" x14ac:dyDescent="0.3">
      <c r="B106" s="74" t="s">
        <v>115</v>
      </c>
      <c r="C106" s="74"/>
      <c r="D106" s="73" t="s">
        <v>1823</v>
      </c>
      <c r="E106" s="74" t="s">
        <v>1787</v>
      </c>
      <c r="F106" s="75">
        <v>576.71</v>
      </c>
    </row>
    <row r="107" spans="2:6" ht="24" customHeight="1" x14ac:dyDescent="0.3">
      <c r="B107" s="74" t="s">
        <v>87</v>
      </c>
      <c r="C107" s="74"/>
      <c r="D107" s="73" t="s">
        <v>1824</v>
      </c>
      <c r="E107" s="74" t="s">
        <v>1787</v>
      </c>
      <c r="F107" s="75">
        <v>770.58</v>
      </c>
    </row>
    <row r="108" spans="2:6" ht="24" customHeight="1" x14ac:dyDescent="0.3">
      <c r="B108" s="62">
        <v>37</v>
      </c>
      <c r="C108" s="62"/>
      <c r="D108" s="63" t="s">
        <v>1825</v>
      </c>
      <c r="E108" s="64"/>
      <c r="F108" s="65"/>
    </row>
    <row r="109" spans="2:6" ht="12" customHeight="1" x14ac:dyDescent="0.3">
      <c r="B109" s="66" t="s">
        <v>1826</v>
      </c>
      <c r="C109" s="66"/>
      <c r="D109" s="67" t="s">
        <v>1827</v>
      </c>
      <c r="E109" s="66" t="s">
        <v>1689</v>
      </c>
      <c r="F109" s="72">
        <v>1.53</v>
      </c>
    </row>
    <row r="110" spans="2:6" ht="12" customHeight="1" x14ac:dyDescent="0.3">
      <c r="B110" s="66" t="s">
        <v>1828</v>
      </c>
      <c r="C110" s="66"/>
      <c r="D110" s="67" t="s">
        <v>1829</v>
      </c>
      <c r="E110" s="66" t="s">
        <v>1668</v>
      </c>
      <c r="F110" s="69">
        <v>25.79</v>
      </c>
    </row>
    <row r="111" spans="2:6" ht="24" customHeight="1" x14ac:dyDescent="0.3">
      <c r="B111" s="66" t="s">
        <v>1830</v>
      </c>
      <c r="C111" s="66"/>
      <c r="D111" s="67" t="s">
        <v>1831</v>
      </c>
      <c r="E111" s="66" t="s">
        <v>1668</v>
      </c>
      <c r="F111" s="69">
        <v>84.49</v>
      </c>
    </row>
    <row r="112" spans="2:6" ht="36" customHeight="1" x14ac:dyDescent="0.3">
      <c r="B112" s="62">
        <v>38</v>
      </c>
      <c r="C112" s="62"/>
      <c r="D112" s="63" t="s">
        <v>1832</v>
      </c>
      <c r="E112" s="64"/>
      <c r="F112" s="65"/>
    </row>
    <row r="113" spans="2:6" ht="24" customHeight="1" x14ac:dyDescent="0.3">
      <c r="B113" s="66" t="s">
        <v>1833</v>
      </c>
      <c r="C113" s="66"/>
      <c r="D113" s="67" t="s">
        <v>1834</v>
      </c>
      <c r="E113" s="66" t="s">
        <v>1702</v>
      </c>
      <c r="F113" s="72">
        <v>0.18</v>
      </c>
    </row>
    <row r="114" spans="2:6" ht="24" customHeight="1" x14ac:dyDescent="0.3">
      <c r="B114" s="66" t="s">
        <v>1835</v>
      </c>
      <c r="C114" s="66"/>
      <c r="D114" s="67" t="s">
        <v>1836</v>
      </c>
      <c r="E114" s="66" t="s">
        <v>1702</v>
      </c>
      <c r="F114" s="72">
        <v>0.67</v>
      </c>
    </row>
    <row r="115" spans="2:6" ht="12" customHeight="1" x14ac:dyDescent="0.3">
      <c r="B115" s="66" t="s">
        <v>1837</v>
      </c>
      <c r="C115" s="66"/>
      <c r="D115" s="67" t="s">
        <v>1838</v>
      </c>
      <c r="E115" s="66" t="s">
        <v>1702</v>
      </c>
      <c r="F115" s="72">
        <v>0.57999999999999996</v>
      </c>
    </row>
    <row r="116" spans="2:6" ht="24" customHeight="1" x14ac:dyDescent="0.3">
      <c r="B116" s="66" t="s">
        <v>1839</v>
      </c>
      <c r="C116" s="66"/>
      <c r="D116" s="67" t="s">
        <v>1840</v>
      </c>
      <c r="E116" s="66" t="s">
        <v>1702</v>
      </c>
      <c r="F116" s="72">
        <v>0.5</v>
      </c>
    </row>
    <row r="117" spans="2:6" ht="12" customHeight="1" x14ac:dyDescent="0.3">
      <c r="B117" s="66" t="s">
        <v>1841</v>
      </c>
      <c r="C117" s="66"/>
      <c r="D117" s="67" t="s">
        <v>1842</v>
      </c>
      <c r="E117" s="66" t="s">
        <v>1702</v>
      </c>
      <c r="F117" s="72">
        <v>0.42</v>
      </c>
    </row>
    <row r="118" spans="2:6" ht="24" customHeight="1" x14ac:dyDescent="0.3">
      <c r="B118" s="66" t="s">
        <v>1843</v>
      </c>
      <c r="C118" s="66"/>
      <c r="D118" s="67" t="s">
        <v>1844</v>
      </c>
      <c r="E118" s="66" t="s">
        <v>1702</v>
      </c>
      <c r="F118" s="72">
        <v>0.34</v>
      </c>
    </row>
    <row r="119" spans="2:6" ht="12" customHeight="1" x14ac:dyDescent="0.3">
      <c r="B119" s="66" t="s">
        <v>1845</v>
      </c>
      <c r="C119" s="66"/>
      <c r="D119" s="67" t="s">
        <v>1846</v>
      </c>
      <c r="E119" s="66" t="s">
        <v>1702</v>
      </c>
      <c r="F119" s="72">
        <v>0.26</v>
      </c>
    </row>
    <row r="120" spans="2:6" ht="12" customHeight="1" x14ac:dyDescent="0.3">
      <c r="B120" s="66" t="s">
        <v>163</v>
      </c>
      <c r="C120" s="66"/>
      <c r="D120" s="67" t="s">
        <v>1847</v>
      </c>
      <c r="E120" s="66" t="s">
        <v>1702</v>
      </c>
      <c r="F120" s="72">
        <v>0.05</v>
      </c>
    </row>
    <row r="121" spans="2:6" ht="24" customHeight="1" x14ac:dyDescent="0.3">
      <c r="B121" s="74" t="s">
        <v>135</v>
      </c>
      <c r="C121" s="74"/>
      <c r="D121" s="73" t="s">
        <v>1848</v>
      </c>
      <c r="E121" s="74" t="s">
        <v>1702</v>
      </c>
      <c r="F121" s="84">
        <v>0.4</v>
      </c>
    </row>
    <row r="122" spans="2:6" ht="12" customHeight="1" x14ac:dyDescent="0.3">
      <c r="B122" s="74" t="s">
        <v>137</v>
      </c>
      <c r="C122" s="74"/>
      <c r="D122" s="73" t="s">
        <v>1849</v>
      </c>
      <c r="E122" s="74" t="s">
        <v>1702</v>
      </c>
      <c r="F122" s="84">
        <v>1.64</v>
      </c>
    </row>
    <row r="123" spans="2:6" ht="24" customHeight="1" x14ac:dyDescent="0.3">
      <c r="B123" s="74" t="s">
        <v>139</v>
      </c>
      <c r="C123" s="74"/>
      <c r="D123" s="73" t="s">
        <v>1850</v>
      </c>
      <c r="E123" s="74" t="s">
        <v>1702</v>
      </c>
      <c r="F123" s="84">
        <v>1.44</v>
      </c>
    </row>
    <row r="124" spans="2:6" ht="24" customHeight="1" x14ac:dyDescent="0.3">
      <c r="B124" s="74" t="s">
        <v>141</v>
      </c>
      <c r="C124" s="74"/>
      <c r="D124" s="73" t="s">
        <v>1851</v>
      </c>
      <c r="E124" s="74" t="s">
        <v>1702</v>
      </c>
      <c r="F124" s="84">
        <v>1.23</v>
      </c>
    </row>
    <row r="125" spans="2:6" ht="12" customHeight="1" x14ac:dyDescent="0.3">
      <c r="B125" s="74" t="s">
        <v>143</v>
      </c>
      <c r="C125" s="74"/>
      <c r="D125" s="73" t="s">
        <v>1852</v>
      </c>
      <c r="E125" s="74" t="s">
        <v>1702</v>
      </c>
      <c r="F125" s="84">
        <v>1.02</v>
      </c>
    </row>
    <row r="126" spans="2:6" ht="24" customHeight="1" x14ac:dyDescent="0.3">
      <c r="B126" s="74" t="s">
        <v>145</v>
      </c>
      <c r="C126" s="74"/>
      <c r="D126" s="73" t="s">
        <v>1853</v>
      </c>
      <c r="E126" s="74" t="s">
        <v>1702</v>
      </c>
      <c r="F126" s="84">
        <v>0.81</v>
      </c>
    </row>
    <row r="127" spans="2:6" ht="12" customHeight="1" x14ac:dyDescent="0.3">
      <c r="B127" s="74" t="s">
        <v>147</v>
      </c>
      <c r="C127" s="74"/>
      <c r="D127" s="73" t="s">
        <v>1854</v>
      </c>
      <c r="E127" s="74" t="s">
        <v>1702</v>
      </c>
      <c r="F127" s="84">
        <v>0.61</v>
      </c>
    </row>
    <row r="128" spans="2:6" ht="12" customHeight="1" x14ac:dyDescent="0.3">
      <c r="B128" s="66" t="s">
        <v>1855</v>
      </c>
      <c r="C128" s="66"/>
      <c r="D128" s="67" t="s">
        <v>1856</v>
      </c>
      <c r="E128" s="66" t="s">
        <v>1702</v>
      </c>
      <c r="F128" s="72">
        <v>0.05</v>
      </c>
    </row>
    <row r="129" spans="2:6" ht="12" customHeight="1" x14ac:dyDescent="0.3">
      <c r="B129" s="66" t="s">
        <v>1857</v>
      </c>
      <c r="C129" s="66"/>
      <c r="D129" s="67" t="s">
        <v>1858</v>
      </c>
      <c r="E129" s="66" t="s">
        <v>1702</v>
      </c>
      <c r="F129" s="72">
        <v>0.09</v>
      </c>
    </row>
    <row r="130" spans="2:6" ht="12" customHeight="1" x14ac:dyDescent="0.3">
      <c r="B130" s="66" t="s">
        <v>1859</v>
      </c>
      <c r="C130" s="66"/>
      <c r="D130" s="67" t="s">
        <v>1860</v>
      </c>
      <c r="E130" s="66" t="s">
        <v>1702</v>
      </c>
      <c r="F130" s="72">
        <v>7.0000000000000007E-2</v>
      </c>
    </row>
    <row r="131" spans="2:6" ht="72.75" customHeight="1" x14ac:dyDescent="0.3">
      <c r="B131" s="66" t="s">
        <v>1861</v>
      </c>
      <c r="C131" s="66"/>
      <c r="D131" s="67" t="s">
        <v>1862</v>
      </c>
      <c r="E131" s="66" t="s">
        <v>1702</v>
      </c>
      <c r="F131" s="72">
        <v>0.15</v>
      </c>
    </row>
    <row r="132" spans="2:6" ht="60.75" customHeight="1" x14ac:dyDescent="0.3">
      <c r="B132" s="66" t="s">
        <v>1863</v>
      </c>
      <c r="C132" s="66"/>
      <c r="D132" s="67" t="s">
        <v>1864</v>
      </c>
      <c r="E132" s="66" t="s">
        <v>1702</v>
      </c>
      <c r="F132" s="72">
        <v>0.13</v>
      </c>
    </row>
    <row r="133" spans="2:6" ht="60.75" customHeight="1" x14ac:dyDescent="0.3">
      <c r="B133" s="66" t="s">
        <v>1865</v>
      </c>
      <c r="C133" s="66"/>
      <c r="D133" s="67" t="s">
        <v>1866</v>
      </c>
      <c r="E133" s="66" t="s">
        <v>1702</v>
      </c>
      <c r="F133" s="72">
        <v>0.11</v>
      </c>
    </row>
    <row r="134" spans="2:6" ht="60.75" customHeight="1" x14ac:dyDescent="0.3">
      <c r="B134" s="66" t="s">
        <v>1867</v>
      </c>
      <c r="C134" s="66"/>
      <c r="D134" s="67" t="s">
        <v>1868</v>
      </c>
      <c r="E134" s="66" t="s">
        <v>1702</v>
      </c>
      <c r="F134" s="72">
        <v>0.17</v>
      </c>
    </row>
    <row r="135" spans="2:6" ht="12" customHeight="1" x14ac:dyDescent="0.3">
      <c r="B135" s="74" t="s">
        <v>149</v>
      </c>
      <c r="C135" s="74"/>
      <c r="D135" s="73" t="s">
        <v>1869</v>
      </c>
      <c r="E135" s="74" t="s">
        <v>1702</v>
      </c>
      <c r="F135" s="84">
        <v>0.34</v>
      </c>
    </row>
    <row r="136" spans="2:6" ht="48.75" customHeight="1" x14ac:dyDescent="0.3">
      <c r="B136" s="74" t="s">
        <v>151</v>
      </c>
      <c r="C136" s="74"/>
      <c r="D136" s="73" t="s">
        <v>1870</v>
      </c>
      <c r="E136" s="74" t="s">
        <v>1702</v>
      </c>
      <c r="F136" s="84">
        <v>1.19</v>
      </c>
    </row>
    <row r="137" spans="2:6" ht="24" customHeight="1" x14ac:dyDescent="0.3">
      <c r="B137" s="74" t="s">
        <v>153</v>
      </c>
      <c r="C137" s="74"/>
      <c r="D137" s="73" t="s">
        <v>1871</v>
      </c>
      <c r="E137" s="74" t="s">
        <v>1702</v>
      </c>
      <c r="F137" s="84">
        <v>1</v>
      </c>
    </row>
    <row r="138" spans="2:6" ht="12" customHeight="1" x14ac:dyDescent="0.3">
      <c r="B138" s="74" t="s">
        <v>155</v>
      </c>
      <c r="C138" s="74"/>
      <c r="D138" s="73" t="s">
        <v>1872</v>
      </c>
      <c r="E138" s="74" t="s">
        <v>1702</v>
      </c>
      <c r="F138" s="84">
        <v>0.84</v>
      </c>
    </row>
    <row r="139" spans="2:6" ht="24" customHeight="1" x14ac:dyDescent="0.3">
      <c r="B139" s="74" t="s">
        <v>157</v>
      </c>
      <c r="C139" s="74"/>
      <c r="D139" s="73" t="s">
        <v>1873</v>
      </c>
      <c r="E139" s="74" t="s">
        <v>1702</v>
      </c>
      <c r="F139" s="84">
        <v>0.68</v>
      </c>
    </row>
    <row r="140" spans="2:6" ht="36" customHeight="1" x14ac:dyDescent="0.3">
      <c r="B140" s="74" t="s">
        <v>159</v>
      </c>
      <c r="C140" s="74"/>
      <c r="D140" s="73" t="s">
        <v>1874</v>
      </c>
      <c r="E140" s="74" t="s">
        <v>1702</v>
      </c>
      <c r="F140" s="84">
        <v>0.51</v>
      </c>
    </row>
    <row r="141" spans="2:6" ht="48.75" customHeight="1" x14ac:dyDescent="0.3">
      <c r="B141" s="74" t="s">
        <v>161</v>
      </c>
      <c r="C141" s="74"/>
      <c r="D141" s="73" t="s">
        <v>1875</v>
      </c>
      <c r="E141" s="74" t="s">
        <v>1702</v>
      </c>
      <c r="F141" s="84">
        <v>1.34</v>
      </c>
    </row>
    <row r="142" spans="2:6" ht="48.75" customHeight="1" x14ac:dyDescent="0.3">
      <c r="B142" s="66" t="s">
        <v>1876</v>
      </c>
      <c r="C142" s="66"/>
      <c r="D142" s="67" t="s">
        <v>1877</v>
      </c>
      <c r="E142" s="66" t="s">
        <v>1702</v>
      </c>
      <c r="F142" s="72">
        <v>0.51</v>
      </c>
    </row>
    <row r="143" spans="2:6" ht="48.75" customHeight="1" x14ac:dyDescent="0.3">
      <c r="B143" s="66" t="s">
        <v>1878</v>
      </c>
      <c r="C143" s="66"/>
      <c r="D143" s="67" t="s">
        <v>1879</v>
      </c>
      <c r="E143" s="66" t="s">
        <v>1702</v>
      </c>
      <c r="F143" s="72">
        <v>2.02</v>
      </c>
    </row>
    <row r="144" spans="2:6" ht="48.75" customHeight="1" x14ac:dyDescent="0.3">
      <c r="B144" s="66" t="s">
        <v>1880</v>
      </c>
      <c r="C144" s="66"/>
      <c r="D144" s="67" t="s">
        <v>1881</v>
      </c>
      <c r="E144" s="66" t="s">
        <v>1702</v>
      </c>
      <c r="F144" s="72">
        <v>1.75</v>
      </c>
    </row>
    <row r="145" spans="2:6" ht="48.75" customHeight="1" x14ac:dyDescent="0.3">
      <c r="B145" s="66" t="s">
        <v>1882</v>
      </c>
      <c r="C145" s="66"/>
      <c r="D145" s="67" t="s">
        <v>1883</v>
      </c>
      <c r="E145" s="66" t="s">
        <v>1702</v>
      </c>
      <c r="F145" s="72">
        <v>1.5</v>
      </c>
    </row>
    <row r="146" spans="2:6" ht="48.75" customHeight="1" x14ac:dyDescent="0.3">
      <c r="B146" s="66" t="s">
        <v>1884</v>
      </c>
      <c r="C146" s="66"/>
      <c r="D146" s="67" t="s">
        <v>1885</v>
      </c>
      <c r="E146" s="66" t="s">
        <v>1702</v>
      </c>
      <c r="F146" s="72">
        <v>1.26</v>
      </c>
    </row>
    <row r="147" spans="2:6" ht="48.75" customHeight="1" x14ac:dyDescent="0.3">
      <c r="B147" s="66" t="s">
        <v>1886</v>
      </c>
      <c r="C147" s="66"/>
      <c r="D147" s="67" t="s">
        <v>1887</v>
      </c>
      <c r="E147" s="66" t="s">
        <v>1702</v>
      </c>
      <c r="F147" s="72">
        <v>1</v>
      </c>
    </row>
    <row r="148" spans="2:6" ht="48.75" customHeight="1" x14ac:dyDescent="0.3">
      <c r="B148" s="66" t="s">
        <v>1888</v>
      </c>
      <c r="C148" s="66"/>
      <c r="D148" s="67" t="s">
        <v>1889</v>
      </c>
      <c r="E148" s="66" t="s">
        <v>1702</v>
      </c>
      <c r="F148" s="72">
        <v>0.75</v>
      </c>
    </row>
    <row r="149" spans="2:6" ht="48.75" customHeight="1" x14ac:dyDescent="0.3">
      <c r="B149" s="66" t="s">
        <v>1890</v>
      </c>
      <c r="C149" s="66"/>
      <c r="D149" s="67" t="s">
        <v>1891</v>
      </c>
      <c r="E149" s="66" t="s">
        <v>1702</v>
      </c>
      <c r="F149" s="72">
        <v>0.12</v>
      </c>
    </row>
    <row r="150" spans="2:6" ht="36" customHeight="1" x14ac:dyDescent="0.3">
      <c r="B150" s="66" t="s">
        <v>1892</v>
      </c>
      <c r="C150" s="66"/>
      <c r="D150" s="67" t="s">
        <v>1893</v>
      </c>
      <c r="E150" s="66" t="s">
        <v>1702</v>
      </c>
      <c r="F150" s="72">
        <v>0.48</v>
      </c>
    </row>
    <row r="151" spans="2:6" ht="48.75" customHeight="1" x14ac:dyDescent="0.3">
      <c r="B151" s="66" t="s">
        <v>1894</v>
      </c>
      <c r="C151" s="66"/>
      <c r="D151" s="67" t="s">
        <v>1895</v>
      </c>
      <c r="E151" s="66" t="s">
        <v>1702</v>
      </c>
      <c r="F151" s="72">
        <v>0.43</v>
      </c>
    </row>
    <row r="152" spans="2:6" ht="48.75" customHeight="1" x14ac:dyDescent="0.3">
      <c r="B152" s="66" t="s">
        <v>1896</v>
      </c>
      <c r="C152" s="66"/>
      <c r="D152" s="67" t="s">
        <v>1897</v>
      </c>
      <c r="E152" s="66" t="s">
        <v>1702</v>
      </c>
      <c r="F152" s="72">
        <v>0.38</v>
      </c>
    </row>
    <row r="153" spans="2:6" ht="48.75" customHeight="1" x14ac:dyDescent="0.3">
      <c r="B153" s="66" t="s">
        <v>1898</v>
      </c>
      <c r="C153" s="66"/>
      <c r="D153" s="67" t="s">
        <v>1899</v>
      </c>
      <c r="E153" s="66" t="s">
        <v>1702</v>
      </c>
      <c r="F153" s="72">
        <v>0.28999999999999998</v>
      </c>
    </row>
    <row r="154" spans="2:6" ht="24" customHeight="1" x14ac:dyDescent="0.3">
      <c r="B154" s="66" t="s">
        <v>1900</v>
      </c>
      <c r="C154" s="66"/>
      <c r="D154" s="67" t="s">
        <v>1901</v>
      </c>
      <c r="E154" s="66" t="s">
        <v>1702</v>
      </c>
      <c r="F154" s="72">
        <v>0.24</v>
      </c>
    </row>
    <row r="155" spans="2:6" ht="24" customHeight="1" x14ac:dyDescent="0.3">
      <c r="B155" s="66" t="s">
        <v>1902</v>
      </c>
      <c r="C155" s="66"/>
      <c r="D155" s="67" t="s">
        <v>1903</v>
      </c>
      <c r="E155" s="66" t="s">
        <v>1702</v>
      </c>
      <c r="F155" s="72">
        <v>0.19</v>
      </c>
    </row>
    <row r="156" spans="2:6" ht="24" customHeight="1" x14ac:dyDescent="0.3">
      <c r="B156" s="66" t="s">
        <v>1904</v>
      </c>
      <c r="C156" s="66"/>
      <c r="D156" s="67" t="s">
        <v>1905</v>
      </c>
      <c r="E156" s="66" t="s">
        <v>1702</v>
      </c>
      <c r="F156" s="72">
        <v>0.1</v>
      </c>
    </row>
    <row r="157" spans="2:6" ht="12" customHeight="1" x14ac:dyDescent="0.3">
      <c r="B157" s="66" t="s">
        <v>1906</v>
      </c>
      <c r="C157" s="66"/>
      <c r="D157" s="67" t="s">
        <v>1907</v>
      </c>
      <c r="E157" s="66" t="s">
        <v>1702</v>
      </c>
      <c r="F157" s="72">
        <v>0.35</v>
      </c>
    </row>
    <row r="158" spans="2:6" ht="24" customHeight="1" x14ac:dyDescent="0.3">
      <c r="B158" s="66" t="s">
        <v>1908</v>
      </c>
      <c r="C158" s="66"/>
      <c r="D158" s="67" t="s">
        <v>1909</v>
      </c>
      <c r="E158" s="66" t="s">
        <v>1702</v>
      </c>
      <c r="F158" s="72">
        <v>0.31</v>
      </c>
    </row>
    <row r="159" spans="2:6" ht="24" customHeight="1" x14ac:dyDescent="0.3">
      <c r="B159" s="66" t="s">
        <v>1910</v>
      </c>
      <c r="C159" s="66"/>
      <c r="D159" s="67" t="s">
        <v>1911</v>
      </c>
      <c r="E159" s="66" t="s">
        <v>1702</v>
      </c>
      <c r="F159" s="72">
        <v>0.24</v>
      </c>
    </row>
    <row r="160" spans="2:6" ht="24" customHeight="1" x14ac:dyDescent="0.3">
      <c r="B160" s="66" t="s">
        <v>1912</v>
      </c>
      <c r="C160" s="66"/>
      <c r="D160" s="67" t="s">
        <v>1913</v>
      </c>
      <c r="E160" s="66" t="s">
        <v>1702</v>
      </c>
      <c r="F160" s="72">
        <v>0.19</v>
      </c>
    </row>
    <row r="161" spans="2:6" ht="24" customHeight="1" x14ac:dyDescent="0.3">
      <c r="B161" s="66" t="s">
        <v>1914</v>
      </c>
      <c r="C161" s="66"/>
      <c r="D161" s="67" t="s">
        <v>1915</v>
      </c>
      <c r="E161" s="66" t="s">
        <v>1702</v>
      </c>
      <c r="F161" s="72">
        <v>0.16</v>
      </c>
    </row>
    <row r="162" spans="2:6" ht="24" customHeight="1" x14ac:dyDescent="0.3">
      <c r="B162" s="66" t="s">
        <v>1916</v>
      </c>
      <c r="C162" s="66"/>
      <c r="D162" s="67" t="s">
        <v>1917</v>
      </c>
      <c r="E162" s="66" t="s">
        <v>1702</v>
      </c>
      <c r="F162" s="72">
        <v>0.41</v>
      </c>
    </row>
    <row r="163" spans="2:6" ht="24" customHeight="1" x14ac:dyDescent="0.3">
      <c r="B163" s="66" t="s">
        <v>1918</v>
      </c>
      <c r="C163" s="66"/>
      <c r="D163" s="67" t="s">
        <v>1919</v>
      </c>
      <c r="E163" s="66" t="s">
        <v>1702</v>
      </c>
      <c r="F163" s="72">
        <v>0.15</v>
      </c>
    </row>
    <row r="164" spans="2:6" ht="24" customHeight="1" x14ac:dyDescent="0.3">
      <c r="B164" s="66" t="s">
        <v>1920</v>
      </c>
      <c r="C164" s="66"/>
      <c r="D164" s="67" t="s">
        <v>1921</v>
      </c>
      <c r="E164" s="66" t="s">
        <v>1702</v>
      </c>
      <c r="F164" s="72">
        <v>0.53</v>
      </c>
    </row>
    <row r="165" spans="2:6" ht="24" customHeight="1" x14ac:dyDescent="0.3">
      <c r="B165" s="66" t="s">
        <v>1922</v>
      </c>
      <c r="C165" s="66"/>
      <c r="D165" s="67" t="s">
        <v>1923</v>
      </c>
      <c r="E165" s="66" t="s">
        <v>1702</v>
      </c>
      <c r="F165" s="72">
        <v>0.38</v>
      </c>
    </row>
    <row r="166" spans="2:6" ht="36" customHeight="1" x14ac:dyDescent="0.3">
      <c r="B166" s="66" t="s">
        <v>1924</v>
      </c>
      <c r="C166" s="66"/>
      <c r="D166" s="67" t="s">
        <v>1925</v>
      </c>
      <c r="E166" s="66" t="s">
        <v>1702</v>
      </c>
      <c r="F166" s="72">
        <v>0.32</v>
      </c>
    </row>
    <row r="167" spans="2:6" ht="72.75" customHeight="1" x14ac:dyDescent="0.3">
      <c r="B167" s="66" t="s">
        <v>1926</v>
      </c>
      <c r="C167" s="66"/>
      <c r="D167" s="67" t="s">
        <v>1927</v>
      </c>
      <c r="E167" s="66" t="s">
        <v>1702</v>
      </c>
      <c r="F167" s="72">
        <v>0.23</v>
      </c>
    </row>
    <row r="168" spans="2:6" ht="97.5" customHeight="1" x14ac:dyDescent="0.3">
      <c r="B168" s="66" t="s">
        <v>1928</v>
      </c>
      <c r="C168" s="66"/>
      <c r="D168" s="67" t="s">
        <v>1929</v>
      </c>
      <c r="E168" s="66" t="s">
        <v>1702</v>
      </c>
      <c r="F168" s="72">
        <v>0.63</v>
      </c>
    </row>
    <row r="169" spans="2:6" ht="72.75" customHeight="1" x14ac:dyDescent="0.3">
      <c r="B169" s="66" t="s">
        <v>1930</v>
      </c>
      <c r="C169" s="66"/>
      <c r="D169" s="67" t="s">
        <v>1931</v>
      </c>
      <c r="E169" s="66" t="s">
        <v>1702</v>
      </c>
      <c r="F169" s="72">
        <v>0.45</v>
      </c>
    </row>
    <row r="170" spans="2:6" ht="72.75" customHeight="1" x14ac:dyDescent="0.3">
      <c r="B170" s="62">
        <v>39</v>
      </c>
      <c r="C170" s="62"/>
      <c r="D170" s="63" t="s">
        <v>1932</v>
      </c>
      <c r="E170" s="64"/>
      <c r="F170" s="65"/>
    </row>
    <row r="171" spans="2:6" ht="84.75" customHeight="1" x14ac:dyDescent="0.3">
      <c r="B171" s="66" t="s">
        <v>36</v>
      </c>
      <c r="C171" s="66"/>
      <c r="D171" s="67" t="s">
        <v>1933</v>
      </c>
      <c r="E171" s="66" t="s">
        <v>1934</v>
      </c>
      <c r="F171" s="68">
        <v>170</v>
      </c>
    </row>
    <row r="172" spans="2:6" ht="97.5" customHeight="1" x14ac:dyDescent="0.3">
      <c r="B172" s="66" t="s">
        <v>39</v>
      </c>
      <c r="C172" s="66"/>
      <c r="D172" s="67" t="s">
        <v>1935</v>
      </c>
      <c r="E172" s="66" t="s">
        <v>1934</v>
      </c>
      <c r="F172" s="68">
        <v>130</v>
      </c>
    </row>
    <row r="173" spans="2:6" ht="97.5" customHeight="1" x14ac:dyDescent="0.3">
      <c r="B173" s="66" t="s">
        <v>41</v>
      </c>
      <c r="C173" s="66"/>
      <c r="D173" s="67" t="s">
        <v>1936</v>
      </c>
      <c r="E173" s="66" t="s">
        <v>1934</v>
      </c>
      <c r="F173" s="69">
        <v>50</v>
      </c>
    </row>
    <row r="174" spans="2:6" ht="84.75" customHeight="1" x14ac:dyDescent="0.3">
      <c r="B174" s="66" t="s">
        <v>43</v>
      </c>
      <c r="C174" s="66"/>
      <c r="D174" s="67" t="s">
        <v>1937</v>
      </c>
      <c r="E174" s="66" t="s">
        <v>1934</v>
      </c>
      <c r="F174" s="69">
        <v>25</v>
      </c>
    </row>
    <row r="175" spans="2:6" ht="36" customHeight="1" x14ac:dyDescent="0.3">
      <c r="B175" s="70">
        <v>245</v>
      </c>
      <c r="C175" s="70"/>
      <c r="D175" s="63" t="s">
        <v>1938</v>
      </c>
      <c r="E175" s="64"/>
      <c r="F175" s="65"/>
    </row>
    <row r="176" spans="2:6" ht="12" customHeight="1" x14ac:dyDescent="0.3">
      <c r="B176" s="74" t="s">
        <v>130</v>
      </c>
      <c r="C176" s="74"/>
      <c r="D176" s="73" t="s">
        <v>1939</v>
      </c>
      <c r="E176" s="74" t="s">
        <v>1682</v>
      </c>
      <c r="F176" s="75">
        <v>656.84</v>
      </c>
    </row>
    <row r="177" spans="2:6" ht="12" customHeight="1" x14ac:dyDescent="0.3">
      <c r="B177" s="66" t="s">
        <v>1940</v>
      </c>
      <c r="C177" s="66"/>
      <c r="D177" s="67" t="s">
        <v>1941</v>
      </c>
      <c r="E177" s="66" t="s">
        <v>1689</v>
      </c>
      <c r="F177" s="72">
        <v>2.5</v>
      </c>
    </row>
    <row r="178" spans="2:6" ht="12" customHeight="1" x14ac:dyDescent="0.3">
      <c r="B178" s="74" t="s">
        <v>132</v>
      </c>
      <c r="C178" s="74"/>
      <c r="D178" s="73" t="s">
        <v>1942</v>
      </c>
      <c r="E178" s="74" t="s">
        <v>1943</v>
      </c>
      <c r="F178" s="85">
        <v>72.5</v>
      </c>
    </row>
    <row r="179" spans="2:6" ht="12" customHeight="1" x14ac:dyDescent="0.3">
      <c r="B179" s="111" t="s">
        <v>37</v>
      </c>
      <c r="C179" s="112"/>
      <c r="D179" s="112"/>
      <c r="E179" s="113"/>
      <c r="F179" s="112"/>
    </row>
    <row r="180" spans="2:6" ht="12" customHeight="1" x14ac:dyDescent="0.3">
      <c r="B180" s="114" t="s">
        <v>1944</v>
      </c>
      <c r="C180" s="112"/>
      <c r="D180" s="112"/>
      <c r="E180" s="115"/>
      <c r="F180" s="112"/>
    </row>
    <row r="181" spans="2:6" ht="12" customHeight="1" x14ac:dyDescent="0.3">
      <c r="B181" s="86"/>
      <c r="C181" s="86"/>
      <c r="D181" s="63"/>
      <c r="E181" s="64"/>
      <c r="F181" s="65"/>
    </row>
    <row r="182" spans="2:6" ht="24" customHeight="1" x14ac:dyDescent="0.3">
      <c r="B182" s="66"/>
      <c r="C182" s="66"/>
      <c r="D182" s="67"/>
      <c r="E182" s="66"/>
      <c r="F182" s="69"/>
    </row>
    <row r="183" spans="2:6" ht="12" customHeight="1" x14ac:dyDescent="0.3">
      <c r="B183" s="66"/>
      <c r="C183" s="66"/>
      <c r="D183" s="67"/>
      <c r="E183" s="66"/>
      <c r="F183" s="72"/>
    </row>
    <row r="184" spans="2:6" ht="12" customHeight="1" x14ac:dyDescent="0.3">
      <c r="B184" s="66"/>
      <c r="C184" s="66"/>
      <c r="D184" s="67"/>
      <c r="E184" s="66"/>
      <c r="F184" s="69"/>
    </row>
    <row r="185" spans="2:6" ht="24" customHeight="1" x14ac:dyDescent="0.3">
      <c r="B185" s="66"/>
      <c r="C185" s="66"/>
      <c r="D185" s="67"/>
      <c r="E185" s="66"/>
      <c r="F185" s="68"/>
    </row>
    <row r="186" spans="2:6" ht="24" customHeight="1" x14ac:dyDescent="0.3">
      <c r="B186" s="66"/>
      <c r="C186" s="66"/>
      <c r="D186" s="67"/>
      <c r="E186" s="66"/>
      <c r="F186" s="69"/>
    </row>
    <row r="187" spans="2:6" ht="24" customHeight="1" x14ac:dyDescent="0.3">
      <c r="B187" s="66"/>
      <c r="C187" s="66"/>
      <c r="D187" s="67"/>
      <c r="E187" s="66"/>
      <c r="F187" s="69"/>
    </row>
    <row r="188" spans="2:6" ht="24" customHeight="1" x14ac:dyDescent="0.3">
      <c r="B188" s="66"/>
      <c r="C188" s="66"/>
      <c r="D188" s="67"/>
      <c r="E188" s="66"/>
      <c r="F188" s="68"/>
    </row>
    <row r="189" spans="2:6" ht="24" customHeight="1" x14ac:dyDescent="0.3">
      <c r="B189" s="66"/>
      <c r="C189" s="66"/>
      <c r="D189" s="67"/>
      <c r="E189" s="66"/>
      <c r="F189" s="68"/>
    </row>
    <row r="190" spans="2:6" ht="24" customHeight="1" x14ac:dyDescent="0.3">
      <c r="B190" s="66"/>
      <c r="C190" s="66"/>
      <c r="D190" s="67"/>
      <c r="E190" s="66"/>
      <c r="F190" s="68"/>
    </row>
    <row r="191" spans="2:6" ht="12" customHeight="1" x14ac:dyDescent="0.3">
      <c r="B191" s="86"/>
      <c r="C191" s="86"/>
      <c r="D191" s="63"/>
      <c r="E191" s="64"/>
      <c r="F191" s="65"/>
    </row>
    <row r="192" spans="2:6" ht="24" customHeight="1" x14ac:dyDescent="0.3">
      <c r="B192" s="66"/>
      <c r="C192" s="66"/>
      <c r="D192" s="67"/>
      <c r="E192" s="66"/>
      <c r="F192" s="72"/>
    </row>
    <row r="193" spans="2:6" ht="12" customHeight="1" x14ac:dyDescent="0.3">
      <c r="B193" s="66"/>
      <c r="C193" s="66"/>
      <c r="D193" s="67"/>
      <c r="E193" s="66"/>
      <c r="F193" s="72"/>
    </row>
    <row r="194" spans="2:6" ht="24" customHeight="1" x14ac:dyDescent="0.3">
      <c r="B194" s="66"/>
      <c r="C194" s="66"/>
      <c r="D194" s="67"/>
      <c r="E194" s="66"/>
      <c r="F194" s="72"/>
    </row>
    <row r="195" spans="2:6" ht="12" customHeight="1" x14ac:dyDescent="0.3">
      <c r="B195" s="86"/>
      <c r="C195" s="86"/>
      <c r="D195" s="63"/>
      <c r="E195" s="64"/>
      <c r="F195" s="65"/>
    </row>
    <row r="196" spans="2:6" ht="24" customHeight="1" x14ac:dyDescent="0.3">
      <c r="B196" s="66"/>
      <c r="C196" s="66"/>
      <c r="D196" s="67"/>
      <c r="E196" s="66"/>
      <c r="F196" s="72"/>
    </row>
    <row r="197" spans="2:6" ht="24" customHeight="1" x14ac:dyDescent="0.3">
      <c r="B197" s="66"/>
      <c r="C197" s="66"/>
      <c r="D197" s="67"/>
      <c r="E197" s="66"/>
      <c r="F197" s="69"/>
    </row>
    <row r="198" spans="2:6" ht="36" customHeight="1" x14ac:dyDescent="0.3">
      <c r="B198" s="66"/>
      <c r="C198" s="66"/>
      <c r="D198" s="67"/>
      <c r="E198" s="66"/>
      <c r="F198" s="72"/>
    </row>
    <row r="199" spans="2:6" ht="36" customHeight="1" x14ac:dyDescent="0.3">
      <c r="B199" s="66"/>
      <c r="C199" s="66"/>
      <c r="D199" s="67"/>
      <c r="E199" s="66"/>
      <c r="F199" s="72"/>
    </row>
    <row r="200" spans="2:6" ht="36" customHeight="1" x14ac:dyDescent="0.3">
      <c r="B200" s="66"/>
      <c r="C200" s="66"/>
      <c r="D200" s="67"/>
      <c r="E200" s="66"/>
      <c r="F200" s="72"/>
    </row>
    <row r="201" spans="2:6" ht="36" customHeight="1" x14ac:dyDescent="0.3">
      <c r="B201" s="66"/>
      <c r="C201" s="66"/>
      <c r="D201" s="67"/>
      <c r="E201" s="66"/>
      <c r="F201" s="69"/>
    </row>
    <row r="202" spans="2:6" ht="36" customHeight="1" x14ac:dyDescent="0.3">
      <c r="B202" s="66"/>
      <c r="C202" s="66"/>
      <c r="D202" s="67"/>
      <c r="E202" s="66"/>
      <c r="F202" s="72"/>
    </row>
    <row r="203" spans="2:6" ht="36" customHeight="1" x14ac:dyDescent="0.3">
      <c r="B203" s="66"/>
      <c r="C203" s="66"/>
      <c r="D203" s="67"/>
      <c r="E203" s="66"/>
      <c r="F203" s="69"/>
    </row>
    <row r="204" spans="2:6" ht="24" customHeight="1" x14ac:dyDescent="0.3">
      <c r="B204" s="66"/>
      <c r="C204" s="66"/>
      <c r="D204" s="67"/>
      <c r="E204" s="66"/>
      <c r="F204" s="72"/>
    </row>
    <row r="205" spans="2:6" ht="24" customHeight="1" x14ac:dyDescent="0.3">
      <c r="B205" s="66"/>
      <c r="C205" s="66"/>
      <c r="D205" s="67"/>
      <c r="E205" s="66"/>
      <c r="F205" s="72"/>
    </row>
    <row r="206" spans="2:6" ht="12" customHeight="1" x14ac:dyDescent="0.3">
      <c r="B206" s="66"/>
      <c r="C206" s="66"/>
      <c r="D206" s="67"/>
      <c r="E206" s="66"/>
      <c r="F206" s="72"/>
    </row>
    <row r="207" spans="2:6" ht="12" customHeight="1" x14ac:dyDescent="0.3">
      <c r="B207" s="86"/>
      <c r="C207" s="86"/>
      <c r="D207" s="63"/>
      <c r="E207" s="64"/>
      <c r="F207" s="65"/>
    </row>
    <row r="208" spans="2:6" ht="24" customHeight="1" x14ac:dyDescent="0.3">
      <c r="B208" s="66"/>
      <c r="C208" s="66"/>
      <c r="D208" s="67"/>
      <c r="E208" s="66"/>
      <c r="F208" s="68"/>
    </row>
    <row r="209" spans="2:6" ht="24" customHeight="1" x14ac:dyDescent="0.3">
      <c r="B209" s="66"/>
      <c r="C209" s="66"/>
      <c r="D209" s="67"/>
      <c r="E209" s="66"/>
      <c r="F209" s="68"/>
    </row>
    <row r="210" spans="2:6" ht="24" customHeight="1" x14ac:dyDescent="0.3">
      <c r="B210" s="66"/>
      <c r="C210" s="66"/>
      <c r="D210" s="67"/>
      <c r="E210" s="66"/>
      <c r="F210" s="68"/>
    </row>
    <row r="211" spans="2:6" ht="24" customHeight="1" x14ac:dyDescent="0.3">
      <c r="B211" s="66"/>
      <c r="C211" s="66"/>
      <c r="D211" s="67"/>
      <c r="E211" s="66"/>
      <c r="F211" s="68"/>
    </row>
    <row r="212" spans="2:6" ht="12" customHeight="1" x14ac:dyDescent="0.3">
      <c r="B212" s="86"/>
      <c r="C212" s="86"/>
      <c r="D212" s="63"/>
      <c r="E212" s="64"/>
      <c r="F212" s="65"/>
    </row>
    <row r="213" spans="2:6" ht="12" customHeight="1" x14ac:dyDescent="0.3">
      <c r="B213" s="86"/>
      <c r="C213" s="86"/>
      <c r="D213" s="63"/>
      <c r="E213" s="64"/>
      <c r="F213" s="65"/>
    </row>
    <row r="214" spans="2:6" ht="24" customHeight="1" x14ac:dyDescent="0.3">
      <c r="B214" s="66"/>
      <c r="C214" s="66"/>
      <c r="D214" s="67"/>
      <c r="E214" s="66"/>
      <c r="F214" s="72"/>
    </row>
    <row r="215" spans="2:6" ht="24" customHeight="1" x14ac:dyDescent="0.3">
      <c r="B215" s="66"/>
      <c r="C215" s="66"/>
      <c r="D215" s="67"/>
      <c r="E215" s="66"/>
      <c r="F215" s="72"/>
    </row>
    <row r="216" spans="2:6" ht="24" customHeight="1" x14ac:dyDescent="0.3">
      <c r="B216" s="66"/>
      <c r="C216" s="66"/>
      <c r="D216" s="67"/>
      <c r="E216" s="66"/>
      <c r="F216" s="72"/>
    </row>
    <row r="217" spans="2:6" ht="24" customHeight="1" x14ac:dyDescent="0.3">
      <c r="B217" s="66"/>
      <c r="C217" s="66"/>
      <c r="D217" s="67"/>
      <c r="E217" s="66"/>
      <c r="F217" s="72"/>
    </row>
    <row r="218" spans="2:6" ht="12" customHeight="1" x14ac:dyDescent="0.3">
      <c r="B218" s="86"/>
      <c r="C218" s="86"/>
      <c r="D218" s="63"/>
      <c r="E218" s="64"/>
      <c r="F218" s="65"/>
    </row>
    <row r="219" spans="2:6" ht="24" customHeight="1" x14ac:dyDescent="0.3">
      <c r="B219" s="66"/>
      <c r="C219" s="66"/>
      <c r="D219" s="67"/>
      <c r="E219" s="66"/>
      <c r="F219" s="72"/>
    </row>
    <row r="220" spans="2:6" ht="24" customHeight="1" x14ac:dyDescent="0.3">
      <c r="B220" s="66"/>
      <c r="C220" s="66"/>
      <c r="D220" s="67"/>
      <c r="E220" s="66"/>
      <c r="F220" s="72"/>
    </row>
    <row r="221" spans="2:6" ht="24" customHeight="1" x14ac:dyDescent="0.3">
      <c r="B221" s="66"/>
      <c r="C221" s="66"/>
      <c r="D221" s="67"/>
      <c r="E221" s="66"/>
      <c r="F221" s="72"/>
    </row>
    <row r="222" spans="2:6" ht="24" customHeight="1" x14ac:dyDescent="0.3">
      <c r="B222" s="66"/>
      <c r="C222" s="66"/>
      <c r="D222" s="67"/>
      <c r="E222" s="66"/>
      <c r="F222" s="72"/>
    </row>
    <row r="223" spans="2:6" ht="24" customHeight="1" x14ac:dyDescent="0.3">
      <c r="B223" s="66"/>
      <c r="C223" s="66"/>
      <c r="D223" s="67"/>
      <c r="E223" s="66"/>
      <c r="F223" s="69"/>
    </row>
    <row r="224" spans="2:6" ht="24" customHeight="1" x14ac:dyDescent="0.3">
      <c r="B224" s="66"/>
      <c r="C224" s="66"/>
      <c r="D224" s="67"/>
      <c r="E224" s="66"/>
      <c r="F224" s="69"/>
    </row>
    <row r="225" spans="2:6" ht="24" customHeight="1" x14ac:dyDescent="0.3">
      <c r="B225" s="66"/>
      <c r="C225" s="66"/>
      <c r="D225" s="67"/>
      <c r="E225" s="66"/>
      <c r="F225" s="69"/>
    </row>
    <row r="226" spans="2:6" ht="24" customHeight="1" x14ac:dyDescent="0.3">
      <c r="B226" s="66"/>
      <c r="C226" s="66"/>
      <c r="D226" s="67"/>
      <c r="E226" s="66"/>
      <c r="F226" s="69"/>
    </row>
    <row r="227" spans="2:6" ht="24" customHeight="1" x14ac:dyDescent="0.3">
      <c r="B227" s="66"/>
      <c r="C227" s="66"/>
      <c r="D227" s="67"/>
      <c r="E227" s="66"/>
      <c r="F227" s="72"/>
    </row>
    <row r="228" spans="2:6" ht="24" customHeight="1" x14ac:dyDescent="0.3">
      <c r="B228" s="66"/>
      <c r="C228" s="66"/>
      <c r="D228" s="67"/>
      <c r="E228" s="66"/>
      <c r="F228" s="69"/>
    </row>
    <row r="229" spans="2:6" ht="24" customHeight="1" x14ac:dyDescent="0.3">
      <c r="B229" s="66"/>
      <c r="C229" s="66"/>
      <c r="D229" s="67"/>
      <c r="E229" s="66"/>
      <c r="F229" s="69"/>
    </row>
    <row r="230" spans="2:6" ht="24" customHeight="1" x14ac:dyDescent="0.3">
      <c r="B230" s="66"/>
      <c r="C230" s="66"/>
      <c r="D230" s="67"/>
      <c r="E230" s="66"/>
      <c r="F230" s="69"/>
    </row>
    <row r="231" spans="2:6" ht="24" customHeight="1" x14ac:dyDescent="0.3">
      <c r="B231" s="66"/>
      <c r="C231" s="66"/>
      <c r="D231" s="67"/>
      <c r="E231" s="66"/>
      <c r="F231" s="69"/>
    </row>
    <row r="232" spans="2:6" ht="12" customHeight="1" x14ac:dyDescent="0.3">
      <c r="B232" s="86"/>
      <c r="C232" s="86"/>
      <c r="D232" s="63"/>
      <c r="E232" s="64"/>
      <c r="F232" s="65"/>
    </row>
    <row r="233" spans="2:6" ht="12" customHeight="1" x14ac:dyDescent="0.3">
      <c r="B233" s="66"/>
      <c r="C233" s="66"/>
      <c r="D233" s="67"/>
      <c r="E233" s="66"/>
      <c r="F233" s="69"/>
    </row>
    <row r="234" spans="2:6" ht="24" customHeight="1" x14ac:dyDescent="0.3">
      <c r="B234" s="66"/>
      <c r="C234" s="66"/>
      <c r="D234" s="67"/>
      <c r="E234" s="66"/>
      <c r="F234" s="69"/>
    </row>
    <row r="235" spans="2:6" ht="24" customHeight="1" x14ac:dyDescent="0.3">
      <c r="B235" s="66"/>
      <c r="C235" s="66"/>
      <c r="D235" s="67"/>
      <c r="E235" s="66"/>
      <c r="F235" s="69"/>
    </row>
    <row r="236" spans="2:6" ht="24" customHeight="1" x14ac:dyDescent="0.3">
      <c r="B236" s="66"/>
      <c r="C236" s="66"/>
      <c r="D236" s="67"/>
      <c r="E236" s="66"/>
      <c r="F236" s="69"/>
    </row>
    <row r="237" spans="2:6" ht="12" customHeight="1" x14ac:dyDescent="0.3">
      <c r="B237" s="86"/>
      <c r="C237" s="86"/>
      <c r="D237" s="63"/>
      <c r="E237" s="64"/>
      <c r="F237" s="65"/>
    </row>
    <row r="238" spans="2:6" ht="12" customHeight="1" x14ac:dyDescent="0.3">
      <c r="B238" s="66"/>
      <c r="C238" s="66"/>
      <c r="D238" s="67"/>
      <c r="E238" s="66"/>
      <c r="F238" s="69"/>
    </row>
    <row r="239" spans="2:6" ht="12" customHeight="1" x14ac:dyDescent="0.3">
      <c r="B239" s="66"/>
      <c r="C239" s="66"/>
      <c r="D239" s="67"/>
      <c r="E239" s="66"/>
      <c r="F239" s="69"/>
    </row>
    <row r="240" spans="2:6" ht="24" customHeight="1" x14ac:dyDescent="0.3">
      <c r="B240" s="66"/>
      <c r="C240" s="66"/>
      <c r="D240" s="67"/>
      <c r="E240" s="66"/>
      <c r="F240" s="69"/>
    </row>
    <row r="241" spans="2:6" ht="12" customHeight="1" x14ac:dyDescent="0.3">
      <c r="B241" s="86"/>
      <c r="C241" s="86"/>
      <c r="D241" s="63"/>
      <c r="E241" s="64"/>
      <c r="F241" s="65"/>
    </row>
    <row r="242" spans="2:6" ht="12" customHeight="1" x14ac:dyDescent="0.3">
      <c r="B242" s="66"/>
      <c r="C242" s="66"/>
      <c r="D242" s="67"/>
      <c r="E242" s="66"/>
      <c r="F242" s="69"/>
    </row>
    <row r="243" spans="2:6" ht="12" customHeight="1" x14ac:dyDescent="0.3">
      <c r="B243" s="66"/>
      <c r="C243" s="66"/>
      <c r="D243" s="67"/>
      <c r="E243" s="66"/>
      <c r="F243" s="72"/>
    </row>
    <row r="244" spans="2:6" ht="24" customHeight="1" x14ac:dyDescent="0.3">
      <c r="B244" s="66"/>
      <c r="C244" s="66"/>
      <c r="D244" s="67"/>
      <c r="E244" s="66"/>
      <c r="F244" s="72"/>
    </row>
    <row r="245" spans="2:6" ht="12" customHeight="1" x14ac:dyDescent="0.3">
      <c r="B245" s="66"/>
      <c r="C245" s="66"/>
      <c r="D245" s="67"/>
      <c r="E245" s="66"/>
      <c r="F245" s="69"/>
    </row>
    <row r="246" spans="2:6" ht="24" customHeight="1" x14ac:dyDescent="0.3">
      <c r="B246" s="66"/>
      <c r="C246" s="66"/>
      <c r="D246" s="67"/>
      <c r="E246" s="66"/>
      <c r="F246" s="69"/>
    </row>
    <row r="247" spans="2:6" ht="12" customHeight="1" x14ac:dyDescent="0.3">
      <c r="B247" s="66"/>
      <c r="C247" s="66"/>
      <c r="D247" s="67"/>
      <c r="E247" s="66"/>
      <c r="F247" s="69"/>
    </row>
    <row r="248" spans="2:6" ht="12" customHeight="1" x14ac:dyDescent="0.3">
      <c r="B248" s="86"/>
      <c r="C248" s="86"/>
      <c r="D248" s="63"/>
      <c r="E248" s="64"/>
      <c r="F248" s="65"/>
    </row>
    <row r="249" spans="2:6" ht="24" customHeight="1" x14ac:dyDescent="0.3">
      <c r="B249" s="66"/>
      <c r="C249" s="66"/>
      <c r="D249" s="67"/>
      <c r="E249" s="66"/>
      <c r="F249" s="69"/>
    </row>
    <row r="250" spans="2:6" ht="24" customHeight="1" x14ac:dyDescent="0.3">
      <c r="B250" s="66"/>
      <c r="C250" s="66"/>
      <c r="D250" s="67"/>
      <c r="E250" s="66"/>
      <c r="F250" s="69"/>
    </row>
    <row r="251" spans="2:6" ht="12" customHeight="1" x14ac:dyDescent="0.3">
      <c r="B251" s="86"/>
      <c r="C251" s="86"/>
      <c r="D251" s="63"/>
      <c r="E251" s="64"/>
      <c r="F251" s="65"/>
    </row>
    <row r="252" spans="2:6" ht="12" customHeight="1" x14ac:dyDescent="0.3">
      <c r="B252" s="86"/>
      <c r="C252" s="86"/>
      <c r="D252" s="63"/>
      <c r="E252" s="64"/>
      <c r="F252" s="65"/>
    </row>
    <row r="253" spans="2:6" ht="12" customHeight="1" x14ac:dyDescent="0.3">
      <c r="B253" s="66"/>
      <c r="C253" s="66"/>
      <c r="D253" s="67"/>
      <c r="E253" s="66"/>
      <c r="F253" s="69"/>
    </row>
    <row r="254" spans="2:6" ht="12" customHeight="1" x14ac:dyDescent="0.3">
      <c r="B254" s="66"/>
      <c r="C254" s="66"/>
      <c r="D254" s="67"/>
      <c r="E254" s="66"/>
      <c r="F254" s="69"/>
    </row>
    <row r="255" spans="2:6" ht="12" customHeight="1" x14ac:dyDescent="0.3">
      <c r="B255" s="66"/>
      <c r="C255" s="66"/>
      <c r="D255" s="67"/>
      <c r="E255" s="66"/>
      <c r="F255" s="69"/>
    </row>
    <row r="256" spans="2:6" ht="12" customHeight="1" x14ac:dyDescent="0.3">
      <c r="B256" s="66"/>
      <c r="C256" s="66"/>
      <c r="D256" s="67"/>
      <c r="E256" s="66"/>
      <c r="F256" s="69"/>
    </row>
    <row r="257" spans="2:6" ht="12" customHeight="1" x14ac:dyDescent="0.3">
      <c r="B257" s="86"/>
      <c r="C257" s="86"/>
      <c r="D257" s="63"/>
      <c r="E257" s="64"/>
      <c r="F257" s="65"/>
    </row>
    <row r="258" spans="2:6" ht="12" customHeight="1" x14ac:dyDescent="0.3">
      <c r="B258" s="66"/>
      <c r="C258" s="66"/>
      <c r="D258" s="67"/>
      <c r="E258" s="66"/>
      <c r="F258" s="68"/>
    </row>
    <row r="259" spans="2:6" ht="12" customHeight="1" x14ac:dyDescent="0.3">
      <c r="B259" s="66"/>
      <c r="C259" s="66"/>
      <c r="D259" s="67"/>
      <c r="E259" s="66"/>
      <c r="F259" s="69"/>
    </row>
    <row r="260" spans="2:6" ht="12" customHeight="1" x14ac:dyDescent="0.3">
      <c r="B260" s="66"/>
      <c r="C260" s="66"/>
      <c r="D260" s="67"/>
      <c r="E260" s="66"/>
      <c r="F260" s="68"/>
    </row>
    <row r="261" spans="2:6" ht="12" customHeight="1" x14ac:dyDescent="0.3">
      <c r="B261" s="66"/>
      <c r="C261" s="66"/>
      <c r="D261" s="67"/>
      <c r="E261" s="66"/>
      <c r="F261" s="69"/>
    </row>
    <row r="262" spans="2:6" ht="12" customHeight="1" x14ac:dyDescent="0.3">
      <c r="B262" s="66"/>
      <c r="C262" s="66"/>
      <c r="D262" s="67"/>
      <c r="E262" s="66"/>
      <c r="F262" s="69"/>
    </row>
    <row r="263" spans="2:6" ht="24" customHeight="1" x14ac:dyDescent="0.3">
      <c r="B263" s="66"/>
      <c r="C263" s="66"/>
      <c r="D263" s="67"/>
      <c r="E263" s="66"/>
      <c r="F263" s="68"/>
    </row>
    <row r="264" spans="2:6" ht="24" customHeight="1" x14ac:dyDescent="0.3">
      <c r="B264" s="66"/>
      <c r="C264" s="66"/>
      <c r="D264" s="67"/>
      <c r="E264" s="66"/>
      <c r="F264" s="68"/>
    </row>
    <row r="265" spans="2:6" ht="24" customHeight="1" x14ac:dyDescent="0.3">
      <c r="B265" s="66"/>
      <c r="C265" s="66"/>
      <c r="D265" s="67"/>
      <c r="E265" s="66"/>
      <c r="F265" s="68"/>
    </row>
    <row r="266" spans="2:6" ht="24" customHeight="1" x14ac:dyDescent="0.3">
      <c r="B266" s="66"/>
      <c r="C266" s="66"/>
      <c r="D266" s="67"/>
      <c r="E266" s="66"/>
      <c r="F266" s="68"/>
    </row>
    <row r="267" spans="2:6" ht="24" customHeight="1" x14ac:dyDescent="0.3">
      <c r="B267" s="66"/>
      <c r="C267" s="66"/>
      <c r="D267" s="67"/>
      <c r="E267" s="66"/>
      <c r="F267" s="68"/>
    </row>
    <row r="268" spans="2:6" ht="12" customHeight="1" x14ac:dyDescent="0.3">
      <c r="B268" s="66"/>
      <c r="C268" s="66"/>
      <c r="D268" s="67"/>
      <c r="E268" s="66"/>
      <c r="F268" s="69"/>
    </row>
    <row r="269" spans="2:6" ht="12" customHeight="1" x14ac:dyDescent="0.3">
      <c r="B269" s="66"/>
      <c r="C269" s="66"/>
      <c r="D269" s="67"/>
      <c r="E269" s="66"/>
      <c r="F269" s="69"/>
    </row>
    <row r="270" spans="2:6" ht="12" customHeight="1" x14ac:dyDescent="0.3">
      <c r="B270" s="66"/>
      <c r="C270" s="66"/>
      <c r="D270" s="67"/>
      <c r="E270" s="66"/>
      <c r="F270" s="69"/>
    </row>
    <row r="271" spans="2:6" ht="36" customHeight="1" x14ac:dyDescent="0.3">
      <c r="B271" s="66"/>
      <c r="C271" s="66"/>
      <c r="D271" s="67"/>
      <c r="E271" s="66"/>
      <c r="F271" s="68"/>
    </row>
    <row r="272" spans="2:6" ht="12" customHeight="1" x14ac:dyDescent="0.3">
      <c r="B272" s="66"/>
      <c r="C272" s="66"/>
      <c r="D272" s="67"/>
      <c r="E272" s="66"/>
      <c r="F272" s="68"/>
    </row>
    <row r="273" spans="2:6" ht="24" customHeight="1" x14ac:dyDescent="0.3">
      <c r="B273" s="66"/>
      <c r="C273" s="66"/>
      <c r="D273" s="67"/>
      <c r="E273" s="66"/>
      <c r="F273" s="68"/>
    </row>
    <row r="274" spans="2:6" ht="24" customHeight="1" x14ac:dyDescent="0.3">
      <c r="B274" s="66"/>
      <c r="C274" s="66"/>
      <c r="D274" s="67"/>
      <c r="E274" s="66"/>
      <c r="F274" s="68"/>
    </row>
    <row r="275" spans="2:6" ht="24" customHeight="1" x14ac:dyDescent="0.3">
      <c r="B275" s="66"/>
      <c r="C275" s="66"/>
      <c r="D275" s="67"/>
      <c r="E275" s="66"/>
      <c r="F275" s="68"/>
    </row>
    <row r="276" spans="2:6" ht="24" customHeight="1" x14ac:dyDescent="0.3">
      <c r="B276" s="66"/>
      <c r="C276" s="66"/>
      <c r="D276" s="67"/>
      <c r="E276" s="66"/>
      <c r="F276" s="68"/>
    </row>
    <row r="277" spans="2:6" ht="24" customHeight="1" x14ac:dyDescent="0.3">
      <c r="B277" s="66"/>
      <c r="C277" s="66"/>
      <c r="D277" s="67"/>
      <c r="E277" s="66"/>
      <c r="F277" s="68"/>
    </row>
    <row r="278" spans="2:6" ht="24" customHeight="1" x14ac:dyDescent="0.3">
      <c r="B278" s="66"/>
      <c r="C278" s="66"/>
      <c r="D278" s="67"/>
      <c r="E278" s="66"/>
      <c r="F278" s="68"/>
    </row>
    <row r="279" spans="2:6" ht="24" customHeight="1" x14ac:dyDescent="0.3">
      <c r="B279" s="66"/>
      <c r="C279" s="66"/>
      <c r="D279" s="67"/>
      <c r="E279" s="66"/>
      <c r="F279" s="68"/>
    </row>
    <row r="280" spans="2:6" ht="24" customHeight="1" x14ac:dyDescent="0.3">
      <c r="B280" s="66"/>
      <c r="C280" s="66"/>
      <c r="D280" s="67"/>
      <c r="E280" s="66"/>
      <c r="F280" s="68"/>
    </row>
    <row r="281" spans="2:6" ht="24" customHeight="1" x14ac:dyDescent="0.3">
      <c r="B281" s="66"/>
      <c r="C281" s="66"/>
      <c r="D281" s="67"/>
      <c r="E281" s="66"/>
      <c r="F281" s="68"/>
    </row>
    <row r="282" spans="2:6" ht="24" customHeight="1" x14ac:dyDescent="0.3">
      <c r="B282" s="66"/>
      <c r="C282" s="66"/>
      <c r="D282" s="67"/>
      <c r="E282" s="66"/>
      <c r="F282" s="68"/>
    </row>
    <row r="283" spans="2:6" ht="24" customHeight="1" x14ac:dyDescent="0.3">
      <c r="B283" s="66"/>
      <c r="C283" s="66"/>
      <c r="D283" s="67"/>
      <c r="E283" s="66"/>
      <c r="F283" s="68"/>
    </row>
    <row r="284" spans="2:6" ht="24" customHeight="1" x14ac:dyDescent="0.3">
      <c r="B284" s="66"/>
      <c r="C284" s="66"/>
      <c r="D284" s="67"/>
      <c r="E284" s="66"/>
      <c r="F284" s="68"/>
    </row>
    <row r="285" spans="2:6" ht="24" customHeight="1" x14ac:dyDescent="0.3">
      <c r="B285" s="66"/>
      <c r="C285" s="66"/>
      <c r="D285" s="67"/>
      <c r="E285" s="66"/>
      <c r="F285" s="68"/>
    </row>
    <row r="286" spans="2:6" ht="24" customHeight="1" x14ac:dyDescent="0.3">
      <c r="B286" s="66"/>
      <c r="C286" s="66"/>
      <c r="D286" s="67"/>
      <c r="E286" s="66"/>
      <c r="F286" s="68"/>
    </row>
    <row r="287" spans="2:6" ht="12" customHeight="1" x14ac:dyDescent="0.3">
      <c r="B287" s="66"/>
      <c r="C287" s="66"/>
      <c r="D287" s="67"/>
      <c r="E287" s="66"/>
      <c r="F287" s="68"/>
    </row>
    <row r="288" spans="2:6" ht="12" customHeight="1" x14ac:dyDescent="0.3">
      <c r="B288" s="66"/>
      <c r="C288" s="66"/>
      <c r="D288" s="67"/>
      <c r="E288" s="66"/>
      <c r="F288" s="68"/>
    </row>
    <row r="289" spans="2:6" ht="12" customHeight="1" x14ac:dyDescent="0.3">
      <c r="B289" s="66"/>
      <c r="C289" s="66"/>
      <c r="D289" s="67"/>
      <c r="E289" s="66"/>
      <c r="F289" s="68"/>
    </row>
    <row r="290" spans="2:6" ht="12" customHeight="1" x14ac:dyDescent="0.3">
      <c r="B290" s="66"/>
      <c r="C290" s="66"/>
      <c r="D290" s="67"/>
      <c r="E290" s="66"/>
      <c r="F290" s="68"/>
    </row>
    <row r="291" spans="2:6" ht="12" customHeight="1" x14ac:dyDescent="0.3">
      <c r="B291" s="66"/>
      <c r="C291" s="66"/>
      <c r="D291" s="67"/>
      <c r="E291" s="66"/>
      <c r="F291" s="68"/>
    </row>
    <row r="292" spans="2:6" ht="12" customHeight="1" x14ac:dyDescent="0.3">
      <c r="B292" s="66"/>
      <c r="C292" s="66"/>
      <c r="D292" s="67"/>
      <c r="E292" s="66"/>
      <c r="F292" s="68"/>
    </row>
    <row r="293" spans="2:6" ht="12" customHeight="1" x14ac:dyDescent="0.3">
      <c r="B293" s="66"/>
      <c r="C293" s="66"/>
      <c r="D293" s="67"/>
      <c r="E293" s="66"/>
      <c r="F293" s="68"/>
    </row>
    <row r="294" spans="2:6" ht="12" customHeight="1" x14ac:dyDescent="0.3">
      <c r="B294" s="66"/>
      <c r="C294" s="66"/>
      <c r="D294" s="67"/>
      <c r="E294" s="66"/>
      <c r="F294" s="68"/>
    </row>
    <row r="295" spans="2:6" ht="12" customHeight="1" x14ac:dyDescent="0.3">
      <c r="B295" s="66"/>
      <c r="C295" s="66"/>
      <c r="D295" s="67"/>
      <c r="E295" s="66"/>
      <c r="F295" s="68"/>
    </row>
    <row r="296" spans="2:6" ht="12" customHeight="1" x14ac:dyDescent="0.3">
      <c r="B296" s="66"/>
      <c r="C296" s="66"/>
      <c r="D296" s="67"/>
      <c r="E296" s="66"/>
      <c r="F296" s="68"/>
    </row>
    <row r="297" spans="2:6" ht="24" customHeight="1" x14ac:dyDescent="0.3">
      <c r="B297" s="66"/>
      <c r="C297" s="66"/>
      <c r="D297" s="67"/>
      <c r="E297" s="66"/>
      <c r="F297" s="69"/>
    </row>
    <row r="298" spans="2:6" ht="24" customHeight="1" x14ac:dyDescent="0.3">
      <c r="B298" s="66"/>
      <c r="C298" s="66"/>
      <c r="D298" s="67"/>
      <c r="E298" s="66"/>
      <c r="F298" s="69"/>
    </row>
    <row r="299" spans="2:6" ht="24" customHeight="1" x14ac:dyDescent="0.3">
      <c r="B299" s="66"/>
      <c r="C299" s="66"/>
      <c r="D299" s="67"/>
      <c r="E299" s="66"/>
      <c r="F299" s="69"/>
    </row>
    <row r="300" spans="2:6" ht="24" customHeight="1" x14ac:dyDescent="0.3">
      <c r="B300" s="66"/>
      <c r="C300" s="66"/>
      <c r="D300" s="67"/>
      <c r="E300" s="66"/>
      <c r="F300" s="69"/>
    </row>
    <row r="301" spans="2:6" ht="24" customHeight="1" x14ac:dyDescent="0.3">
      <c r="B301" s="66"/>
      <c r="C301" s="66"/>
      <c r="D301" s="67"/>
      <c r="E301" s="66"/>
      <c r="F301" s="68"/>
    </row>
    <row r="302" spans="2:6" ht="24" customHeight="1" x14ac:dyDescent="0.3">
      <c r="B302" s="66"/>
      <c r="C302" s="66"/>
      <c r="D302" s="67"/>
      <c r="E302" s="66"/>
      <c r="F302" s="69"/>
    </row>
    <row r="303" spans="2:6" ht="48.75" customHeight="1" x14ac:dyDescent="0.3">
      <c r="B303" s="66"/>
      <c r="C303" s="66"/>
      <c r="D303" s="67"/>
      <c r="E303" s="66"/>
      <c r="F303" s="69"/>
    </row>
    <row r="304" spans="2:6" ht="24" customHeight="1" x14ac:dyDescent="0.3">
      <c r="B304" s="66"/>
      <c r="C304" s="66"/>
      <c r="D304" s="67"/>
      <c r="E304" s="66"/>
      <c r="F304" s="69"/>
    </row>
    <row r="305" spans="2:6" ht="48.75" customHeight="1" x14ac:dyDescent="0.3">
      <c r="B305" s="66"/>
      <c r="C305" s="66"/>
      <c r="D305" s="67"/>
      <c r="E305" s="66"/>
      <c r="F305" s="69"/>
    </row>
    <row r="306" spans="2:6" ht="24" customHeight="1" x14ac:dyDescent="0.3">
      <c r="B306" s="66"/>
      <c r="C306" s="66"/>
      <c r="D306" s="67"/>
      <c r="E306" s="66"/>
      <c r="F306" s="69"/>
    </row>
    <row r="307" spans="2:6" ht="48.75" customHeight="1" x14ac:dyDescent="0.3">
      <c r="B307" s="66"/>
      <c r="C307" s="66"/>
      <c r="D307" s="67"/>
      <c r="E307" s="66"/>
      <c r="F307" s="68"/>
    </row>
    <row r="308" spans="2:6" ht="24" customHeight="1" x14ac:dyDescent="0.3">
      <c r="B308" s="66"/>
      <c r="C308" s="66"/>
      <c r="D308" s="67"/>
      <c r="E308" s="66"/>
      <c r="F308" s="69"/>
    </row>
    <row r="309" spans="2:6" ht="48.75" customHeight="1" x14ac:dyDescent="0.3">
      <c r="B309" s="66"/>
      <c r="C309" s="66"/>
      <c r="D309" s="67"/>
      <c r="E309" s="66"/>
      <c r="F309" s="68"/>
    </row>
    <row r="310" spans="2:6" ht="24" customHeight="1" x14ac:dyDescent="0.3">
      <c r="B310" s="66"/>
      <c r="C310" s="66"/>
      <c r="D310" s="67"/>
      <c r="E310" s="66"/>
      <c r="F310" s="71"/>
    </row>
    <row r="311" spans="2:6" ht="24" customHeight="1" x14ac:dyDescent="0.3">
      <c r="B311" s="66"/>
      <c r="C311" s="66"/>
      <c r="D311" s="67"/>
      <c r="E311" s="66"/>
      <c r="F311" s="71"/>
    </row>
    <row r="312" spans="2:6" ht="24" customHeight="1" x14ac:dyDescent="0.3">
      <c r="B312" s="66"/>
      <c r="C312" s="66"/>
      <c r="D312" s="67"/>
      <c r="E312" s="66"/>
      <c r="F312" s="71"/>
    </row>
    <row r="313" spans="2:6" ht="24" customHeight="1" x14ac:dyDescent="0.3">
      <c r="B313" s="66"/>
      <c r="C313" s="66"/>
      <c r="D313" s="67"/>
      <c r="E313" s="66"/>
      <c r="F313" s="71"/>
    </row>
    <row r="314" spans="2:6" ht="24" customHeight="1" x14ac:dyDescent="0.3">
      <c r="B314" s="66"/>
      <c r="C314" s="66"/>
      <c r="D314" s="67"/>
      <c r="E314" s="66"/>
      <c r="F314" s="71"/>
    </row>
    <row r="315" spans="2:6" ht="24" customHeight="1" x14ac:dyDescent="0.3">
      <c r="B315" s="66"/>
      <c r="C315" s="66"/>
      <c r="D315" s="67"/>
      <c r="E315" s="66"/>
      <c r="F315" s="71"/>
    </row>
    <row r="316" spans="2:6" ht="24" customHeight="1" x14ac:dyDescent="0.3">
      <c r="B316" s="66"/>
      <c r="C316" s="66"/>
      <c r="D316" s="67"/>
      <c r="E316" s="66"/>
      <c r="F316" s="87"/>
    </row>
    <row r="317" spans="2:6" ht="24" customHeight="1" x14ac:dyDescent="0.3">
      <c r="B317" s="66"/>
      <c r="C317" s="66"/>
      <c r="D317" s="67"/>
      <c r="E317" s="66"/>
      <c r="F317" s="87"/>
    </row>
    <row r="318" spans="2:6" ht="24" customHeight="1" x14ac:dyDescent="0.3">
      <c r="B318" s="66"/>
      <c r="C318" s="66"/>
      <c r="D318" s="67"/>
      <c r="E318" s="66"/>
      <c r="F318" s="71"/>
    </row>
    <row r="319" spans="2:6" ht="24" customHeight="1" x14ac:dyDescent="0.3">
      <c r="B319" s="66"/>
      <c r="C319" s="66"/>
      <c r="D319" s="67"/>
      <c r="E319" s="66"/>
      <c r="F319" s="87"/>
    </row>
    <row r="320" spans="2:6" ht="24" customHeight="1" x14ac:dyDescent="0.3">
      <c r="B320" s="66"/>
      <c r="C320" s="66"/>
      <c r="D320" s="67"/>
      <c r="E320" s="66"/>
      <c r="F320" s="71"/>
    </row>
    <row r="321" spans="2:6" ht="24" customHeight="1" x14ac:dyDescent="0.3">
      <c r="B321" s="66"/>
      <c r="C321" s="66"/>
      <c r="D321" s="67"/>
      <c r="E321" s="66"/>
      <c r="F321" s="71"/>
    </row>
    <row r="322" spans="2:6" ht="24" customHeight="1" x14ac:dyDescent="0.3">
      <c r="B322" s="66"/>
      <c r="C322" s="66"/>
      <c r="D322" s="67"/>
      <c r="E322" s="66"/>
      <c r="F322" s="69"/>
    </row>
    <row r="323" spans="2:6" ht="24" customHeight="1" x14ac:dyDescent="0.3">
      <c r="B323" s="66"/>
      <c r="C323" s="66"/>
      <c r="D323" s="67"/>
      <c r="E323" s="66"/>
      <c r="F323" s="69"/>
    </row>
    <row r="324" spans="2:6" ht="24" customHeight="1" x14ac:dyDescent="0.3">
      <c r="B324" s="66"/>
      <c r="C324" s="66"/>
      <c r="D324" s="67"/>
      <c r="E324" s="66"/>
      <c r="F324" s="69"/>
    </row>
    <row r="325" spans="2:6" ht="24" customHeight="1" x14ac:dyDescent="0.3">
      <c r="B325" s="66"/>
      <c r="C325" s="66"/>
      <c r="D325" s="67"/>
      <c r="E325" s="66"/>
      <c r="F325" s="69"/>
    </row>
    <row r="326" spans="2:6" ht="24" customHeight="1" x14ac:dyDescent="0.3">
      <c r="B326" s="66"/>
      <c r="C326" s="66"/>
      <c r="D326" s="67"/>
      <c r="E326" s="66"/>
      <c r="F326" s="69"/>
    </row>
    <row r="327" spans="2:6" ht="24" customHeight="1" x14ac:dyDescent="0.3">
      <c r="B327" s="66"/>
      <c r="C327" s="66"/>
      <c r="D327" s="67"/>
      <c r="E327" s="66"/>
      <c r="F327" s="69"/>
    </row>
    <row r="328" spans="2:6" ht="12" customHeight="1" x14ac:dyDescent="0.3">
      <c r="B328" s="86"/>
      <c r="C328" s="86"/>
      <c r="D328" s="63"/>
      <c r="E328" s="64"/>
      <c r="F328" s="65"/>
    </row>
    <row r="329" spans="2:6" ht="24" customHeight="1" x14ac:dyDescent="0.3">
      <c r="B329" s="66"/>
      <c r="C329" s="66"/>
      <c r="D329" s="67"/>
      <c r="E329" s="66"/>
      <c r="F329" s="69"/>
    </row>
    <row r="330" spans="2:6" ht="24" customHeight="1" x14ac:dyDescent="0.3">
      <c r="B330" s="66"/>
      <c r="C330" s="66"/>
      <c r="D330" s="67"/>
      <c r="E330" s="66"/>
      <c r="F330" s="69"/>
    </row>
    <row r="331" spans="2:6" ht="24" customHeight="1" x14ac:dyDescent="0.3">
      <c r="B331" s="66"/>
      <c r="C331" s="66"/>
      <c r="D331" s="67"/>
      <c r="E331" s="66"/>
      <c r="F331" s="69"/>
    </row>
    <row r="332" spans="2:6" ht="12" customHeight="1" x14ac:dyDescent="0.3">
      <c r="B332" s="86"/>
      <c r="C332" s="86"/>
      <c r="D332" s="63"/>
      <c r="E332" s="64"/>
      <c r="F332" s="65"/>
    </row>
    <row r="333" spans="2:6" ht="36" customHeight="1" x14ac:dyDescent="0.3">
      <c r="B333" s="66"/>
      <c r="C333" s="66"/>
      <c r="D333" s="67"/>
      <c r="E333" s="66"/>
      <c r="F333" s="68"/>
    </row>
    <row r="334" spans="2:6" ht="60.75" customHeight="1" x14ac:dyDescent="0.3">
      <c r="B334" s="66"/>
      <c r="C334" s="66"/>
      <c r="D334" s="67"/>
      <c r="E334" s="66"/>
      <c r="F334" s="68"/>
    </row>
    <row r="335" spans="2:6" ht="36" customHeight="1" x14ac:dyDescent="0.3">
      <c r="B335" s="66"/>
      <c r="C335" s="66"/>
      <c r="D335" s="67"/>
      <c r="E335" s="66"/>
      <c r="F335" s="68"/>
    </row>
    <row r="336" spans="2:6" ht="36" customHeight="1" x14ac:dyDescent="0.3">
      <c r="B336" s="66"/>
      <c r="C336" s="66"/>
      <c r="D336" s="67"/>
      <c r="E336" s="66"/>
      <c r="F336" s="68"/>
    </row>
    <row r="337" spans="2:6" ht="36" customHeight="1" x14ac:dyDescent="0.3">
      <c r="B337" s="66"/>
      <c r="C337" s="66"/>
      <c r="D337" s="67"/>
      <c r="E337" s="66"/>
      <c r="F337" s="68"/>
    </row>
    <row r="338" spans="2:6" ht="36" customHeight="1" x14ac:dyDescent="0.3">
      <c r="B338" s="66"/>
      <c r="C338" s="66"/>
      <c r="D338" s="67"/>
      <c r="E338" s="66"/>
      <c r="F338" s="68"/>
    </row>
    <row r="339" spans="2:6" ht="36" customHeight="1" x14ac:dyDescent="0.3">
      <c r="B339" s="66"/>
      <c r="C339" s="66"/>
      <c r="D339" s="67"/>
      <c r="E339" s="66"/>
      <c r="F339" s="68"/>
    </row>
    <row r="340" spans="2:6" ht="36" customHeight="1" x14ac:dyDescent="0.3">
      <c r="B340" s="66"/>
      <c r="C340" s="66"/>
      <c r="D340" s="67"/>
      <c r="E340" s="66"/>
      <c r="F340" s="68"/>
    </row>
    <row r="341" spans="2:6" ht="36" customHeight="1" x14ac:dyDescent="0.3">
      <c r="B341" s="66"/>
      <c r="C341" s="66"/>
      <c r="D341" s="67"/>
      <c r="E341" s="66"/>
      <c r="F341" s="68"/>
    </row>
    <row r="342" spans="2:6" ht="36" customHeight="1" x14ac:dyDescent="0.3">
      <c r="B342" s="66"/>
      <c r="C342" s="66"/>
      <c r="D342" s="67"/>
      <c r="E342" s="66"/>
      <c r="F342" s="68"/>
    </row>
    <row r="343" spans="2:6" ht="36" customHeight="1" x14ac:dyDescent="0.3">
      <c r="B343" s="66"/>
      <c r="C343" s="66"/>
      <c r="D343" s="67"/>
      <c r="E343" s="66"/>
      <c r="F343" s="68"/>
    </row>
    <row r="344" spans="2:6" ht="36" customHeight="1" x14ac:dyDescent="0.3">
      <c r="B344" s="66"/>
      <c r="C344" s="66"/>
      <c r="D344" s="67"/>
      <c r="E344" s="66"/>
      <c r="F344" s="68"/>
    </row>
    <row r="345" spans="2:6" ht="36" customHeight="1" x14ac:dyDescent="0.3">
      <c r="B345" s="66"/>
      <c r="C345" s="66"/>
      <c r="D345" s="67"/>
      <c r="E345" s="66"/>
      <c r="F345" s="68"/>
    </row>
    <row r="346" spans="2:6" ht="12" customHeight="1" x14ac:dyDescent="0.3">
      <c r="B346" s="86"/>
      <c r="C346" s="86"/>
      <c r="D346" s="63"/>
      <c r="E346" s="64"/>
      <c r="F346" s="65"/>
    </row>
    <row r="347" spans="2:6" ht="36" customHeight="1" x14ac:dyDescent="0.3">
      <c r="B347" s="66"/>
      <c r="C347" s="66"/>
      <c r="D347" s="67"/>
      <c r="E347" s="66"/>
      <c r="F347" s="68"/>
    </row>
    <row r="348" spans="2:6" ht="36" customHeight="1" x14ac:dyDescent="0.3">
      <c r="B348" s="66"/>
      <c r="C348" s="66"/>
      <c r="D348" s="67"/>
      <c r="E348" s="66"/>
      <c r="F348" s="68"/>
    </row>
    <row r="349" spans="2:6" ht="36" customHeight="1" x14ac:dyDescent="0.3">
      <c r="B349" s="66"/>
      <c r="C349" s="66"/>
      <c r="D349" s="67"/>
      <c r="E349" s="66"/>
      <c r="F349" s="68"/>
    </row>
    <row r="350" spans="2:6" ht="36" customHeight="1" x14ac:dyDescent="0.3">
      <c r="B350" s="66"/>
      <c r="C350" s="66"/>
      <c r="D350" s="67"/>
      <c r="E350" s="66"/>
      <c r="F350" s="68"/>
    </row>
    <row r="351" spans="2:6" ht="36" customHeight="1" x14ac:dyDescent="0.3">
      <c r="B351" s="66"/>
      <c r="C351" s="66"/>
      <c r="D351" s="67"/>
      <c r="E351" s="66"/>
      <c r="F351" s="68"/>
    </row>
    <row r="352" spans="2:6" ht="36" customHeight="1" x14ac:dyDescent="0.3">
      <c r="B352" s="66"/>
      <c r="C352" s="66"/>
      <c r="D352" s="67"/>
      <c r="E352" s="66"/>
      <c r="F352" s="68"/>
    </row>
    <row r="353" spans="2:6" ht="36" customHeight="1" x14ac:dyDescent="0.3">
      <c r="B353" s="66"/>
      <c r="C353" s="66"/>
      <c r="D353" s="67"/>
      <c r="E353" s="66"/>
      <c r="F353" s="68"/>
    </row>
    <row r="354" spans="2:6" ht="36" customHeight="1" x14ac:dyDescent="0.3">
      <c r="B354" s="66"/>
      <c r="C354" s="66"/>
      <c r="D354" s="67"/>
      <c r="E354" s="66"/>
      <c r="F354" s="68"/>
    </row>
    <row r="355" spans="2:6" ht="36" customHeight="1" x14ac:dyDescent="0.3">
      <c r="B355" s="66"/>
      <c r="C355" s="66"/>
      <c r="D355" s="67"/>
      <c r="E355" s="66"/>
      <c r="F355" s="68"/>
    </row>
    <row r="356" spans="2:6" ht="36" customHeight="1" x14ac:dyDescent="0.3">
      <c r="B356" s="66"/>
      <c r="C356" s="66"/>
      <c r="D356" s="67"/>
      <c r="E356" s="66"/>
      <c r="F356" s="68"/>
    </row>
    <row r="357" spans="2:6" ht="12" customHeight="1" x14ac:dyDescent="0.3">
      <c r="B357" s="86"/>
      <c r="C357" s="86"/>
      <c r="D357" s="63"/>
      <c r="E357" s="64"/>
      <c r="F357" s="65"/>
    </row>
    <row r="358" spans="2:6" ht="12" customHeight="1" x14ac:dyDescent="0.3">
      <c r="B358" s="86"/>
      <c r="C358" s="86"/>
      <c r="D358" s="63"/>
      <c r="E358" s="64"/>
      <c r="F358" s="65"/>
    </row>
    <row r="359" spans="2:6" ht="36" customHeight="1" x14ac:dyDescent="0.3">
      <c r="B359" s="66"/>
      <c r="C359" s="66"/>
      <c r="D359" s="67"/>
      <c r="E359" s="66"/>
      <c r="F359" s="68"/>
    </row>
    <row r="360" spans="2:6" ht="36" customHeight="1" x14ac:dyDescent="0.3">
      <c r="B360" s="66"/>
      <c r="C360" s="66"/>
      <c r="D360" s="67"/>
      <c r="E360" s="66"/>
      <c r="F360" s="68"/>
    </row>
    <row r="361" spans="2:6" ht="36" customHeight="1" x14ac:dyDescent="0.3">
      <c r="B361" s="66"/>
      <c r="C361" s="66"/>
      <c r="D361" s="67"/>
      <c r="E361" s="66"/>
      <c r="F361" s="68"/>
    </row>
    <row r="362" spans="2:6" ht="12" customHeight="1" x14ac:dyDescent="0.3">
      <c r="B362" s="86"/>
      <c r="C362" s="86"/>
      <c r="D362" s="63"/>
      <c r="E362" s="64"/>
      <c r="F362" s="65"/>
    </row>
    <row r="363" spans="2:6" ht="36" customHeight="1" x14ac:dyDescent="0.3">
      <c r="B363" s="66"/>
      <c r="C363" s="66"/>
      <c r="D363" s="67"/>
      <c r="E363" s="66"/>
      <c r="F363" s="68"/>
    </row>
    <row r="364" spans="2:6" ht="36" customHeight="1" x14ac:dyDescent="0.3">
      <c r="B364" s="66"/>
      <c r="C364" s="66"/>
      <c r="D364" s="67"/>
      <c r="E364" s="66"/>
      <c r="F364" s="68"/>
    </row>
    <row r="365" spans="2:6" ht="12" customHeight="1" x14ac:dyDescent="0.3">
      <c r="B365" s="86"/>
      <c r="C365" s="86"/>
      <c r="D365" s="63"/>
      <c r="E365" s="64"/>
      <c r="F365" s="65"/>
    </row>
    <row r="366" spans="2:6" ht="12" customHeight="1" x14ac:dyDescent="0.3">
      <c r="B366" s="66"/>
      <c r="C366" s="66"/>
      <c r="D366" s="67"/>
      <c r="E366" s="66"/>
      <c r="F366" s="68"/>
    </row>
    <row r="367" spans="2:6" ht="12" customHeight="1" x14ac:dyDescent="0.3">
      <c r="B367" s="66"/>
      <c r="C367" s="66"/>
      <c r="D367" s="67"/>
      <c r="E367" s="66"/>
      <c r="F367" s="68"/>
    </row>
    <row r="368" spans="2:6" ht="24" customHeight="1" x14ac:dyDescent="0.3">
      <c r="B368" s="66"/>
      <c r="C368" s="66"/>
      <c r="D368" s="67"/>
      <c r="E368" s="66"/>
      <c r="F368" s="68"/>
    </row>
    <row r="369" spans="2:6" ht="12" customHeight="1" x14ac:dyDescent="0.3">
      <c r="B369" s="86"/>
      <c r="C369" s="86"/>
      <c r="D369" s="63"/>
      <c r="E369" s="64"/>
      <c r="F369" s="65"/>
    </row>
    <row r="370" spans="2:6" ht="24" customHeight="1" x14ac:dyDescent="0.3">
      <c r="B370" s="66"/>
      <c r="C370" s="66"/>
      <c r="D370" s="67"/>
      <c r="E370" s="66"/>
      <c r="F370" s="68"/>
    </row>
    <row r="371" spans="2:6" ht="24" customHeight="1" x14ac:dyDescent="0.3">
      <c r="B371" s="66"/>
      <c r="C371" s="66"/>
      <c r="D371" s="67"/>
      <c r="E371" s="66"/>
      <c r="F371" s="68"/>
    </row>
    <row r="372" spans="2:6" ht="24" customHeight="1" x14ac:dyDescent="0.3">
      <c r="B372" s="66"/>
      <c r="C372" s="66"/>
      <c r="D372" s="67"/>
      <c r="E372" s="66"/>
      <c r="F372" s="69"/>
    </row>
    <row r="373" spans="2:6" ht="24" customHeight="1" x14ac:dyDescent="0.3">
      <c r="B373" s="66"/>
      <c r="C373" s="66"/>
      <c r="D373" s="67"/>
      <c r="E373" s="66"/>
      <c r="F373" s="69"/>
    </row>
    <row r="374" spans="2:6" ht="12" customHeight="1" x14ac:dyDescent="0.3">
      <c r="B374" s="86"/>
      <c r="C374" s="86"/>
      <c r="D374" s="63"/>
      <c r="E374" s="64"/>
      <c r="F374" s="65"/>
    </row>
    <row r="375" spans="2:6" ht="12" customHeight="1" x14ac:dyDescent="0.3">
      <c r="B375" s="86"/>
      <c r="C375" s="86"/>
      <c r="D375" s="63"/>
      <c r="E375" s="64"/>
      <c r="F375" s="65"/>
    </row>
    <row r="376" spans="2:6" ht="36" customHeight="1" x14ac:dyDescent="0.3">
      <c r="B376" s="66"/>
      <c r="C376" s="66"/>
      <c r="D376" s="67"/>
      <c r="E376" s="66"/>
      <c r="F376" s="69"/>
    </row>
    <row r="377" spans="2:6" ht="36" customHeight="1" x14ac:dyDescent="0.3">
      <c r="B377" s="66"/>
      <c r="C377" s="66"/>
      <c r="D377" s="67"/>
      <c r="E377" s="66"/>
      <c r="F377" s="69"/>
    </row>
    <row r="378" spans="2:6" ht="24" customHeight="1" x14ac:dyDescent="0.3">
      <c r="B378" s="66"/>
      <c r="C378" s="66"/>
      <c r="D378" s="67"/>
      <c r="E378" s="66"/>
      <c r="F378" s="69"/>
    </row>
    <row r="379" spans="2:6" ht="24" customHeight="1" x14ac:dyDescent="0.3">
      <c r="B379" s="66"/>
      <c r="C379" s="66"/>
      <c r="D379" s="67"/>
      <c r="E379" s="66"/>
      <c r="F379" s="69"/>
    </row>
    <row r="380" spans="2:6" ht="12" customHeight="1" x14ac:dyDescent="0.3">
      <c r="B380" s="66"/>
      <c r="C380" s="66"/>
      <c r="D380" s="67"/>
      <c r="E380" s="66"/>
      <c r="F380" s="69"/>
    </row>
  </sheetData>
  <mergeCells count="4">
    <mergeCell ref="B179:D179"/>
    <mergeCell ref="E179:F179"/>
    <mergeCell ref="B180:D180"/>
    <mergeCell ref="E180:F180"/>
  </mergeCells>
  <pageMargins left="0.511811024" right="0.511811024" top="0.78740157499999996" bottom="0.78740157499999996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4:Q100"/>
  <sheetViews>
    <sheetView workbookViewId="0"/>
  </sheetViews>
  <sheetFormatPr defaultColWidth="14.44140625" defaultRowHeight="15" customHeight="1" x14ac:dyDescent="0.3"/>
  <cols>
    <col min="1" max="17" width="8.6640625" customWidth="1"/>
  </cols>
  <sheetData>
    <row r="4" spans="3:17" ht="14.4" x14ac:dyDescent="0.3">
      <c r="C4">
        <v>1728</v>
      </c>
    </row>
    <row r="5" spans="3:17" ht="14.4" x14ac:dyDescent="0.3">
      <c r="C5">
        <v>1728</v>
      </c>
    </row>
    <row r="6" spans="3:17" ht="14.4" x14ac:dyDescent="0.3">
      <c r="C6">
        <v>3456</v>
      </c>
    </row>
    <row r="7" spans="3:17" ht="14.4" x14ac:dyDescent="0.3">
      <c r="C7">
        <v>3456</v>
      </c>
    </row>
    <row r="8" spans="3:17" ht="14.4" x14ac:dyDescent="0.3">
      <c r="C8">
        <v>3456</v>
      </c>
      <c r="F8">
        <v>35</v>
      </c>
      <c r="L8">
        <v>20000</v>
      </c>
      <c r="M8">
        <v>26</v>
      </c>
    </row>
    <row r="9" spans="3:17" ht="14.4" x14ac:dyDescent="0.3">
      <c r="C9">
        <v>1728</v>
      </c>
      <c r="F9">
        <v>35</v>
      </c>
      <c r="J9">
        <v>130</v>
      </c>
      <c r="L9">
        <v>10000</v>
      </c>
      <c r="M9">
        <v>156</v>
      </c>
    </row>
    <row r="10" spans="3:17" ht="14.4" x14ac:dyDescent="0.3">
      <c r="C10">
        <v>2592</v>
      </c>
      <c r="F10">
        <v>350000</v>
      </c>
      <c r="J10">
        <v>325</v>
      </c>
      <c r="L10">
        <v>10000</v>
      </c>
      <c r="M10">
        <v>153</v>
      </c>
    </row>
    <row r="11" spans="3:17" ht="14.4" x14ac:dyDescent="0.3">
      <c r="C11">
        <v>2592</v>
      </c>
      <c r="F11">
        <v>1750000</v>
      </c>
      <c r="J11">
        <v>130</v>
      </c>
      <c r="L11">
        <v>15000</v>
      </c>
      <c r="M11">
        <v>340</v>
      </c>
    </row>
    <row r="12" spans="3:17" ht="14.4" x14ac:dyDescent="0.3">
      <c r="C12">
        <v>1728</v>
      </c>
      <c r="J12">
        <v>42</v>
      </c>
      <c r="L12">
        <v>20000</v>
      </c>
      <c r="M12">
        <v>364</v>
      </c>
    </row>
    <row r="13" spans="3:17" ht="14.4" x14ac:dyDescent="0.3">
      <c r="C13">
        <v>1728</v>
      </c>
      <c r="L13">
        <v>25000</v>
      </c>
      <c r="M13">
        <v>156</v>
      </c>
    </row>
    <row r="14" spans="3:17" ht="14.4" x14ac:dyDescent="0.3">
      <c r="C14">
        <v>1728</v>
      </c>
      <c r="L14">
        <v>25000</v>
      </c>
      <c r="M14">
        <v>156</v>
      </c>
    </row>
    <row r="15" spans="3:17" ht="14.4" x14ac:dyDescent="0.3">
      <c r="C15">
        <v>1728</v>
      </c>
      <c r="L15">
        <v>20000</v>
      </c>
      <c r="M15">
        <v>156</v>
      </c>
      <c r="Q15">
        <v>20000</v>
      </c>
    </row>
    <row r="16" spans="3:17" ht="14.4" x14ac:dyDescent="0.3">
      <c r="C16">
        <v>6912</v>
      </c>
      <c r="L16">
        <v>10000</v>
      </c>
      <c r="M16">
        <v>26</v>
      </c>
      <c r="Q16">
        <v>10000</v>
      </c>
    </row>
    <row r="17" spans="3:17" ht="14.4" x14ac:dyDescent="0.3">
      <c r="C17">
        <v>3456</v>
      </c>
      <c r="L17">
        <v>10000</v>
      </c>
      <c r="M17">
        <v>26</v>
      </c>
      <c r="Q17">
        <v>10000</v>
      </c>
    </row>
    <row r="18" spans="3:17" ht="14.4" x14ac:dyDescent="0.3">
      <c r="L18">
        <v>15000</v>
      </c>
      <c r="M18">
        <v>52</v>
      </c>
      <c r="P18">
        <v>170</v>
      </c>
      <c r="Q18">
        <v>15000</v>
      </c>
    </row>
    <row r="19" spans="3:17" ht="14.4" x14ac:dyDescent="0.3">
      <c r="L19">
        <v>20000</v>
      </c>
      <c r="M19">
        <v>65</v>
      </c>
      <c r="P19">
        <v>4250</v>
      </c>
      <c r="Q19">
        <v>20000</v>
      </c>
    </row>
    <row r="20" spans="3:17" ht="14.4" x14ac:dyDescent="0.3">
      <c r="L20">
        <v>25000</v>
      </c>
      <c r="M20">
        <v>26</v>
      </c>
      <c r="P20">
        <v>144</v>
      </c>
      <c r="Q20">
        <v>25000</v>
      </c>
    </row>
    <row r="21" spans="3:17" ht="15.75" customHeight="1" x14ac:dyDescent="0.3">
      <c r="L21">
        <v>25000</v>
      </c>
      <c r="M21">
        <v>78</v>
      </c>
      <c r="P21">
        <v>144</v>
      </c>
      <c r="Q21">
        <v>25000</v>
      </c>
    </row>
    <row r="22" spans="3:17" ht="15.75" customHeight="1" x14ac:dyDescent="0.3">
      <c r="L22">
        <v>2500</v>
      </c>
      <c r="M22">
        <v>68</v>
      </c>
      <c r="P22">
        <v>144</v>
      </c>
      <c r="Q22">
        <v>20000</v>
      </c>
    </row>
    <row r="23" spans="3:17" ht="15.75" customHeight="1" x14ac:dyDescent="0.3">
      <c r="L23">
        <v>5000</v>
      </c>
      <c r="M23">
        <v>78</v>
      </c>
      <c r="P23">
        <v>144</v>
      </c>
      <c r="Q23">
        <v>10000</v>
      </c>
    </row>
    <row r="24" spans="3:17" ht="15.75" customHeight="1" x14ac:dyDescent="0.3">
      <c r="L24">
        <v>8000</v>
      </c>
      <c r="M24">
        <v>156</v>
      </c>
      <c r="P24">
        <v>144</v>
      </c>
      <c r="Q24">
        <v>10000</v>
      </c>
    </row>
    <row r="25" spans="3:17" ht="15.75" customHeight="1" x14ac:dyDescent="0.3">
      <c r="L25">
        <v>12000</v>
      </c>
      <c r="M25">
        <v>65</v>
      </c>
      <c r="P25">
        <v>144</v>
      </c>
      <c r="Q25">
        <v>15000</v>
      </c>
    </row>
    <row r="26" spans="3:17" ht="15.75" customHeight="1" x14ac:dyDescent="0.3">
      <c r="L26">
        <v>16000</v>
      </c>
      <c r="P26">
        <v>144</v>
      </c>
      <c r="Q26">
        <v>20000</v>
      </c>
    </row>
    <row r="27" spans="3:17" ht="15.75" customHeight="1" x14ac:dyDescent="0.3">
      <c r="L27">
        <v>20000</v>
      </c>
      <c r="Q27">
        <v>25000</v>
      </c>
    </row>
    <row r="28" spans="3:17" ht="15.75" customHeight="1" x14ac:dyDescent="0.3">
      <c r="L28">
        <v>20000</v>
      </c>
      <c r="Q28">
        <v>25000</v>
      </c>
    </row>
    <row r="29" spans="3:17" ht="15.75" customHeight="1" x14ac:dyDescent="0.3">
      <c r="L29">
        <v>5040000</v>
      </c>
      <c r="Q29">
        <v>2500</v>
      </c>
    </row>
    <row r="30" spans="3:17" ht="15.75" customHeight="1" x14ac:dyDescent="0.3">
      <c r="Q30">
        <v>5000</v>
      </c>
    </row>
    <row r="31" spans="3:17" ht="15.75" customHeight="1" x14ac:dyDescent="0.3">
      <c r="Q31">
        <v>8000</v>
      </c>
    </row>
    <row r="32" spans="3:17" ht="15.75" customHeight="1" x14ac:dyDescent="0.3">
      <c r="Q32">
        <v>12000</v>
      </c>
    </row>
    <row r="33" spans="17:17" ht="15.75" customHeight="1" x14ac:dyDescent="0.3">
      <c r="Q33">
        <v>16000</v>
      </c>
    </row>
    <row r="34" spans="17:17" ht="15.75" customHeight="1" x14ac:dyDescent="0.3">
      <c r="Q34">
        <v>20000</v>
      </c>
    </row>
    <row r="35" spans="17:17" ht="15.75" customHeight="1" x14ac:dyDescent="0.3">
      <c r="Q35">
        <v>20000</v>
      </c>
    </row>
    <row r="36" spans="17:17" ht="15.75" customHeight="1" x14ac:dyDescent="0.3">
      <c r="Q36">
        <v>5040000</v>
      </c>
    </row>
    <row r="37" spans="17:17" ht="15.75" customHeight="1" x14ac:dyDescent="0.3"/>
    <row r="38" spans="17:17" ht="15.75" customHeight="1" x14ac:dyDescent="0.3"/>
    <row r="39" spans="17:17" ht="15.75" customHeight="1" x14ac:dyDescent="0.3"/>
    <row r="40" spans="17:17" ht="15.75" customHeight="1" x14ac:dyDescent="0.3"/>
    <row r="41" spans="17:17" ht="15.75" customHeight="1" x14ac:dyDescent="0.3"/>
    <row r="42" spans="17:17" ht="15.75" customHeight="1" x14ac:dyDescent="0.3"/>
    <row r="43" spans="17:17" ht="15.75" customHeight="1" x14ac:dyDescent="0.3"/>
    <row r="44" spans="17:17" ht="15.75" customHeight="1" x14ac:dyDescent="0.3"/>
    <row r="45" spans="17:17" ht="15.75" customHeight="1" x14ac:dyDescent="0.3"/>
    <row r="46" spans="17:17" ht="15.75" customHeight="1" x14ac:dyDescent="0.3"/>
    <row r="47" spans="17:17" ht="15.75" customHeight="1" x14ac:dyDescent="0.3"/>
    <row r="48" spans="17:17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</sheetData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ORÇ</vt:lpstr>
      <vt:lpstr>SINAPI DEZEMBRO</vt:lpstr>
      <vt:lpstr>SINAPI JANEIRO</vt:lpstr>
      <vt:lpstr>SETOP OUTUBRO</vt:lpstr>
      <vt:lpstr>Plan1</vt:lpstr>
      <vt:lpstr>ORÇ!SETOP</vt:lpstr>
      <vt:lpstr>SETOP</vt:lpstr>
      <vt:lpstr>ORÇ!SINAPI</vt:lpstr>
      <vt:lpstr>SINAPI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Silva</dc:creator>
  <cp:lastModifiedBy>Luciana</cp:lastModifiedBy>
  <cp:lastPrinted>2020-04-24T21:35:52Z</cp:lastPrinted>
  <dcterms:created xsi:type="dcterms:W3CDTF">2016-11-16T21:26:51Z</dcterms:created>
  <dcterms:modified xsi:type="dcterms:W3CDTF">2025-05-20T19:01:28Z</dcterms:modified>
</cp:coreProperties>
</file>