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EDITAIS-PREGÃO\PE005.2025-P060-LOGISTICA FESTIVAL DE INVERNO\EDITAL PUBLICADO\"/>
    </mc:Choice>
  </mc:AlternateContent>
  <bookViews>
    <workbookView xWindow="0" yWindow="0" windowWidth="28800" windowHeight="11910"/>
  </bookViews>
  <sheets>
    <sheet name=" Planilha Final" sheetId="1" r:id="rId1"/>
  </sheets>
  <calcPr calcId="162913"/>
</workbook>
</file>

<file path=xl/calcChain.xml><?xml version="1.0" encoding="utf-8"?>
<calcChain xmlns="http://schemas.openxmlformats.org/spreadsheetml/2006/main">
  <c r="F36" i="1" l="1"/>
  <c r="F35" i="1"/>
  <c r="F34" i="1"/>
  <c r="F33" i="1"/>
  <c r="F32" i="1"/>
  <c r="F31" i="1"/>
  <c r="F30" i="1"/>
  <c r="F29" i="1"/>
  <c r="F28" i="1"/>
  <c r="F27" i="1"/>
  <c r="F26" i="1"/>
  <c r="F25" i="1"/>
  <c r="B24" i="1"/>
  <c r="F24" i="1" s="1"/>
  <c r="F23" i="1"/>
  <c r="F22" i="1"/>
  <c r="F21" i="1"/>
  <c r="F20" i="1"/>
  <c r="F19" i="1"/>
  <c r="F18" i="1"/>
  <c r="F17" i="1"/>
  <c r="F16" i="1"/>
  <c r="F15" i="1"/>
  <c r="F14" i="1"/>
  <c r="F13" i="1"/>
  <c r="F12" i="1"/>
  <c r="F11" i="1"/>
  <c r="F10" i="1"/>
  <c r="E37" i="1" l="1"/>
  <c r="E39" i="1" s="1"/>
  <c r="E38" i="1" s="1"/>
</calcChain>
</file>

<file path=xl/sharedStrings.xml><?xml version="1.0" encoding="utf-8"?>
<sst xmlns="http://schemas.openxmlformats.org/spreadsheetml/2006/main" count="71" uniqueCount="46">
  <si>
    <t>Item</t>
  </si>
  <si>
    <t>Qu.</t>
  </si>
  <si>
    <t>Uni</t>
  </si>
  <si>
    <t>Descrição</t>
  </si>
  <si>
    <t>VR TOTAL</t>
  </si>
  <si>
    <t>Diária</t>
  </si>
  <si>
    <t xml:space="preserve">Equipe de apoio profissionais (diária 12h). Sendo 15 unidades para atender a Concha Acústica nos dias 5, 6, 11, 13 e 20 de Julho e 10 unidades nos dias 18/07 e 19/07 de julho de acordo com a deliberação do DPPA.  </t>
  </si>
  <si>
    <t xml:space="preserve">Equipe de limpeza e conservação diária composta por 10 pessoas por dia para as áreas de evento em geral, sanitários e camarins (incluindo fornecimento de material de limpeza e higiene), conforme deliberação do DPPA, diária de 12h. Para atender os dias 5, 6, 11, 13 e 20 de Julho na Concha Acústica e nos dias 18/07 e 19/07 de acordo com a deliberação do DPPA. </t>
  </si>
  <si>
    <t>Equipe de manutenção com 01 eletricistas e 01 bombeiros hidráulicos (incluindo material e ferramentas para execução plena dos serviços, incluindo ligações elétricas e iluminação do evento, passa cabo e cênica), conforme deliberação do DPPA, diária 12h. Local: Praça do Areão e Concha Acústica.</t>
  </si>
  <si>
    <t>UNID</t>
  </si>
  <si>
    <t>Carregadores para atender às exigências da equipe de produção da FCCDA, conforme deliberação do DPPA (diária de 12h). Sendo 8 unidades por dia nos dias 5, 6, 11, 13 e 20 de Julho. Local: Concha Acústica.</t>
  </si>
  <si>
    <t xml:space="preserve">Contratação de Brigadistas com jornada de 12h/dia, que deverão obedecer às exigências do Corpo de Bombeiros Militar, para proteção do público. A contratada deverá manter 7 unidades na Concha Acústica nos dias 5, 6, 11, 13 e 20 de Julho, 7 unidades nos dias 18/07 e 19/07 de julho de acordo com a deliberação do DPPA para cumprir a proteção do público presente nos eventos, circulando em todas as áreas, cabendo aos brigadistas permanecerem atuantes no local do evento até a saída de todo o público presente. </t>
  </si>
  <si>
    <t xml:space="preserve">Contratação de Seguranças com jornada de 12h/dia com registro certificado na Polícia Federal, sendo 14 unidades para a Concha Acústica nos dias 5, 6, 11, 13 e 20  de Julho e 10 unidades nos dias 18/07 e 19/07 de julho de acordo com a deliberação do DPPA </t>
  </si>
  <si>
    <t>Profissional de libras, diária mínima de 6 (seis) horas, em diversos lugares dentro da cidade de Itabira- MG, conforme deliberação do departamento de produção e promoção artística.</t>
  </si>
  <si>
    <t>Fornecimento de água mineral natural, copo 200ml (sendo 450 unidades por dia), conforme deliberação do DPPA.</t>
  </si>
  <si>
    <t>Fornecimento de almoço e jantar no local e por dia de evento podendo ser requisitados com antecedência para almoço e janta, durante todo período de trabalho, para funcionários credenciados e equipe de apoio, conforme deliberação do DPPA.</t>
  </si>
  <si>
    <t xml:space="preserve">Abastecimento (alimentação e bebidas) em camarim por dia para 30 pessoas, de acordo com exigências da equipe técnica. Local a definir pelo departamento de produção. </t>
  </si>
  <si>
    <t xml:space="preserve">Gerador de no mínimo 250 Kva com abastecimento para diárias de 12 horas, com placas de identificação exigidas pelo Bombeiro conforme deliberação do DPPA, atendimento na Concha Acústica nos dias 5, 6, 11 ,13 e 20 de julho e nos dias 18/07 e 19/07 de acordo com a deliberação do DPPA. Em local a definir.  </t>
  </si>
  <si>
    <t>Gerador de no mínimo 180 Kva com abastecimento para diárias de 12 horas, com placas de identificação exigidas pelo Bombeiro conforme deliberação do DPPA, em Standy-by na Concha Acústica nos dias 5, 6, 11, 13 e 20  de Julho.</t>
  </si>
  <si>
    <t xml:space="preserve">Gradil para Eventos 2m x 1,50m. Fabricado em Ferro Tubular para serem usadas no Isolamento, Proteção e Contenção de pessoas em Shows, Festas e Eventos Públicos. Sendo 30 unidades para atender as demandas na Concha Acústica, nos dias 5, 6, 11, 13 e 20  de Julho e 10 unidades para atender nos dias, 18/07 e 19/07 de acordo com a deliberação do DPPA. Em local a definir.  </t>
  </si>
  <si>
    <t>Grid Linha Q-30 nas medidas de 12m x 8m com três linhas para iluminação com fechamento em malha preta e 2 torres para PA. Local de atendimento, Concha Acústica nos dias 5, 6, 11, 13 e 20  de Julho</t>
  </si>
  <si>
    <t xml:space="preserve">Locação de sanitários químicos PCD, conforme deliberação do DPPA. Sendo 2 unidades por dia na Concha Acústica nos dias 5, 6, 11, 13 e 20 de Julho e 2 unidades por dia nos dias, 18/07 e 19/07 de acordo com a deliberação do DPPA. </t>
  </si>
  <si>
    <t xml:space="preserve">Locação de sanitários químicos sendo 10 unidades masculinos, 15 unidades femininos, nos dias 18/07,19/07 de acordo com a deliberação do DPPA. Em local a definir.  </t>
  </si>
  <si>
    <t>Locação e instalação de HQI espalhados pelo espaço do evento conforme indicação, sendo 20 unidades por dia, conforme deliberação do DPPA, na Concha Acústica, nos dias 5, 6, 11, 13 e 20  de Julho.</t>
  </si>
  <si>
    <t>Montagem de 01 (uma) unidade de Painel de LED P5 outdoor contendo estrutura em treliça Q30 e talhas independentes, de 08m x 4m no Palco da Concha Acústica, com técnico, nos dias 5, 6, 11, 13 e 20  de Julho.</t>
  </si>
  <si>
    <t>Montagem 01 (uma) unidade de Painel de LED P5 outdoor contendo estrutura em treliça Q30 de 06m x 4m no Palco do teatro da Fundação Cultural Carlos Drummond de Andrade, com técnico, no dia 4 de julho.</t>
  </si>
  <si>
    <t>Montagem e desmontagem de 2 unidades de Backdroop na medida 5x5 com acabamento de malha preta na Concha Acústica nos dias 5, 6, 11,13 e 20  de Julho de acordo com layout montado pelo DPPA.</t>
  </si>
  <si>
    <t>Montagem de Posto Ambulatorial com disponibilidade de médico, enfermeiro e kit de primeiros socorros, 01 (uma) Ambulância de remoção e 01 (uma) UTI MÓVEL para todos dias do evento, conforme detalhamento técnico., nos dias 5, 6, 11, 13 e 20  de Julho.</t>
  </si>
  <si>
    <t xml:space="preserve">Som e iluminação para atender as demandas da programação que acontece na concha acústica sendo 16 CAIXAS ACÚSTICAS LS SLINPEC 210Y PARA P.A 08 CAIXAS ACÚSTICAS SPL PARA FRONT 08 CAIXAS ACÚSTICAS DE SUB 218H LS  02 PROCESSADORES LS AUDIO 01 SISTEMA DE INTERCOM CLEARCOM BP1/SMH210 DE DOIS PONTOS 01 CONSOLE DIGI MIX RACK COM STAGE 3DSP 01 YAMAHA PM5D RH COM 2 FONTES PW8000 06 MONITORES CLAIR 01 PROCESSADOR LS AUDIO 04 CAIXAS ACÚSTICAS LS SLINPEC 210Y PARA SID 04 CAIXAS ACÚSTICAS DE SUB 218H LS SID 01 SUB SB 850 ES PARA BATERIA 04 SISTEMAS DE IN-EAR PSM 900 COM COMBINER PA 821 E ANTENA HELICOIDAL HA 8089 (SEM FONES) 02 SHURES UR4 COM 2 SHURE UR2 SM 58 01 SISTEMA DE POWER PLAY 8 CANAIS 01 HARTKY 5500 COM 1X15 E 4X10 01 FENDER TWIN 01 VOX AC30 CX2 01 CORPO DE BATERIA GRETSCH MAPLE CATALINA 25 PEDESTAIS SISTEMA DE AC PENTACUSTICA MICROFONES CONFORME RIDER E OS DEVIDOS ACESSÓRIOS, MAIN POWER PENTACUSTICA ESTABILIZADA COM DEVIDO ATERRAMENTO E DEMAIS ITENS NECESSÁRIOS PARA A SEGURA INSTALAÇÃO E FUNCIONAMENTO. E NECESSÁRIO A COLOCAÇÃO DE PASSA CABO ENTRE O PALCO E HOUSE MIX E OUTRAS ÁREAS QUE TENHA NECESSIDADE DE UM CUIDADO MAIOR E SEGURANÇA DE TODOS - 01 TÉCNICO RESPONSÁVEL PELOS EQUIPAMENTOS, EQUIPE E CONSOLE. - 04 MÃO-DE-OBRA TÉCNICA - FIAÇÃO NECESSÁRIA PARA MONTAGEM DO MAPA (CABOS DE SÉRIE, LINHAS, AC, CABOS DE SINAL, E 12 LINHAS SOBRESSALENTES DE RESERVA) ESTABILIZADA COM DEVIDO ATERRAMENTO E DEMAIS ITENS NECESSÁRIOS PARA A SEGURA INSTALAÇÃO E FUNCIONAMENTO. (Local Concha Acústica), ILUMINAÇÃO 24- BEAM 9R - 6- SPOT ERA800 PROFILE CMY -12- MAC AURA 12- STROB LED - 12-COB - 8- BRUT - 7- ELYPSOS - 2- FOG HAZE 2- VENTILADORES - 1- CONSOLE MA WING E FADER ORIGINAL - 1- NPU MA LIGHT - 2- SISTEMAS DE SPLINTER HPL DELTA - 1- SISTEMA ART NET HPL DELTA (BACKUP) - 2- SISTEMAS DE PRO POWER HPL DELTA 01 TÉCNICO RESPONSÁVEL PELOS EQUIPAMENTOS, EQUIPE E CONSOLE. - 02 MÃO-DE-OBRA TÉCNICA - FIAÇÃO NECESSÁRIA PARA MONTAGEM DO MAPA. Para atendimento nos dias 5, 6, 11, 13 e 20  de Julho na concha acústica. </t>
  </si>
  <si>
    <t xml:space="preserve">10 unidades Praticável em aluminio para palco - 2m x 1m, sistema pantográfico ou telescópico, com altura regulável de 20cm até 1m altura, com acabamento em carpete preto e sistema de travamento entre eles. Diária de 12h. Em varios lugares de acordo com a deliberação da equipe de produção e promoção artistica da FCCDA. </t>
  </si>
  <si>
    <t xml:space="preserve">Montagem do Palco para itinerância do festival em bairros  (Estrutura de palco de 8x6m em treliça Q30 com cobertura de duas águas; gride de 6mx6m com 4 linhas sendo uma com talha independente; sonorização de médio porte com PA line de 16, sendo 04 altas e 04 baixas por lado, iluminação de médio porte contendo 15 par led, 12 sharpy, 02 eliso led 56, 04 brut, 06 par 64). Local: Diversos bairros dentro da sede e distritos de Itabira – MG , nos dias 18 e 19 de julho. </t>
  </si>
  <si>
    <t xml:space="preserve">House Mix tamanho mínimo de 04X04X0,40M do chão, 04m de altura do piso ao teto, com cobertura em estrutura de alumínio Q30, piso em tablado, com acabamento em malha preta em toda estrutura. Atendimento na Concha Acústica nos dias 5, 6, 11, 13 e 20  de Julho. </t>
  </si>
  <si>
    <t>Cobertura em estrutura Q30 medindo 10x10 metros, com cobertura em lona anti chama branca, preta ou transparente devidamente limpa, sem furos, em 2 aguas e acabamento em tecido preto nos pilares. Quando necessário o contratado deverá fornecer a anotação de responsabilidade técnica (art) mecânica e das lonas, válida para vistorias rotineiras do cbmmg. Diária de 12h. De acordo com a deliberação do DPPA, a ser montada em diversos bairros de Itabira- MG nos dias 18 e 19 de julho.</t>
  </si>
  <si>
    <t xml:space="preserve">Locação de 25 lixeiras com fornecimento de sacos de lixo, para uso em estrutura provisória durante o período do evento. As lixeiras deverão atender às normas sanitárias e de segurança, sendo destinadas à coleta de resíduos comuns (não perigosos), com manutenção e reposição de sacos sempre que necessário. Lixeiras plástica ou metálica, com capacidade mínima de 50 litros, de acordo com deliberação da equipe de produção da FCCDA. Atendimento nos dias 5, 6, 11, 13, 18, 19 e 20  de Julho. </t>
  </si>
  <si>
    <t>TOTAL DOS ITENS</t>
  </si>
  <si>
    <t>SV</t>
  </si>
  <si>
    <t>ANEXO IX-A</t>
  </si>
  <si>
    <t>PLANILHA EXCEL DE ITENS E VALORES</t>
  </si>
  <si>
    <t>EMPRESA:</t>
  </si>
  <si>
    <t>CNPJ:</t>
  </si>
  <si>
    <t>VR UNT.</t>
  </si>
  <si>
    <t>TOTAL GERAL</t>
  </si>
  <si>
    <t>DATA:</t>
  </si>
  <si>
    <t>ASSINATURA DO REPRESENTANTE LEGAL</t>
  </si>
  <si>
    <t>PROCESSO LICITATÓRIO Nº 060/2025 - PREGÃO ELETRÔNICO Nº 005/2025</t>
  </si>
  <si>
    <t>Elaboração/criação, confecção, instalação e desinstalação do Plano de Comunicação visual de todo o evento, conforme manual da marca do evento, que será disponibilizado pelo Departamento de Comunicação da FCCDA. O plano de Comunicação Visual deverá ser apresentado e aprovado pelo Departamento de Comunicação da FCCDA; Produção/confecção de material (Panfletos, Convites, Banners, Faixas, crachás, Adesivos, Cartazes, Camisas, Outdoor, Backbus, Blimps); , no limite de 5% do valor da contratação. Para atender aos eventos do 51º Festival de Inverno de Itabira, conforme deliberação do Departamento de Produção e Promoção Artística.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</si>
</sst>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4" x14ac:knownFonts="1">
    <font>
      <sz val="10"/>
      <color rgb="FF000000"/>
      <name val="Arial"/>
      <scheme val="minor"/>
    </font>
    <font>
      <b/>
      <sz val="10"/>
      <color rgb="FF000000"/>
      <name val="Calibri"/>
      <family val="2"/>
    </font>
    <font>
      <sz val="10"/>
      <name val="Arial"/>
      <family val="2"/>
    </font>
    <font>
      <sz val="10"/>
      <color rgb="FF000000"/>
      <name val="Calibri"/>
      <family val="2"/>
    </font>
    <font>
      <b/>
      <sz val="9"/>
      <color rgb="FF000000"/>
      <name val="Calibri"/>
      <family val="2"/>
    </font>
    <font>
      <sz val="9"/>
      <color rgb="FF000000"/>
      <name val="Calibri"/>
      <family val="2"/>
    </font>
    <font>
      <sz val="9"/>
      <color theme="1"/>
      <name val="Calibri"/>
      <family val="2"/>
    </font>
    <font>
      <sz val="10"/>
      <color rgb="FF000000"/>
      <name val="Arial"/>
      <family val="2"/>
      <scheme val="minor"/>
    </font>
    <font>
      <b/>
      <sz val="10"/>
      <color rgb="FF000000"/>
      <name val="Calibri"/>
      <family val="2"/>
    </font>
    <font>
      <sz val="10"/>
      <color rgb="FF000000"/>
      <name val="Arial"/>
      <family val="2"/>
      <scheme val="minor"/>
    </font>
    <font>
      <sz val="10"/>
      <color rgb="FF000000"/>
      <name val="Calibri"/>
      <family val="2"/>
    </font>
    <font>
      <sz val="10"/>
      <color theme="1"/>
      <name val="Calibri"/>
      <family val="2"/>
    </font>
    <font>
      <sz val="10"/>
      <name val="Arial"/>
      <family val="2"/>
    </font>
    <font>
      <sz val="8.5"/>
      <color rgb="FF000000"/>
      <name val="Calibri"/>
      <family val="2"/>
    </font>
  </fonts>
  <fills count="11">
    <fill>
      <patternFill patternType="none"/>
    </fill>
    <fill>
      <patternFill patternType="gray125"/>
    </fill>
    <fill>
      <patternFill patternType="solid">
        <fgColor rgb="FFFFFFFF"/>
        <bgColor rgb="FFFFFFFF"/>
      </patternFill>
    </fill>
    <fill>
      <patternFill patternType="solid">
        <fgColor rgb="FFB7B7B7"/>
        <bgColor rgb="FFB7B7B7"/>
      </patternFill>
    </fill>
    <fill>
      <patternFill patternType="solid">
        <fgColor theme="0"/>
        <bgColor rgb="FFCCCCCC"/>
      </patternFill>
    </fill>
    <fill>
      <patternFill patternType="solid">
        <fgColor theme="0"/>
        <bgColor rgb="FFD9D9D9"/>
      </patternFill>
    </fill>
    <fill>
      <patternFill patternType="solid">
        <fgColor theme="0"/>
        <bgColor rgb="FFFFFFFF"/>
      </patternFill>
    </fill>
    <fill>
      <patternFill patternType="solid">
        <fgColor theme="0"/>
        <bgColor indexed="64"/>
      </patternFill>
    </fill>
    <fill>
      <patternFill patternType="solid">
        <fgColor theme="0" tint="-0.249977111117893"/>
        <bgColor rgb="FFB7B7B7"/>
      </patternFill>
    </fill>
    <fill>
      <patternFill patternType="solid">
        <fgColor theme="0" tint="-0.249977111117893"/>
        <bgColor rgb="FF999999"/>
      </patternFill>
    </fill>
    <fill>
      <patternFill patternType="solid">
        <fgColor theme="0" tint="-0.249977111117893"/>
        <bgColor indexed="64"/>
      </patternFill>
    </fill>
  </fills>
  <borders count="14">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7" fillId="0" borderId="0" applyFont="0" applyFill="0" applyBorder="0" applyAlignment="0" applyProtection="0"/>
  </cellStyleXfs>
  <cellXfs count="46">
    <xf numFmtId="0" fontId="0" fillId="0" borderId="0" xfId="0" applyFont="1" applyAlignment="1"/>
    <xf numFmtId="0" fontId="3" fillId="2" borderId="4" xfId="0" applyFont="1" applyFill="1" applyBorder="1" applyAlignment="1">
      <alignment vertical="center" wrapText="1"/>
    </xf>
    <xf numFmtId="0" fontId="3" fillId="0" borderId="8" xfId="0" applyFont="1" applyBorder="1" applyAlignment="1">
      <alignment horizontal="center" vertical="center" wrapText="1"/>
    </xf>
    <xf numFmtId="0" fontId="3" fillId="0" borderId="8" xfId="0" applyFont="1" applyBorder="1" applyAlignment="1">
      <alignment horizontal="center" vertical="center" wrapText="1"/>
    </xf>
    <xf numFmtId="0" fontId="3"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3" fillId="0" borderId="11" xfId="0" applyFont="1" applyBorder="1" applyAlignment="1">
      <alignment horizontal="center" vertical="center" wrapText="1"/>
    </xf>
    <xf numFmtId="0" fontId="1" fillId="3" borderId="13" xfId="0" applyFont="1" applyFill="1" applyBorder="1" applyAlignment="1">
      <alignment horizontal="center" vertical="center" wrapText="1"/>
    </xf>
    <xf numFmtId="0" fontId="4" fillId="3" borderId="13" xfId="0" applyFont="1" applyFill="1" applyBorder="1" applyAlignment="1">
      <alignment horizontal="center" vertical="center" wrapText="1"/>
    </xf>
    <xf numFmtId="43" fontId="8" fillId="8" borderId="13" xfId="1" applyFont="1" applyFill="1" applyBorder="1" applyAlignment="1">
      <alignment horizontal="center" vertical="center" wrapText="1"/>
    </xf>
    <xf numFmtId="0" fontId="10" fillId="0" borderId="0" xfId="0" applyFont="1" applyAlignment="1"/>
    <xf numFmtId="43" fontId="10" fillId="4" borderId="9" xfId="1" applyFont="1" applyFill="1" applyBorder="1" applyAlignment="1">
      <alignment horizontal="center" vertical="center" wrapText="1"/>
    </xf>
    <xf numFmtId="43" fontId="10" fillId="5" borderId="9" xfId="1" applyFont="1" applyFill="1" applyBorder="1" applyAlignment="1">
      <alignment vertical="center" wrapText="1"/>
    </xf>
    <xf numFmtId="43" fontId="10" fillId="4" borderId="10" xfId="1" applyFont="1" applyFill="1" applyBorder="1" applyAlignment="1">
      <alignment horizontal="center" vertical="center" wrapText="1"/>
    </xf>
    <xf numFmtId="43" fontId="10" fillId="5" borderId="10" xfId="1" applyFont="1" applyFill="1" applyBorder="1" applyAlignment="1">
      <alignment vertical="center" wrapText="1"/>
    </xf>
    <xf numFmtId="43" fontId="9" fillId="7" borderId="0" xfId="1" applyFont="1" applyFill="1" applyAlignment="1"/>
    <xf numFmtId="0" fontId="5" fillId="0" borderId="11" xfId="0" applyFont="1" applyBorder="1" applyAlignment="1">
      <alignment horizontal="justify" vertical="center" wrapText="1"/>
    </xf>
    <xf numFmtId="0" fontId="5" fillId="0" borderId="8" xfId="0" applyFont="1" applyBorder="1" applyAlignment="1">
      <alignment horizontal="justify" vertical="center" wrapText="1"/>
    </xf>
    <xf numFmtId="0" fontId="6" fillId="0" borderId="8" xfId="0" applyFont="1" applyBorder="1" applyAlignment="1">
      <alignment horizontal="justify" vertical="center" wrapText="1"/>
    </xf>
    <xf numFmtId="0" fontId="6" fillId="2" borderId="8" xfId="0" applyFont="1" applyFill="1" applyBorder="1" applyAlignment="1">
      <alignment horizontal="justify" vertical="center" wrapText="1"/>
    </xf>
    <xf numFmtId="0" fontId="5" fillId="2" borderId="12" xfId="0" applyFont="1" applyFill="1" applyBorder="1" applyAlignment="1">
      <alignment horizontal="justify" vertical="center" wrapText="1"/>
    </xf>
    <xf numFmtId="0" fontId="5" fillId="2" borderId="4" xfId="0" applyFont="1" applyFill="1" applyBorder="1" applyAlignment="1">
      <alignment horizontal="justify" vertical="center" wrapText="1"/>
    </xf>
    <xf numFmtId="0" fontId="0" fillId="0" borderId="0" xfId="0" applyFont="1" applyAlignment="1">
      <alignment horizontal="justify"/>
    </xf>
    <xf numFmtId="0" fontId="10" fillId="2" borderId="4" xfId="0" applyFont="1" applyFill="1" applyBorder="1" applyAlignment="1">
      <alignment horizontal="left" vertical="center" wrapText="1"/>
    </xf>
    <xf numFmtId="0" fontId="13" fillId="0" borderId="8" xfId="0" applyFont="1" applyBorder="1" applyAlignment="1">
      <alignment horizontal="justify" vertical="center" wrapText="1"/>
    </xf>
    <xf numFmtId="0" fontId="8" fillId="0" borderId="0" xfId="0" applyFont="1" applyAlignment="1">
      <alignment horizontal="center"/>
    </xf>
    <xf numFmtId="0" fontId="8" fillId="0" borderId="0" xfId="0" applyFont="1" applyAlignment="1">
      <alignment horizontal="left"/>
    </xf>
    <xf numFmtId="0" fontId="10"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43" fontId="11" fillId="9" borderId="5" xfId="1" applyFont="1" applyFill="1" applyBorder="1" applyAlignment="1">
      <alignment horizontal="center" vertical="center" wrapText="1"/>
    </xf>
    <xf numFmtId="43" fontId="12" fillId="10" borderId="7" xfId="1" applyFont="1" applyFill="1" applyBorder="1"/>
    <xf numFmtId="43" fontId="10" fillId="6" borderId="1" xfId="1" applyFont="1" applyFill="1" applyBorder="1" applyAlignment="1">
      <alignment horizontal="center" vertical="center" wrapText="1"/>
    </xf>
    <xf numFmtId="43" fontId="12" fillId="7" borderId="3" xfId="1" applyFont="1" applyFill="1" applyBorder="1"/>
    <xf numFmtId="0" fontId="1" fillId="9" borderId="5" xfId="0" applyFont="1" applyFill="1" applyBorder="1" applyAlignment="1">
      <alignment horizontal="center" vertical="center" wrapText="1"/>
    </xf>
    <xf numFmtId="0" fontId="2" fillId="10" borderId="6" xfId="0" applyFont="1" applyFill="1" applyBorder="1"/>
    <xf numFmtId="43" fontId="11" fillId="5" borderId="5" xfId="1" applyFont="1" applyFill="1" applyBorder="1" applyAlignment="1">
      <alignment horizontal="center" vertical="center" wrapText="1"/>
    </xf>
    <xf numFmtId="43" fontId="12" fillId="7" borderId="7" xfId="1" applyFont="1" applyFill="1" applyBorder="1"/>
    <xf numFmtId="0" fontId="8" fillId="9"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cellXfs>
  <cellStyles count="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3</xdr:col>
      <xdr:colOff>55789</xdr:colOff>
      <xdr:row>3</xdr:row>
      <xdr:rowOff>57151</xdr:rowOff>
    </xdr:to>
    <xdr:pic>
      <xdr:nvPicPr>
        <xdr:cNvPr id="2" name="image2.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1094014"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F48"/>
  <sheetViews>
    <sheetView showGridLines="0" tabSelected="1" topLeftCell="A37" workbookViewId="0">
      <selection activeCell="P39" sqref="P39"/>
    </sheetView>
  </sheetViews>
  <sheetFormatPr defaultColWidth="12.5703125" defaultRowHeight="15" customHeight="1" x14ac:dyDescent="0.2"/>
  <cols>
    <col min="1" max="1" width="4.85546875" customWidth="1"/>
    <col min="2" max="2" width="4.7109375" customWidth="1"/>
    <col min="3" max="3" width="6" bestFit="1" customWidth="1"/>
    <col min="4" max="4" width="58.42578125" style="25" customWidth="1"/>
    <col min="5" max="5" width="9.7109375" style="18" customWidth="1"/>
    <col min="6" max="6" width="10.7109375" style="18" customWidth="1"/>
  </cols>
  <sheetData>
    <row r="1" spans="1:6" s="13" customFormat="1" ht="15" customHeight="1" x14ac:dyDescent="0.2">
      <c r="A1" s="28" t="s">
        <v>44</v>
      </c>
      <c r="B1" s="28"/>
      <c r="C1" s="28"/>
      <c r="D1" s="28"/>
      <c r="E1" s="28"/>
      <c r="F1" s="28"/>
    </row>
    <row r="2" spans="1:6" s="13" customFormat="1" ht="15" customHeight="1" x14ac:dyDescent="0.2">
      <c r="A2" s="28" t="s">
        <v>36</v>
      </c>
      <c r="B2" s="28"/>
      <c r="C2" s="28"/>
      <c r="D2" s="28"/>
      <c r="E2" s="28"/>
      <c r="F2" s="28"/>
    </row>
    <row r="3" spans="1:6" s="13" customFormat="1" ht="15" customHeight="1" x14ac:dyDescent="0.2">
      <c r="A3" s="28" t="s">
        <v>37</v>
      </c>
      <c r="B3" s="28"/>
      <c r="C3" s="28"/>
      <c r="D3" s="28"/>
      <c r="E3" s="28"/>
      <c r="F3" s="28"/>
    </row>
    <row r="4" spans="1:6" s="13" customFormat="1" ht="15" customHeight="1" x14ac:dyDescent="0.2">
      <c r="A4" s="28"/>
      <c r="B4" s="28"/>
      <c r="C4" s="28"/>
      <c r="D4" s="28"/>
      <c r="E4" s="28"/>
      <c r="F4" s="28"/>
    </row>
    <row r="5" spans="1:6" s="13" customFormat="1" ht="15" customHeight="1" x14ac:dyDescent="0.2">
      <c r="A5" s="29" t="s">
        <v>38</v>
      </c>
      <c r="B5" s="29"/>
      <c r="C5" s="29"/>
      <c r="D5" s="29"/>
      <c r="E5" s="29"/>
      <c r="F5" s="29"/>
    </row>
    <row r="6" spans="1:6" s="13" customFormat="1" ht="15" customHeight="1" x14ac:dyDescent="0.2">
      <c r="A6" s="29" t="s">
        <v>39</v>
      </c>
      <c r="B6" s="29"/>
      <c r="C6" s="29"/>
      <c r="D6" s="29"/>
      <c r="E6" s="29"/>
      <c r="F6" s="29"/>
    </row>
    <row r="7" spans="1:6" ht="12.75" x14ac:dyDescent="0.2">
      <c r="A7" s="43"/>
      <c r="B7" s="44"/>
      <c r="C7" s="44"/>
      <c r="D7" s="44"/>
      <c r="E7" s="44"/>
      <c r="F7" s="45"/>
    </row>
    <row r="8" spans="1:6" ht="12.75" x14ac:dyDescent="0.2">
      <c r="A8" s="43"/>
      <c r="B8" s="44"/>
      <c r="C8" s="44"/>
      <c r="D8" s="44"/>
      <c r="E8" s="44"/>
      <c r="F8" s="45"/>
    </row>
    <row r="9" spans="1:6" ht="20.25" customHeight="1" x14ac:dyDescent="0.2">
      <c r="A9" s="10" t="s">
        <v>0</v>
      </c>
      <c r="B9" s="10" t="s">
        <v>1</v>
      </c>
      <c r="C9" s="10" t="s">
        <v>2</v>
      </c>
      <c r="D9" s="11" t="s">
        <v>3</v>
      </c>
      <c r="E9" s="12" t="s">
        <v>40</v>
      </c>
      <c r="F9" s="12" t="s">
        <v>4</v>
      </c>
    </row>
    <row r="10" spans="1:6" ht="42.75" customHeight="1" x14ac:dyDescent="0.2">
      <c r="A10" s="9">
        <v>1</v>
      </c>
      <c r="B10" s="9">
        <v>95</v>
      </c>
      <c r="C10" s="9" t="s">
        <v>5</v>
      </c>
      <c r="D10" s="19" t="s">
        <v>6</v>
      </c>
      <c r="E10" s="14"/>
      <c r="F10" s="15">
        <f t="shared" ref="F10:F36" si="0">E10*B10</f>
        <v>0</v>
      </c>
    </row>
    <row r="11" spans="1:6" ht="72" x14ac:dyDescent="0.2">
      <c r="A11" s="2">
        <v>2</v>
      </c>
      <c r="B11" s="3">
        <v>7</v>
      </c>
      <c r="C11" s="3" t="s">
        <v>5</v>
      </c>
      <c r="D11" s="20" t="s">
        <v>7</v>
      </c>
      <c r="E11" s="16"/>
      <c r="F11" s="17">
        <f t="shared" si="0"/>
        <v>0</v>
      </c>
    </row>
    <row r="12" spans="1:6" ht="60" x14ac:dyDescent="0.2">
      <c r="A12" s="2">
        <v>3</v>
      </c>
      <c r="B12" s="3">
        <v>4</v>
      </c>
      <c r="C12" s="3" t="s">
        <v>5</v>
      </c>
      <c r="D12" s="20" t="s">
        <v>8</v>
      </c>
      <c r="E12" s="16"/>
      <c r="F12" s="17">
        <f t="shared" si="0"/>
        <v>0</v>
      </c>
    </row>
    <row r="13" spans="1:6" ht="48" x14ac:dyDescent="0.2">
      <c r="A13" s="2">
        <v>4</v>
      </c>
      <c r="B13" s="2">
        <v>40</v>
      </c>
      <c r="C13" s="3" t="s">
        <v>9</v>
      </c>
      <c r="D13" s="21" t="s">
        <v>10</v>
      </c>
      <c r="E13" s="16"/>
      <c r="F13" s="17">
        <f t="shared" si="0"/>
        <v>0</v>
      </c>
    </row>
    <row r="14" spans="1:6" ht="93.75" customHeight="1" x14ac:dyDescent="0.2">
      <c r="A14" s="2">
        <v>5</v>
      </c>
      <c r="B14" s="2">
        <v>49</v>
      </c>
      <c r="C14" s="3" t="s">
        <v>9</v>
      </c>
      <c r="D14" s="21" t="s">
        <v>11</v>
      </c>
      <c r="E14" s="16"/>
      <c r="F14" s="17">
        <f t="shared" si="0"/>
        <v>0</v>
      </c>
    </row>
    <row r="15" spans="1:6" ht="48" x14ac:dyDescent="0.2">
      <c r="A15" s="4">
        <v>6</v>
      </c>
      <c r="B15" s="4">
        <v>90</v>
      </c>
      <c r="C15" s="5" t="s">
        <v>9</v>
      </c>
      <c r="D15" s="22" t="s">
        <v>12</v>
      </c>
      <c r="E15" s="16"/>
      <c r="F15" s="17">
        <f t="shared" si="0"/>
        <v>0</v>
      </c>
    </row>
    <row r="16" spans="1:6" ht="36" x14ac:dyDescent="0.2">
      <c r="A16" s="2">
        <v>7</v>
      </c>
      <c r="B16" s="3">
        <v>15</v>
      </c>
      <c r="C16" s="3" t="s">
        <v>5</v>
      </c>
      <c r="D16" s="21" t="s">
        <v>13</v>
      </c>
      <c r="E16" s="16"/>
      <c r="F16" s="17">
        <f t="shared" si="0"/>
        <v>0</v>
      </c>
    </row>
    <row r="17" spans="1:6" ht="24" x14ac:dyDescent="0.2">
      <c r="A17" s="2">
        <v>8</v>
      </c>
      <c r="B17" s="2">
        <v>1800</v>
      </c>
      <c r="C17" s="3" t="s">
        <v>9</v>
      </c>
      <c r="D17" s="21" t="s">
        <v>14</v>
      </c>
      <c r="E17" s="16"/>
      <c r="F17" s="17">
        <f t="shared" si="0"/>
        <v>0</v>
      </c>
    </row>
    <row r="18" spans="1:6" ht="48" x14ac:dyDescent="0.2">
      <c r="A18" s="2">
        <v>9</v>
      </c>
      <c r="B18" s="2">
        <v>150</v>
      </c>
      <c r="C18" s="3" t="s">
        <v>9</v>
      </c>
      <c r="D18" s="21" t="s">
        <v>15</v>
      </c>
      <c r="E18" s="16"/>
      <c r="F18" s="17">
        <f t="shared" si="0"/>
        <v>0</v>
      </c>
    </row>
    <row r="19" spans="1:6" ht="36" x14ac:dyDescent="0.2">
      <c r="A19" s="4">
        <v>10</v>
      </c>
      <c r="B19" s="2">
        <v>12</v>
      </c>
      <c r="C19" s="3" t="s">
        <v>5</v>
      </c>
      <c r="D19" s="21" t="s">
        <v>16</v>
      </c>
      <c r="E19" s="16"/>
      <c r="F19" s="17">
        <f t="shared" si="0"/>
        <v>0</v>
      </c>
    </row>
    <row r="20" spans="1:6" ht="60" x14ac:dyDescent="0.2">
      <c r="A20" s="2">
        <v>11</v>
      </c>
      <c r="B20" s="2">
        <v>7</v>
      </c>
      <c r="C20" s="3" t="s">
        <v>5</v>
      </c>
      <c r="D20" s="21" t="s">
        <v>17</v>
      </c>
      <c r="E20" s="16"/>
      <c r="F20" s="17">
        <f t="shared" si="0"/>
        <v>0</v>
      </c>
    </row>
    <row r="21" spans="1:6" ht="48" x14ac:dyDescent="0.2">
      <c r="A21" s="2">
        <v>12</v>
      </c>
      <c r="B21" s="2">
        <v>5</v>
      </c>
      <c r="C21" s="3" t="s">
        <v>5</v>
      </c>
      <c r="D21" s="21" t="s">
        <v>18</v>
      </c>
      <c r="E21" s="16"/>
      <c r="F21" s="17">
        <f t="shared" si="0"/>
        <v>0</v>
      </c>
    </row>
    <row r="22" spans="1:6" ht="72" x14ac:dyDescent="0.2">
      <c r="A22" s="2">
        <v>13</v>
      </c>
      <c r="B22" s="2">
        <v>170</v>
      </c>
      <c r="C22" s="3" t="s">
        <v>5</v>
      </c>
      <c r="D22" s="21" t="s">
        <v>19</v>
      </c>
      <c r="E22" s="16"/>
      <c r="F22" s="17">
        <f t="shared" si="0"/>
        <v>0</v>
      </c>
    </row>
    <row r="23" spans="1:6" ht="36" x14ac:dyDescent="0.2">
      <c r="A23" s="4">
        <v>14</v>
      </c>
      <c r="B23" s="2">
        <v>5</v>
      </c>
      <c r="C23" s="3" t="s">
        <v>5</v>
      </c>
      <c r="D23" s="21" t="s">
        <v>20</v>
      </c>
      <c r="E23" s="16"/>
      <c r="F23" s="17">
        <f t="shared" si="0"/>
        <v>0</v>
      </c>
    </row>
    <row r="24" spans="1:6" ht="48" x14ac:dyDescent="0.2">
      <c r="A24" s="2">
        <v>15</v>
      </c>
      <c r="B24" s="2">
        <f>7*14</f>
        <v>98</v>
      </c>
      <c r="C24" s="3" t="s">
        <v>5</v>
      </c>
      <c r="D24" s="21" t="s">
        <v>21</v>
      </c>
      <c r="E24" s="16"/>
      <c r="F24" s="17">
        <f t="shared" si="0"/>
        <v>0</v>
      </c>
    </row>
    <row r="25" spans="1:6" ht="36" x14ac:dyDescent="0.2">
      <c r="A25" s="2">
        <v>16</v>
      </c>
      <c r="B25" s="2">
        <v>50</v>
      </c>
      <c r="C25" s="3" t="s">
        <v>5</v>
      </c>
      <c r="D25" s="21" t="s">
        <v>22</v>
      </c>
      <c r="E25" s="16"/>
      <c r="F25" s="17">
        <f t="shared" si="0"/>
        <v>0</v>
      </c>
    </row>
    <row r="26" spans="1:6" ht="36" x14ac:dyDescent="0.2">
      <c r="A26" s="2">
        <v>17</v>
      </c>
      <c r="B26" s="2">
        <v>5</v>
      </c>
      <c r="C26" s="3" t="s">
        <v>5</v>
      </c>
      <c r="D26" s="21" t="s">
        <v>23</v>
      </c>
      <c r="E26" s="16"/>
      <c r="F26" s="17">
        <f t="shared" si="0"/>
        <v>0</v>
      </c>
    </row>
    <row r="27" spans="1:6" ht="36" x14ac:dyDescent="0.2">
      <c r="A27" s="4">
        <v>18</v>
      </c>
      <c r="B27" s="3">
        <v>5</v>
      </c>
      <c r="C27" s="3" t="s">
        <v>5</v>
      </c>
      <c r="D27" s="20" t="s">
        <v>24</v>
      </c>
      <c r="E27" s="16"/>
      <c r="F27" s="17">
        <f t="shared" si="0"/>
        <v>0</v>
      </c>
    </row>
    <row r="28" spans="1:6" ht="36" x14ac:dyDescent="0.2">
      <c r="A28" s="2">
        <v>19</v>
      </c>
      <c r="B28" s="2">
        <v>1</v>
      </c>
      <c r="C28" s="2" t="s">
        <v>5</v>
      </c>
      <c r="D28" s="20" t="s">
        <v>25</v>
      </c>
      <c r="E28" s="16"/>
      <c r="F28" s="17">
        <f t="shared" si="0"/>
        <v>0</v>
      </c>
    </row>
    <row r="29" spans="1:6" ht="36" x14ac:dyDescent="0.2">
      <c r="A29" s="2">
        <v>20</v>
      </c>
      <c r="B29" s="2">
        <v>5</v>
      </c>
      <c r="C29" s="3" t="s">
        <v>5</v>
      </c>
      <c r="D29" s="21" t="s">
        <v>26</v>
      </c>
      <c r="E29" s="16"/>
      <c r="F29" s="17">
        <f t="shared" si="0"/>
        <v>0</v>
      </c>
    </row>
    <row r="30" spans="1:6" ht="48" x14ac:dyDescent="0.2">
      <c r="A30" s="2">
        <v>21</v>
      </c>
      <c r="B30" s="2">
        <v>5</v>
      </c>
      <c r="C30" s="3" t="s">
        <v>5</v>
      </c>
      <c r="D30" s="21" t="s">
        <v>27</v>
      </c>
      <c r="E30" s="16"/>
      <c r="F30" s="17">
        <f t="shared" si="0"/>
        <v>0</v>
      </c>
    </row>
    <row r="31" spans="1:6" ht="315" x14ac:dyDescent="0.2">
      <c r="A31" s="4">
        <v>22</v>
      </c>
      <c r="B31" s="2">
        <v>5</v>
      </c>
      <c r="C31" s="3" t="s">
        <v>5</v>
      </c>
      <c r="D31" s="27" t="s">
        <v>28</v>
      </c>
      <c r="E31" s="16"/>
      <c r="F31" s="17">
        <f t="shared" si="0"/>
        <v>0</v>
      </c>
    </row>
    <row r="32" spans="1:6" ht="60" x14ac:dyDescent="0.2">
      <c r="A32" s="2">
        <v>23</v>
      </c>
      <c r="B32" s="2">
        <v>4</v>
      </c>
      <c r="C32" s="3" t="s">
        <v>5</v>
      </c>
      <c r="D32" s="20" t="s">
        <v>29</v>
      </c>
      <c r="E32" s="16"/>
      <c r="F32" s="17">
        <f t="shared" si="0"/>
        <v>0</v>
      </c>
    </row>
    <row r="33" spans="1:6" ht="84" x14ac:dyDescent="0.2">
      <c r="A33" s="2">
        <v>24</v>
      </c>
      <c r="B33" s="2">
        <v>2</v>
      </c>
      <c r="C33" s="3" t="s">
        <v>5</v>
      </c>
      <c r="D33" s="20" t="s">
        <v>30</v>
      </c>
      <c r="E33" s="16"/>
      <c r="F33" s="17">
        <f t="shared" si="0"/>
        <v>0</v>
      </c>
    </row>
    <row r="34" spans="1:6" ht="48" x14ac:dyDescent="0.2">
      <c r="A34" s="2">
        <v>25</v>
      </c>
      <c r="B34" s="2">
        <v>5</v>
      </c>
      <c r="C34" s="3" t="s">
        <v>5</v>
      </c>
      <c r="D34" s="20" t="s">
        <v>31</v>
      </c>
      <c r="E34" s="16"/>
      <c r="F34" s="17">
        <f t="shared" si="0"/>
        <v>0</v>
      </c>
    </row>
    <row r="35" spans="1:6" ht="96" x14ac:dyDescent="0.2">
      <c r="A35" s="4">
        <v>26</v>
      </c>
      <c r="B35" s="2">
        <v>2</v>
      </c>
      <c r="C35" s="3" t="s">
        <v>5</v>
      </c>
      <c r="D35" s="20" t="s">
        <v>32</v>
      </c>
      <c r="E35" s="16"/>
      <c r="F35" s="17">
        <f t="shared" si="0"/>
        <v>0</v>
      </c>
    </row>
    <row r="36" spans="1:6" ht="96" x14ac:dyDescent="0.2">
      <c r="A36" s="2">
        <v>27</v>
      </c>
      <c r="B36" s="3">
        <v>7</v>
      </c>
      <c r="C36" s="3" t="s">
        <v>5</v>
      </c>
      <c r="D36" s="20" t="s">
        <v>33</v>
      </c>
      <c r="E36" s="16"/>
      <c r="F36" s="17">
        <f t="shared" si="0"/>
        <v>0</v>
      </c>
    </row>
    <row r="37" spans="1:6" ht="33" customHeight="1" x14ac:dyDescent="0.2">
      <c r="A37" s="38" t="s">
        <v>34</v>
      </c>
      <c r="B37" s="39"/>
      <c r="C37" s="39"/>
      <c r="D37" s="39"/>
      <c r="E37" s="34">
        <f>SUM(F10:F36)</f>
        <v>0</v>
      </c>
      <c r="F37" s="35"/>
    </row>
    <row r="38" spans="1:6" ht="120" x14ac:dyDescent="0.2">
      <c r="A38" s="6">
        <v>28</v>
      </c>
      <c r="B38" s="7">
        <v>1</v>
      </c>
      <c r="C38" s="7" t="s">
        <v>35</v>
      </c>
      <c r="D38" s="23" t="s">
        <v>45</v>
      </c>
      <c r="E38" s="40">
        <f>E39-E37</f>
        <v>0</v>
      </c>
      <c r="F38" s="41"/>
    </row>
    <row r="39" spans="1:6" ht="30" customHeight="1" x14ac:dyDescent="0.2">
      <c r="A39" s="42" t="s">
        <v>41</v>
      </c>
      <c r="B39" s="39"/>
      <c r="C39" s="39"/>
      <c r="D39" s="39"/>
      <c r="E39" s="34">
        <f>E37/0.95</f>
        <v>0</v>
      </c>
      <c r="F39" s="35"/>
    </row>
    <row r="40" spans="1:6" ht="15.75" customHeight="1" x14ac:dyDescent="0.2">
      <c r="A40" s="1"/>
      <c r="B40" s="1"/>
      <c r="C40" s="1"/>
      <c r="D40" s="24"/>
      <c r="E40" s="36"/>
      <c r="F40" s="37"/>
    </row>
    <row r="41" spans="1:6" ht="15.75" customHeight="1" x14ac:dyDescent="0.2">
      <c r="A41" s="30" t="s">
        <v>42</v>
      </c>
      <c r="B41" s="31"/>
      <c r="C41" s="31"/>
      <c r="D41" s="31"/>
      <c r="E41" s="31"/>
      <c r="F41" s="31"/>
    </row>
    <row r="42" spans="1:6" ht="15.75" customHeight="1" x14ac:dyDescent="0.2">
      <c r="A42" s="26"/>
      <c r="B42" s="8"/>
      <c r="C42" s="8"/>
      <c r="D42" s="8"/>
      <c r="E42" s="8"/>
      <c r="F42" s="8"/>
    </row>
    <row r="43" spans="1:6" ht="15.75" customHeight="1" x14ac:dyDescent="0.2">
      <c r="A43" s="26"/>
      <c r="B43" s="8"/>
      <c r="C43" s="8"/>
      <c r="D43" s="8"/>
      <c r="E43" s="8"/>
      <c r="F43" s="8"/>
    </row>
    <row r="44" spans="1:6" ht="15.75" customHeight="1" x14ac:dyDescent="0.2">
      <c r="A44" s="26"/>
      <c r="B44" s="8"/>
      <c r="C44" s="8"/>
      <c r="D44" s="8"/>
      <c r="E44" s="8"/>
      <c r="F44" s="8"/>
    </row>
    <row r="45" spans="1:6" ht="15.75" customHeight="1" x14ac:dyDescent="0.2">
      <c r="A45" s="26"/>
      <c r="B45" s="8"/>
      <c r="C45" s="8"/>
      <c r="D45" s="8"/>
      <c r="E45" s="8"/>
      <c r="F45" s="8"/>
    </row>
    <row r="46" spans="1:6" ht="15.75" customHeight="1" x14ac:dyDescent="0.2">
      <c r="A46" s="26"/>
      <c r="B46" s="8"/>
      <c r="C46" s="8"/>
      <c r="D46" s="8"/>
      <c r="E46" s="8"/>
      <c r="F46" s="8"/>
    </row>
    <row r="47" spans="1:6" ht="15.75" customHeight="1" x14ac:dyDescent="0.2">
      <c r="A47" s="32" t="s">
        <v>43</v>
      </c>
      <c r="B47" s="33"/>
      <c r="C47" s="33"/>
      <c r="D47" s="33"/>
      <c r="E47" s="33"/>
      <c r="F47" s="33"/>
    </row>
    <row r="48" spans="1:6" ht="15.75" customHeight="1" x14ac:dyDescent="0.2">
      <c r="A48" s="32"/>
      <c r="B48" s="33"/>
      <c r="C48" s="33"/>
      <c r="D48" s="33"/>
      <c r="E48" s="33"/>
      <c r="F48" s="33"/>
    </row>
  </sheetData>
  <mergeCells count="17">
    <mergeCell ref="A6:F6"/>
    <mergeCell ref="A37:D37"/>
    <mergeCell ref="E37:F37"/>
    <mergeCell ref="E38:F38"/>
    <mergeCell ref="A39:D39"/>
    <mergeCell ref="A7:F7"/>
    <mergeCell ref="A8:F8"/>
    <mergeCell ref="A41:F41"/>
    <mergeCell ref="A47:F47"/>
    <mergeCell ref="A48:F48"/>
    <mergeCell ref="E39:F39"/>
    <mergeCell ref="E40:F40"/>
    <mergeCell ref="A1:F1"/>
    <mergeCell ref="A2:F2"/>
    <mergeCell ref="A3:F3"/>
    <mergeCell ref="A4:F4"/>
    <mergeCell ref="A5:F5"/>
  </mergeCells>
  <printOptions horizontalCentered="1"/>
  <pageMargins left="0.78740157480314965" right="0.51181102362204722" top="0.55118110236220474" bottom="0.55118110236220474" header="0" footer="0"/>
  <pageSetup paperSize="9" scale="95" fitToHeight="0" pageOrder="overThenDown" orientation="portrait" cellComments="atEnd" r:id="rId1"/>
  <headerFooter>
    <oddFooter>&amp;LFundação Cultural Carlos Drummond de Andrade&amp;R&amp;N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 Planilha Final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SAMANTHA</dc:creator>
  <cp:lastModifiedBy>SAMANTHA</cp:lastModifiedBy>
  <cp:lastPrinted>2025-06-02T14:11:22Z</cp:lastPrinted>
  <dcterms:created xsi:type="dcterms:W3CDTF">2025-06-02T13:07:40Z</dcterms:created>
  <dcterms:modified xsi:type="dcterms:W3CDTF">2025-06-02T21:38:22Z</dcterms:modified>
</cp:coreProperties>
</file>