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Dados\Alvaro\Documents\2026\MSG CONSTRUTORA\ATA CIM BLOQUETE\correçao TCU\"/>
    </mc:Choice>
  </mc:AlternateContent>
  <xr:revisionPtr revIDLastSave="0" documentId="13_ncr:1_{D578CE2A-4035-4567-82A3-52DFC5C6FDBF}" xr6:coauthVersionLast="47" xr6:coauthVersionMax="47" xr10:uidLastSave="{00000000-0000-0000-0000-000000000000}"/>
  <bookViews>
    <workbookView xWindow="-108" yWindow="-108" windowWidth="23256" windowHeight="12576" activeTab="1" xr2:uid="{00000000-000D-0000-FFFF-FFFF00000000}"/>
  </bookViews>
  <sheets>
    <sheet name="BDI " sheetId="2" r:id="rId1"/>
    <sheet name="PLANILHA ORÇAMENTARIA  (2)" sheetId="3" r:id="rId2"/>
  </sheet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REA">#REF!</definedName>
    <definedName name="B">#REF!</definedName>
    <definedName name="BDI">#REF!</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JR_PAGE_ANCHOR_0_1">#REF!</definedName>
    <definedName name="leosde">#REF!</definedName>
    <definedName name="obra">#REF!</definedName>
    <definedName name="obra1">#REF!</definedName>
    <definedName name="obra2">#REF!</definedName>
    <definedName name="obra3">#REF!</definedName>
    <definedName name="obra4">#REF!</definedName>
    <definedName name="obra5">#REF!</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s>
  <calcPr calcId="181029"/>
</workbook>
</file>

<file path=xl/calcChain.xml><?xml version="1.0" encoding="utf-8"?>
<calcChain xmlns="http://schemas.openxmlformats.org/spreadsheetml/2006/main">
  <c r="G11" i="2" l="1"/>
  <c r="P22" i="2" s="1"/>
  <c r="G20" i="2"/>
  <c r="I20" i="2"/>
  <c r="K20" i="2"/>
  <c r="P20" i="2"/>
  <c r="U20" i="2"/>
  <c r="Z20" i="2" l="1"/>
</calcChain>
</file>

<file path=xl/sharedStrings.xml><?xml version="1.0" encoding="utf-8"?>
<sst xmlns="http://schemas.openxmlformats.org/spreadsheetml/2006/main" count="788" uniqueCount="479">
  <si>
    <t>BDI</t>
  </si>
  <si>
    <t>Item</t>
  </si>
  <si>
    <t>Código</t>
  </si>
  <si>
    <t>Banco</t>
  </si>
  <si>
    <t>Descrição</t>
  </si>
  <si>
    <t>Und</t>
  </si>
  <si>
    <t>Quant.</t>
  </si>
  <si>
    <t>Valor Unit</t>
  </si>
  <si>
    <t>Valor Unit com BDI</t>
  </si>
  <si>
    <t>Total</t>
  </si>
  <si>
    <t>Peso (%)</t>
  </si>
  <si>
    <t xml:space="preserve"> 1 </t>
  </si>
  <si>
    <t xml:space="preserve">  </t>
  </si>
  <si>
    <t>INSTALAÇÃO DA OBRA</t>
  </si>
  <si>
    <t/>
  </si>
  <si>
    <t xml:space="preserve"> 1.1 </t>
  </si>
  <si>
    <t>PLACA DE OBRA AFIXADA COM PEÇAS DE MADEIRA</t>
  </si>
  <si>
    <t xml:space="preserve"> 1.1.1 </t>
  </si>
  <si>
    <t xml:space="preserve"> ED-16660 </t>
  </si>
  <si>
    <t>SETOP</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</si>
  <si>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</si>
  <si>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m²</t>
  </si>
  <si>
    <t xml:space="preserve"> 1.2 </t>
  </si>
  <si>
    <t>TAPUME PADRAO SUDECAP (TIPO I, II E III)</t>
  </si>
  <si>
    <t xml:space="preserve"> 1.2.1 </t>
  </si>
  <si>
    <t xml:space="preserve"> 01.04.09 </t>
  </si>
  <si>
    <t>SUDECAP</t>
  </si>
  <si>
    <t>TELA - TAPUME DE POLIPROPILENO H=1,20 M, INCLUSIVE BASE</t>
  </si>
  <si>
    <t>M</t>
  </si>
  <si>
    <t xml:space="preserve"> 1.2.2 </t>
  </si>
  <si>
    <t xml:space="preserve"> 01.04.10 </t>
  </si>
  <si>
    <t>PROTEÇAO COM FITA ZEBRADA AMARELA L=7CM E PEÇA 7X7</t>
  </si>
  <si>
    <t xml:space="preserve"> 1.3 </t>
  </si>
  <si>
    <t>CONTAINER 6,0X2,30X2,82 M COM ISOLAMENTO TERMICO</t>
  </si>
  <si>
    <t xml:space="preserve"> 1.3.1 </t>
  </si>
  <si>
    <t xml:space="preserve"> 01.09.01 </t>
  </si>
  <si>
    <t>MOBILIZAÇÃO DE CONTAINER</t>
  </si>
  <si>
    <t>UN</t>
  </si>
  <si>
    <t xml:space="preserve"> 1.3.2 </t>
  </si>
  <si>
    <t xml:space="preserve"> 01.09.11 </t>
  </si>
  <si>
    <t>DESMOBILIZAÇÃO DE CONTAINER</t>
  </si>
  <si>
    <t xml:space="preserve"> 1.3.3 </t>
  </si>
  <si>
    <t xml:space="preserve"> 01.09.03 </t>
  </si>
  <si>
    <t>CONTAINER COM SANITÁRIO E AR CONDICIONADO PARA ESCRITÓRIO</t>
  </si>
  <si>
    <t>MES</t>
  </si>
  <si>
    <t xml:space="preserve"> 1.3.4 </t>
  </si>
  <si>
    <t xml:space="preserve"> 01.09.18 </t>
  </si>
  <si>
    <t>CONTAINER VESTIÁRIO TIPO I</t>
  </si>
  <si>
    <t xml:space="preserve"> 1.3.5 </t>
  </si>
  <si>
    <t xml:space="preserve"> 012095 </t>
  </si>
  <si>
    <t>SBC</t>
  </si>
  <si>
    <t>CONTAINER REFEITORIO 12.12x2,44x2.57 C/5 MESAS/BANCOS/PIA</t>
  </si>
  <si>
    <t xml:space="preserve"> 1.3.6 </t>
  </si>
  <si>
    <t xml:space="preserve"> 012059 </t>
  </si>
  <si>
    <t>CONTAINER ALMOXARIFADO S/ ACAB.C/PRATELEIRAS 6,05x2,44x2,57</t>
  </si>
  <si>
    <t xml:space="preserve"> 1.3.7 </t>
  </si>
  <si>
    <t xml:space="preserve"> 01.09.12 </t>
  </si>
  <si>
    <t>INSTALAÇÕES DE MOBILIÁRIOS PARA CONTAINER TIPO ESCRITÓRIO COM SANITÁRIO</t>
  </si>
  <si>
    <t xml:space="preserve"> 1.3.8 </t>
  </si>
  <si>
    <t xml:space="preserve"> 01.09.14 </t>
  </si>
  <si>
    <t>INSTALAÇÕES DE MOBILIÁRIOS PARA CONTAINER TIPO REFEITÓRIO</t>
  </si>
  <si>
    <t xml:space="preserve"> 1.3.9 </t>
  </si>
  <si>
    <t xml:space="preserve"> 01.09.15 </t>
  </si>
  <si>
    <t>INSTALAÇÕES DE MOBILIÁRIOS PARA CONTAINER TIPO DEPÓSITO E FERRAMENTARIA COM LAVATÓRIO</t>
  </si>
  <si>
    <t xml:space="preserve"> 1.3.10 </t>
  </si>
  <si>
    <t xml:space="preserve"> 102623 </t>
  </si>
  <si>
    <t>SINAPI</t>
  </si>
  <si>
    <t>CAIXA D´ÁGUA EM POLIETILENO, 1000 LITROS (INCLUSOS TUBOS, CONEXÕES E TORNEIRA DE BÓIA) - FORNECIMENTO E INSTALAÇÃO. AF_06/2021</t>
  </si>
  <si>
    <t xml:space="preserve"> 1.4 </t>
  </si>
  <si>
    <t>BANHEIRO QUIMICO</t>
  </si>
  <si>
    <t xml:space="preserve"> 1.4.1 </t>
  </si>
  <si>
    <t xml:space="preserve"> 01.10.01 </t>
  </si>
  <si>
    <t>BANHEIRO QUÍMICO 110 X 120 X 230CM COM MANUTENÇÃO</t>
  </si>
  <si>
    <t xml:space="preserve"> 1.5 </t>
  </si>
  <si>
    <t>SINALIZAÇAO</t>
  </si>
  <si>
    <t xml:space="preserve"> 1.5.1 </t>
  </si>
  <si>
    <t xml:space="preserve"> 01.11.01 </t>
  </si>
  <si>
    <t>PLACA 1,0 X 0,60M DUPLA FACE CHAPA GALVANIZADA 26 EM CAVALETE</t>
  </si>
  <si>
    <t>UNXMÊ</t>
  </si>
  <si>
    <t xml:space="preserve"> 1.5.2 </t>
  </si>
  <si>
    <t xml:space="preserve"> 01.11.02 </t>
  </si>
  <si>
    <t>PLACA 1,0 X 0,60M CHAPA 26 EM CAVALETE METALON 20 X 20MM</t>
  </si>
  <si>
    <t xml:space="preserve"> 1.5.3 </t>
  </si>
  <si>
    <t xml:space="preserve"> 01.11.03 </t>
  </si>
  <si>
    <t>PLACA 0,50 X 0,50M DUPLA FACE CHAPA GALVANIZADA 22 EM CAVALETE</t>
  </si>
  <si>
    <t xml:space="preserve"> 1.5.4 </t>
  </si>
  <si>
    <t xml:space="preserve"> 01.11.04 </t>
  </si>
  <si>
    <t>PLACA 0,50 X 0,50M CHAPA GALVANIZADA 22 CAVALETE METALON 20 X 20</t>
  </si>
  <si>
    <t xml:space="preserve"> 1.5.5 </t>
  </si>
  <si>
    <t xml:space="preserve"> 01.11.07 </t>
  </si>
  <si>
    <t>SINALIZAÇÃO COM CONE EM PVC H= 75CM</t>
  </si>
  <si>
    <t xml:space="preserve"> 2 </t>
  </si>
  <si>
    <t>SERVIÇOS TÉCNICOS</t>
  </si>
  <si>
    <t xml:space="preserve"> 2.1 </t>
  </si>
  <si>
    <t>MÃO DE OBRA</t>
  </si>
  <si>
    <t xml:space="preserve"> 2.1.1 </t>
  </si>
  <si>
    <t xml:space="preserve"> 90776 </t>
  </si>
  <si>
    <t>ENCARREGADO GERAL COM ENCARGOS COMPLEMENTARES</t>
  </si>
  <si>
    <t>H</t>
  </si>
  <si>
    <t xml:space="preserve"> 2.1.2 </t>
  </si>
  <si>
    <t xml:space="preserve"> 90777 </t>
  </si>
  <si>
    <t>ENGENHEIRO CIVIL DE OBRA JUNIOR COM ENCARGOS COMPLEMENTARES</t>
  </si>
  <si>
    <t xml:space="preserve"> 2.1.3 </t>
  </si>
  <si>
    <t xml:space="preserve"> 90779 </t>
  </si>
  <si>
    <t>ENGENHEIRO CIVIL DE OBRA SENIOR COM ENCARGOS COMPLEMENTARES</t>
  </si>
  <si>
    <t xml:space="preserve"> 2.1.4 </t>
  </si>
  <si>
    <t xml:space="preserve"> 43.01.03 </t>
  </si>
  <si>
    <t>EQUIPE DE TOPOGRAFIA - OBRA</t>
  </si>
  <si>
    <t xml:space="preserve"> 2.2 </t>
  </si>
  <si>
    <t>SERVIÇOS PRELIMINARES</t>
  </si>
  <si>
    <t xml:space="preserve"> 2.2.1 </t>
  </si>
  <si>
    <t xml:space="preserve"> 67.01.05 </t>
  </si>
  <si>
    <t>ANÁLISE GRANULOMETRICA DE SOLOS POR PENEIRAMENTO E SEDIMENTAÇÃO (NBR 7181:2016)</t>
  </si>
  <si>
    <t xml:space="preserve"> 2.2.2 </t>
  </si>
  <si>
    <t xml:space="preserve"> 67.01.06 </t>
  </si>
  <si>
    <t>DETERMINAÇÃO DO LIMITE DE LIQUIDEZ DE SOLOS (NBR 6459:2017)</t>
  </si>
  <si>
    <t xml:space="preserve"> 2.2.3 </t>
  </si>
  <si>
    <t xml:space="preserve"> 67.01.07 </t>
  </si>
  <si>
    <t>DETERMINAÇÃO DO LIMITE DE PLASTICIDADE DE SOLOS (NBR 7180:2016)</t>
  </si>
  <si>
    <t xml:space="preserve"> 2.2.4 </t>
  </si>
  <si>
    <t xml:space="preserve"> 67.01.09 </t>
  </si>
  <si>
    <t>COMPACTAÇÃO DO SOLO ENERGIA PROCTOR NORMAL (NBR 7182:2020) COM 05 CORPOS DE PROVA</t>
  </si>
  <si>
    <t xml:space="preserve"> 2.2.5 </t>
  </si>
  <si>
    <t xml:space="preserve"> 67.01.03 </t>
  </si>
  <si>
    <t>MASSA ESPECÍFICA,  MASSA ESPECÍFICA APARENTE E ABSORÇÃO DE ÁGUA (NBR 6458:2016)</t>
  </si>
  <si>
    <t xml:space="preserve"> 2.2.6 </t>
  </si>
  <si>
    <t xml:space="preserve"> 67.01.14 </t>
  </si>
  <si>
    <t>ÍNDICE DE SUPORTE CALIFÓRNIA DE SOLOS (ISC/CBR) C/5 CP (DNIT 172/016-ME / NBR 9895:2017)</t>
  </si>
  <si>
    <t xml:space="preserve"> 2.2.7 </t>
  </si>
  <si>
    <t xml:space="preserve"> 65.02.01 </t>
  </si>
  <si>
    <t>MOBILIZAÇÃO DE EQUIPAMENTOS DE SONDAGEM A TRADO (NBR 9603:2015) DN 20CM</t>
  </si>
  <si>
    <t xml:space="preserve"> 2.2.8 </t>
  </si>
  <si>
    <t xml:space="preserve"> 65.02.02 </t>
  </si>
  <si>
    <t>PERFURAÇÃO DE SOLO SONDAGEM A TRADO (NBR 9603:2015) DN 20CM</t>
  </si>
  <si>
    <t xml:space="preserve"> 3 </t>
  </si>
  <si>
    <t>TRABALHOS EM TERRA</t>
  </si>
  <si>
    <t xml:space="preserve"> 3.1 </t>
  </si>
  <si>
    <t>DESMATAMENTO, DESTOCAMENTO E LIMPEZA DO TERRENO</t>
  </si>
  <si>
    <t xml:space="preserve"> 3.1.1 </t>
  </si>
  <si>
    <t xml:space="preserve"> ED-50702 </t>
  </si>
  <si>
    <t>DESMATAMENTO, DESTOCAMENTO E LIMPEZA, INCLUSIVE TRANSPORTE ATÉ CINQUENTA (50) METROS</t>
  </si>
  <si>
    <t xml:space="preserve"> 3.1.2 </t>
  </si>
  <si>
    <t xml:space="preserve"> 5501701 </t>
  </si>
  <si>
    <t>SICRO3</t>
  </si>
  <si>
    <t>Destocamento de árvores com diâmetro de 0,15 a 0,30 m</t>
  </si>
  <si>
    <t>un</t>
  </si>
  <si>
    <t xml:space="preserve"> 3.1.3 </t>
  </si>
  <si>
    <t xml:space="preserve"> 5501702 </t>
  </si>
  <si>
    <t>Destocamento de árvores com diâmetro maior que 0,30 m</t>
  </si>
  <si>
    <t xml:space="preserve"> 3.1.4 </t>
  </si>
  <si>
    <t xml:space="preserve"> ED-51132 </t>
  </si>
  <si>
    <t>CARGA MECÂNICA DE MATERIAL DE QUALQUER NATUREZA SOBRE CAMINHÃO, EXCLUSIVE TRANSPORTE</t>
  </si>
  <si>
    <t>m³</t>
  </si>
  <si>
    <t xml:space="preserve"> 3.1.5 </t>
  </si>
  <si>
    <t xml:space="preserve"> 03.13.01 </t>
  </si>
  <si>
    <t>TRANSPORTE DE MATERIAL DE QUALQUER NATUREZA, DMT &lt;= 1KM</t>
  </si>
  <si>
    <t xml:space="preserve"> 3.1.6 </t>
  </si>
  <si>
    <t xml:space="preserve"> 03.13.04 </t>
  </si>
  <si>
    <t>TRANSPORTE DE MATERIAL DE QUALQUER NATUREZA, DMT &gt; 5KM</t>
  </si>
  <si>
    <t>M3KM</t>
  </si>
  <si>
    <t xml:space="preserve"> 3.1.7 </t>
  </si>
  <si>
    <t xml:space="preserve"> 4413942 </t>
  </si>
  <si>
    <t>Espalhamento de material em bota-fora</t>
  </si>
  <si>
    <t xml:space="preserve"> 3.2 </t>
  </si>
  <si>
    <t>ESCAVAÇÃO E CARGA MECANIZADA</t>
  </si>
  <si>
    <t xml:space="preserve"> 3.2.1 </t>
  </si>
  <si>
    <t xml:space="preserve"> ED-51105 </t>
  </si>
  <si>
    <t>ESCAVAÇÃO MECÂNICA EM MATERIAL DE 1ª CATEGORIA, INCLUSIVE CARGA EM CAMINHÃO, EXCLUSIVE TRANSPORTE E DESCARGA</t>
  </si>
  <si>
    <t xml:space="preserve"> 3.2.2 </t>
  </si>
  <si>
    <t xml:space="preserve"> ED-51106 </t>
  </si>
  <si>
    <t>ESCAVAÇÃO MECÂNICA EM MATERIAL DE 2ª CATEGORIA, INCLUSIVE CARGA EM CAMINHÃO, EXCLUSIVE TRANSPORTE E DESCARGA</t>
  </si>
  <si>
    <t xml:space="preserve"> 3.2.3 </t>
  </si>
  <si>
    <t xml:space="preserve"> ED-51119 </t>
  </si>
  <si>
    <t>ESCAVAÇÃO MECÂNICA EM SOLO MOLE, INCLUSIVE CARGA EM CAMINHÃO, EXCLUSIVE TRANSPORTE E DESCARGA</t>
  </si>
  <si>
    <t xml:space="preserve"> 3.2.4 </t>
  </si>
  <si>
    <t xml:space="preserve"> 3.2.5 </t>
  </si>
  <si>
    <t xml:space="preserve"> 020094 </t>
  </si>
  <si>
    <t>ESCAVACAO CEU ABERTO TERRENO 3A.CAT.C/COMPR.MART.EXPLOSIVO</t>
  </si>
  <si>
    <t xml:space="preserve"> 3.3 </t>
  </si>
  <si>
    <t>TRANSPORTE DE MATERIAL DE QUALQUER NATUREZA</t>
  </si>
  <si>
    <t xml:space="preserve"> 3.3.1 </t>
  </si>
  <si>
    <t xml:space="preserve"> 3.3.2 </t>
  </si>
  <si>
    <t xml:space="preserve"> 03.13.02 </t>
  </si>
  <si>
    <t>TRANSPORTE DE MATERIAL DE QUALQUER NATUREZA, 1KM &lt; DMT &lt;= 2KM</t>
  </si>
  <si>
    <t xml:space="preserve"> 3.3.3 </t>
  </si>
  <si>
    <t xml:space="preserve"> 03.13.03 </t>
  </si>
  <si>
    <t>TRANSPORTE DE MATERIAL DE QUALQUER NATUREZA, 2KM &lt; DMT &lt;= 5KM</t>
  </si>
  <si>
    <t xml:space="preserve"> 3.3.4 </t>
  </si>
  <si>
    <t xml:space="preserve"> 3.4 </t>
  </si>
  <si>
    <t>ATERRO COMPACTADO</t>
  </si>
  <si>
    <t xml:space="preserve"> 3.4.1 </t>
  </si>
  <si>
    <t xml:space="preserve"> 03.15.01 </t>
  </si>
  <si>
    <t>ATERRO COMPACTADO COM ROLO VIBRATÓRIO</t>
  </si>
  <si>
    <t xml:space="preserve"> 4 </t>
  </si>
  <si>
    <t>GALERIA CELULAR E/OU CONTENÇÃO</t>
  </si>
  <si>
    <t xml:space="preserve"> 4.1 </t>
  </si>
  <si>
    <t>ENROCAMENTO COM PEDRA DE MAO</t>
  </si>
  <si>
    <t xml:space="preserve"> 4.1.1 </t>
  </si>
  <si>
    <t xml:space="preserve"> 05.01.01 </t>
  </si>
  <si>
    <t>ENROCAMENTO COM PEDRA DE MÃO - JOGADA</t>
  </si>
  <si>
    <t>T</t>
  </si>
  <si>
    <t xml:space="preserve"> 4.1.2 </t>
  </si>
  <si>
    <t xml:space="preserve"> 05.01.02 </t>
  </si>
  <si>
    <t>ENROCAMENTO COM PEDRA DE MÃO - ARRUMADA</t>
  </si>
  <si>
    <t xml:space="preserve"> 4.2 </t>
  </si>
  <si>
    <t>LASTRO DE AREIA, BRITA E CONCRETO</t>
  </si>
  <si>
    <t xml:space="preserve"> 4.2.1 </t>
  </si>
  <si>
    <t xml:space="preserve"> 05.09.03 </t>
  </si>
  <si>
    <t>ENCHIMENTO DE DRENO COM AREIA (COM ADENSAMENTO HIDRÁULICO)</t>
  </si>
  <si>
    <t xml:space="preserve"> 4.2.2 </t>
  </si>
  <si>
    <t xml:space="preserve"> ED-49812 </t>
  </si>
  <si>
    <t>LASTRO DE CONCRETO MAGRO, INCLUSIVE TRANSPORTE, LANÇAMENTO E ADENSAMENTO</t>
  </si>
  <si>
    <t xml:space="preserve"> 4.2.3 </t>
  </si>
  <si>
    <t xml:space="preserve"> 743900 </t>
  </si>
  <si>
    <t>DERPR</t>
  </si>
  <si>
    <t>Lastro de brita</t>
  </si>
  <si>
    <t xml:space="preserve"> 4.3 </t>
  </si>
  <si>
    <t>FORMA INCLUSIVE DESFORMA</t>
  </si>
  <si>
    <t xml:space="preserve"> 4.3.1 </t>
  </si>
  <si>
    <t xml:space="preserve"> ED-49645 </t>
  </si>
  <si>
    <t>FÔRMA E DESFORMA DE COMPENSADO RESINADO, ESP. 12MM, REAPROVEITAMENTO (3X), EXCLUSIVE ESCORAMENTO</t>
  </si>
  <si>
    <t xml:space="preserve"> 4.4 </t>
  </si>
  <si>
    <t>ARMAÇAO INCLUSIVE CORTE, DOBRA E COLOCAÇAO</t>
  </si>
  <si>
    <t xml:space="preserve"> 4.4.1 </t>
  </si>
  <si>
    <t xml:space="preserve"> 40.22.20 </t>
  </si>
  <si>
    <t>ACO CA-60 - CORTE, DOBRAMENTO E COLOCACAO</t>
  </si>
  <si>
    <t>KG</t>
  </si>
  <si>
    <t xml:space="preserve"> 4.5 </t>
  </si>
  <si>
    <t>CONCRETO USINADO</t>
  </si>
  <si>
    <t xml:space="preserve"> 4.5.1 </t>
  </si>
  <si>
    <t xml:space="preserve"> 04.23.15 </t>
  </si>
  <si>
    <t>CONCRETO USINADO FCK &gt;= 15MPA, BRITA CALCÁRIA, LANÇADO EM FUNDAÇÃO</t>
  </si>
  <si>
    <t xml:space="preserve"> 4.5.2 </t>
  </si>
  <si>
    <t xml:space="preserve"> 04.23.20 </t>
  </si>
  <si>
    <t>CONCRETO USINADO FCK &gt;= 20MPA, BRITA CALCÁRIA, LANÇADO EM FUNDAÇÃO</t>
  </si>
  <si>
    <t xml:space="preserve"> 4.5.3 </t>
  </si>
  <si>
    <t xml:space="preserve"> 04.23.25 </t>
  </si>
  <si>
    <t>CONCRETO USINADO FCK &gt;= 25MPA, BRITA CALCÁRIA, LANÇADO EM FUNDAÇÃO</t>
  </si>
  <si>
    <t xml:space="preserve"> 4.6 </t>
  </si>
  <si>
    <t>ADUELAS PREMOLDADAS DE CONCRETO</t>
  </si>
  <si>
    <t xml:space="preserve"> 4.6.1 </t>
  </si>
  <si>
    <t xml:space="preserve"> 104497 </t>
  </si>
  <si>
    <t>ADUELA/ GALERIA FECHADA PRE-MOLDADA DE CONCRETO ARMADO, SECAO QUADRANGULAR INTERNA DE 3,00 X 3,00 M (L X A), MISULA DE 20 X 20 CM, C = 1,00 M, ESPESSURA MIN = 20 CM, TB-45 E FCK DO CONCRETO = 30 MPA FORNECIMENTO E ASSENTAMENTO. AF_01/2023</t>
  </si>
  <si>
    <t xml:space="preserve"> 4.6.2 </t>
  </si>
  <si>
    <t xml:space="preserve"> 5914614 </t>
  </si>
  <si>
    <t>Transporte com caminhão carroceria com capacidade de 7 t e com guindauto com capacidade de elevação de 6,2 t - rodovia pavimentada</t>
  </si>
  <si>
    <t>tkm</t>
  </si>
  <si>
    <t xml:space="preserve"> 4.6.3 </t>
  </si>
  <si>
    <t xml:space="preserve"> 104515 </t>
  </si>
  <si>
    <t>APLICAÇÃO DE MANTA GEOTÊXTIL NAS JUNTAS RÍGIDAS DE ADUELAS PRÉ-MOLDADAS DE CONCRETO ARMADO. AF_01/2023</t>
  </si>
  <si>
    <t xml:space="preserve"> 5 </t>
  </si>
  <si>
    <t>DRENAGEM</t>
  </si>
  <si>
    <t xml:space="preserve"> 5.1 </t>
  </si>
  <si>
    <t>ALA DE REDE TUBULAR</t>
  </si>
  <si>
    <t xml:space="preserve"> 5.1.1 </t>
  </si>
  <si>
    <t xml:space="preserve"> ED-48540 </t>
  </si>
  <si>
    <t>ALA DE REDE TUBULAR DN 600, EXCLUSIVE BOTA FORA</t>
  </si>
  <si>
    <t>U</t>
  </si>
  <si>
    <t xml:space="preserve"> 5.1.2 </t>
  </si>
  <si>
    <t xml:space="preserve"> ED-48542 </t>
  </si>
  <si>
    <t>ALA DE REDE TUBULAR DN 800, EXCLUSIVE BOTA FORA</t>
  </si>
  <si>
    <t xml:space="preserve"> 5.2 </t>
  </si>
  <si>
    <t>CAIXA PARA BOCA LOBO</t>
  </si>
  <si>
    <t xml:space="preserve"> 5.2.1 </t>
  </si>
  <si>
    <t xml:space="preserve"> 19.11.03 </t>
  </si>
  <si>
    <t>CAIXA PARA BOCA DE LOBO SIMPLES / BLOCO DE CONCRETO</t>
  </si>
  <si>
    <t xml:space="preserve"> 5.2.2 </t>
  </si>
  <si>
    <t xml:space="preserve"> 19.11.04 </t>
  </si>
  <si>
    <t>CAIXA PARA BOCA DE LOBO DUPLA / BLOCO DE CONCRETO</t>
  </si>
  <si>
    <t xml:space="preserve"> 5.3 </t>
  </si>
  <si>
    <t>CONJUNTO QUADRO E GRELHA PARA BOCA DE LOBO</t>
  </si>
  <si>
    <t xml:space="preserve"> 5.3.1 </t>
  </si>
  <si>
    <t xml:space="preserve"> 19.13.02 </t>
  </si>
  <si>
    <t>CONJUNTO QUADRO E GRELHA PARA BOCA DE LOBO, TIPO B (CONCRETO) - PADRÃO SUDECAP</t>
  </si>
  <si>
    <t xml:space="preserve"> 5.4 </t>
  </si>
  <si>
    <t>CANTONEIRA PARA BOCA DE LOBO</t>
  </si>
  <si>
    <t xml:space="preserve"> 5.4.1 </t>
  </si>
  <si>
    <t xml:space="preserve"> 19.14.02 </t>
  </si>
  <si>
    <t>CANTONEIRA PARA BOCA DE LOBO, TIPO B (CONCRETO) - PADRÃO SUDECAP</t>
  </si>
  <si>
    <t xml:space="preserve"> 5.5 </t>
  </si>
  <si>
    <t>DESCIDA D'AGUA TIPO DEGRAU</t>
  </si>
  <si>
    <t xml:space="preserve"> 5.5.1 </t>
  </si>
  <si>
    <t xml:space="preserve"> 19.23.03 </t>
  </si>
  <si>
    <t>DESCIDA D'ÁGUA TIPO DEGRAU, D= 600MM - PADRÃO SUDECAP</t>
  </si>
  <si>
    <t xml:space="preserve"> 5.5.2 </t>
  </si>
  <si>
    <t xml:space="preserve"> 19.23.05 </t>
  </si>
  <si>
    <t>DESCIDA D'ÁGUA TIPO DEGRAU, D= 800MM - PADRÃO SUDECAP</t>
  </si>
  <si>
    <t xml:space="preserve"> 5.6 </t>
  </si>
  <si>
    <t>DRENO</t>
  </si>
  <si>
    <t xml:space="preserve"> 5.6.1 </t>
  </si>
  <si>
    <t xml:space="preserve"> 102684 </t>
  </si>
  <si>
    <t>DRENO PROFUNDO (SEÇÃO 0,50 X 1,50 M), COM TUBO DE PEAD CORRUGADO PERFURADO, DN 100 MM, ENCHIMENTO COM BRITA, ENVOLVIDO COM MANTA GEOTÊXTIL. AF_07/2021</t>
  </si>
  <si>
    <t xml:space="preserve"> 5.7 </t>
  </si>
  <si>
    <t>SARJETA</t>
  </si>
  <si>
    <t xml:space="preserve"> 5.7.1 </t>
  </si>
  <si>
    <t xml:space="preserve"> 94283 </t>
  </si>
  <si>
    <t>EXECUÇÃO DE SARJETA DE CONCRETO USINADO, MOLDADA IN LOCO EM TRECHO RETO, 45 CM BASE X 15 CM ALTURA. AF_01/2024</t>
  </si>
  <si>
    <t xml:space="preserve"> 5.7.2 </t>
  </si>
  <si>
    <t xml:space="preserve"> 94284 </t>
  </si>
  <si>
    <t>EXECUÇÃO DE SARJETA DE CONCRETO USINADO, MOLDADA IN LOCO EM TRECHO CURVO, 45 CM BASE X 15 CM ALTURA. AF_01/2024</t>
  </si>
  <si>
    <t xml:space="preserve"> 5.7.3 </t>
  </si>
  <si>
    <t xml:space="preserve"> 94285 </t>
  </si>
  <si>
    <t>EXECUÇÃO DE SARJETA DE CONCRETO USINADO, MOLDADA IN LOCO EM TRECHO RETO, 60 CM BASE X 15 CM ALTURA. AF_01/2024</t>
  </si>
  <si>
    <t xml:space="preserve"> 5.7.4 </t>
  </si>
  <si>
    <t xml:space="preserve"> 94286 </t>
  </si>
  <si>
    <t>EXECUÇÃO DE SARJETA DE CONCRETO USINADO, MOLDADA IN LOCO EM TRECHO CURVO, 60 CM BASE X 15 CM ALTURA. AF_01/2024</t>
  </si>
  <si>
    <t xml:space="preserve"> 5.8 </t>
  </si>
  <si>
    <t>SARJETA TRAPEZOIDAL DE CONCRETO</t>
  </si>
  <si>
    <t xml:space="preserve"> 5.8.1 </t>
  </si>
  <si>
    <t xml:space="preserve"> 2003345 </t>
  </si>
  <si>
    <t>Sarjeta trapezoidal de concreto - SZC 60-20 - escavação mecânica - areia e brita comerciais</t>
  </si>
  <si>
    <t>m</t>
  </si>
  <si>
    <t xml:space="preserve"> 5.8.2 </t>
  </si>
  <si>
    <t xml:space="preserve"> 2003343 </t>
  </si>
  <si>
    <t>Sarjeta trapezoidal de concreto - SZC 90-30 - escavação mecânica - areia e brita comerciais</t>
  </si>
  <si>
    <t xml:space="preserve"> 5.9 </t>
  </si>
  <si>
    <t>CAIXA COLETORA DE SARJETA</t>
  </si>
  <si>
    <t xml:space="preserve"> 5.9.1 </t>
  </si>
  <si>
    <t xml:space="preserve"> 2003477 </t>
  </si>
  <si>
    <t>Caixa coletora de sarjeta - CCS 200-60 A - com grelha de concreto - areia e brita comerciais</t>
  </si>
  <si>
    <t xml:space="preserve"> 5.10 </t>
  </si>
  <si>
    <t>DISSIPADOR DE ENERGIA</t>
  </si>
  <si>
    <t xml:space="preserve"> 5.10.1 </t>
  </si>
  <si>
    <t xml:space="preserve"> 2003453 </t>
  </si>
  <si>
    <t>Dissipador de energia - DEB 180-263 - areia, brita e pedra de mão comerciais</t>
  </si>
  <si>
    <t xml:space="preserve"> 5.10.2 </t>
  </si>
  <si>
    <t xml:space="preserve"> 2003465 </t>
  </si>
  <si>
    <t>Dissipador de energia - DEB 360-584 - areia, brita e pedra de mão comerciais</t>
  </si>
  <si>
    <t xml:space="preserve"> 6 </t>
  </si>
  <si>
    <t>PAVIMENTAÇÃO</t>
  </si>
  <si>
    <t xml:space="preserve"> 6.1 </t>
  </si>
  <si>
    <t>REGULARIZAÇAO</t>
  </si>
  <si>
    <t xml:space="preserve"> 6.1.1 </t>
  </si>
  <si>
    <t xml:space="preserve"> 4011209 </t>
  </si>
  <si>
    <t>Regularização do subleito - 100% Proctor intermediário</t>
  </si>
  <si>
    <t xml:space="preserve"> 6.2 </t>
  </si>
  <si>
    <t>REFORÇO DO SUB-LEITO COMPACTADO EXCL.ESCAV.E CARGA</t>
  </si>
  <si>
    <t xml:space="preserve"> 6.2.1 </t>
  </si>
  <si>
    <t xml:space="preserve"> 4011211 </t>
  </si>
  <si>
    <t>Reforço do subleito com material de jazida - 100% Proctor intermediário</t>
  </si>
  <si>
    <t xml:space="preserve"> 6.3 </t>
  </si>
  <si>
    <t xml:space="preserve"> 6.3.1 </t>
  </si>
  <si>
    <t xml:space="preserve"> 6.4 </t>
  </si>
  <si>
    <t>SUB-BASE ESTAB. GRANUL. ENERGIA PROCTOR INTERMED.</t>
  </si>
  <si>
    <t xml:space="preserve"> 6.4.1 </t>
  </si>
  <si>
    <t xml:space="preserve"> 20.04.03 </t>
  </si>
  <si>
    <t>SUB-BASE ESTABILIZADA GRANULOMETRICAMENTE COM BRITA BICA CORRIDA (AGREGADO DE PEDREIRA) - PROCTOR INTERMEDIÁRIO</t>
  </si>
  <si>
    <t xml:space="preserve"> 6.4.2 </t>
  </si>
  <si>
    <t xml:space="preserve"> 4011227 </t>
  </si>
  <si>
    <t>Sub-base de solo estabilizado granulometricamente sem mistura com material de jazida - 100% Proctor intermediário</t>
  </si>
  <si>
    <t xml:space="preserve"> 6.5 </t>
  </si>
  <si>
    <t>BASE ESTAB. GRANUL.COMPACT.ENERG.PROCTOR INTERMED.</t>
  </si>
  <si>
    <t xml:space="preserve"> 6.5.1 </t>
  </si>
  <si>
    <t xml:space="preserve"> 96396 </t>
  </si>
  <si>
    <t>CONSTRUÇÃO DE BASE E SUB-BASE PARA PAVIMENTAÇÃO DE BRITA GRADUADA SIMPLES, COM ESPESSURA DE 15 CM - EXCLUSIVE CARGA E TRANSPORTE. AF_09/2024</t>
  </si>
  <si>
    <t xml:space="preserve"> 6.6 </t>
  </si>
  <si>
    <t>PAVIMENTAÇÃO PRÉ MOLDADO</t>
  </si>
  <si>
    <t xml:space="preserve"> 6.6.1 </t>
  </si>
  <si>
    <t xml:space="preserve"> 92394 </t>
  </si>
  <si>
    <t>EXECUÇÃO DE PAVIMENTO EM PISO INTERTRAVADO, COM BLOCO SEXTAVADO DE 25 X 25 CM, ESPESSURA 8 CM. AF_10/2022</t>
  </si>
  <si>
    <t xml:space="preserve"> 6.6.2 </t>
  </si>
  <si>
    <t xml:space="preserve"> 101169 </t>
  </si>
  <si>
    <t>EXECUÇÃO DE PAVIMENTO EM PARALELEPÍPEDOS, REJUNTAMENTO COM ARGAMASSA TRAÇO 1:3 (CIMENTO E AREIA). AF_05/2020</t>
  </si>
  <si>
    <t xml:space="preserve"> 6.6.3 </t>
  </si>
  <si>
    <t xml:space="preserve"> 101852 </t>
  </si>
  <si>
    <t>REASSENTAMENTO DE PARALELEPÍPEDOS, REJUNTAMENTO COM ARGAMASSA, COM REAPROVEITAMENTO DOS PARALELEPÍPEDOS - INCLUSO RETIRADA E COLOCAÇÃO DO MATERIAL. AF_12/2020</t>
  </si>
  <si>
    <t xml:space="preserve"> 6.6.4 </t>
  </si>
  <si>
    <t xml:space="preserve"> 6.7 </t>
  </si>
  <si>
    <t>EXECUÇÃO COLCHAO</t>
  </si>
  <si>
    <t xml:space="preserve"> 6.7.1 </t>
  </si>
  <si>
    <t xml:space="preserve"> 6.8 </t>
  </si>
  <si>
    <t>TRANSPORTE DE MATERIAL DE QUALQUER NATUREZA (SUB BASE / BASE / COLCHÃO/ INTERTRAVADO)</t>
  </si>
  <si>
    <t xml:space="preserve"> 6.8.1 </t>
  </si>
  <si>
    <t xml:space="preserve"> 20.10.02 </t>
  </si>
  <si>
    <t>TRANSPORTE DE MATERIAL DE QUALQUER NATUREZA DMT &lt;= 10KM</t>
  </si>
  <si>
    <t>TxKM</t>
  </si>
  <si>
    <t xml:space="preserve"> 6.8.2 </t>
  </si>
  <si>
    <t xml:space="preserve"> 20.10.03 </t>
  </si>
  <si>
    <t>TRANSPORTE DE MATERIAL DE QUALQUER NATUREZA DMT &gt; 10KM</t>
  </si>
  <si>
    <t xml:space="preserve"> 7 </t>
  </si>
  <si>
    <t>OBRAS COMPLEMENTARES</t>
  </si>
  <si>
    <t xml:space="preserve"> 7.1 </t>
  </si>
  <si>
    <t>MEIO FIO</t>
  </si>
  <si>
    <t xml:space="preserve"> 7.1.1 </t>
  </si>
  <si>
    <t xml:space="preserve"> 94273 </t>
  </si>
  <si>
    <t>ASSENTAMENTO DE GUIA (MEIO-FIO) EM TRECHO RETO, CONFECCIONADA EM CONCRETO PRÉ-FABRICADO, DIMENSÕES 100X15X13X30 CM (COMPRIMENTO X BASE INFERIOR X BASE SUPERIOR X ALTURA). AF_01/2024</t>
  </si>
  <si>
    <t xml:space="preserve"> 7.1.2 </t>
  </si>
  <si>
    <t xml:space="preserve"> 94274 </t>
  </si>
  <si>
    <t>ASSENTAMENTO DE GUIA (MEIO-FIO) EM TRECHO CURVO, CONFECCIONADA EM CONCRETO PRÉ-FABRICADO, DIMENSÕES 100X15X13X30 CM (COMPRIMENTO X BASE INFERIOR X BASE SUPERIOR X ALTURA). AF_01/2024</t>
  </si>
  <si>
    <t xml:space="preserve"> 7.1.3 </t>
  </si>
  <si>
    <t xml:space="preserve"> 4915723 </t>
  </si>
  <si>
    <t>Caiação manual com fixador de cal</t>
  </si>
  <si>
    <t xml:space="preserve"> 7.2 </t>
  </si>
  <si>
    <t>PASSEIOS</t>
  </si>
  <si>
    <t xml:space="preserve"> 7.2.1 </t>
  </si>
  <si>
    <t xml:space="preserve"> 15.35.01 </t>
  </si>
  <si>
    <t>PASSEIO / PISO DE CONCRETO, 20MPA, H=6CM, JUNTA MANUAL A CADA 2M</t>
  </si>
  <si>
    <t xml:space="preserve"> 7.3 </t>
  </si>
  <si>
    <t>LANÇAMENTO ESPALHAMENTO E COMPACTAÇÃO DE SOLOS EM ÁREA DE PASSEIOS</t>
  </si>
  <si>
    <t xml:space="preserve"> 7.3.1 </t>
  </si>
  <si>
    <t xml:space="preserve"> 15.63.01 </t>
  </si>
  <si>
    <t>LANÇAMENTO, ESPALHAMENTO E COMPACTAÇÃO DE SOLO EM ÁREA DE PASSEIO</t>
  </si>
  <si>
    <t xml:space="preserve"> 7.4 </t>
  </si>
  <si>
    <t>GRAMACAO, INCLUSIVE PLANTIO</t>
  </si>
  <si>
    <t xml:space="preserve"> 7.4.1 </t>
  </si>
  <si>
    <t xml:space="preserve"> 21.30.07 </t>
  </si>
  <si>
    <t>PLANTIO DE GRAMA ESMERALDA EM PLACAS - INCLUSIVE FORNECIMENTO GRAMA, EXCLUSIVE PREPARO DO SOLO - SOL - REF 103946</t>
  </si>
  <si>
    <t xml:space="preserve"> 7.5 </t>
  </si>
  <si>
    <t>LIMPEZA</t>
  </si>
  <si>
    <t xml:space="preserve"> 7.5.1 </t>
  </si>
  <si>
    <t xml:space="preserve"> ED-50703 </t>
  </si>
  <si>
    <t>LIMPEZA DE TERRENO, INCLUSIVE CAPINA, RASTELAMENTO COM AFASTAMENTO ATÉ VINTE (20) METROS E QUEIMA CONTROLADA</t>
  </si>
  <si>
    <t xml:space="preserve"> 7.5.2 </t>
  </si>
  <si>
    <t xml:space="preserve"> ED-28162 </t>
  </si>
  <si>
    <t>ROÇADA MANUAL DE TERRENO COM ROÇADEIRA COSTAL, EXCLUSIVE RASTELAMENTO E QUEIMA</t>
  </si>
  <si>
    <t xml:space="preserve"> 7.6 </t>
  </si>
  <si>
    <t>HIDROSSEMEADURA</t>
  </si>
  <si>
    <t xml:space="preserve"> 7.6.1 </t>
  </si>
  <si>
    <t xml:space="preserve"> 4413905 </t>
  </si>
  <si>
    <t>Hidrossemeadura</t>
  </si>
  <si>
    <t xml:space="preserve"> 7.7 </t>
  </si>
  <si>
    <t>EXECUÇAO DE CERCA</t>
  </si>
  <si>
    <t xml:space="preserve"> 7.7.1 </t>
  </si>
  <si>
    <t xml:space="preserve"> 3713613 </t>
  </si>
  <si>
    <t>Cerca com 4 fios de arame liso galvanizado e mourão de madeira a cada 2,5 m e esticador a cada 50 m</t>
  </si>
  <si>
    <t xml:space="preserve"> 7.7.2 </t>
  </si>
  <si>
    <t xml:space="preserve"> ED-50136 </t>
  </si>
  <si>
    <t>CERCA COM MOURÕES DE MADEIRA ROLIÇA,  COM CINCO (5) FIOS DE ARAME FARPADO, BWG 14 (2,0MM), ALTURA DE 150CM, INCLUSIVE ESCAVAÇÃO, REATERRO COMPACTADO E FORNECIMENTO</t>
  </si>
  <si>
    <t xml:space="preserve"> 8 </t>
  </si>
  <si>
    <t>GABIÃO</t>
  </si>
  <si>
    <t xml:space="preserve"> 92747 </t>
  </si>
  <si>
    <t>MURO DE GABIÃO, ENCHIMENTO COM PEDRA DE MÃO TIPO RACHÃO, DE GRAVIDADE, COM GAIOLAS DE COMPRIMENTO IGUAL A 2 M, PARA MUROS COM ALTURA MAIOR QUE 6 M E MENOR OU IGUAL A 10 M - FORNECIMENTO E EXECUÇÃO. AF_03/2024</t>
  </si>
  <si>
    <t xml:space="preserve"> 9 </t>
  </si>
  <si>
    <t>ADMINISTRAÇÃO LOCAL</t>
  </si>
  <si>
    <t xml:space="preserve"> 9.1 </t>
  </si>
  <si>
    <t>ADMINISTRAÇÃO LOCAL DA OBRA -ACORDÃO 2622/TCU - Médio Quartil</t>
  </si>
  <si>
    <t>SUBTOTAL SEM ADMINISTRAÇÃO</t>
  </si>
  <si>
    <t xml:space="preserve">VALOR TOTAL DO ORÇAMENTO </t>
  </si>
  <si>
    <t>Não Desonerado: embutido nos preços unitário dos insumos de mão de obra, de acordo com as bases.</t>
  </si>
  <si>
    <t xml:space="preserve">SINAPI - 01/2026 - Minas Gerais
SBC - 02/2026 - Minas Gerais
SICRO3 - 10/2025 - Minas Gerais
SETOP - 10/2025 - Minas Gerais
SUDECAP - 10/2025 - Minas Gerais
DERPR - 08/2025 - Paraná
</t>
  </si>
  <si>
    <t>Bancos</t>
  </si>
  <si>
    <t>PLANILHA ORÇAMENTÁRIA</t>
  </si>
  <si>
    <t>1 - FORMULA CONFORME ACORDAO nº 2622/2013 TCU - PLENÁRIO</t>
  </si>
  <si>
    <t>)</t>
  </si>
  <si>
    <t>-</t>
  </si>
  <si>
    <t>(</t>
  </si>
  <si>
    <t>=</t>
  </si>
  <si>
    <t>]</t>
  </si>
  <si>
    <t>)]</t>
  </si>
  <si>
    <t>+</t>
  </si>
  <si>
    <t>)x</t>
  </si>
  <si>
    <t>[(</t>
  </si>
  <si>
    <t>[</t>
  </si>
  <si>
    <t>BDI =</t>
  </si>
  <si>
    <t>CPRB</t>
  </si>
  <si>
    <t>ISS</t>
  </si>
  <si>
    <t>PIS</t>
  </si>
  <si>
    <t>COFINS</t>
  </si>
  <si>
    <t>IMPOSTOS =</t>
  </si>
  <si>
    <t>I =</t>
  </si>
  <si>
    <t>LUCRO =</t>
  </si>
  <si>
    <t>L =</t>
  </si>
  <si>
    <t>DESPESAS FINANCEIRAS =</t>
  </si>
  <si>
    <t>DF =</t>
  </si>
  <si>
    <t>RISCO =</t>
  </si>
  <si>
    <t>R =</t>
  </si>
  <si>
    <t>SEGURO + GARANTIAS =</t>
  </si>
  <si>
    <t>S + G =</t>
  </si>
  <si>
    <t>ADMINISTRAÇÃO CENTRAL =</t>
  </si>
  <si>
    <t>AC =</t>
  </si>
  <si>
    <t>CONSTRUÇÃO DE RODOVIAS E FERROVIAS</t>
  </si>
  <si>
    <t>OBJETO:</t>
  </si>
  <si>
    <t>REV_01</t>
  </si>
  <si>
    <t>BDI - SERVIÇOS</t>
  </si>
  <si>
    <t>PLANILHA - NÃO DESONERADO</t>
  </si>
  <si>
    <t>OBRA: Serviços de engenharia consistentes na prestação de serviços, terraplenagem, drenagem, pavimentação, obras complementares para atender os Municípios do CIM Jequitinhonha , pelo período de 12 (doze) meses.</t>
  </si>
  <si>
    <t>OBRA: Serviços de engenharia consistentes na prestação de serviços, terraplenagem, drenagem, pavimentação, obras complementares para atender os Municípios do CIM Jequitinhonha , pelo período de 12 (doze) meses REV</t>
  </si>
  <si>
    <t>CONSÓRCIO INTEGRADO MULTIFINALITÁRIO DO VALE DO JEQUITINHONHA
CNPJ: 22.835.076/0001-70
                         RUA ZECA BRUNO, 131, SALAS 01 E 03 - BAIRRO CAZUZA - DIMANTINA/MG  CEP: 39.100-000
             ==============================================================================</t>
  </si>
  <si>
    <t xml:space="preserve"> 8.1.1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</si>
</sst>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4" formatCode="#,##0.00\ %"/>
    <numFmt numFmtId="165" formatCode="0.0000"/>
    <numFmt numFmtId="166" formatCode="#,##0.000"/>
  </numFmts>
  <fonts count="32" x14ac:knownFonts="1">
    <font>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sz val="11"/>
      <name val="Arial"/>
      <family val="1"/>
    </font>
    <font>
      <b/>
      <sz val="10"/>
      <color rgb="FF000000"/>
      <name val="Arial"/>
      <family val="2"/>
    </font>
    <font>
      <b/>
      <sz val="11"/>
      <name val="Arial"/>
      <family val="2"/>
    </font>
    <font>
      <sz val="11"/>
      <name val="Calibri"/>
      <family val="2"/>
      <scheme val="minor"/>
    </font>
    <font>
      <sz val="11"/>
      <name val="Arial"/>
      <family val="2"/>
    </font>
    <font>
      <sz val="9"/>
      <name val="Calibri"/>
      <family val="2"/>
    </font>
    <font>
      <b/>
      <sz val="9"/>
      <name val="Arial"/>
      <family val="2"/>
    </font>
    <font>
      <sz val="11"/>
      <name val="Calibri"/>
      <family val="2"/>
    </font>
    <font>
      <b/>
      <sz val="11"/>
      <name val="Calibri"/>
      <family val="2"/>
    </font>
    <font>
      <sz val="28"/>
      <name val="Calibri"/>
      <family val="2"/>
    </font>
    <font>
      <sz val="10"/>
      <name val="Calibri"/>
      <family val="2"/>
    </font>
    <font>
      <sz val="9"/>
      <name val="Arial"/>
      <family val="2"/>
    </font>
    <font>
      <sz val="10"/>
      <name val="Arial"/>
      <family val="2"/>
    </font>
    <font>
      <b/>
      <sz val="10"/>
      <name val="Arial"/>
      <family val="2"/>
    </font>
    <font>
      <b/>
      <sz val="16"/>
      <color rgb="FF000000"/>
      <name val="Arial"/>
      <family val="2"/>
    </font>
  </fonts>
  <fills count="19">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D8D8"/>
        <bgColor rgb="FFD8D8D8"/>
      </patternFill>
    </fill>
  </fills>
  <borders count="43">
    <border>
      <left/>
      <right/>
      <top/>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CCCCCC"/>
      </left>
      <right style="thin">
        <color rgb="FFCCCCCC"/>
      </right>
      <top/>
      <bottom style="thin">
        <color rgb="FFCCCCCC"/>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CCCCCC"/>
      </left>
      <right style="thin">
        <color rgb="FFCCCCCC"/>
      </right>
      <top style="thin">
        <color rgb="FFCCCCCC"/>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medium">
        <color rgb="FF000000"/>
      </top>
      <bottom/>
      <diagonal/>
    </border>
    <border>
      <left/>
      <right/>
      <top style="medium">
        <color rgb="FF000000"/>
      </top>
      <bottom/>
      <diagonal/>
    </border>
    <border>
      <left style="thin">
        <color rgb="FF000000"/>
      </left>
      <right/>
      <top style="medium">
        <color rgb="FF000000"/>
      </top>
      <bottom/>
      <diagonal/>
    </border>
    <border>
      <left/>
      <right style="thin">
        <color rgb="FF000000"/>
      </right>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hair">
        <color rgb="FF000000"/>
      </right>
      <top style="thin">
        <color rgb="FF000000"/>
      </top>
      <bottom style="hair">
        <color rgb="FF000000"/>
      </bottom>
      <diagonal/>
    </border>
    <border>
      <left/>
      <right/>
      <top style="thin">
        <color rgb="FF000000"/>
      </top>
      <bottom style="hair">
        <color rgb="FF000000"/>
      </bottom>
      <diagonal/>
    </border>
    <border>
      <left style="hair">
        <color rgb="FF000000"/>
      </left>
      <right/>
      <top style="thin">
        <color rgb="FF000000"/>
      </top>
      <bottom style="hair">
        <color rgb="FF000000"/>
      </bottom>
      <diagonal/>
    </border>
  </borders>
  <cellStyleXfs count="3">
    <xf numFmtId="0" fontId="0" fillId="0" borderId="0"/>
    <xf numFmtId="44" fontId="17" fillId="0" borderId="0" applyFont="0" applyFill="0" applyBorder="0" applyAlignment="0" applyProtection="0"/>
    <xf numFmtId="0" fontId="20" fillId="0" borderId="0"/>
  </cellStyleXfs>
  <cellXfs count="114">
    <xf numFmtId="0" fontId="0" fillId="0" borderId="0" xfId="0"/>
    <xf numFmtId="0" fontId="5" fillId="6" borderId="3"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0" fillId="0" borderId="0" xfId="0" applyAlignment="1">
      <alignment vertical="center"/>
    </xf>
    <xf numFmtId="0" fontId="4" fillId="5" borderId="2" xfId="0" applyFont="1" applyFill="1" applyBorder="1" applyAlignment="1">
      <alignment horizontal="left" vertical="center" wrapText="1"/>
    </xf>
    <xf numFmtId="0" fontId="10" fillId="10" borderId="7" xfId="0" applyFont="1" applyFill="1" applyBorder="1" applyAlignment="1">
      <alignment horizontal="left" vertical="center" wrapText="1"/>
    </xf>
    <xf numFmtId="0" fontId="4" fillId="5" borderId="2"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0" fillId="0" borderId="0" xfId="0" applyAlignment="1">
      <alignment horizontal="center" vertical="center"/>
    </xf>
    <xf numFmtId="0" fontId="6" fillId="7" borderId="4" xfId="0" applyFont="1" applyFill="1" applyBorder="1" applyAlignment="1">
      <alignment horizontal="center" vertical="center" wrapText="1"/>
    </xf>
    <xf numFmtId="44" fontId="6" fillId="7" borderId="4" xfId="1" applyFont="1" applyFill="1" applyBorder="1" applyAlignment="1">
      <alignment horizontal="center" vertical="center" wrapText="1"/>
    </xf>
    <xf numFmtId="44" fontId="7" fillId="8" borderId="5" xfId="1" applyFont="1" applyFill="1" applyBorder="1" applyAlignment="1">
      <alignment horizontal="center" vertical="center" wrapText="1"/>
    </xf>
    <xf numFmtId="0" fontId="12" fillId="12" borderId="9" xfId="0" applyFont="1" applyFill="1" applyBorder="1" applyAlignment="1">
      <alignment horizontal="center" vertical="center" wrapText="1"/>
    </xf>
    <xf numFmtId="44" fontId="13" fillId="13" borderId="10" xfId="1" applyFont="1" applyFill="1" applyBorder="1" applyAlignment="1">
      <alignment horizontal="center" vertical="center" wrapText="1"/>
    </xf>
    <xf numFmtId="44" fontId="0" fillId="0" borderId="0" xfId="1" applyFont="1" applyAlignment="1">
      <alignment horizontal="center" vertical="center"/>
    </xf>
    <xf numFmtId="0" fontId="19" fillId="0" borderId="13" xfId="0" applyFont="1" applyBorder="1" applyAlignment="1">
      <alignment horizontal="center" vertical="center"/>
    </xf>
    <xf numFmtId="0" fontId="1" fillId="2" borderId="17"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1" fillId="2" borderId="17" xfId="0" applyFont="1" applyFill="1" applyBorder="1" applyAlignment="1">
      <alignment horizontal="left" vertical="center" wrapText="1"/>
    </xf>
    <xf numFmtId="0" fontId="2" fillId="3" borderId="17" xfId="0" applyFont="1" applyFill="1" applyBorder="1" applyAlignment="1">
      <alignment horizontal="center" vertical="center" wrapText="1"/>
    </xf>
    <xf numFmtId="44" fontId="3" fillId="4" borderId="17" xfId="1" applyFont="1" applyFill="1" applyBorder="1" applyAlignment="1">
      <alignment horizontal="center" vertical="center" wrapText="1"/>
    </xf>
    <xf numFmtId="0" fontId="4" fillId="5" borderId="24" xfId="0" applyFont="1" applyFill="1" applyBorder="1" applyAlignment="1">
      <alignment horizontal="center" vertical="center" wrapText="1"/>
    </xf>
    <xf numFmtId="0" fontId="4" fillId="5" borderId="24" xfId="0" applyFont="1" applyFill="1" applyBorder="1" applyAlignment="1">
      <alignment horizontal="left" vertical="center" wrapText="1"/>
    </xf>
    <xf numFmtId="0" fontId="5" fillId="6" borderId="24" xfId="0" applyFont="1" applyFill="1" applyBorder="1" applyAlignment="1">
      <alignment horizontal="center" vertical="center" wrapText="1"/>
    </xf>
    <xf numFmtId="0" fontId="6" fillId="7" borderId="24" xfId="0" applyFont="1" applyFill="1" applyBorder="1" applyAlignment="1">
      <alignment horizontal="center" vertical="center" wrapText="1"/>
    </xf>
    <xf numFmtId="44" fontId="6" fillId="7" borderId="24" xfId="1" applyFont="1" applyFill="1" applyBorder="1" applyAlignment="1">
      <alignment horizontal="center" vertical="center" wrapText="1"/>
    </xf>
    <xf numFmtId="44" fontId="7" fillId="8" borderId="24" xfId="1" applyFont="1" applyFill="1" applyBorder="1" applyAlignment="1">
      <alignment horizontal="center" vertical="center" wrapText="1"/>
    </xf>
    <xf numFmtId="44" fontId="18" fillId="13" borderId="13" xfId="1" applyFont="1" applyFill="1" applyBorder="1" applyAlignment="1">
      <alignment horizontal="center" vertical="center" wrapText="1"/>
    </xf>
    <xf numFmtId="0" fontId="20" fillId="0" borderId="0" xfId="2"/>
    <xf numFmtId="0" fontId="21" fillId="0" borderId="0" xfId="2" applyFont="1"/>
    <xf numFmtId="0" fontId="22" fillId="0" borderId="25" xfId="2" applyFont="1" applyBorder="1"/>
    <xf numFmtId="0" fontId="22" fillId="0" borderId="26" xfId="2" applyFont="1" applyBorder="1"/>
    <xf numFmtId="0" fontId="22" fillId="0" borderId="27" xfId="2" applyFont="1" applyBorder="1"/>
    <xf numFmtId="0" fontId="22" fillId="0" borderId="28" xfId="2" applyFont="1" applyBorder="1" applyAlignment="1">
      <alignment horizontal="center"/>
    </xf>
    <xf numFmtId="0" fontId="22" fillId="0" borderId="0" xfId="2" applyFont="1" applyAlignment="1">
      <alignment horizontal="center"/>
    </xf>
    <xf numFmtId="0" fontId="23" fillId="0" borderId="29" xfId="2" applyFont="1" applyBorder="1" applyAlignment="1">
      <alignment horizontal="center"/>
    </xf>
    <xf numFmtId="0" fontId="22" fillId="0" borderId="30" xfId="2" applyFont="1" applyBorder="1"/>
    <xf numFmtId="0" fontId="22" fillId="0" borderId="31" xfId="2" applyFont="1" applyBorder="1"/>
    <xf numFmtId="0" fontId="22" fillId="0" borderId="32" xfId="2" applyFont="1" applyBorder="1"/>
    <xf numFmtId="0" fontId="21" fillId="0" borderId="33" xfId="2" applyFont="1" applyBorder="1"/>
    <xf numFmtId="0" fontId="21" fillId="0" borderId="34" xfId="2" applyFont="1" applyBorder="1"/>
    <xf numFmtId="0" fontId="21" fillId="0" borderId="34" xfId="2" applyFont="1" applyBorder="1" applyAlignment="1">
      <alignment horizontal="center" vertical="center"/>
    </xf>
    <xf numFmtId="0" fontId="22" fillId="0" borderId="35" xfId="2" applyFont="1" applyBorder="1"/>
    <xf numFmtId="0" fontId="21" fillId="0" borderId="28" xfId="2" applyFont="1" applyBorder="1"/>
    <xf numFmtId="0" fontId="21" fillId="0" borderId="0" xfId="2" applyFont="1" applyAlignment="1">
      <alignment horizontal="center" vertical="center"/>
    </xf>
    <xf numFmtId="0" fontId="21" fillId="0" borderId="29" xfId="2" applyFont="1" applyBorder="1"/>
    <xf numFmtId="0" fontId="21" fillId="0" borderId="28" xfId="2" applyFont="1" applyBorder="1" applyAlignment="1">
      <alignment vertical="top"/>
    </xf>
    <xf numFmtId="0" fontId="25" fillId="0" borderId="0" xfId="2" applyFont="1" applyAlignment="1">
      <alignment vertical="top"/>
    </xf>
    <xf numFmtId="165" fontId="25" fillId="0" borderId="0" xfId="2" applyNumberFormat="1" applyFont="1" applyAlignment="1">
      <alignment horizontal="center" vertical="top"/>
    </xf>
    <xf numFmtId="0" fontId="25" fillId="0" borderId="0" xfId="2" applyFont="1" applyAlignment="1">
      <alignment horizontal="center" vertical="top"/>
    </xf>
    <xf numFmtId="0" fontId="21" fillId="0" borderId="0" xfId="2" applyFont="1" applyAlignment="1">
      <alignment vertical="top"/>
    </xf>
    <xf numFmtId="0" fontId="21" fillId="0" borderId="29" xfId="2" applyFont="1" applyBorder="1" applyAlignment="1">
      <alignment vertical="top"/>
    </xf>
    <xf numFmtId="0" fontId="25" fillId="0" borderId="0" xfId="2" applyFont="1"/>
    <xf numFmtId="165" fontId="25" fillId="0" borderId="0" xfId="2" applyNumberFormat="1" applyFont="1" applyAlignment="1">
      <alignment horizontal="center" vertical="center"/>
    </xf>
    <xf numFmtId="0" fontId="25" fillId="0" borderId="0" xfId="2" applyFont="1" applyAlignment="1">
      <alignment horizontal="center" vertical="center"/>
    </xf>
    <xf numFmtId="0" fontId="27" fillId="0" borderId="28" xfId="2" applyFont="1" applyBorder="1"/>
    <xf numFmtId="0" fontId="27" fillId="0" borderId="0" xfId="2" applyFont="1"/>
    <xf numFmtId="0" fontId="27" fillId="0" borderId="0" xfId="2" applyFont="1" applyAlignment="1">
      <alignment horizontal="center" vertical="center"/>
    </xf>
    <xf numFmtId="10" fontId="27" fillId="0" borderId="0" xfId="2" applyNumberFormat="1" applyFont="1"/>
    <xf numFmtId="0" fontId="27" fillId="0" borderId="29" xfId="2" applyFont="1" applyBorder="1"/>
    <xf numFmtId="10" fontId="27" fillId="0" borderId="0" xfId="2" applyNumberFormat="1" applyFont="1" applyAlignment="1">
      <alignment vertical="center"/>
    </xf>
    <xf numFmtId="0" fontId="27" fillId="0" borderId="29" xfId="2" applyFont="1" applyBorder="1" applyAlignment="1">
      <alignment horizontal="center"/>
    </xf>
    <xf numFmtId="0" fontId="21" fillId="0" borderId="30" xfId="2" applyFont="1" applyBorder="1"/>
    <xf numFmtId="0" fontId="21" fillId="0" borderId="31" xfId="2" applyFont="1" applyBorder="1"/>
    <xf numFmtId="0" fontId="21" fillId="0" borderId="31" xfId="2" applyFont="1" applyBorder="1" applyAlignment="1">
      <alignment horizontal="center" vertical="center"/>
    </xf>
    <xf numFmtId="0" fontId="21" fillId="0" borderId="32" xfId="2" applyFont="1" applyBorder="1"/>
    <xf numFmtId="166" fontId="30" fillId="0" borderId="1" xfId="2" applyNumberFormat="1" applyFont="1" applyBorder="1" applyAlignment="1">
      <alignment vertical="center"/>
    </xf>
    <xf numFmtId="166" fontId="29" fillId="0" borderId="28" xfId="2" applyNumberFormat="1" applyFont="1" applyBorder="1" applyAlignment="1">
      <alignment vertical="center"/>
    </xf>
    <xf numFmtId="166" fontId="29" fillId="0" borderId="0" xfId="2" applyNumberFormat="1" applyFont="1" applyAlignment="1">
      <alignment vertical="center"/>
    </xf>
    <xf numFmtId="0" fontId="29" fillId="0" borderId="0" xfId="2" applyFont="1" applyAlignment="1">
      <alignment vertical="center"/>
    </xf>
    <xf numFmtId="166" fontId="30" fillId="0" borderId="29" xfId="2" applyNumberFormat="1" applyFont="1" applyBorder="1" applyAlignment="1">
      <alignment vertical="center"/>
    </xf>
    <xf numFmtId="164" fontId="8" fillId="9" borderId="6" xfId="0" applyNumberFormat="1" applyFont="1" applyFill="1" applyBorder="1" applyAlignment="1">
      <alignment horizontal="center" vertical="center" wrapText="1"/>
    </xf>
    <xf numFmtId="164" fontId="14" fillId="14" borderId="11" xfId="0" applyNumberFormat="1" applyFont="1" applyFill="1" applyBorder="1" applyAlignment="1">
      <alignment horizontal="center" vertical="center" wrapText="1"/>
    </xf>
    <xf numFmtId="164" fontId="14" fillId="14" borderId="12" xfId="0" applyNumberFormat="1" applyFont="1" applyFill="1" applyBorder="1" applyAlignment="1">
      <alignment horizontal="center" vertical="center" wrapText="1"/>
    </xf>
    <xf numFmtId="0" fontId="9" fillId="17" borderId="14" xfId="0" applyFont="1" applyFill="1" applyBorder="1" applyAlignment="1">
      <alignment horizontal="left" vertical="center" wrapText="1"/>
    </xf>
    <xf numFmtId="0" fontId="9" fillId="17" borderId="15" xfId="0" applyFont="1" applyFill="1" applyBorder="1" applyAlignment="1">
      <alignment horizontal="left" vertical="center" wrapText="1"/>
    </xf>
    <xf numFmtId="44" fontId="15" fillId="15" borderId="18" xfId="1" applyFont="1" applyFill="1" applyBorder="1" applyAlignment="1">
      <alignment horizontal="center" vertical="center" wrapText="1"/>
    </xf>
    <xf numFmtId="44" fontId="15" fillId="15" borderId="20" xfId="1" applyFont="1" applyFill="1" applyBorder="1" applyAlignment="1">
      <alignment horizontal="center" vertical="center" wrapText="1"/>
    </xf>
    <xf numFmtId="44" fontId="15" fillId="15" borderId="21" xfId="1" applyFont="1" applyFill="1" applyBorder="1" applyAlignment="1">
      <alignment horizontal="center" vertical="center" wrapText="1"/>
    </xf>
    <xf numFmtId="44" fontId="15" fillId="15" borderId="23" xfId="1" applyFont="1" applyFill="1" applyBorder="1" applyAlignment="1">
      <alignment horizontal="center" vertical="center" wrapText="1"/>
    </xf>
    <xf numFmtId="164" fontId="16" fillId="16" borderId="20" xfId="0" applyNumberFormat="1" applyFont="1" applyFill="1" applyBorder="1" applyAlignment="1">
      <alignment horizontal="center" vertical="center"/>
    </xf>
    <xf numFmtId="164" fontId="16" fillId="16" borderId="23" xfId="0" applyNumberFormat="1" applyFont="1" applyFill="1" applyBorder="1" applyAlignment="1">
      <alignment horizontal="center" vertical="center"/>
    </xf>
    <xf numFmtId="0" fontId="15" fillId="15" borderId="18" xfId="0" applyFont="1" applyFill="1" applyBorder="1" applyAlignment="1">
      <alignment horizontal="center" vertical="center" wrapText="1"/>
    </xf>
    <xf numFmtId="0" fontId="15" fillId="15" borderId="19" xfId="0" applyFont="1" applyFill="1" applyBorder="1" applyAlignment="1">
      <alignment horizontal="center" vertical="center" wrapText="1"/>
    </xf>
    <xf numFmtId="0" fontId="15" fillId="15" borderId="21" xfId="0" applyFont="1" applyFill="1" applyBorder="1" applyAlignment="1">
      <alignment horizontal="center" vertical="center" wrapText="1"/>
    </xf>
    <xf numFmtId="0" fontId="15" fillId="15" borderId="22" xfId="0" applyFont="1" applyFill="1" applyBorder="1" applyAlignment="1">
      <alignment horizontal="center" vertical="center" wrapText="1"/>
    </xf>
    <xf numFmtId="0" fontId="9" fillId="17" borderId="15" xfId="0" applyFont="1" applyFill="1" applyBorder="1" applyAlignment="1">
      <alignment horizontal="center" vertical="center" wrapText="1"/>
    </xf>
    <xf numFmtId="0" fontId="9" fillId="17" borderId="16" xfId="0" applyFont="1" applyFill="1" applyBorder="1" applyAlignment="1">
      <alignment horizontal="center" vertical="center" wrapText="1"/>
    </xf>
    <xf numFmtId="0" fontId="9" fillId="17" borderId="14" xfId="0" applyFont="1" applyFill="1" applyBorder="1" applyAlignment="1">
      <alignment horizontal="left" vertical="top" wrapText="1"/>
    </xf>
    <xf numFmtId="0" fontId="9" fillId="17" borderId="16" xfId="0" applyFont="1" applyFill="1" applyBorder="1" applyAlignment="1">
      <alignment horizontal="left" vertical="top" wrapText="1"/>
    </xf>
    <xf numFmtId="0" fontId="18" fillId="10" borderId="14" xfId="0" applyFont="1" applyFill="1" applyBorder="1" applyAlignment="1">
      <alignment horizontal="center" vertical="center" wrapText="1"/>
    </xf>
    <xf numFmtId="0" fontId="18" fillId="10" borderId="15" xfId="0" applyFont="1" applyFill="1" applyBorder="1" applyAlignment="1">
      <alignment horizontal="center" vertical="center" wrapText="1"/>
    </xf>
    <xf numFmtId="0" fontId="18" fillId="10" borderId="16" xfId="0" applyFont="1" applyFill="1" applyBorder="1" applyAlignment="1">
      <alignment horizontal="center" vertical="center" wrapText="1"/>
    </xf>
    <xf numFmtId="10" fontId="25" fillId="0" borderId="0" xfId="2" applyNumberFormat="1" applyFont="1" applyAlignment="1">
      <alignment horizontal="center" vertical="center"/>
    </xf>
    <xf numFmtId="0" fontId="24" fillId="0" borderId="0" xfId="2" applyFont="1"/>
    <xf numFmtId="0" fontId="25" fillId="0" borderId="36" xfId="2" applyFont="1" applyBorder="1" applyAlignment="1">
      <alignment horizontal="center" vertical="top"/>
    </xf>
    <xf numFmtId="0" fontId="24" fillId="0" borderId="36" xfId="2" applyFont="1" applyBorder="1"/>
    <xf numFmtId="4" fontId="31" fillId="0" borderId="39" xfId="2" applyNumberFormat="1" applyFont="1" applyBorder="1" applyAlignment="1">
      <alignment horizontal="center" vertical="center" wrapText="1"/>
    </xf>
    <xf numFmtId="0" fontId="24" fillId="0" borderId="38" xfId="2" applyFont="1" applyBorder="1"/>
    <xf numFmtId="0" fontId="24" fillId="0" borderId="37" xfId="2" applyFont="1" applyBorder="1"/>
    <xf numFmtId="14" fontId="29" fillId="0" borderId="42" xfId="2" applyNumberFormat="1" applyFont="1" applyBorder="1" applyAlignment="1">
      <alignment horizontal="center" vertical="center"/>
    </xf>
    <xf numFmtId="0" fontId="24" fillId="0" borderId="41" xfId="2" applyFont="1" applyBorder="1"/>
    <xf numFmtId="0" fontId="24" fillId="0" borderId="40" xfId="2" applyFont="1" applyBorder="1"/>
    <xf numFmtId="0" fontId="29" fillId="0" borderId="39" xfId="2" applyFont="1" applyBorder="1" applyAlignment="1">
      <alignment horizontal="left" vertical="center" wrapText="1"/>
    </xf>
    <xf numFmtId="14" fontId="28" fillId="0" borderId="34" xfId="2" applyNumberFormat="1" applyFont="1" applyBorder="1" applyAlignment="1">
      <alignment horizontal="center" vertical="center" wrapText="1"/>
    </xf>
    <xf numFmtId="0" fontId="24" fillId="0" borderId="34" xfId="2" applyFont="1" applyBorder="1"/>
    <xf numFmtId="0" fontId="24" fillId="0" borderId="33" xfId="2" applyFont="1" applyBorder="1"/>
    <xf numFmtId="0" fontId="25" fillId="18" borderId="35" xfId="2" applyFont="1" applyFill="1" applyBorder="1" applyAlignment="1">
      <alignment horizontal="center" vertical="center" wrapText="1"/>
    </xf>
    <xf numFmtId="0" fontId="26" fillId="0" borderId="0" xfId="2" applyFont="1" applyAlignment="1">
      <alignment horizontal="center" vertical="center"/>
    </xf>
    <xf numFmtId="0" fontId="25" fillId="0" borderId="0" xfId="2" applyFont="1" applyAlignment="1">
      <alignment horizontal="center" vertical="center"/>
    </xf>
    <xf numFmtId="165" fontId="21" fillId="0" borderId="0" xfId="2" applyNumberFormat="1" applyFont="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cellXfs>
  <cellStyles count="3">
    <cellStyle name="Moeda" xfId="1" builtinId="4"/>
    <cellStyle name="Normal" xfId="0" builtinId="0"/>
    <cellStyle name="Normal 2" xfId="2" xr:uid="{B0AD273D-21D3-482D-9EC3-E4C4B0ED797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28575</xdr:colOff>
      <xdr:row>15</xdr:row>
      <xdr:rowOff>190500</xdr:rowOff>
    </xdr:from>
    <xdr:ext cx="3924300" cy="438150"/>
    <xdr:sp macro="" textlink="">
      <xdr:nvSpPr>
        <xdr:cNvPr id="2" name="CaixaDeTexto 1">
          <a:extLst>
            <a:ext uri="{FF2B5EF4-FFF2-40B4-BE49-F238E27FC236}">
              <a16:creationId xmlns:a16="http://schemas.microsoft.com/office/drawing/2014/main" id="{5E68FF92-C64E-4BDA-BA42-033997DC1F7F}"/>
            </a:ext>
          </a:extLst>
        </xdr:cNvPr>
        <xdr:cNvSpPr txBox="1"/>
      </xdr:nvSpPr>
      <xdr:spPr>
        <a:xfrm>
          <a:off x="4543425" y="3048000"/>
          <a:ext cx="392430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pt-BR" sz="1800" b="1" i="1"/>
            <a:t>-1</a:t>
          </a:r>
        </a:p>
      </xdr:txBody>
    </xdr:sp>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403860</xdr:colOff>
      <xdr:row>0</xdr:row>
      <xdr:rowOff>251460</xdr:rowOff>
    </xdr:from>
    <xdr:to>
      <xdr:col>3</xdr:col>
      <xdr:colOff>356886</xdr:colOff>
      <xdr:row>0</xdr:row>
      <xdr:rowOff>1280160</xdr:rowOff>
    </xdr:to>
    <xdr:pic>
      <xdr:nvPicPr>
        <xdr:cNvPr id="2" name="Imagem 1">
          <a:extLst>
            <a:ext uri="{FF2B5EF4-FFF2-40B4-BE49-F238E27FC236}">
              <a16:creationId xmlns:a16="http://schemas.microsoft.com/office/drawing/2014/main" id="{09BE9C4E-B0D7-40FE-AC97-17AF4FD35B10}"/>
            </a:ext>
          </a:extLst>
        </xdr:cNvPr>
        <xdr:cNvPicPr>
          <a:picLocks noChangeAspect="1"/>
        </xdr:cNvPicPr>
      </xdr:nvPicPr>
      <xdr:blipFill>
        <a:blip xmlns:r="http://schemas.openxmlformats.org/officeDocument/2006/relationships" r:embed="rId1"/>
        <a:stretch>
          <a:fillRect/>
        </a:stretch>
      </xdr:blipFill>
      <xdr:spPr>
        <a:xfrm>
          <a:off x="403860" y="251460"/>
          <a:ext cx="2940066" cy="10287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850A7-E3FF-49B6-9AD1-ECFAD86DC72A}">
  <dimension ref="A1:AA100"/>
  <sheetViews>
    <sheetView view="pageBreakPreview" zoomScaleNormal="100" zoomScaleSheetLayoutView="100" workbookViewId="0">
      <selection activeCell="G6" sqref="G6"/>
    </sheetView>
  </sheetViews>
  <sheetFormatPr defaultColWidth="9.8984375" defaultRowHeight="15" customHeight="1" x14ac:dyDescent="0.3"/>
  <cols>
    <col min="1" max="1" width="9.8984375" style="28" customWidth="1"/>
    <col min="2" max="2" width="3.69921875" style="28" customWidth="1"/>
    <col min="3" max="3" width="2.19921875" style="28" customWidth="1"/>
    <col min="4" max="4" width="2" style="28" customWidth="1"/>
    <col min="5" max="5" width="6.19921875" style="28" customWidth="1"/>
    <col min="6" max="6" width="5.09765625" style="28" customWidth="1"/>
    <col min="7" max="7" width="9.8984375" style="28" customWidth="1"/>
    <col min="8" max="8" width="4.09765625" style="28" customWidth="1"/>
    <col min="9" max="9" width="5.69921875" style="28" bestFit="1" customWidth="1"/>
    <col min="10" max="10" width="4.59765625" style="28" customWidth="1"/>
    <col min="11" max="11" width="6.19921875" style="28" customWidth="1"/>
    <col min="12" max="12" width="2.3984375" style="28" customWidth="1"/>
    <col min="13" max="13" width="2.59765625" style="28" customWidth="1"/>
    <col min="14" max="14" width="5.69921875" style="28" bestFit="1" customWidth="1"/>
    <col min="15" max="15" width="1.69921875" style="28" bestFit="1" customWidth="1"/>
    <col min="16" max="16" width="5.69921875" style="28" bestFit="1" customWidth="1"/>
    <col min="17" max="17" width="2.5" style="28" customWidth="1"/>
    <col min="18" max="18" width="1.5" style="28" customWidth="1"/>
    <col min="19" max="19" width="5.69921875" style="28" bestFit="1" customWidth="1"/>
    <col min="20" max="20" width="1.8984375" style="28" customWidth="1"/>
    <col min="21" max="21" width="5.69921875" style="28" bestFit="1" customWidth="1"/>
    <col min="22" max="22" width="1.8984375" style="28" customWidth="1"/>
    <col min="23" max="23" width="1.5" style="28" customWidth="1"/>
    <col min="24" max="24" width="3.5" style="28" customWidth="1"/>
    <col min="25" max="25" width="2.09765625" style="28" customWidth="1"/>
    <col min="26" max="26" width="9.69921875" style="28" customWidth="1"/>
    <col min="27" max="27" width="0.19921875" style="28" customWidth="1"/>
    <col min="28" max="16384" width="9.8984375" style="28"/>
  </cols>
  <sheetData>
    <row r="1" spans="1:27" ht="75" customHeight="1" x14ac:dyDescent="0.3">
      <c r="A1" s="97" t="s">
        <v>473</v>
      </c>
      <c r="B1" s="98"/>
      <c r="C1" s="98"/>
      <c r="D1" s="98"/>
      <c r="E1" s="98"/>
      <c r="F1" s="98"/>
      <c r="G1" s="98"/>
      <c r="H1" s="98"/>
      <c r="I1" s="98"/>
      <c r="J1" s="98"/>
      <c r="K1" s="98"/>
      <c r="L1" s="98"/>
      <c r="M1" s="98"/>
      <c r="N1" s="98"/>
      <c r="O1" s="98"/>
      <c r="P1" s="98"/>
      <c r="Q1" s="98"/>
      <c r="R1" s="98"/>
      <c r="S1" s="98"/>
      <c r="T1" s="98"/>
      <c r="U1" s="98"/>
      <c r="V1" s="98"/>
      <c r="W1" s="98"/>
      <c r="X1" s="98"/>
      <c r="Y1" s="98"/>
      <c r="Z1" s="98"/>
      <c r="AA1" s="99"/>
    </row>
    <row r="2" spans="1:27" ht="19.5" customHeight="1" x14ac:dyDescent="0.3">
      <c r="A2" s="70"/>
      <c r="B2" s="69"/>
      <c r="C2" s="69"/>
      <c r="D2" s="69"/>
      <c r="E2" s="69"/>
      <c r="F2" s="69"/>
      <c r="G2" s="69"/>
      <c r="H2" s="69"/>
      <c r="I2" s="69"/>
      <c r="J2" s="69"/>
      <c r="K2" s="69"/>
      <c r="L2" s="69"/>
      <c r="M2" s="69"/>
      <c r="N2" s="69"/>
      <c r="O2" s="69"/>
      <c r="P2" s="69"/>
      <c r="Q2" s="69"/>
      <c r="R2" s="69"/>
      <c r="S2" s="100">
        <v>46078</v>
      </c>
      <c r="T2" s="101"/>
      <c r="U2" s="101"/>
      <c r="V2" s="101"/>
      <c r="W2" s="101"/>
      <c r="X2" s="102"/>
      <c r="Y2" s="69"/>
      <c r="Z2" s="68" t="s">
        <v>472</v>
      </c>
      <c r="AA2" s="67"/>
    </row>
    <row r="3" spans="1:27" ht="40.5" customHeight="1" thickBot="1" x14ac:dyDescent="0.35">
      <c r="A3" s="66" t="s">
        <v>471</v>
      </c>
      <c r="B3" s="103" t="s">
        <v>475</v>
      </c>
      <c r="C3" s="98"/>
      <c r="D3" s="98"/>
      <c r="E3" s="98"/>
      <c r="F3" s="98"/>
      <c r="G3" s="98"/>
      <c r="H3" s="98"/>
      <c r="I3" s="98"/>
      <c r="J3" s="98"/>
      <c r="K3" s="98"/>
      <c r="L3" s="98"/>
      <c r="M3" s="98"/>
      <c r="N3" s="98"/>
      <c r="O3" s="98"/>
      <c r="P3" s="98"/>
      <c r="Q3" s="98"/>
      <c r="R3" s="98"/>
      <c r="S3" s="98"/>
      <c r="T3" s="98"/>
      <c r="U3" s="98"/>
      <c r="V3" s="98"/>
      <c r="W3" s="99"/>
      <c r="X3" s="104" t="s">
        <v>474</v>
      </c>
      <c r="Y3" s="105"/>
      <c r="Z3" s="105"/>
      <c r="AA3" s="106"/>
    </row>
    <row r="4" spans="1:27" ht="24" customHeight="1" thickBot="1" x14ac:dyDescent="0.35">
      <c r="A4" s="107" t="s">
        <v>470</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6"/>
    </row>
    <row r="5" spans="1:27" ht="14.25" customHeight="1" x14ac:dyDescent="0.3">
      <c r="A5" s="65"/>
      <c r="B5" s="63"/>
      <c r="C5" s="63"/>
      <c r="D5" s="63"/>
      <c r="E5" s="63"/>
      <c r="F5" s="64"/>
      <c r="G5" s="64"/>
      <c r="H5" s="64"/>
      <c r="I5" s="64"/>
      <c r="J5" s="64"/>
      <c r="K5" s="64"/>
      <c r="L5" s="64"/>
      <c r="M5" s="63"/>
      <c r="N5" s="63"/>
      <c r="O5" s="63"/>
      <c r="P5" s="63"/>
      <c r="Q5" s="63"/>
      <c r="R5" s="63"/>
      <c r="S5" s="63"/>
      <c r="T5" s="63"/>
      <c r="U5" s="63"/>
      <c r="V5" s="63"/>
      <c r="W5" s="63"/>
      <c r="X5" s="63"/>
      <c r="Y5" s="63"/>
      <c r="Z5" s="63"/>
      <c r="AA5" s="62"/>
    </row>
    <row r="6" spans="1:27" ht="14.25" customHeight="1" x14ac:dyDescent="0.3">
      <c r="A6" s="61" t="s">
        <v>469</v>
      </c>
      <c r="B6" s="56" t="s">
        <v>468</v>
      </c>
      <c r="C6" s="58"/>
      <c r="D6" s="56"/>
      <c r="E6" s="56"/>
      <c r="F6" s="57"/>
      <c r="G6" s="60">
        <v>3.7999999999999999E-2</v>
      </c>
      <c r="H6" s="44"/>
      <c r="I6" s="44"/>
      <c r="J6" s="44"/>
      <c r="K6" s="29"/>
      <c r="L6" s="44"/>
      <c r="M6" s="29"/>
      <c r="N6" s="29"/>
      <c r="O6" s="29"/>
      <c r="P6" s="29"/>
      <c r="Q6" s="29"/>
      <c r="R6" s="29"/>
      <c r="S6" s="29"/>
      <c r="T6" s="29"/>
      <c r="U6" s="29"/>
      <c r="V6" s="29"/>
      <c r="W6" s="29"/>
      <c r="X6" s="29"/>
      <c r="Y6" s="29"/>
      <c r="Z6" s="29"/>
      <c r="AA6" s="43"/>
    </row>
    <row r="7" spans="1:27" ht="14.25" customHeight="1" x14ac:dyDescent="0.3">
      <c r="A7" s="61" t="s">
        <v>467</v>
      </c>
      <c r="B7" s="56" t="s">
        <v>466</v>
      </c>
      <c r="C7" s="58"/>
      <c r="D7" s="56"/>
      <c r="E7" s="56"/>
      <c r="F7" s="57"/>
      <c r="G7" s="60">
        <v>3.2000000000000002E-3</v>
      </c>
      <c r="H7" s="44"/>
      <c r="I7" s="44"/>
      <c r="J7" s="44"/>
      <c r="K7" s="29"/>
      <c r="L7" s="44"/>
      <c r="M7" s="29"/>
      <c r="N7" s="29"/>
      <c r="O7" s="29"/>
      <c r="P7" s="29"/>
      <c r="Q7" s="29"/>
      <c r="R7" s="29"/>
      <c r="S7" s="29"/>
      <c r="T7" s="29"/>
      <c r="U7" s="29"/>
      <c r="V7" s="29"/>
      <c r="W7" s="29"/>
      <c r="X7" s="29"/>
      <c r="Y7" s="29"/>
      <c r="Z7" s="29"/>
      <c r="AA7" s="43"/>
    </row>
    <row r="8" spans="1:27" ht="14.25" customHeight="1" x14ac:dyDescent="0.3">
      <c r="A8" s="61" t="s">
        <v>465</v>
      </c>
      <c r="B8" s="56" t="s">
        <v>464</v>
      </c>
      <c r="C8" s="58"/>
      <c r="D8" s="56"/>
      <c r="E8" s="56"/>
      <c r="F8" s="57"/>
      <c r="G8" s="60">
        <v>5.0000000000000001E-3</v>
      </c>
      <c r="H8" s="44"/>
      <c r="I8" s="44"/>
      <c r="J8" s="44"/>
      <c r="K8" s="29"/>
      <c r="L8" s="44"/>
      <c r="M8" s="29"/>
      <c r="N8" s="29"/>
      <c r="O8" s="29"/>
      <c r="P8" s="29"/>
      <c r="Q8" s="29"/>
      <c r="R8" s="29"/>
      <c r="S8" s="29"/>
      <c r="T8" s="29"/>
      <c r="U8" s="29"/>
      <c r="V8" s="29"/>
      <c r="W8" s="29"/>
      <c r="X8" s="29"/>
      <c r="Y8" s="29"/>
      <c r="Z8" s="29"/>
      <c r="AA8" s="43"/>
    </row>
    <row r="9" spans="1:27" ht="14.25" customHeight="1" x14ac:dyDescent="0.3">
      <c r="A9" s="61" t="s">
        <v>463</v>
      </c>
      <c r="B9" s="56" t="s">
        <v>462</v>
      </c>
      <c r="C9" s="58"/>
      <c r="D9" s="56"/>
      <c r="E9" s="56"/>
      <c r="F9" s="57"/>
      <c r="G9" s="60">
        <v>1.0200000000000001E-2</v>
      </c>
      <c r="H9" s="44"/>
      <c r="I9" s="44"/>
      <c r="J9" s="44"/>
      <c r="K9" s="29"/>
      <c r="L9" s="44"/>
      <c r="M9" s="29"/>
      <c r="N9" s="29"/>
      <c r="O9" s="29"/>
      <c r="P9" s="29"/>
      <c r="Q9" s="29"/>
      <c r="R9" s="29"/>
      <c r="S9" s="29"/>
      <c r="T9" s="29"/>
      <c r="U9" s="29"/>
      <c r="V9" s="29"/>
      <c r="W9" s="29"/>
      <c r="X9" s="29"/>
      <c r="Y9" s="29"/>
      <c r="Z9" s="29"/>
      <c r="AA9" s="43"/>
    </row>
    <row r="10" spans="1:27" ht="14.25" customHeight="1" x14ac:dyDescent="0.3">
      <c r="A10" s="61" t="s">
        <v>461</v>
      </c>
      <c r="B10" s="56" t="s">
        <v>460</v>
      </c>
      <c r="C10" s="58"/>
      <c r="D10" s="56"/>
      <c r="E10" s="56"/>
      <c r="F10" s="57"/>
      <c r="G10" s="60">
        <v>6.6400000000000001E-2</v>
      </c>
      <c r="H10" s="44"/>
      <c r="I10" s="44"/>
      <c r="J10" s="44"/>
      <c r="K10" s="29"/>
      <c r="L10" s="44"/>
      <c r="M10" s="29"/>
      <c r="N10" s="29"/>
      <c r="O10" s="29"/>
      <c r="P10" s="29"/>
      <c r="Q10" s="29"/>
      <c r="R10" s="29"/>
      <c r="S10" s="29"/>
      <c r="T10" s="29"/>
      <c r="U10" s="29"/>
      <c r="V10" s="29"/>
      <c r="W10" s="29"/>
      <c r="X10" s="29"/>
      <c r="Y10" s="29"/>
      <c r="Z10" s="29"/>
      <c r="AA10" s="43"/>
    </row>
    <row r="11" spans="1:27" ht="14.25" customHeight="1" x14ac:dyDescent="0.3">
      <c r="A11" s="61" t="s">
        <v>459</v>
      </c>
      <c r="B11" s="56" t="s">
        <v>458</v>
      </c>
      <c r="C11" s="58"/>
      <c r="D11" s="56"/>
      <c r="E11" s="56"/>
      <c r="F11" s="57"/>
      <c r="G11" s="60">
        <f>SUM(G12:G15)</f>
        <v>7.6499999999999999E-2</v>
      </c>
      <c r="H11" s="44"/>
      <c r="I11" s="44"/>
      <c r="J11" s="44"/>
      <c r="K11" s="29"/>
      <c r="L11" s="44"/>
      <c r="M11" s="29"/>
      <c r="N11" s="29"/>
      <c r="O11" s="29"/>
      <c r="P11" s="29"/>
      <c r="Q11" s="29"/>
      <c r="R11" s="29"/>
      <c r="S11" s="29"/>
      <c r="T11" s="29"/>
      <c r="U11" s="29"/>
      <c r="V11" s="29"/>
      <c r="W11" s="29"/>
      <c r="X11" s="29"/>
      <c r="Y11" s="29"/>
      <c r="Z11" s="29"/>
      <c r="AA11" s="43"/>
    </row>
    <row r="12" spans="1:27" ht="14.25" customHeight="1" x14ac:dyDescent="0.3">
      <c r="A12" s="59"/>
      <c r="B12" s="56"/>
      <c r="C12" s="58"/>
      <c r="D12" s="56"/>
      <c r="E12" s="56" t="s">
        <v>457</v>
      </c>
      <c r="F12" s="57"/>
      <c r="G12" s="60">
        <v>0.03</v>
      </c>
      <c r="H12" s="57"/>
      <c r="I12" s="57"/>
      <c r="J12" s="57"/>
      <c r="K12" s="56"/>
      <c r="L12" s="57"/>
      <c r="M12" s="56"/>
      <c r="N12" s="56"/>
      <c r="O12" s="56"/>
      <c r="P12" s="56"/>
      <c r="Q12" s="56"/>
      <c r="R12" s="56"/>
      <c r="S12" s="56"/>
      <c r="T12" s="56"/>
      <c r="U12" s="56"/>
      <c r="V12" s="56"/>
      <c r="W12" s="56"/>
      <c r="X12" s="56"/>
      <c r="Y12" s="56"/>
      <c r="Z12" s="56"/>
      <c r="AA12" s="55"/>
    </row>
    <row r="13" spans="1:27" ht="14.25" customHeight="1" x14ac:dyDescent="0.3">
      <c r="A13" s="59"/>
      <c r="B13" s="56"/>
      <c r="C13" s="58"/>
      <c r="D13" s="56"/>
      <c r="E13" s="56" t="s">
        <v>456</v>
      </c>
      <c r="F13" s="57"/>
      <c r="G13" s="60">
        <v>6.4999999999999997E-3</v>
      </c>
      <c r="H13" s="57"/>
      <c r="I13" s="57"/>
      <c r="J13" s="57"/>
      <c r="K13" s="56"/>
      <c r="L13" s="57"/>
      <c r="M13" s="56"/>
      <c r="N13" s="56"/>
      <c r="O13" s="56"/>
      <c r="P13" s="56"/>
      <c r="Q13" s="56"/>
      <c r="R13" s="56"/>
      <c r="S13" s="56"/>
      <c r="T13" s="56"/>
      <c r="U13" s="56"/>
      <c r="V13" s="56"/>
      <c r="W13" s="56"/>
      <c r="X13" s="56"/>
      <c r="Y13" s="56"/>
      <c r="Z13" s="56"/>
      <c r="AA13" s="55"/>
    </row>
    <row r="14" spans="1:27" ht="14.25" customHeight="1" x14ac:dyDescent="0.3">
      <c r="A14" s="59"/>
      <c r="B14" s="56"/>
      <c r="C14" s="58"/>
      <c r="D14" s="56"/>
      <c r="E14" s="56" t="s">
        <v>455</v>
      </c>
      <c r="F14" s="57"/>
      <c r="G14" s="60">
        <v>0.04</v>
      </c>
      <c r="H14" s="57"/>
      <c r="I14" s="57"/>
      <c r="J14" s="57"/>
      <c r="K14" s="56"/>
      <c r="L14" s="57"/>
      <c r="M14" s="56"/>
      <c r="N14" s="56"/>
      <c r="O14" s="56"/>
      <c r="P14" s="56"/>
      <c r="Q14" s="56"/>
      <c r="R14" s="56"/>
      <c r="S14" s="56"/>
      <c r="T14" s="56"/>
      <c r="U14" s="56"/>
      <c r="V14" s="56"/>
      <c r="W14" s="56"/>
      <c r="X14" s="56"/>
      <c r="Y14" s="56"/>
      <c r="Z14" s="56"/>
      <c r="AA14" s="55"/>
    </row>
    <row r="15" spans="1:27" ht="14.25" customHeight="1" x14ac:dyDescent="0.3">
      <c r="A15" s="59"/>
      <c r="B15" s="56"/>
      <c r="C15" s="58"/>
      <c r="D15" s="56"/>
      <c r="E15" s="56" t="s">
        <v>454</v>
      </c>
      <c r="F15" s="57"/>
      <c r="G15" s="58"/>
      <c r="H15" s="57"/>
      <c r="I15" s="57"/>
      <c r="J15" s="57"/>
      <c r="K15" s="56"/>
      <c r="L15" s="57"/>
      <c r="M15" s="56"/>
      <c r="N15" s="56"/>
      <c r="O15" s="56"/>
      <c r="P15" s="56"/>
      <c r="Q15" s="56"/>
      <c r="R15" s="56"/>
      <c r="S15" s="56"/>
      <c r="T15" s="56"/>
      <c r="U15" s="56"/>
      <c r="V15" s="56"/>
      <c r="W15" s="56"/>
      <c r="X15" s="56"/>
      <c r="Y15" s="56"/>
      <c r="Z15" s="56"/>
      <c r="AA15" s="55"/>
    </row>
    <row r="16" spans="1:27" ht="14.25" customHeight="1" x14ac:dyDescent="0.3">
      <c r="A16" s="45"/>
      <c r="B16" s="29"/>
      <c r="C16" s="29"/>
      <c r="D16" s="29"/>
      <c r="E16" s="29"/>
      <c r="F16" s="29"/>
      <c r="G16" s="29"/>
      <c r="H16" s="29"/>
      <c r="I16" s="29"/>
      <c r="J16" s="29"/>
      <c r="K16" s="29"/>
      <c r="L16" s="29"/>
      <c r="M16" s="29"/>
      <c r="N16" s="29"/>
      <c r="O16" s="29"/>
      <c r="P16" s="29"/>
      <c r="Q16" s="29"/>
      <c r="R16" s="29"/>
      <c r="S16" s="29"/>
      <c r="T16" s="29"/>
      <c r="U16" s="29"/>
      <c r="V16" s="29"/>
      <c r="W16" s="29"/>
      <c r="X16" s="29"/>
      <c r="Y16" s="29"/>
      <c r="Z16" s="29"/>
      <c r="AA16" s="43"/>
    </row>
    <row r="17" spans="1:27" ht="14.25" customHeight="1" x14ac:dyDescent="0.3">
      <c r="A17" s="45"/>
      <c r="B17" s="29"/>
      <c r="C17" s="29"/>
      <c r="D17" s="29"/>
      <c r="E17" s="29"/>
      <c r="F17" s="29"/>
      <c r="G17" s="29"/>
      <c r="H17" s="29"/>
      <c r="I17" s="29"/>
      <c r="J17" s="29"/>
      <c r="K17" s="29"/>
      <c r="L17" s="29"/>
      <c r="M17" s="29"/>
      <c r="N17" s="29"/>
      <c r="O17" s="29"/>
      <c r="P17" s="29"/>
      <c r="Q17" s="29"/>
      <c r="R17" s="29"/>
      <c r="S17" s="29"/>
      <c r="T17" s="29"/>
      <c r="U17" s="29"/>
      <c r="V17" s="29"/>
      <c r="W17" s="29"/>
      <c r="X17" s="29"/>
      <c r="Y17" s="29"/>
      <c r="Z17" s="29"/>
      <c r="AA17" s="43"/>
    </row>
    <row r="18" spans="1:27" ht="14.25" customHeight="1" x14ac:dyDescent="0.3">
      <c r="A18" s="45"/>
      <c r="B18" s="29"/>
      <c r="C18" s="29"/>
      <c r="D18" s="29"/>
      <c r="E18" s="29"/>
      <c r="F18" s="29"/>
      <c r="G18" s="29"/>
      <c r="H18" s="29"/>
      <c r="I18" s="29"/>
      <c r="J18" s="29"/>
      <c r="K18" s="29"/>
      <c r="L18" s="29"/>
      <c r="M18" s="29"/>
      <c r="N18" s="29"/>
      <c r="O18" s="29"/>
      <c r="P18" s="29"/>
      <c r="Q18" s="29"/>
      <c r="R18" s="29"/>
      <c r="S18" s="29"/>
      <c r="T18" s="29"/>
      <c r="U18" s="29"/>
      <c r="V18" s="29"/>
      <c r="W18" s="29"/>
      <c r="X18" s="29"/>
      <c r="Y18" s="29"/>
      <c r="Z18" s="29"/>
      <c r="AA18" s="43"/>
    </row>
    <row r="19" spans="1:27" ht="14.25" customHeight="1" x14ac:dyDescent="0.3">
      <c r="A19" s="45"/>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43"/>
    </row>
    <row r="20" spans="1:27" ht="14.25" customHeight="1" x14ac:dyDescent="0.3">
      <c r="A20" s="45"/>
      <c r="B20" s="52" t="s">
        <v>453</v>
      </c>
      <c r="C20" s="108" t="s">
        <v>452</v>
      </c>
      <c r="D20" s="54" t="s">
        <v>451</v>
      </c>
      <c r="E20" s="53">
        <v>1</v>
      </c>
      <c r="F20" s="54" t="s">
        <v>449</v>
      </c>
      <c r="G20" s="53">
        <f>G6</f>
        <v>3.7999999999999999E-2</v>
      </c>
      <c r="H20" s="54" t="s">
        <v>449</v>
      </c>
      <c r="I20" s="53">
        <f>G7</f>
        <v>3.2000000000000002E-3</v>
      </c>
      <c r="J20" s="54" t="s">
        <v>449</v>
      </c>
      <c r="K20" s="53">
        <f>G8</f>
        <v>5.0000000000000001E-3</v>
      </c>
      <c r="L20" s="52" t="s">
        <v>450</v>
      </c>
      <c r="M20" s="52" t="s">
        <v>445</v>
      </c>
      <c r="N20" s="53">
        <v>1</v>
      </c>
      <c r="O20" s="52" t="s">
        <v>449</v>
      </c>
      <c r="P20" s="53">
        <f>G9</f>
        <v>1.0200000000000001E-2</v>
      </c>
      <c r="Q20" s="52" t="s">
        <v>450</v>
      </c>
      <c r="R20" s="52" t="s">
        <v>445</v>
      </c>
      <c r="S20" s="53">
        <v>1</v>
      </c>
      <c r="T20" s="52" t="s">
        <v>449</v>
      </c>
      <c r="U20" s="53">
        <f>G10</f>
        <v>6.6400000000000001E-2</v>
      </c>
      <c r="V20" s="52" t="s">
        <v>448</v>
      </c>
      <c r="W20" s="108" t="s">
        <v>447</v>
      </c>
      <c r="X20" s="109">
        <v>-1</v>
      </c>
      <c r="Y20" s="110" t="s">
        <v>446</v>
      </c>
      <c r="Z20" s="93">
        <f>ROUND((((E20+G20+I20+K20)*(N20+P20)*(S20+U20))/(N22-P22))-1,4)</f>
        <v>0.22040000000000001</v>
      </c>
      <c r="AA20" s="43"/>
    </row>
    <row r="21" spans="1:27" ht="14.25" customHeight="1" x14ac:dyDescent="0.3">
      <c r="A21" s="45"/>
      <c r="B21" s="29"/>
      <c r="C21" s="94"/>
      <c r="D21" s="95"/>
      <c r="E21" s="96"/>
      <c r="F21" s="96"/>
      <c r="G21" s="96"/>
      <c r="H21" s="96"/>
      <c r="I21" s="96"/>
      <c r="J21" s="96"/>
      <c r="K21" s="96"/>
      <c r="L21" s="96"/>
      <c r="M21" s="96"/>
      <c r="N21" s="96"/>
      <c r="O21" s="96"/>
      <c r="P21" s="96"/>
      <c r="Q21" s="96"/>
      <c r="R21" s="96"/>
      <c r="S21" s="96"/>
      <c r="T21" s="96"/>
      <c r="U21" s="96"/>
      <c r="V21" s="96"/>
      <c r="W21" s="94"/>
      <c r="X21" s="94"/>
      <c r="Y21" s="94"/>
      <c r="Z21" s="94"/>
      <c r="AA21" s="43"/>
    </row>
    <row r="22" spans="1:27" ht="14.25" customHeight="1" x14ac:dyDescent="0.3">
      <c r="A22" s="51"/>
      <c r="B22" s="50"/>
      <c r="C22" s="94"/>
      <c r="D22" s="49"/>
      <c r="E22" s="49"/>
      <c r="F22" s="49"/>
      <c r="G22" s="49"/>
      <c r="H22" s="49"/>
      <c r="I22" s="49"/>
      <c r="J22" s="49"/>
      <c r="K22" s="47"/>
      <c r="L22" s="47"/>
      <c r="M22" s="49" t="s">
        <v>445</v>
      </c>
      <c r="N22" s="48">
        <v>1</v>
      </c>
      <c r="O22" s="47" t="s">
        <v>444</v>
      </c>
      <c r="P22" s="48">
        <f>G11</f>
        <v>7.6499999999999999E-2</v>
      </c>
      <c r="Q22" s="47" t="s">
        <v>443</v>
      </c>
      <c r="R22" s="47"/>
      <c r="S22" s="47"/>
      <c r="T22" s="47"/>
      <c r="U22" s="47"/>
      <c r="V22" s="47"/>
      <c r="W22" s="94"/>
      <c r="X22" s="94"/>
      <c r="Y22" s="94"/>
      <c r="Z22" s="94"/>
      <c r="AA22" s="46"/>
    </row>
    <row r="23" spans="1:27" ht="14.25" customHeight="1" x14ac:dyDescent="0.3">
      <c r="A23" s="45"/>
      <c r="B23" s="29"/>
      <c r="C23" s="29"/>
      <c r="D23" s="29"/>
      <c r="E23" s="29"/>
      <c r="F23" s="44"/>
      <c r="G23" s="44"/>
      <c r="H23" s="44"/>
      <c r="I23" s="44"/>
      <c r="J23" s="44"/>
      <c r="K23" s="44"/>
      <c r="L23" s="44"/>
      <c r="M23" s="29"/>
      <c r="N23" s="29"/>
      <c r="O23" s="29"/>
      <c r="P23" s="29"/>
      <c r="Q23" s="29"/>
      <c r="R23" s="29"/>
      <c r="S23" s="29"/>
      <c r="T23" s="29"/>
      <c r="U23" s="29"/>
      <c r="V23" s="29"/>
      <c r="W23" s="29"/>
      <c r="X23" s="29"/>
      <c r="Y23" s="29"/>
      <c r="Z23" s="29"/>
      <c r="AA23" s="43"/>
    </row>
    <row r="24" spans="1:27" ht="14.25" customHeight="1" thickBot="1" x14ac:dyDescent="0.35">
      <c r="A24" s="42" t="s">
        <v>442</v>
      </c>
      <c r="B24" s="40"/>
      <c r="C24" s="40"/>
      <c r="D24" s="40"/>
      <c r="E24" s="40"/>
      <c r="F24" s="41"/>
      <c r="G24" s="41"/>
      <c r="H24" s="41"/>
      <c r="I24" s="41"/>
      <c r="J24" s="41"/>
      <c r="K24" s="41"/>
      <c r="L24" s="41"/>
      <c r="M24" s="40"/>
      <c r="N24" s="40"/>
      <c r="O24" s="40"/>
      <c r="P24" s="40"/>
      <c r="Q24" s="40"/>
      <c r="R24" s="40"/>
      <c r="S24" s="40"/>
      <c r="T24" s="40"/>
      <c r="U24" s="40"/>
      <c r="V24" s="40"/>
      <c r="W24" s="40"/>
      <c r="X24" s="40"/>
      <c r="Y24" s="40"/>
      <c r="Z24" s="40"/>
      <c r="AA24" s="39"/>
    </row>
    <row r="25" spans="1:27" ht="14.25" customHeight="1" x14ac:dyDescent="0.3">
      <c r="A25" s="38"/>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6"/>
    </row>
    <row r="26" spans="1:27" ht="14.25" customHeight="1" x14ac:dyDescent="0.3">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3"/>
    </row>
    <row r="27" spans="1:27" ht="14.25" customHeight="1" x14ac:dyDescent="0.3">
      <c r="A27" s="32"/>
      <c r="B27" s="31"/>
      <c r="C27" s="31"/>
      <c r="D27" s="31"/>
      <c r="E27" s="31"/>
      <c r="F27" s="31"/>
      <c r="G27" s="31"/>
      <c r="H27" s="31"/>
      <c r="I27" s="31"/>
      <c r="J27" s="31"/>
      <c r="K27" s="31"/>
      <c r="L27" s="31"/>
      <c r="M27" s="31"/>
      <c r="N27" s="31"/>
      <c r="O27" s="31"/>
      <c r="P27" s="31"/>
      <c r="Q27" s="31"/>
      <c r="R27" s="31"/>
      <c r="S27" s="31"/>
      <c r="T27" s="31"/>
      <c r="U27" s="31"/>
      <c r="V27" s="31"/>
      <c r="W27" s="31"/>
      <c r="X27" s="31"/>
      <c r="Y27" s="31"/>
      <c r="Z27" s="31"/>
      <c r="AA27" s="30"/>
    </row>
    <row r="28" spans="1:27" ht="14.25" customHeight="1" x14ac:dyDescent="0.3">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row>
    <row r="29" spans="1:27" ht="14.25" customHeight="1" x14ac:dyDescent="0.3">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29"/>
    </row>
    <row r="30" spans="1:27" ht="14.25" customHeight="1" x14ac:dyDescent="0.3">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c r="AA30" s="29"/>
    </row>
    <row r="31" spans="1:27" ht="14.25" customHeight="1" x14ac:dyDescent="0.3">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c r="AA31" s="29"/>
    </row>
    <row r="32" spans="1:27" ht="14.25" customHeight="1" x14ac:dyDescent="0.3">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row>
    <row r="33" spans="1:27" ht="14.25" customHeight="1" x14ac:dyDescent="0.3">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c r="AA33" s="29"/>
    </row>
    <row r="34" spans="1:27" ht="14.25" customHeight="1" x14ac:dyDescent="0.3">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c r="AA34" s="29"/>
    </row>
    <row r="35" spans="1:27" ht="14.25" customHeight="1" x14ac:dyDescent="0.3">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c r="AA35" s="29"/>
    </row>
    <row r="36" spans="1:27" ht="14.25" customHeight="1" x14ac:dyDescent="0.3">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c r="AA36" s="29"/>
    </row>
    <row r="37" spans="1:27" ht="14.25" customHeight="1" x14ac:dyDescent="0.3">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c r="AA37" s="29"/>
    </row>
    <row r="38" spans="1:27" ht="14.25" customHeight="1" x14ac:dyDescent="0.3">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c r="AA38" s="29"/>
    </row>
    <row r="39" spans="1:27" ht="14.25" customHeight="1" x14ac:dyDescent="0.3">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row>
    <row r="40" spans="1:27" ht="14.25" customHeight="1" x14ac:dyDescent="0.3">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row>
    <row r="41" spans="1:27" ht="14.25" customHeight="1" x14ac:dyDescent="0.3">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row>
    <row r="42" spans="1:27" ht="14.25" customHeight="1" x14ac:dyDescent="0.3">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row>
    <row r="43" spans="1:27" ht="14.25" customHeight="1" x14ac:dyDescent="0.3">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row>
    <row r="44" spans="1:27" ht="14.25" customHeight="1" x14ac:dyDescent="0.3">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row>
    <row r="45" spans="1:27" ht="14.25" customHeight="1" x14ac:dyDescent="0.3">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row>
    <row r="46" spans="1:27" ht="14.25" customHeight="1" x14ac:dyDescent="0.3">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row>
    <row r="47" spans="1:27" ht="14.25" customHeight="1" x14ac:dyDescent="0.3">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row>
    <row r="48" spans="1:27" ht="14.25" customHeight="1" x14ac:dyDescent="0.3">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row>
    <row r="49" spans="1:27" ht="14.25" customHeight="1" x14ac:dyDescent="0.3">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row>
    <row r="50" spans="1:27" ht="14.25" customHeight="1" x14ac:dyDescent="0.3">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row>
    <row r="51" spans="1:27" ht="14.25" customHeight="1" x14ac:dyDescent="0.3">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row>
    <row r="52" spans="1:27" ht="14.25" customHeight="1" x14ac:dyDescent="0.3">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row>
    <row r="53" spans="1:27" ht="14.25" customHeight="1" x14ac:dyDescent="0.3">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row>
    <row r="54" spans="1:27" ht="14.25" customHeight="1" x14ac:dyDescent="0.3">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row>
    <row r="55" spans="1:27" ht="14.25" customHeight="1" x14ac:dyDescent="0.3">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row>
    <row r="56" spans="1:27" ht="14.25" customHeight="1" x14ac:dyDescent="0.3">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row>
    <row r="57" spans="1:27" ht="14.25" customHeight="1" x14ac:dyDescent="0.3">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row>
    <row r="58" spans="1:27" ht="14.25" customHeight="1" x14ac:dyDescent="0.3">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row>
    <row r="59" spans="1:27" ht="14.25" customHeight="1" x14ac:dyDescent="0.3">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row>
    <row r="60" spans="1:27" ht="14.25" customHeight="1" x14ac:dyDescent="0.3">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row>
    <row r="61" spans="1:27" ht="14.25" customHeight="1" x14ac:dyDescent="0.3">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row>
    <row r="62" spans="1:27" ht="14.25" customHeight="1" x14ac:dyDescent="0.3">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row>
    <row r="63" spans="1:27" ht="14.25" customHeight="1" x14ac:dyDescent="0.3">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row>
    <row r="64" spans="1:27" ht="14.25" customHeight="1" x14ac:dyDescent="0.3">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row>
    <row r="65" spans="1:27" ht="14.25" customHeight="1" x14ac:dyDescent="0.3">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row>
    <row r="66" spans="1:27" ht="14.25" customHeight="1" x14ac:dyDescent="0.3">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row>
    <row r="67" spans="1:27" ht="14.25" customHeight="1" x14ac:dyDescent="0.3">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row>
    <row r="68" spans="1:27" ht="14.25" customHeight="1" x14ac:dyDescent="0.3">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row>
    <row r="69" spans="1:27" ht="14.25" customHeight="1" x14ac:dyDescent="0.3">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row>
    <row r="70" spans="1:27" ht="14.25" customHeight="1" x14ac:dyDescent="0.3">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row>
    <row r="71" spans="1:27" ht="14.25" customHeight="1" x14ac:dyDescent="0.3">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row>
    <row r="72" spans="1:27" ht="14.25" customHeight="1" x14ac:dyDescent="0.3">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row>
    <row r="73" spans="1:27" ht="14.25" customHeight="1" x14ac:dyDescent="0.3">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row>
    <row r="74" spans="1:27" ht="14.25" customHeight="1" x14ac:dyDescent="0.3">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row>
    <row r="75" spans="1:27" ht="14.25" customHeight="1" x14ac:dyDescent="0.3">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row>
    <row r="76" spans="1:27" ht="14.25" customHeight="1" x14ac:dyDescent="0.3">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row>
    <row r="77" spans="1:27" ht="14.25" customHeight="1" x14ac:dyDescent="0.3">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row>
    <row r="78" spans="1:27" ht="14.25" customHeight="1" x14ac:dyDescent="0.3">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row>
    <row r="79" spans="1:27" ht="14.25" customHeight="1" x14ac:dyDescent="0.3">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row>
    <row r="80" spans="1:27" ht="14.25" customHeight="1" x14ac:dyDescent="0.3">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row>
    <row r="81" spans="1:27" ht="14.25" customHeight="1" x14ac:dyDescent="0.3">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row>
    <row r="82" spans="1:27" ht="14.25" customHeight="1" x14ac:dyDescent="0.3">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row>
    <row r="83" spans="1:27" ht="14.25" customHeight="1" x14ac:dyDescent="0.3">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row>
    <row r="84" spans="1:27" ht="14.25" customHeight="1" x14ac:dyDescent="0.3">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row>
    <row r="85" spans="1:27" ht="14.25" customHeight="1" x14ac:dyDescent="0.3">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row>
    <row r="86" spans="1:27" ht="14.25" customHeight="1" x14ac:dyDescent="0.3">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row>
    <row r="87" spans="1:27" ht="14.25" customHeight="1" x14ac:dyDescent="0.3">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row>
    <row r="88" spans="1:27" ht="14.25" customHeight="1" x14ac:dyDescent="0.3">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row>
    <row r="89" spans="1:27" ht="14.25" customHeight="1" x14ac:dyDescent="0.3">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row>
    <row r="90" spans="1:27" ht="14.25" customHeight="1" x14ac:dyDescent="0.3">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row>
    <row r="91" spans="1:27" ht="14.25" customHeight="1" x14ac:dyDescent="0.3">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row>
    <row r="92" spans="1:27" ht="14.25" customHeight="1" x14ac:dyDescent="0.3">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row>
    <row r="93" spans="1:27" ht="14.25" customHeight="1" x14ac:dyDescent="0.3">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row>
    <row r="94" spans="1:27" ht="14.25" customHeight="1" x14ac:dyDescent="0.3">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row>
    <row r="95" spans="1:27" ht="14.25" customHeight="1" x14ac:dyDescent="0.3">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row>
    <row r="96" spans="1:27" ht="14.25" customHeight="1" x14ac:dyDescent="0.3">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c r="AA96" s="29"/>
    </row>
    <row r="97" spans="1:27" ht="14.25" customHeight="1" x14ac:dyDescent="0.3">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row>
    <row r="98" spans="1:27" ht="14.25" customHeight="1" x14ac:dyDescent="0.3">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row>
    <row r="99" spans="1:27" ht="14.25" customHeight="1" x14ac:dyDescent="0.3">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c r="AA99" s="29"/>
    </row>
    <row r="100" spans="1:27" ht="14.25" customHeight="1" x14ac:dyDescent="0.3">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row>
  </sheetData>
  <mergeCells count="11">
    <mergeCell ref="Z20:Z22"/>
    <mergeCell ref="D21:V21"/>
    <mergeCell ref="A1:AA1"/>
    <mergeCell ref="S2:X2"/>
    <mergeCell ref="B3:W3"/>
    <mergeCell ref="X3:AA3"/>
    <mergeCell ref="A4:AA4"/>
    <mergeCell ref="C20:C22"/>
    <mergeCell ref="W20:W22"/>
    <mergeCell ref="X20:X22"/>
    <mergeCell ref="Y20:Y22"/>
  </mergeCells>
  <dataValidations count="1">
    <dataValidation type="list" allowBlank="1" showErrorMessage="1" sqref="A4" xr:uid="{DAF614C0-1833-453A-A2C0-F1566DA32ADA}">
      <formula1>$AF$1:$AF$5</formula1>
    </dataValidation>
  </dataValidations>
  <pageMargins left="0.51181102362204722" right="0.51181102362204722" top="0.78740157480314965" bottom="0.78740157480314965" header="0" footer="0"/>
  <pageSetup paperSize="9" scale="79" orientation="portrait" r:id="rId1"/>
  <colBreaks count="1" manualBreakCount="1">
    <brk id="2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A9516-4ACD-4DBB-BDF2-D0ED005B6774}">
  <sheetPr>
    <pageSetUpPr fitToPage="1"/>
  </sheetPr>
  <dimension ref="A1:J163"/>
  <sheetViews>
    <sheetView tabSelected="1" view="pageBreakPreview" zoomScale="60" zoomScaleNormal="80" workbookViewId="0">
      <selection activeCell="J14" sqref="J14"/>
    </sheetView>
  </sheetViews>
  <sheetFormatPr defaultRowHeight="13.8" x14ac:dyDescent="0.25"/>
  <cols>
    <col min="1" max="2" width="13" style="8" bestFit="1" customWidth="1"/>
    <col min="3" max="3" width="13.19921875" style="8" bestFit="1" customWidth="1"/>
    <col min="4" max="4" width="60" style="3" bestFit="1" customWidth="1"/>
    <col min="5" max="5" width="8" style="8" bestFit="1" customWidth="1"/>
    <col min="6" max="6" width="15.8984375" style="8" customWidth="1"/>
    <col min="7" max="7" width="19.3984375" style="14" customWidth="1"/>
    <col min="8" max="8" width="22.796875" style="14" customWidth="1"/>
    <col min="9" max="9" width="23" style="14" customWidth="1"/>
    <col min="10" max="10" width="13" style="8" bestFit="1" customWidth="1"/>
    <col min="11" max="11" width="13" bestFit="1" customWidth="1"/>
  </cols>
  <sheetData>
    <row r="1" spans="1:10" ht="111" customHeight="1" x14ac:dyDescent="0.25">
      <c r="A1" s="111" t="s">
        <v>477</v>
      </c>
      <c r="B1" s="112"/>
      <c r="C1" s="112"/>
      <c r="D1" s="112"/>
      <c r="E1" s="112"/>
      <c r="F1" s="112"/>
      <c r="G1" s="112"/>
      <c r="H1" s="112"/>
      <c r="I1" s="112"/>
      <c r="J1" s="113"/>
    </row>
    <row r="2" spans="1:10" ht="90.75" customHeight="1" x14ac:dyDescent="0.25">
      <c r="A2" s="74" t="s">
        <v>476</v>
      </c>
      <c r="B2" s="75"/>
      <c r="C2" s="75"/>
      <c r="D2" s="75"/>
      <c r="E2" s="15" t="s">
        <v>440</v>
      </c>
      <c r="F2" s="88" t="s">
        <v>439</v>
      </c>
      <c r="G2" s="89"/>
      <c r="H2" s="86" t="s">
        <v>438</v>
      </c>
      <c r="I2" s="86"/>
      <c r="J2" s="87"/>
    </row>
    <row r="3" spans="1:10" ht="11.25" customHeight="1" x14ac:dyDescent="0.25">
      <c r="A3" s="82" t="s">
        <v>441</v>
      </c>
      <c r="B3" s="83"/>
      <c r="C3" s="83"/>
      <c r="D3" s="83"/>
      <c r="E3" s="83"/>
      <c r="F3" s="83"/>
      <c r="G3" s="83"/>
      <c r="H3" s="76" t="s">
        <v>0</v>
      </c>
      <c r="I3" s="77"/>
      <c r="J3" s="80">
        <v>0.22040000000000001</v>
      </c>
    </row>
    <row r="4" spans="1:10" x14ac:dyDescent="0.25">
      <c r="A4" s="84"/>
      <c r="B4" s="85"/>
      <c r="C4" s="85"/>
      <c r="D4" s="85"/>
      <c r="E4" s="85"/>
      <c r="F4" s="85"/>
      <c r="G4" s="85"/>
      <c r="H4" s="78"/>
      <c r="I4" s="79"/>
      <c r="J4" s="81"/>
    </row>
    <row r="5" spans="1:10" ht="30" customHeight="1" x14ac:dyDescent="0.25">
      <c r="A5" s="16" t="s">
        <v>1</v>
      </c>
      <c r="B5" s="17" t="s">
        <v>2</v>
      </c>
      <c r="C5" s="16" t="s">
        <v>3</v>
      </c>
      <c r="D5" s="18" t="s">
        <v>4</v>
      </c>
      <c r="E5" s="19" t="s">
        <v>5</v>
      </c>
      <c r="F5" s="17" t="s">
        <v>6</v>
      </c>
      <c r="G5" s="20" t="s">
        <v>7</v>
      </c>
      <c r="H5" s="20" t="s">
        <v>8</v>
      </c>
      <c r="I5" s="20" t="s">
        <v>9</v>
      </c>
      <c r="J5" s="17" t="s">
        <v>10</v>
      </c>
    </row>
    <row r="6" spans="1:10" ht="24" customHeight="1" x14ac:dyDescent="0.25">
      <c r="A6" s="6" t="s">
        <v>11</v>
      </c>
      <c r="B6" s="6" t="s">
        <v>12</v>
      </c>
      <c r="C6" s="6"/>
      <c r="D6" s="4" t="s">
        <v>13</v>
      </c>
      <c r="E6" s="1"/>
      <c r="F6" s="9">
        <v>1</v>
      </c>
      <c r="G6" s="10" t="s">
        <v>14</v>
      </c>
      <c r="H6" s="11">
        <v>194608.87</v>
      </c>
      <c r="I6" s="11">
        <v>194608.87</v>
      </c>
      <c r="J6" s="71">
        <v>2.6200937350553252E-3</v>
      </c>
    </row>
    <row r="7" spans="1:10" ht="24" customHeight="1" x14ac:dyDescent="0.25">
      <c r="A7" s="6" t="s">
        <v>15</v>
      </c>
      <c r="B7" s="6" t="s">
        <v>12</v>
      </c>
      <c r="C7" s="6"/>
      <c r="D7" s="4" t="s">
        <v>16</v>
      </c>
      <c r="E7" s="1"/>
      <c r="F7" s="9">
        <v>1</v>
      </c>
      <c r="G7" s="10" t="s">
        <v>14</v>
      </c>
      <c r="H7" s="11">
        <v>21589.87</v>
      </c>
      <c r="I7" s="11">
        <v>21589.87</v>
      </c>
      <c r="J7" s="71">
        <v>2.9067268684957121E-4</v>
      </c>
    </row>
    <row r="8" spans="1:10" ht="78" customHeight="1" x14ac:dyDescent="0.25">
      <c r="A8" s="7" t="s">
        <v>17</v>
      </c>
      <c r="B8" s="7" t="s">
        <v>18</v>
      </c>
      <c r="C8" s="7" t="s">
        <v>19</v>
      </c>
      <c r="D8" s="5" t="s">
        <v>20</v>
      </c>
      <c r="E8" s="2" t="s">
        <v>21</v>
      </c>
      <c r="F8" s="12">
        <v>67.5</v>
      </c>
      <c r="G8" s="13">
        <v>262.08999999999997</v>
      </c>
      <c r="H8" s="13">
        <v>319.85000000000002</v>
      </c>
      <c r="I8" s="13">
        <v>21589.87</v>
      </c>
      <c r="J8" s="72">
        <v>2.9067268684957121E-4</v>
      </c>
    </row>
    <row r="9" spans="1:10" ht="24" customHeight="1" x14ac:dyDescent="0.25">
      <c r="A9" s="6" t="s">
        <v>22</v>
      </c>
      <c r="B9" s="6" t="s">
        <v>12</v>
      </c>
      <c r="C9" s="6"/>
      <c r="D9" s="4" t="s">
        <v>23</v>
      </c>
      <c r="E9" s="1"/>
      <c r="F9" s="9">
        <v>1</v>
      </c>
      <c r="G9" s="10" t="s">
        <v>14</v>
      </c>
      <c r="H9" s="11">
        <v>14170</v>
      </c>
      <c r="I9" s="11">
        <v>14170</v>
      </c>
      <c r="J9" s="71">
        <v>1.9077613587568728E-4</v>
      </c>
    </row>
    <row r="10" spans="1:10" ht="26.1" customHeight="1" x14ac:dyDescent="0.25">
      <c r="A10" s="7" t="s">
        <v>24</v>
      </c>
      <c r="B10" s="7" t="s">
        <v>25</v>
      </c>
      <c r="C10" s="7" t="s">
        <v>26</v>
      </c>
      <c r="D10" s="5" t="s">
        <v>27</v>
      </c>
      <c r="E10" s="2" t="s">
        <v>28</v>
      </c>
      <c r="F10" s="12">
        <v>500</v>
      </c>
      <c r="G10" s="13">
        <v>13.23</v>
      </c>
      <c r="H10" s="13">
        <v>16.14</v>
      </c>
      <c r="I10" s="13">
        <v>8070</v>
      </c>
      <c r="J10" s="72">
        <v>1.086495001070428E-4</v>
      </c>
    </row>
    <row r="11" spans="1:10" ht="26.1" customHeight="1" x14ac:dyDescent="0.25">
      <c r="A11" s="7" t="s">
        <v>29</v>
      </c>
      <c r="B11" s="7" t="s">
        <v>30</v>
      </c>
      <c r="C11" s="7" t="s">
        <v>26</v>
      </c>
      <c r="D11" s="5" t="s">
        <v>31</v>
      </c>
      <c r="E11" s="2" t="s">
        <v>28</v>
      </c>
      <c r="F11" s="12">
        <v>500</v>
      </c>
      <c r="G11" s="13">
        <v>10</v>
      </c>
      <c r="H11" s="13">
        <v>12.2</v>
      </c>
      <c r="I11" s="13">
        <v>6100</v>
      </c>
      <c r="J11" s="72">
        <v>8.2126635768644483E-5</v>
      </c>
    </row>
    <row r="12" spans="1:10" ht="24" customHeight="1" x14ac:dyDescent="0.25">
      <c r="A12" s="6" t="s">
        <v>32</v>
      </c>
      <c r="B12" s="6" t="s">
        <v>12</v>
      </c>
      <c r="C12" s="6"/>
      <c r="D12" s="4" t="s">
        <v>33</v>
      </c>
      <c r="E12" s="1"/>
      <c r="F12" s="9">
        <v>1</v>
      </c>
      <c r="G12" s="10" t="s">
        <v>14</v>
      </c>
      <c r="H12" s="11">
        <v>88530.360000000015</v>
      </c>
      <c r="I12" s="11">
        <v>88530.36</v>
      </c>
      <c r="J12" s="71">
        <v>1.1919181360962251E-3</v>
      </c>
    </row>
    <row r="13" spans="1:10" ht="24" customHeight="1" x14ac:dyDescent="0.25">
      <c r="A13" s="7" t="s">
        <v>34</v>
      </c>
      <c r="B13" s="7" t="s">
        <v>35</v>
      </c>
      <c r="C13" s="7" t="s">
        <v>26</v>
      </c>
      <c r="D13" s="5" t="s">
        <v>36</v>
      </c>
      <c r="E13" s="2" t="s">
        <v>37</v>
      </c>
      <c r="F13" s="12">
        <v>12</v>
      </c>
      <c r="G13" s="13">
        <v>900</v>
      </c>
      <c r="H13" s="13">
        <v>1098.3599999999999</v>
      </c>
      <c r="I13" s="13">
        <v>13180.32</v>
      </c>
      <c r="J13" s="72">
        <v>1.7745169507445578E-4</v>
      </c>
    </row>
    <row r="14" spans="1:10" ht="24" customHeight="1" x14ac:dyDescent="0.25">
      <c r="A14" s="7" t="s">
        <v>38</v>
      </c>
      <c r="B14" s="7" t="s">
        <v>39</v>
      </c>
      <c r="C14" s="7" t="s">
        <v>26</v>
      </c>
      <c r="D14" s="5" t="s">
        <v>40</v>
      </c>
      <c r="E14" s="2" t="s">
        <v>37</v>
      </c>
      <c r="F14" s="12">
        <v>1</v>
      </c>
      <c r="G14" s="13">
        <v>900</v>
      </c>
      <c r="H14" s="13">
        <v>1098.3599999999999</v>
      </c>
      <c r="I14" s="13">
        <v>1098.3599999999999</v>
      </c>
      <c r="J14" s="72">
        <v>1.4787641256204648E-5</v>
      </c>
    </row>
    <row r="15" spans="1:10" ht="26.1" customHeight="1" x14ac:dyDescent="0.25">
      <c r="A15" s="7" t="s">
        <v>41</v>
      </c>
      <c r="B15" s="7" t="s">
        <v>42</v>
      </c>
      <c r="C15" s="7" t="s">
        <v>26</v>
      </c>
      <c r="D15" s="5" t="s">
        <v>43</v>
      </c>
      <c r="E15" s="2" t="s">
        <v>44</v>
      </c>
      <c r="F15" s="12">
        <v>12</v>
      </c>
      <c r="G15" s="13">
        <v>1750</v>
      </c>
      <c r="H15" s="13">
        <v>2135.6999999999998</v>
      </c>
      <c r="I15" s="13">
        <v>25628.400000000001</v>
      </c>
      <c r="J15" s="72">
        <v>3.4504496264477517E-4</v>
      </c>
    </row>
    <row r="16" spans="1:10" ht="24" customHeight="1" x14ac:dyDescent="0.25">
      <c r="A16" s="7" t="s">
        <v>45</v>
      </c>
      <c r="B16" s="7" t="s">
        <v>46</v>
      </c>
      <c r="C16" s="7" t="s">
        <v>26</v>
      </c>
      <c r="D16" s="5" t="s">
        <v>47</v>
      </c>
      <c r="E16" s="2" t="s">
        <v>44</v>
      </c>
      <c r="F16" s="12">
        <v>1</v>
      </c>
      <c r="G16" s="13">
        <v>1700</v>
      </c>
      <c r="H16" s="13">
        <v>2074.6799999999998</v>
      </c>
      <c r="I16" s="13">
        <v>2074.6799999999998</v>
      </c>
      <c r="J16" s="72">
        <v>2.7932211261719889E-5</v>
      </c>
    </row>
    <row r="17" spans="1:10" ht="26.1" customHeight="1" x14ac:dyDescent="0.25">
      <c r="A17" s="7" t="s">
        <v>48</v>
      </c>
      <c r="B17" s="7" t="s">
        <v>49</v>
      </c>
      <c r="C17" s="7" t="s">
        <v>50</v>
      </c>
      <c r="D17" s="5" t="s">
        <v>51</v>
      </c>
      <c r="E17" s="2" t="s">
        <v>44</v>
      </c>
      <c r="F17" s="12">
        <v>1</v>
      </c>
      <c r="G17" s="13">
        <v>3350</v>
      </c>
      <c r="H17" s="13">
        <v>4088.34</v>
      </c>
      <c r="I17" s="13">
        <v>4088.34</v>
      </c>
      <c r="J17" s="72">
        <v>5.5042886898095085E-5</v>
      </c>
    </row>
    <row r="18" spans="1:10" ht="26.1" customHeight="1" x14ac:dyDescent="0.25">
      <c r="A18" s="7" t="s">
        <v>52</v>
      </c>
      <c r="B18" s="7" t="s">
        <v>53</v>
      </c>
      <c r="C18" s="7" t="s">
        <v>50</v>
      </c>
      <c r="D18" s="5" t="s">
        <v>54</v>
      </c>
      <c r="E18" s="2" t="s">
        <v>44</v>
      </c>
      <c r="F18" s="12">
        <v>1</v>
      </c>
      <c r="G18" s="13">
        <v>1250</v>
      </c>
      <c r="H18" s="13">
        <v>1525.5</v>
      </c>
      <c r="I18" s="13">
        <v>1525.5</v>
      </c>
      <c r="J18" s="72">
        <v>2.0538390633617567E-5</v>
      </c>
    </row>
    <row r="19" spans="1:10" ht="26.1" customHeight="1" x14ac:dyDescent="0.25">
      <c r="A19" s="7" t="s">
        <v>55</v>
      </c>
      <c r="B19" s="7" t="s">
        <v>56</v>
      </c>
      <c r="C19" s="7" t="s">
        <v>26</v>
      </c>
      <c r="D19" s="5" t="s">
        <v>57</v>
      </c>
      <c r="E19" s="2" t="s">
        <v>37</v>
      </c>
      <c r="F19" s="12">
        <v>12</v>
      </c>
      <c r="G19" s="13">
        <v>591.34</v>
      </c>
      <c r="H19" s="13">
        <v>721.67</v>
      </c>
      <c r="I19" s="13">
        <v>8660.0400000000009</v>
      </c>
      <c r="J19" s="72">
        <v>1.1659343456096592E-4</v>
      </c>
    </row>
    <row r="20" spans="1:10" ht="26.1" customHeight="1" x14ac:dyDescent="0.25">
      <c r="A20" s="7" t="s">
        <v>58</v>
      </c>
      <c r="B20" s="7" t="s">
        <v>59</v>
      </c>
      <c r="C20" s="7" t="s">
        <v>26</v>
      </c>
      <c r="D20" s="5" t="s">
        <v>60</v>
      </c>
      <c r="E20" s="2" t="s">
        <v>37</v>
      </c>
      <c r="F20" s="12">
        <v>12</v>
      </c>
      <c r="G20" s="13">
        <v>199.67</v>
      </c>
      <c r="H20" s="13">
        <v>243.67</v>
      </c>
      <c r="I20" s="13">
        <v>2924.04</v>
      </c>
      <c r="J20" s="72">
        <v>3.93674701726143E-5</v>
      </c>
    </row>
    <row r="21" spans="1:10" ht="26.1" customHeight="1" x14ac:dyDescent="0.25">
      <c r="A21" s="7" t="s">
        <v>61</v>
      </c>
      <c r="B21" s="7" t="s">
        <v>62</v>
      </c>
      <c r="C21" s="7" t="s">
        <v>26</v>
      </c>
      <c r="D21" s="5" t="s">
        <v>63</v>
      </c>
      <c r="E21" s="2" t="s">
        <v>37</v>
      </c>
      <c r="F21" s="12">
        <v>12</v>
      </c>
      <c r="G21" s="13">
        <v>1136.1300000000001</v>
      </c>
      <c r="H21" s="13">
        <v>1386.53</v>
      </c>
      <c r="I21" s="13">
        <v>16638.36</v>
      </c>
      <c r="J21" s="72">
        <v>2.2400861172255471E-4</v>
      </c>
    </row>
    <row r="22" spans="1:10" ht="39" customHeight="1" x14ac:dyDescent="0.25">
      <c r="A22" s="7" t="s">
        <v>64</v>
      </c>
      <c r="B22" s="7" t="s">
        <v>65</v>
      </c>
      <c r="C22" s="7" t="s">
        <v>66</v>
      </c>
      <c r="D22" s="5" t="s">
        <v>67</v>
      </c>
      <c r="E22" s="2" t="s">
        <v>37</v>
      </c>
      <c r="F22" s="12">
        <v>12</v>
      </c>
      <c r="G22" s="13">
        <v>868.05</v>
      </c>
      <c r="H22" s="13">
        <v>1059.3599999999999</v>
      </c>
      <c r="I22" s="13">
        <v>12712.32</v>
      </c>
      <c r="J22" s="72">
        <v>1.7115083187122207E-4</v>
      </c>
    </row>
    <row r="23" spans="1:10" ht="24" customHeight="1" x14ac:dyDescent="0.25">
      <c r="A23" s="6" t="s">
        <v>68</v>
      </c>
      <c r="B23" s="6" t="s">
        <v>12</v>
      </c>
      <c r="C23" s="6"/>
      <c r="D23" s="4" t="s">
        <v>69</v>
      </c>
      <c r="E23" s="1"/>
      <c r="F23" s="9">
        <v>1</v>
      </c>
      <c r="G23" s="10" t="s">
        <v>14</v>
      </c>
      <c r="H23" s="11">
        <v>15377.04</v>
      </c>
      <c r="I23" s="11">
        <v>15377.04</v>
      </c>
      <c r="J23" s="71">
        <v>2.070269775868651E-4</v>
      </c>
    </row>
    <row r="24" spans="1:10" ht="24" customHeight="1" x14ac:dyDescent="0.25">
      <c r="A24" s="7" t="s">
        <v>70</v>
      </c>
      <c r="B24" s="7" t="s">
        <v>71</v>
      </c>
      <c r="C24" s="7" t="s">
        <v>26</v>
      </c>
      <c r="D24" s="5" t="s">
        <v>72</v>
      </c>
      <c r="E24" s="2" t="s">
        <v>44</v>
      </c>
      <c r="F24" s="12">
        <v>12</v>
      </c>
      <c r="G24" s="13">
        <v>1050</v>
      </c>
      <c r="H24" s="13">
        <v>1281.42</v>
      </c>
      <c r="I24" s="13">
        <v>15377.04</v>
      </c>
      <c r="J24" s="72">
        <v>2.070269775868651E-4</v>
      </c>
    </row>
    <row r="25" spans="1:10" ht="24" customHeight="1" x14ac:dyDescent="0.25">
      <c r="A25" s="6" t="s">
        <v>73</v>
      </c>
      <c r="B25" s="6" t="s">
        <v>12</v>
      </c>
      <c r="C25" s="6"/>
      <c r="D25" s="4" t="s">
        <v>74</v>
      </c>
      <c r="E25" s="1"/>
      <c r="F25" s="9">
        <v>1</v>
      </c>
      <c r="G25" s="10" t="s">
        <v>14</v>
      </c>
      <c r="H25" s="11">
        <v>54941.599999999999</v>
      </c>
      <c r="I25" s="11">
        <v>54941.599999999999</v>
      </c>
      <c r="J25" s="71">
        <v>7.396997986469767E-4</v>
      </c>
    </row>
    <row r="26" spans="1:10" ht="26.1" customHeight="1" x14ac:dyDescent="0.25">
      <c r="A26" s="7" t="s">
        <v>75</v>
      </c>
      <c r="B26" s="7" t="s">
        <v>76</v>
      </c>
      <c r="C26" s="7" t="s">
        <v>26</v>
      </c>
      <c r="D26" s="5" t="s">
        <v>77</v>
      </c>
      <c r="E26" s="2" t="s">
        <v>78</v>
      </c>
      <c r="F26" s="12">
        <v>60</v>
      </c>
      <c r="G26" s="13">
        <v>27.44</v>
      </c>
      <c r="H26" s="13">
        <v>33.479999999999997</v>
      </c>
      <c r="I26" s="13">
        <v>2008.8</v>
      </c>
      <c r="J26" s="72">
        <v>2.7045243595418531E-5</v>
      </c>
    </row>
    <row r="27" spans="1:10" ht="26.1" customHeight="1" x14ac:dyDescent="0.25">
      <c r="A27" s="7" t="s">
        <v>79</v>
      </c>
      <c r="B27" s="7" t="s">
        <v>80</v>
      </c>
      <c r="C27" s="7" t="s">
        <v>26</v>
      </c>
      <c r="D27" s="5" t="s">
        <v>81</v>
      </c>
      <c r="E27" s="2" t="s">
        <v>78</v>
      </c>
      <c r="F27" s="12">
        <v>60</v>
      </c>
      <c r="G27" s="13">
        <v>23.44</v>
      </c>
      <c r="H27" s="13">
        <v>28.6</v>
      </c>
      <c r="I27" s="13">
        <v>1716</v>
      </c>
      <c r="J27" s="72">
        <v>2.3103165078523597E-5</v>
      </c>
    </row>
    <row r="28" spans="1:10" ht="26.1" customHeight="1" x14ac:dyDescent="0.25">
      <c r="A28" s="7" t="s">
        <v>82</v>
      </c>
      <c r="B28" s="7" t="s">
        <v>83</v>
      </c>
      <c r="C28" s="7" t="s">
        <v>26</v>
      </c>
      <c r="D28" s="5" t="s">
        <v>84</v>
      </c>
      <c r="E28" s="2" t="s">
        <v>78</v>
      </c>
      <c r="F28" s="12">
        <v>60</v>
      </c>
      <c r="G28" s="13">
        <v>19.84</v>
      </c>
      <c r="H28" s="13">
        <v>24.21</v>
      </c>
      <c r="I28" s="13">
        <v>1452.6</v>
      </c>
      <c r="J28" s="72">
        <v>1.9556910019267702E-5</v>
      </c>
    </row>
    <row r="29" spans="1:10" ht="26.1" customHeight="1" x14ac:dyDescent="0.25">
      <c r="A29" s="7" t="s">
        <v>85</v>
      </c>
      <c r="B29" s="7" t="s">
        <v>86</v>
      </c>
      <c r="C29" s="7" t="s">
        <v>26</v>
      </c>
      <c r="D29" s="5" t="s">
        <v>87</v>
      </c>
      <c r="E29" s="2" t="s">
        <v>78</v>
      </c>
      <c r="F29" s="12">
        <v>60</v>
      </c>
      <c r="G29" s="13">
        <v>16.04</v>
      </c>
      <c r="H29" s="13">
        <v>19.57</v>
      </c>
      <c r="I29" s="13">
        <v>1174.2</v>
      </c>
      <c r="J29" s="72">
        <v>1.5808704216318419E-5</v>
      </c>
    </row>
    <row r="30" spans="1:10" ht="24" customHeight="1" x14ac:dyDescent="0.25">
      <c r="A30" s="7" t="s">
        <v>88</v>
      </c>
      <c r="B30" s="7" t="s">
        <v>89</v>
      </c>
      <c r="C30" s="7" t="s">
        <v>26</v>
      </c>
      <c r="D30" s="5" t="s">
        <v>90</v>
      </c>
      <c r="E30" s="2" t="s">
        <v>37</v>
      </c>
      <c r="F30" s="12">
        <v>1000</v>
      </c>
      <c r="G30" s="13">
        <v>39.82</v>
      </c>
      <c r="H30" s="13">
        <v>48.59</v>
      </c>
      <c r="I30" s="13">
        <v>48590</v>
      </c>
      <c r="J30" s="72">
        <v>6.5418577573744851E-4</v>
      </c>
    </row>
    <row r="31" spans="1:10" ht="24" customHeight="1" x14ac:dyDescent="0.25">
      <c r="A31" s="6" t="s">
        <v>91</v>
      </c>
      <c r="B31" s="6" t="s">
        <v>12</v>
      </c>
      <c r="C31" s="6"/>
      <c r="D31" s="4" t="s">
        <v>92</v>
      </c>
      <c r="E31" s="1"/>
      <c r="F31" s="9">
        <v>1</v>
      </c>
      <c r="G31" s="10" t="s">
        <v>14</v>
      </c>
      <c r="H31" s="11">
        <v>1434419.0999999999</v>
      </c>
      <c r="I31" s="11">
        <v>1434419.1</v>
      </c>
      <c r="J31" s="71">
        <v>1.9312133600866695E-2</v>
      </c>
    </row>
    <row r="32" spans="1:10" ht="24" customHeight="1" x14ac:dyDescent="0.25">
      <c r="A32" s="6" t="s">
        <v>93</v>
      </c>
      <c r="B32" s="6" t="s">
        <v>12</v>
      </c>
      <c r="C32" s="6"/>
      <c r="D32" s="4" t="s">
        <v>94</v>
      </c>
      <c r="E32" s="1"/>
      <c r="F32" s="9">
        <v>1</v>
      </c>
      <c r="G32" s="10" t="s">
        <v>14</v>
      </c>
      <c r="H32" s="11">
        <v>1322813.3999999999</v>
      </c>
      <c r="I32" s="11">
        <v>1322813.3999999999</v>
      </c>
      <c r="J32" s="71">
        <v>1.7809543326505282E-2</v>
      </c>
    </row>
    <row r="33" spans="1:10" ht="24" customHeight="1" x14ac:dyDescent="0.25">
      <c r="A33" s="7" t="s">
        <v>95</v>
      </c>
      <c r="B33" s="7" t="s">
        <v>96</v>
      </c>
      <c r="C33" s="7" t="s">
        <v>66</v>
      </c>
      <c r="D33" s="5" t="s">
        <v>97</v>
      </c>
      <c r="E33" s="2" t="s">
        <v>98</v>
      </c>
      <c r="F33" s="12">
        <v>4576</v>
      </c>
      <c r="G33" s="13">
        <v>66.73</v>
      </c>
      <c r="H33" s="13">
        <v>81.430000000000007</v>
      </c>
      <c r="I33" s="13">
        <v>372623.68</v>
      </c>
      <c r="J33" s="72">
        <v>5.0167752862511376E-3</v>
      </c>
    </row>
    <row r="34" spans="1:10" ht="26.1" customHeight="1" x14ac:dyDescent="0.25">
      <c r="A34" s="7" t="s">
        <v>99</v>
      </c>
      <c r="B34" s="7" t="s">
        <v>100</v>
      </c>
      <c r="C34" s="7" t="s">
        <v>66</v>
      </c>
      <c r="D34" s="5" t="s">
        <v>101</v>
      </c>
      <c r="E34" s="2" t="s">
        <v>98</v>
      </c>
      <c r="F34" s="12">
        <v>2288</v>
      </c>
      <c r="G34" s="13">
        <v>142.41999999999999</v>
      </c>
      <c r="H34" s="13">
        <v>173.8</v>
      </c>
      <c r="I34" s="13">
        <v>397654.4</v>
      </c>
      <c r="J34" s="72">
        <v>5.3537734541965355E-3</v>
      </c>
    </row>
    <row r="35" spans="1:10" ht="26.1" customHeight="1" x14ac:dyDescent="0.25">
      <c r="A35" s="7" t="s">
        <v>102</v>
      </c>
      <c r="B35" s="7" t="s">
        <v>103</v>
      </c>
      <c r="C35" s="7" t="s">
        <v>66</v>
      </c>
      <c r="D35" s="5" t="s">
        <v>104</v>
      </c>
      <c r="E35" s="2" t="s">
        <v>98</v>
      </c>
      <c r="F35" s="12">
        <v>1144</v>
      </c>
      <c r="G35" s="13">
        <v>182.82</v>
      </c>
      <c r="H35" s="13">
        <v>223.11</v>
      </c>
      <c r="I35" s="13">
        <v>255237.84</v>
      </c>
      <c r="J35" s="72">
        <v>3.4363647737795998E-3</v>
      </c>
    </row>
    <row r="36" spans="1:10" ht="24" customHeight="1" x14ac:dyDescent="0.25">
      <c r="A36" s="7" t="s">
        <v>105</v>
      </c>
      <c r="B36" s="7" t="s">
        <v>106</v>
      </c>
      <c r="C36" s="7" t="s">
        <v>26</v>
      </c>
      <c r="D36" s="5" t="s">
        <v>107</v>
      </c>
      <c r="E36" s="2" t="s">
        <v>44</v>
      </c>
      <c r="F36" s="12">
        <v>12</v>
      </c>
      <c r="G36" s="13">
        <v>20300.55</v>
      </c>
      <c r="H36" s="13">
        <v>24774.79</v>
      </c>
      <c r="I36" s="13">
        <v>297297.48</v>
      </c>
      <c r="J36" s="72">
        <v>4.0026298122780111E-3</v>
      </c>
    </row>
    <row r="37" spans="1:10" ht="24" customHeight="1" x14ac:dyDescent="0.25">
      <c r="A37" s="6" t="s">
        <v>108</v>
      </c>
      <c r="B37" s="6" t="s">
        <v>12</v>
      </c>
      <c r="C37" s="6"/>
      <c r="D37" s="4" t="s">
        <v>109</v>
      </c>
      <c r="E37" s="1"/>
      <c r="F37" s="9">
        <v>1</v>
      </c>
      <c r="G37" s="10" t="s">
        <v>14</v>
      </c>
      <c r="H37" s="11">
        <v>111605.7</v>
      </c>
      <c r="I37" s="11">
        <v>111605.7</v>
      </c>
      <c r="J37" s="71">
        <v>1.5025902743614108E-3</v>
      </c>
    </row>
    <row r="38" spans="1:10" ht="26.1" customHeight="1" x14ac:dyDescent="0.25">
      <c r="A38" s="7" t="s">
        <v>110</v>
      </c>
      <c r="B38" s="7" t="s">
        <v>111</v>
      </c>
      <c r="C38" s="7" t="s">
        <v>26</v>
      </c>
      <c r="D38" s="5" t="s">
        <v>112</v>
      </c>
      <c r="E38" s="2" t="s">
        <v>37</v>
      </c>
      <c r="F38" s="12">
        <v>75</v>
      </c>
      <c r="G38" s="13">
        <v>243.88</v>
      </c>
      <c r="H38" s="13">
        <v>297.63</v>
      </c>
      <c r="I38" s="13">
        <v>22322.25</v>
      </c>
      <c r="J38" s="72">
        <v>3.0053299922731548E-4</v>
      </c>
    </row>
    <row r="39" spans="1:10" ht="26.1" customHeight="1" x14ac:dyDescent="0.25">
      <c r="A39" s="7" t="s">
        <v>113</v>
      </c>
      <c r="B39" s="7" t="s">
        <v>114</v>
      </c>
      <c r="C39" s="7" t="s">
        <v>26</v>
      </c>
      <c r="D39" s="5" t="s">
        <v>115</v>
      </c>
      <c r="E39" s="2" t="s">
        <v>37</v>
      </c>
      <c r="F39" s="12">
        <v>75</v>
      </c>
      <c r="G39" s="13">
        <v>100</v>
      </c>
      <c r="H39" s="13">
        <v>122.04</v>
      </c>
      <c r="I39" s="13">
        <v>9153</v>
      </c>
      <c r="J39" s="72">
        <v>1.2323034380170542E-4</v>
      </c>
    </row>
    <row r="40" spans="1:10" ht="26.1" customHeight="1" x14ac:dyDescent="0.25">
      <c r="A40" s="7" t="s">
        <v>116</v>
      </c>
      <c r="B40" s="7" t="s">
        <v>117</v>
      </c>
      <c r="C40" s="7" t="s">
        <v>26</v>
      </c>
      <c r="D40" s="5" t="s">
        <v>118</v>
      </c>
      <c r="E40" s="2" t="s">
        <v>37</v>
      </c>
      <c r="F40" s="12">
        <v>75</v>
      </c>
      <c r="G40" s="13">
        <v>100</v>
      </c>
      <c r="H40" s="13">
        <v>122.04</v>
      </c>
      <c r="I40" s="13">
        <v>9153</v>
      </c>
      <c r="J40" s="72">
        <v>1.2323034380170542E-4</v>
      </c>
    </row>
    <row r="41" spans="1:10" ht="26.1" customHeight="1" x14ac:dyDescent="0.25">
      <c r="A41" s="7" t="s">
        <v>119</v>
      </c>
      <c r="B41" s="7" t="s">
        <v>120</v>
      </c>
      <c r="C41" s="7" t="s">
        <v>26</v>
      </c>
      <c r="D41" s="5" t="s">
        <v>121</v>
      </c>
      <c r="E41" s="2" t="s">
        <v>37</v>
      </c>
      <c r="F41" s="12">
        <v>75</v>
      </c>
      <c r="G41" s="13">
        <v>140</v>
      </c>
      <c r="H41" s="13">
        <v>170.85</v>
      </c>
      <c r="I41" s="13">
        <v>12813.75</v>
      </c>
      <c r="J41" s="72">
        <v>1.7251642280007677E-4</v>
      </c>
    </row>
    <row r="42" spans="1:10" ht="26.1" customHeight="1" x14ac:dyDescent="0.25">
      <c r="A42" s="7" t="s">
        <v>122</v>
      </c>
      <c r="B42" s="7" t="s">
        <v>123</v>
      </c>
      <c r="C42" s="7" t="s">
        <v>26</v>
      </c>
      <c r="D42" s="5" t="s">
        <v>124</v>
      </c>
      <c r="E42" s="2" t="s">
        <v>37</v>
      </c>
      <c r="F42" s="12">
        <v>75</v>
      </c>
      <c r="G42" s="13">
        <v>120.47</v>
      </c>
      <c r="H42" s="13">
        <v>147.02000000000001</v>
      </c>
      <c r="I42" s="13">
        <v>11026.5</v>
      </c>
      <c r="J42" s="72">
        <v>1.4845399168900958E-4</v>
      </c>
    </row>
    <row r="43" spans="1:10" ht="26.1" customHeight="1" x14ac:dyDescent="0.25">
      <c r="A43" s="7" t="s">
        <v>125</v>
      </c>
      <c r="B43" s="7" t="s">
        <v>126</v>
      </c>
      <c r="C43" s="7" t="s">
        <v>26</v>
      </c>
      <c r="D43" s="5" t="s">
        <v>127</v>
      </c>
      <c r="E43" s="2" t="s">
        <v>37</v>
      </c>
      <c r="F43" s="12">
        <v>75</v>
      </c>
      <c r="G43" s="13">
        <v>190</v>
      </c>
      <c r="H43" s="13">
        <v>231.87</v>
      </c>
      <c r="I43" s="13">
        <v>17390.25</v>
      </c>
      <c r="J43" s="72">
        <v>2.3413159470092948E-4</v>
      </c>
    </row>
    <row r="44" spans="1:10" ht="26.1" customHeight="1" x14ac:dyDescent="0.25">
      <c r="A44" s="7" t="s">
        <v>128</v>
      </c>
      <c r="B44" s="7" t="s">
        <v>129</v>
      </c>
      <c r="C44" s="7" t="s">
        <v>26</v>
      </c>
      <c r="D44" s="5" t="s">
        <v>130</v>
      </c>
      <c r="E44" s="2" t="s">
        <v>37</v>
      </c>
      <c r="F44" s="12">
        <v>15</v>
      </c>
      <c r="G44" s="13">
        <v>1200</v>
      </c>
      <c r="H44" s="13">
        <v>1464.48</v>
      </c>
      <c r="I44" s="13">
        <v>21967.200000000001</v>
      </c>
      <c r="J44" s="72">
        <v>2.95752825124093E-4</v>
      </c>
    </row>
    <row r="45" spans="1:10" ht="26.1" customHeight="1" x14ac:dyDescent="0.25">
      <c r="A45" s="7" t="s">
        <v>131</v>
      </c>
      <c r="B45" s="7" t="s">
        <v>132</v>
      </c>
      <c r="C45" s="7" t="s">
        <v>26</v>
      </c>
      <c r="D45" s="5" t="s">
        <v>133</v>
      </c>
      <c r="E45" s="2" t="s">
        <v>28</v>
      </c>
      <c r="F45" s="12">
        <v>75</v>
      </c>
      <c r="G45" s="13">
        <v>85</v>
      </c>
      <c r="H45" s="13">
        <v>103.73</v>
      </c>
      <c r="I45" s="13">
        <v>7779.75</v>
      </c>
      <c r="J45" s="72">
        <v>1.0474175321657573E-4</v>
      </c>
    </row>
    <row r="46" spans="1:10" ht="24" customHeight="1" x14ac:dyDescent="0.25">
      <c r="A46" s="6" t="s">
        <v>134</v>
      </c>
      <c r="B46" s="6" t="s">
        <v>12</v>
      </c>
      <c r="C46" s="6"/>
      <c r="D46" s="4" t="s">
        <v>135</v>
      </c>
      <c r="E46" s="1"/>
      <c r="F46" s="9">
        <v>1</v>
      </c>
      <c r="G46" s="10" t="s">
        <v>14</v>
      </c>
      <c r="H46" s="11">
        <v>4349088.8899999997</v>
      </c>
      <c r="I46" s="11">
        <v>4349088.8899999997</v>
      </c>
      <c r="J46" s="71">
        <v>5.8553449048276772E-2</v>
      </c>
    </row>
    <row r="47" spans="1:10" ht="24" customHeight="1" x14ac:dyDescent="0.25">
      <c r="A47" s="6" t="s">
        <v>136</v>
      </c>
      <c r="B47" s="6" t="s">
        <v>12</v>
      </c>
      <c r="C47" s="6"/>
      <c r="D47" s="4" t="s">
        <v>137</v>
      </c>
      <c r="E47" s="1"/>
      <c r="F47" s="9">
        <v>1</v>
      </c>
      <c r="G47" s="10" t="s">
        <v>14</v>
      </c>
      <c r="H47" s="11">
        <v>615152.09000000008</v>
      </c>
      <c r="I47" s="11">
        <v>615152.09</v>
      </c>
      <c r="J47" s="71">
        <v>8.2820281373361324E-3</v>
      </c>
    </row>
    <row r="48" spans="1:10" ht="26.1" customHeight="1" x14ac:dyDescent="0.25">
      <c r="A48" s="7" t="s">
        <v>138</v>
      </c>
      <c r="B48" s="7" t="s">
        <v>139</v>
      </c>
      <c r="C48" s="7" t="s">
        <v>19</v>
      </c>
      <c r="D48" s="5" t="s">
        <v>140</v>
      </c>
      <c r="E48" s="2" t="s">
        <v>21</v>
      </c>
      <c r="F48" s="12">
        <v>30000</v>
      </c>
      <c r="G48" s="13">
        <v>0.59</v>
      </c>
      <c r="H48" s="13">
        <v>0.72</v>
      </c>
      <c r="I48" s="13">
        <v>21600</v>
      </c>
      <c r="J48" s="72">
        <v>2.9080907091847883E-4</v>
      </c>
    </row>
    <row r="49" spans="1:10" ht="26.1" customHeight="1" x14ac:dyDescent="0.25">
      <c r="A49" s="7" t="s">
        <v>141</v>
      </c>
      <c r="B49" s="7" t="s">
        <v>142</v>
      </c>
      <c r="C49" s="7" t="s">
        <v>143</v>
      </c>
      <c r="D49" s="5" t="s">
        <v>144</v>
      </c>
      <c r="E49" s="2" t="s">
        <v>145</v>
      </c>
      <c r="F49" s="12">
        <v>1000</v>
      </c>
      <c r="G49" s="13">
        <v>55.01</v>
      </c>
      <c r="H49" s="13">
        <v>67.13</v>
      </c>
      <c r="I49" s="13">
        <v>67130</v>
      </c>
      <c r="J49" s="72">
        <v>9.0379689494247614E-4</v>
      </c>
    </row>
    <row r="50" spans="1:10" ht="26.1" customHeight="1" x14ac:dyDescent="0.25">
      <c r="A50" s="7" t="s">
        <v>146</v>
      </c>
      <c r="B50" s="7" t="s">
        <v>147</v>
      </c>
      <c r="C50" s="7" t="s">
        <v>143</v>
      </c>
      <c r="D50" s="5" t="s">
        <v>148</v>
      </c>
      <c r="E50" s="2" t="s">
        <v>145</v>
      </c>
      <c r="F50" s="12">
        <v>1000</v>
      </c>
      <c r="G50" s="13">
        <v>137.53</v>
      </c>
      <c r="H50" s="13">
        <v>167.84</v>
      </c>
      <c r="I50" s="13">
        <v>167840</v>
      </c>
      <c r="J50" s="72">
        <v>2.2596941880998838E-3</v>
      </c>
    </row>
    <row r="51" spans="1:10" ht="26.1" customHeight="1" x14ac:dyDescent="0.25">
      <c r="A51" s="7" t="s">
        <v>149</v>
      </c>
      <c r="B51" s="7" t="s">
        <v>150</v>
      </c>
      <c r="C51" s="7" t="s">
        <v>19</v>
      </c>
      <c r="D51" s="5" t="s">
        <v>151</v>
      </c>
      <c r="E51" s="2" t="s">
        <v>152</v>
      </c>
      <c r="F51" s="12">
        <v>12847.8</v>
      </c>
      <c r="G51" s="13">
        <v>3.35</v>
      </c>
      <c r="H51" s="13">
        <v>4.08</v>
      </c>
      <c r="I51" s="13">
        <v>52419.02</v>
      </c>
      <c r="J51" s="72">
        <v>7.0573733817857218E-4</v>
      </c>
    </row>
    <row r="52" spans="1:10" ht="26.1" customHeight="1" x14ac:dyDescent="0.25">
      <c r="A52" s="7" t="s">
        <v>153</v>
      </c>
      <c r="B52" s="7" t="s">
        <v>154</v>
      </c>
      <c r="C52" s="7" t="s">
        <v>26</v>
      </c>
      <c r="D52" s="5" t="s">
        <v>155</v>
      </c>
      <c r="E52" s="2" t="s">
        <v>152</v>
      </c>
      <c r="F52" s="12">
        <v>12847.8</v>
      </c>
      <c r="G52" s="13">
        <v>4.59</v>
      </c>
      <c r="H52" s="13">
        <v>5.6</v>
      </c>
      <c r="I52" s="13">
        <v>71947.679999999993</v>
      </c>
      <c r="J52" s="72">
        <v>9.6865916553426021E-4</v>
      </c>
    </row>
    <row r="53" spans="1:10" ht="26.1" customHeight="1" x14ac:dyDescent="0.25">
      <c r="A53" s="7" t="s">
        <v>156</v>
      </c>
      <c r="B53" s="7" t="s">
        <v>157</v>
      </c>
      <c r="C53" s="7" t="s">
        <v>26</v>
      </c>
      <c r="D53" s="5" t="s">
        <v>158</v>
      </c>
      <c r="E53" s="2" t="s">
        <v>159</v>
      </c>
      <c r="F53" s="12">
        <v>64239</v>
      </c>
      <c r="G53" s="13">
        <v>2.4500000000000002</v>
      </c>
      <c r="H53" s="13">
        <v>2.98</v>
      </c>
      <c r="I53" s="13">
        <v>191432.22</v>
      </c>
      <c r="J53" s="72">
        <v>2.5773252797250852E-3</v>
      </c>
    </row>
    <row r="54" spans="1:10" ht="24" customHeight="1" x14ac:dyDescent="0.25">
      <c r="A54" s="7" t="s">
        <v>160</v>
      </c>
      <c r="B54" s="7" t="s">
        <v>161</v>
      </c>
      <c r="C54" s="7" t="s">
        <v>143</v>
      </c>
      <c r="D54" s="5" t="s">
        <v>162</v>
      </c>
      <c r="E54" s="2" t="s">
        <v>152</v>
      </c>
      <c r="F54" s="12">
        <v>12847.8</v>
      </c>
      <c r="G54" s="13">
        <v>2.73</v>
      </c>
      <c r="H54" s="13">
        <v>3.33</v>
      </c>
      <c r="I54" s="13">
        <v>42783.17</v>
      </c>
      <c r="J54" s="72">
        <v>5.7600619993737666E-4</v>
      </c>
    </row>
    <row r="55" spans="1:10" ht="24" customHeight="1" x14ac:dyDescent="0.25">
      <c r="A55" s="6" t="s">
        <v>163</v>
      </c>
      <c r="B55" s="6" t="s">
        <v>12</v>
      </c>
      <c r="C55" s="6"/>
      <c r="D55" s="4" t="s">
        <v>164</v>
      </c>
      <c r="E55" s="1"/>
      <c r="F55" s="9">
        <v>1</v>
      </c>
      <c r="G55" s="10" t="s">
        <v>14</v>
      </c>
      <c r="H55" s="11">
        <v>629704</v>
      </c>
      <c r="I55" s="11">
        <v>629704</v>
      </c>
      <c r="J55" s="71">
        <v>8.4779460737800828E-3</v>
      </c>
    </row>
    <row r="56" spans="1:10" ht="39" customHeight="1" x14ac:dyDescent="0.25">
      <c r="A56" s="7" t="s">
        <v>165</v>
      </c>
      <c r="B56" s="7" t="s">
        <v>166</v>
      </c>
      <c r="C56" s="7" t="s">
        <v>19</v>
      </c>
      <c r="D56" s="5" t="s">
        <v>167</v>
      </c>
      <c r="E56" s="2" t="s">
        <v>152</v>
      </c>
      <c r="F56" s="12">
        <v>21000</v>
      </c>
      <c r="G56" s="13">
        <v>7.62</v>
      </c>
      <c r="H56" s="13">
        <v>9.2899999999999991</v>
      </c>
      <c r="I56" s="13">
        <v>195090</v>
      </c>
      <c r="J56" s="72">
        <v>2.6265713724762055E-3</v>
      </c>
    </row>
    <row r="57" spans="1:10" ht="39" customHeight="1" x14ac:dyDescent="0.25">
      <c r="A57" s="7" t="s">
        <v>168</v>
      </c>
      <c r="B57" s="7" t="s">
        <v>169</v>
      </c>
      <c r="C57" s="7" t="s">
        <v>19</v>
      </c>
      <c r="D57" s="5" t="s">
        <v>170</v>
      </c>
      <c r="E57" s="2" t="s">
        <v>152</v>
      </c>
      <c r="F57" s="12">
        <v>12000</v>
      </c>
      <c r="G57" s="13">
        <v>9.52</v>
      </c>
      <c r="H57" s="13">
        <v>11.61</v>
      </c>
      <c r="I57" s="13">
        <v>139320</v>
      </c>
      <c r="J57" s="72">
        <v>1.8757185074241886E-3</v>
      </c>
    </row>
    <row r="58" spans="1:10" ht="26.1" customHeight="1" x14ac:dyDescent="0.25">
      <c r="A58" s="7" t="s">
        <v>171</v>
      </c>
      <c r="B58" s="7" t="s">
        <v>172</v>
      </c>
      <c r="C58" s="7" t="s">
        <v>19</v>
      </c>
      <c r="D58" s="5" t="s">
        <v>173</v>
      </c>
      <c r="E58" s="2" t="s">
        <v>152</v>
      </c>
      <c r="F58" s="12">
        <v>5000</v>
      </c>
      <c r="G58" s="13">
        <v>8.35</v>
      </c>
      <c r="H58" s="13">
        <v>10.19</v>
      </c>
      <c r="I58" s="13">
        <v>50950</v>
      </c>
      <c r="J58" s="72">
        <v>6.8595935941187492E-4</v>
      </c>
    </row>
    <row r="59" spans="1:10" ht="26.1" customHeight="1" x14ac:dyDescent="0.25">
      <c r="A59" s="7" t="s">
        <v>174</v>
      </c>
      <c r="B59" s="7" t="s">
        <v>150</v>
      </c>
      <c r="C59" s="7" t="s">
        <v>19</v>
      </c>
      <c r="D59" s="5" t="s">
        <v>151</v>
      </c>
      <c r="E59" s="2" t="s">
        <v>152</v>
      </c>
      <c r="F59" s="12">
        <v>38800</v>
      </c>
      <c r="G59" s="13">
        <v>3.35</v>
      </c>
      <c r="H59" s="13">
        <v>4.08</v>
      </c>
      <c r="I59" s="13">
        <v>158304</v>
      </c>
      <c r="J59" s="72">
        <v>2.1313073686425404E-3</v>
      </c>
    </row>
    <row r="60" spans="1:10" ht="26.1" customHeight="1" x14ac:dyDescent="0.25">
      <c r="A60" s="7" t="s">
        <v>175</v>
      </c>
      <c r="B60" s="7" t="s">
        <v>176</v>
      </c>
      <c r="C60" s="7" t="s">
        <v>50</v>
      </c>
      <c r="D60" s="5" t="s">
        <v>177</v>
      </c>
      <c r="E60" s="2" t="s">
        <v>152</v>
      </c>
      <c r="F60" s="12">
        <v>500</v>
      </c>
      <c r="G60" s="13">
        <v>141.01</v>
      </c>
      <c r="H60" s="13">
        <v>172.08</v>
      </c>
      <c r="I60" s="13">
        <v>86040</v>
      </c>
      <c r="J60" s="72">
        <v>1.1583894658252741E-3</v>
      </c>
    </row>
    <row r="61" spans="1:10" ht="24" customHeight="1" x14ac:dyDescent="0.25">
      <c r="A61" s="6" t="s">
        <v>178</v>
      </c>
      <c r="B61" s="6" t="s">
        <v>12</v>
      </c>
      <c r="C61" s="6"/>
      <c r="D61" s="4" t="s">
        <v>179</v>
      </c>
      <c r="E61" s="1"/>
      <c r="F61" s="9">
        <v>1</v>
      </c>
      <c r="G61" s="10" t="s">
        <v>14</v>
      </c>
      <c r="H61" s="11">
        <v>2760232</v>
      </c>
      <c r="I61" s="11">
        <v>2760232</v>
      </c>
      <c r="J61" s="71">
        <v>3.7162060344419198E-2</v>
      </c>
    </row>
    <row r="62" spans="1:10" ht="26.1" customHeight="1" x14ac:dyDescent="0.25">
      <c r="A62" s="7" t="s">
        <v>180</v>
      </c>
      <c r="B62" s="7" t="s">
        <v>154</v>
      </c>
      <c r="C62" s="7" t="s">
        <v>26</v>
      </c>
      <c r="D62" s="5" t="s">
        <v>155</v>
      </c>
      <c r="E62" s="2" t="s">
        <v>152</v>
      </c>
      <c r="F62" s="12">
        <v>38800</v>
      </c>
      <c r="G62" s="13">
        <v>4.59</v>
      </c>
      <c r="H62" s="13">
        <v>5.6</v>
      </c>
      <c r="I62" s="13">
        <v>217280</v>
      </c>
      <c r="J62" s="72">
        <v>2.9253238393132908E-3</v>
      </c>
    </row>
    <row r="63" spans="1:10" ht="26.1" customHeight="1" x14ac:dyDescent="0.25">
      <c r="A63" s="7" t="s">
        <v>181</v>
      </c>
      <c r="B63" s="7" t="s">
        <v>182</v>
      </c>
      <c r="C63" s="7" t="s">
        <v>26</v>
      </c>
      <c r="D63" s="5" t="s">
        <v>183</v>
      </c>
      <c r="E63" s="2" t="s">
        <v>152</v>
      </c>
      <c r="F63" s="12">
        <v>38800</v>
      </c>
      <c r="G63" s="13">
        <v>8.9700000000000006</v>
      </c>
      <c r="H63" s="13">
        <v>10.94</v>
      </c>
      <c r="I63" s="13">
        <v>424472</v>
      </c>
      <c r="J63" s="72">
        <v>5.7148290718013221E-3</v>
      </c>
    </row>
    <row r="64" spans="1:10" ht="26.1" customHeight="1" x14ac:dyDescent="0.25">
      <c r="A64" s="7" t="s">
        <v>184</v>
      </c>
      <c r="B64" s="7" t="s">
        <v>185</v>
      </c>
      <c r="C64" s="7" t="s">
        <v>26</v>
      </c>
      <c r="D64" s="5" t="s">
        <v>186</v>
      </c>
      <c r="E64" s="2" t="s">
        <v>159</v>
      </c>
      <c r="F64" s="12">
        <v>194000</v>
      </c>
      <c r="G64" s="13">
        <v>4.07</v>
      </c>
      <c r="H64" s="13">
        <v>4.96</v>
      </c>
      <c r="I64" s="13">
        <v>962240</v>
      </c>
      <c r="J64" s="72">
        <v>1.2955005574101716E-2</v>
      </c>
    </row>
    <row r="65" spans="1:10" ht="26.1" customHeight="1" x14ac:dyDescent="0.25">
      <c r="A65" s="7" t="s">
        <v>187</v>
      </c>
      <c r="B65" s="7" t="s">
        <v>157</v>
      </c>
      <c r="C65" s="7" t="s">
        <v>26</v>
      </c>
      <c r="D65" s="5" t="s">
        <v>158</v>
      </c>
      <c r="E65" s="2" t="s">
        <v>159</v>
      </c>
      <c r="F65" s="12">
        <v>388000</v>
      </c>
      <c r="G65" s="13">
        <v>2.4500000000000002</v>
      </c>
      <c r="H65" s="13">
        <v>2.98</v>
      </c>
      <c r="I65" s="13">
        <v>1156240</v>
      </c>
      <c r="J65" s="72">
        <v>1.556690185920287E-2</v>
      </c>
    </row>
    <row r="66" spans="1:10" ht="24" customHeight="1" x14ac:dyDescent="0.25">
      <c r="A66" s="6" t="s">
        <v>188</v>
      </c>
      <c r="B66" s="6" t="s">
        <v>12</v>
      </c>
      <c r="C66" s="6"/>
      <c r="D66" s="4" t="s">
        <v>189</v>
      </c>
      <c r="E66" s="1"/>
      <c r="F66" s="9">
        <v>1</v>
      </c>
      <c r="G66" s="10" t="s">
        <v>14</v>
      </c>
      <c r="H66" s="11">
        <v>344000.8</v>
      </c>
      <c r="I66" s="11">
        <v>344000.8</v>
      </c>
      <c r="J66" s="71">
        <v>4.6314144927413637E-3</v>
      </c>
    </row>
    <row r="67" spans="1:10" ht="24" customHeight="1" x14ac:dyDescent="0.25">
      <c r="A67" s="7" t="s">
        <v>190</v>
      </c>
      <c r="B67" s="7" t="s">
        <v>191</v>
      </c>
      <c r="C67" s="7" t="s">
        <v>26</v>
      </c>
      <c r="D67" s="5" t="s">
        <v>192</v>
      </c>
      <c r="E67" s="2" t="s">
        <v>152</v>
      </c>
      <c r="F67" s="12">
        <v>50440</v>
      </c>
      <c r="G67" s="13">
        <v>5.59</v>
      </c>
      <c r="H67" s="13">
        <v>6.82</v>
      </c>
      <c r="I67" s="13">
        <v>344000.8</v>
      </c>
      <c r="J67" s="72">
        <v>4.6314144927413637E-3</v>
      </c>
    </row>
    <row r="68" spans="1:10" ht="24" customHeight="1" x14ac:dyDescent="0.25">
      <c r="A68" s="6" t="s">
        <v>193</v>
      </c>
      <c r="B68" s="6" t="s">
        <v>12</v>
      </c>
      <c r="C68" s="6"/>
      <c r="D68" s="4" t="s">
        <v>194</v>
      </c>
      <c r="E68" s="1"/>
      <c r="F68" s="9">
        <v>1</v>
      </c>
      <c r="G68" s="10" t="s">
        <v>14</v>
      </c>
      <c r="H68" s="11">
        <v>4556786.2</v>
      </c>
      <c r="I68" s="11">
        <v>4556786.2</v>
      </c>
      <c r="J68" s="71">
        <v>6.1349757462784524E-2</v>
      </c>
    </row>
    <row r="69" spans="1:10" ht="24" customHeight="1" x14ac:dyDescent="0.25">
      <c r="A69" s="6" t="s">
        <v>195</v>
      </c>
      <c r="B69" s="6" t="s">
        <v>12</v>
      </c>
      <c r="C69" s="6"/>
      <c r="D69" s="4" t="s">
        <v>196</v>
      </c>
      <c r="E69" s="1"/>
      <c r="F69" s="9">
        <v>1</v>
      </c>
      <c r="G69" s="10" t="s">
        <v>14</v>
      </c>
      <c r="H69" s="11">
        <v>786379</v>
      </c>
      <c r="I69" s="11">
        <v>786379</v>
      </c>
      <c r="J69" s="71">
        <v>1.0587321591657522E-2</v>
      </c>
    </row>
    <row r="70" spans="1:10" ht="24" customHeight="1" x14ac:dyDescent="0.25">
      <c r="A70" s="7" t="s">
        <v>197</v>
      </c>
      <c r="B70" s="7" t="s">
        <v>198</v>
      </c>
      <c r="C70" s="7" t="s">
        <v>26</v>
      </c>
      <c r="D70" s="5" t="s">
        <v>199</v>
      </c>
      <c r="E70" s="2" t="s">
        <v>200</v>
      </c>
      <c r="F70" s="12">
        <v>2000</v>
      </c>
      <c r="G70" s="13">
        <v>166.17</v>
      </c>
      <c r="H70" s="13">
        <v>202.79</v>
      </c>
      <c r="I70" s="13">
        <v>405580</v>
      </c>
      <c r="J70" s="72">
        <v>5.4604788418109564E-3</v>
      </c>
    </row>
    <row r="71" spans="1:10" ht="24" customHeight="1" x14ac:dyDescent="0.25">
      <c r="A71" s="7" t="s">
        <v>201</v>
      </c>
      <c r="B71" s="7" t="s">
        <v>202</v>
      </c>
      <c r="C71" s="7" t="s">
        <v>26</v>
      </c>
      <c r="D71" s="5" t="s">
        <v>203</v>
      </c>
      <c r="E71" s="2" t="s">
        <v>152</v>
      </c>
      <c r="F71" s="12">
        <v>900</v>
      </c>
      <c r="G71" s="13">
        <v>346.7</v>
      </c>
      <c r="H71" s="13">
        <v>423.11</v>
      </c>
      <c r="I71" s="13">
        <v>380799</v>
      </c>
      <c r="J71" s="72">
        <v>5.1268427498465663E-3</v>
      </c>
    </row>
    <row r="72" spans="1:10" ht="24" customHeight="1" x14ac:dyDescent="0.25">
      <c r="A72" s="6" t="s">
        <v>204</v>
      </c>
      <c r="B72" s="6" t="s">
        <v>12</v>
      </c>
      <c r="C72" s="6"/>
      <c r="D72" s="4" t="s">
        <v>205</v>
      </c>
      <c r="E72" s="1"/>
      <c r="F72" s="9">
        <v>1</v>
      </c>
      <c r="G72" s="10" t="s">
        <v>14</v>
      </c>
      <c r="H72" s="11">
        <v>332616</v>
      </c>
      <c r="I72" s="11">
        <v>332616</v>
      </c>
      <c r="J72" s="71">
        <v>4.4781365709546644E-3</v>
      </c>
    </row>
    <row r="73" spans="1:10" ht="26.1" customHeight="1" x14ac:dyDescent="0.25">
      <c r="A73" s="7" t="s">
        <v>206</v>
      </c>
      <c r="B73" s="7" t="s">
        <v>207</v>
      </c>
      <c r="C73" s="7" t="s">
        <v>26</v>
      </c>
      <c r="D73" s="5" t="s">
        <v>208</v>
      </c>
      <c r="E73" s="2" t="s">
        <v>152</v>
      </c>
      <c r="F73" s="12">
        <v>400</v>
      </c>
      <c r="G73" s="13">
        <v>235.37</v>
      </c>
      <c r="H73" s="13">
        <v>287.24</v>
      </c>
      <c r="I73" s="13">
        <v>114896</v>
      </c>
      <c r="J73" s="72">
        <v>1.5468888431597011E-3</v>
      </c>
    </row>
    <row r="74" spans="1:10" ht="26.1" customHeight="1" x14ac:dyDescent="0.25">
      <c r="A74" s="7" t="s">
        <v>209</v>
      </c>
      <c r="B74" s="7" t="s">
        <v>210</v>
      </c>
      <c r="C74" s="7" t="s">
        <v>19</v>
      </c>
      <c r="D74" s="5" t="s">
        <v>211</v>
      </c>
      <c r="E74" s="2" t="s">
        <v>152</v>
      </c>
      <c r="F74" s="12">
        <v>200</v>
      </c>
      <c r="G74" s="13">
        <v>612.77</v>
      </c>
      <c r="H74" s="13">
        <v>747.82</v>
      </c>
      <c r="I74" s="13">
        <v>149564</v>
      </c>
      <c r="J74" s="72">
        <v>2.0136374019838598E-3</v>
      </c>
    </row>
    <row r="75" spans="1:10" ht="24" customHeight="1" x14ac:dyDescent="0.25">
      <c r="A75" s="7" t="s">
        <v>212</v>
      </c>
      <c r="B75" s="7" t="s">
        <v>213</v>
      </c>
      <c r="C75" s="7" t="s">
        <v>214</v>
      </c>
      <c r="D75" s="5" t="s">
        <v>215</v>
      </c>
      <c r="E75" s="2" t="s">
        <v>152</v>
      </c>
      <c r="F75" s="12">
        <v>400</v>
      </c>
      <c r="G75" s="13">
        <v>139.62</v>
      </c>
      <c r="H75" s="13">
        <v>170.39</v>
      </c>
      <c r="I75" s="13">
        <v>68156</v>
      </c>
      <c r="J75" s="72">
        <v>9.1761032581110392E-4</v>
      </c>
    </row>
    <row r="76" spans="1:10" ht="24" customHeight="1" x14ac:dyDescent="0.25">
      <c r="A76" s="6" t="s">
        <v>216</v>
      </c>
      <c r="B76" s="6" t="s">
        <v>12</v>
      </c>
      <c r="C76" s="6"/>
      <c r="D76" s="4" t="s">
        <v>217</v>
      </c>
      <c r="E76" s="1"/>
      <c r="F76" s="9">
        <v>1</v>
      </c>
      <c r="G76" s="10" t="s">
        <v>14</v>
      </c>
      <c r="H76" s="11">
        <v>178720</v>
      </c>
      <c r="I76" s="11">
        <v>178720</v>
      </c>
      <c r="J76" s="71">
        <v>2.4061757941921547E-3</v>
      </c>
    </row>
    <row r="77" spans="1:10" ht="26.1" customHeight="1" x14ac:dyDescent="0.25">
      <c r="A77" s="7" t="s">
        <v>218</v>
      </c>
      <c r="B77" s="7" t="s">
        <v>219</v>
      </c>
      <c r="C77" s="7" t="s">
        <v>19</v>
      </c>
      <c r="D77" s="5" t="s">
        <v>220</v>
      </c>
      <c r="E77" s="2" t="s">
        <v>21</v>
      </c>
      <c r="F77" s="12">
        <v>2000</v>
      </c>
      <c r="G77" s="13">
        <v>73.23</v>
      </c>
      <c r="H77" s="13">
        <v>89.36</v>
      </c>
      <c r="I77" s="13">
        <v>178720</v>
      </c>
      <c r="J77" s="72">
        <v>2.4061757941921547E-3</v>
      </c>
    </row>
    <row r="78" spans="1:10" ht="24" customHeight="1" x14ac:dyDescent="0.25">
      <c r="A78" s="6" t="s">
        <v>221</v>
      </c>
      <c r="B78" s="6" t="s">
        <v>12</v>
      </c>
      <c r="C78" s="6"/>
      <c r="D78" s="4" t="s">
        <v>222</v>
      </c>
      <c r="E78" s="1"/>
      <c r="F78" s="9">
        <v>1</v>
      </c>
      <c r="G78" s="10" t="s">
        <v>14</v>
      </c>
      <c r="H78" s="11">
        <v>228000</v>
      </c>
      <c r="I78" s="11">
        <v>228000</v>
      </c>
      <c r="J78" s="71">
        <v>3.0696513041394988E-3</v>
      </c>
    </row>
    <row r="79" spans="1:10" ht="24" customHeight="1" x14ac:dyDescent="0.25">
      <c r="A79" s="7" t="s">
        <v>223</v>
      </c>
      <c r="B79" s="7" t="s">
        <v>224</v>
      </c>
      <c r="C79" s="7" t="s">
        <v>26</v>
      </c>
      <c r="D79" s="5" t="s">
        <v>225</v>
      </c>
      <c r="E79" s="2" t="s">
        <v>226</v>
      </c>
      <c r="F79" s="12">
        <v>15000</v>
      </c>
      <c r="G79" s="13">
        <v>12.46</v>
      </c>
      <c r="H79" s="13">
        <v>15.2</v>
      </c>
      <c r="I79" s="13">
        <v>228000</v>
      </c>
      <c r="J79" s="72">
        <v>3.0696513041394988E-3</v>
      </c>
    </row>
    <row r="80" spans="1:10" ht="24" customHeight="1" x14ac:dyDescent="0.25">
      <c r="A80" s="6" t="s">
        <v>227</v>
      </c>
      <c r="B80" s="6" t="s">
        <v>12</v>
      </c>
      <c r="C80" s="6"/>
      <c r="D80" s="4" t="s">
        <v>228</v>
      </c>
      <c r="E80" s="1"/>
      <c r="F80" s="9">
        <v>1</v>
      </c>
      <c r="G80" s="10" t="s">
        <v>14</v>
      </c>
      <c r="H80" s="11">
        <v>700595</v>
      </c>
      <c r="I80" s="11">
        <v>700595</v>
      </c>
      <c r="J80" s="71">
        <v>9.4323787518579491E-3</v>
      </c>
    </row>
    <row r="81" spans="1:10" ht="26.1" customHeight="1" x14ac:dyDescent="0.25">
      <c r="A81" s="7" t="s">
        <v>229</v>
      </c>
      <c r="B81" s="7" t="s">
        <v>230</v>
      </c>
      <c r="C81" s="7" t="s">
        <v>26</v>
      </c>
      <c r="D81" s="5" t="s">
        <v>231</v>
      </c>
      <c r="E81" s="2" t="s">
        <v>152</v>
      </c>
      <c r="F81" s="12">
        <v>300</v>
      </c>
      <c r="G81" s="13">
        <v>541.29999999999995</v>
      </c>
      <c r="H81" s="13">
        <v>660.6</v>
      </c>
      <c r="I81" s="13">
        <v>198180</v>
      </c>
      <c r="J81" s="72">
        <v>2.6681732256770433E-3</v>
      </c>
    </row>
    <row r="82" spans="1:10" ht="26.1" customHeight="1" x14ac:dyDescent="0.25">
      <c r="A82" s="7" t="s">
        <v>232</v>
      </c>
      <c r="B82" s="7" t="s">
        <v>233</v>
      </c>
      <c r="C82" s="7" t="s">
        <v>26</v>
      </c>
      <c r="D82" s="5" t="s">
        <v>234</v>
      </c>
      <c r="E82" s="2" t="s">
        <v>152</v>
      </c>
      <c r="F82" s="12">
        <v>200</v>
      </c>
      <c r="G82" s="13">
        <v>575.79999999999995</v>
      </c>
      <c r="H82" s="13">
        <v>702.7</v>
      </c>
      <c r="I82" s="13">
        <v>140540</v>
      </c>
      <c r="J82" s="72">
        <v>1.8921438345779174E-3</v>
      </c>
    </row>
    <row r="83" spans="1:10" ht="26.1" customHeight="1" x14ac:dyDescent="0.25">
      <c r="A83" s="7" t="s">
        <v>235</v>
      </c>
      <c r="B83" s="7" t="s">
        <v>236</v>
      </c>
      <c r="C83" s="7" t="s">
        <v>26</v>
      </c>
      <c r="D83" s="5" t="s">
        <v>237</v>
      </c>
      <c r="E83" s="2" t="s">
        <v>152</v>
      </c>
      <c r="F83" s="12">
        <v>500</v>
      </c>
      <c r="G83" s="13">
        <v>593.04999999999995</v>
      </c>
      <c r="H83" s="13">
        <v>723.75</v>
      </c>
      <c r="I83" s="13">
        <v>361875</v>
      </c>
      <c r="J83" s="72">
        <v>4.872061691602988E-3</v>
      </c>
    </row>
    <row r="84" spans="1:10" ht="24" customHeight="1" x14ac:dyDescent="0.25">
      <c r="A84" s="6" t="s">
        <v>238</v>
      </c>
      <c r="B84" s="6" t="s">
        <v>12</v>
      </c>
      <c r="C84" s="6"/>
      <c r="D84" s="4" t="s">
        <v>239</v>
      </c>
      <c r="E84" s="1"/>
      <c r="F84" s="9">
        <v>1</v>
      </c>
      <c r="G84" s="10" t="s">
        <v>14</v>
      </c>
      <c r="H84" s="11">
        <v>2330476.2000000002</v>
      </c>
      <c r="I84" s="11">
        <v>2330476.2000000002</v>
      </c>
      <c r="J84" s="71">
        <v>3.1376093449982739E-2</v>
      </c>
    </row>
    <row r="85" spans="1:10" ht="65.099999999999994" customHeight="1" x14ac:dyDescent="0.25">
      <c r="A85" s="7" t="s">
        <v>240</v>
      </c>
      <c r="B85" s="7" t="s">
        <v>241</v>
      </c>
      <c r="C85" s="7" t="s">
        <v>66</v>
      </c>
      <c r="D85" s="5" t="s">
        <v>242</v>
      </c>
      <c r="E85" s="2" t="s">
        <v>28</v>
      </c>
      <c r="F85" s="12">
        <v>180</v>
      </c>
      <c r="G85" s="13">
        <v>8198.1299999999992</v>
      </c>
      <c r="H85" s="13">
        <v>10004.99</v>
      </c>
      <c r="I85" s="13">
        <v>1800898.2</v>
      </c>
      <c r="J85" s="72">
        <v>2.4246182053738932E-2</v>
      </c>
    </row>
    <row r="86" spans="1:10" ht="39" customHeight="1" x14ac:dyDescent="0.25">
      <c r="A86" s="7" t="s">
        <v>243</v>
      </c>
      <c r="B86" s="7" t="s">
        <v>244</v>
      </c>
      <c r="C86" s="7" t="s">
        <v>143</v>
      </c>
      <c r="D86" s="5" t="s">
        <v>245</v>
      </c>
      <c r="E86" s="2" t="s">
        <v>246</v>
      </c>
      <c r="F86" s="12">
        <v>216000</v>
      </c>
      <c r="G86" s="13">
        <v>1.85</v>
      </c>
      <c r="H86" s="13">
        <v>2.25</v>
      </c>
      <c r="I86" s="13">
        <v>486000</v>
      </c>
      <c r="J86" s="72">
        <v>6.5432040956657743E-3</v>
      </c>
    </row>
    <row r="87" spans="1:10" ht="39" customHeight="1" x14ac:dyDescent="0.25">
      <c r="A87" s="7" t="s">
        <v>247</v>
      </c>
      <c r="B87" s="7" t="s">
        <v>248</v>
      </c>
      <c r="C87" s="7" t="s">
        <v>66</v>
      </c>
      <c r="D87" s="5" t="s">
        <v>249</v>
      </c>
      <c r="E87" s="2" t="s">
        <v>21</v>
      </c>
      <c r="F87" s="12">
        <v>1620</v>
      </c>
      <c r="G87" s="13">
        <v>22.05</v>
      </c>
      <c r="H87" s="13">
        <v>26.9</v>
      </c>
      <c r="I87" s="13">
        <v>43578</v>
      </c>
      <c r="J87" s="72">
        <v>5.8670730057803111E-4</v>
      </c>
    </row>
    <row r="88" spans="1:10" ht="24" customHeight="1" x14ac:dyDescent="0.25">
      <c r="A88" s="6" t="s">
        <v>250</v>
      </c>
      <c r="B88" s="6" t="s">
        <v>12</v>
      </c>
      <c r="C88" s="6"/>
      <c r="D88" s="4" t="s">
        <v>251</v>
      </c>
      <c r="E88" s="1"/>
      <c r="F88" s="9">
        <v>1</v>
      </c>
      <c r="G88" s="10" t="s">
        <v>14</v>
      </c>
      <c r="H88" s="11">
        <v>5966872.5</v>
      </c>
      <c r="I88" s="11">
        <v>5966872.5</v>
      </c>
      <c r="J88" s="71">
        <v>8.033428925990839E-2</v>
      </c>
    </row>
    <row r="89" spans="1:10" ht="24" customHeight="1" x14ac:dyDescent="0.25">
      <c r="A89" s="6" t="s">
        <v>252</v>
      </c>
      <c r="B89" s="6" t="s">
        <v>12</v>
      </c>
      <c r="C89" s="6"/>
      <c r="D89" s="4" t="s">
        <v>253</v>
      </c>
      <c r="E89" s="1"/>
      <c r="F89" s="9">
        <v>1</v>
      </c>
      <c r="G89" s="10" t="s">
        <v>14</v>
      </c>
      <c r="H89" s="11">
        <v>396446</v>
      </c>
      <c r="I89" s="11">
        <v>396446</v>
      </c>
      <c r="J89" s="71">
        <v>5.3375043022845957E-3</v>
      </c>
    </row>
    <row r="90" spans="1:10" ht="24" customHeight="1" x14ac:dyDescent="0.25">
      <c r="A90" s="7" t="s">
        <v>254</v>
      </c>
      <c r="B90" s="7" t="s">
        <v>255</v>
      </c>
      <c r="C90" s="7" t="s">
        <v>19</v>
      </c>
      <c r="D90" s="5" t="s">
        <v>256</v>
      </c>
      <c r="E90" s="2" t="s">
        <v>257</v>
      </c>
      <c r="F90" s="12">
        <v>100</v>
      </c>
      <c r="G90" s="13">
        <v>1486.47</v>
      </c>
      <c r="H90" s="13">
        <v>1814.08</v>
      </c>
      <c r="I90" s="13">
        <v>181408</v>
      </c>
      <c r="J90" s="72">
        <v>2.4423653674620098E-3</v>
      </c>
    </row>
    <row r="91" spans="1:10" ht="24" customHeight="1" x14ac:dyDescent="0.25">
      <c r="A91" s="7" t="s">
        <v>258</v>
      </c>
      <c r="B91" s="7" t="s">
        <v>259</v>
      </c>
      <c r="C91" s="7" t="s">
        <v>19</v>
      </c>
      <c r="D91" s="5" t="s">
        <v>260</v>
      </c>
      <c r="E91" s="2" t="s">
        <v>257</v>
      </c>
      <c r="F91" s="12">
        <v>100</v>
      </c>
      <c r="G91" s="13">
        <v>1762.03</v>
      </c>
      <c r="H91" s="13">
        <v>2150.38</v>
      </c>
      <c r="I91" s="13">
        <v>215038</v>
      </c>
      <c r="J91" s="72">
        <v>2.8951389348225859E-3</v>
      </c>
    </row>
    <row r="92" spans="1:10" ht="24" customHeight="1" x14ac:dyDescent="0.25">
      <c r="A92" s="6" t="s">
        <v>261</v>
      </c>
      <c r="B92" s="6" t="s">
        <v>12</v>
      </c>
      <c r="C92" s="6"/>
      <c r="D92" s="4" t="s">
        <v>262</v>
      </c>
      <c r="E92" s="1"/>
      <c r="F92" s="9">
        <v>1</v>
      </c>
      <c r="G92" s="10" t="s">
        <v>14</v>
      </c>
      <c r="H92" s="11">
        <v>378376.5</v>
      </c>
      <c r="I92" s="11">
        <v>378376.5</v>
      </c>
      <c r="J92" s="71">
        <v>5.0942277047400838E-3</v>
      </c>
    </row>
    <row r="93" spans="1:10" ht="26.1" customHeight="1" x14ac:dyDescent="0.25">
      <c r="A93" s="7" t="s">
        <v>263</v>
      </c>
      <c r="B93" s="7" t="s">
        <v>264</v>
      </c>
      <c r="C93" s="7" t="s">
        <v>26</v>
      </c>
      <c r="D93" s="5" t="s">
        <v>265</v>
      </c>
      <c r="E93" s="2" t="s">
        <v>37</v>
      </c>
      <c r="F93" s="12">
        <v>200</v>
      </c>
      <c r="G93" s="13">
        <v>1083.93</v>
      </c>
      <c r="H93" s="13">
        <v>1322.82</v>
      </c>
      <c r="I93" s="13">
        <v>264564</v>
      </c>
      <c r="J93" s="72">
        <v>3.5619264369665016E-3</v>
      </c>
    </row>
    <row r="94" spans="1:10" ht="24" customHeight="1" x14ac:dyDescent="0.25">
      <c r="A94" s="7" t="s">
        <v>266</v>
      </c>
      <c r="B94" s="7" t="s">
        <v>267</v>
      </c>
      <c r="C94" s="7" t="s">
        <v>26</v>
      </c>
      <c r="D94" s="5" t="s">
        <v>268</v>
      </c>
      <c r="E94" s="2" t="s">
        <v>37</v>
      </c>
      <c r="F94" s="12">
        <v>50</v>
      </c>
      <c r="G94" s="13">
        <v>1865.17</v>
      </c>
      <c r="H94" s="13">
        <v>2276.25</v>
      </c>
      <c r="I94" s="13">
        <v>113812.5</v>
      </c>
      <c r="J94" s="72">
        <v>1.5323012677735822E-3</v>
      </c>
    </row>
    <row r="95" spans="1:10" ht="24" customHeight="1" x14ac:dyDescent="0.25">
      <c r="A95" s="6" t="s">
        <v>269</v>
      </c>
      <c r="B95" s="6" t="s">
        <v>12</v>
      </c>
      <c r="C95" s="6"/>
      <c r="D95" s="4" t="s">
        <v>270</v>
      </c>
      <c r="E95" s="1"/>
      <c r="F95" s="9">
        <v>1</v>
      </c>
      <c r="G95" s="10" t="s">
        <v>14</v>
      </c>
      <c r="H95" s="11">
        <v>166482</v>
      </c>
      <c r="I95" s="11">
        <v>166482</v>
      </c>
      <c r="J95" s="71">
        <v>2.2414109141041757E-3</v>
      </c>
    </row>
    <row r="96" spans="1:10" ht="26.1" customHeight="1" x14ac:dyDescent="0.25">
      <c r="A96" s="7" t="s">
        <v>271</v>
      </c>
      <c r="B96" s="7" t="s">
        <v>272</v>
      </c>
      <c r="C96" s="7" t="s">
        <v>26</v>
      </c>
      <c r="D96" s="5" t="s">
        <v>273</v>
      </c>
      <c r="E96" s="2" t="s">
        <v>37</v>
      </c>
      <c r="F96" s="12">
        <v>300</v>
      </c>
      <c r="G96" s="13">
        <v>454.72</v>
      </c>
      <c r="H96" s="13">
        <v>554.94000000000005</v>
      </c>
      <c r="I96" s="13">
        <v>166482</v>
      </c>
      <c r="J96" s="72">
        <v>2.2414109141041757E-3</v>
      </c>
    </row>
    <row r="97" spans="1:10" ht="24" customHeight="1" x14ac:dyDescent="0.25">
      <c r="A97" s="6" t="s">
        <v>274</v>
      </c>
      <c r="B97" s="6" t="s">
        <v>12</v>
      </c>
      <c r="C97" s="6"/>
      <c r="D97" s="4" t="s">
        <v>275</v>
      </c>
      <c r="E97" s="1"/>
      <c r="F97" s="9">
        <v>1</v>
      </c>
      <c r="G97" s="10" t="s">
        <v>14</v>
      </c>
      <c r="H97" s="11">
        <v>62511</v>
      </c>
      <c r="I97" s="11">
        <v>62511</v>
      </c>
      <c r="J97" s="71">
        <v>8.4160952926782553E-4</v>
      </c>
    </row>
    <row r="98" spans="1:10" ht="26.1" customHeight="1" x14ac:dyDescent="0.25">
      <c r="A98" s="7" t="s">
        <v>276</v>
      </c>
      <c r="B98" s="7" t="s">
        <v>277</v>
      </c>
      <c r="C98" s="7" t="s">
        <v>26</v>
      </c>
      <c r="D98" s="5" t="s">
        <v>278</v>
      </c>
      <c r="E98" s="2" t="s">
        <v>37</v>
      </c>
      <c r="F98" s="12">
        <v>300</v>
      </c>
      <c r="G98" s="13">
        <v>170.74</v>
      </c>
      <c r="H98" s="13">
        <v>208.37</v>
      </c>
      <c r="I98" s="13">
        <v>62511</v>
      </c>
      <c r="J98" s="72">
        <v>8.4160952926782553E-4</v>
      </c>
    </row>
    <row r="99" spans="1:10" ht="24" customHeight="1" x14ac:dyDescent="0.25">
      <c r="A99" s="6" t="s">
        <v>279</v>
      </c>
      <c r="B99" s="6" t="s">
        <v>12</v>
      </c>
      <c r="C99" s="6"/>
      <c r="D99" s="4" t="s">
        <v>280</v>
      </c>
      <c r="E99" s="1"/>
      <c r="F99" s="9">
        <v>1</v>
      </c>
      <c r="G99" s="10" t="s">
        <v>14</v>
      </c>
      <c r="H99" s="11">
        <v>399641.5</v>
      </c>
      <c r="I99" s="11">
        <v>399641.5</v>
      </c>
      <c r="J99" s="71">
        <v>5.3805265423827438E-3</v>
      </c>
    </row>
    <row r="100" spans="1:10" ht="26.1" customHeight="1" x14ac:dyDescent="0.25">
      <c r="A100" s="7" t="s">
        <v>281</v>
      </c>
      <c r="B100" s="7" t="s">
        <v>282</v>
      </c>
      <c r="C100" s="7" t="s">
        <v>26</v>
      </c>
      <c r="D100" s="5" t="s">
        <v>283</v>
      </c>
      <c r="E100" s="2" t="s">
        <v>28</v>
      </c>
      <c r="F100" s="12">
        <v>250</v>
      </c>
      <c r="G100" s="13">
        <v>877</v>
      </c>
      <c r="H100" s="13">
        <v>1070.29</v>
      </c>
      <c r="I100" s="13">
        <v>267572.5</v>
      </c>
      <c r="J100" s="72">
        <v>3.602431024459939E-3</v>
      </c>
    </row>
    <row r="101" spans="1:10" ht="26.1" customHeight="1" x14ac:dyDescent="0.25">
      <c r="A101" s="7" t="s">
        <v>284</v>
      </c>
      <c r="B101" s="7" t="s">
        <v>285</v>
      </c>
      <c r="C101" s="7" t="s">
        <v>26</v>
      </c>
      <c r="D101" s="5" t="s">
        <v>286</v>
      </c>
      <c r="E101" s="2" t="s">
        <v>28</v>
      </c>
      <c r="F101" s="12">
        <v>100</v>
      </c>
      <c r="G101" s="13">
        <v>1082.18</v>
      </c>
      <c r="H101" s="13">
        <v>1320.69</v>
      </c>
      <c r="I101" s="13">
        <v>132069</v>
      </c>
      <c r="J101" s="72">
        <v>1.7780955179228048E-3</v>
      </c>
    </row>
    <row r="102" spans="1:10" ht="24" customHeight="1" x14ac:dyDescent="0.25">
      <c r="A102" s="6" t="s">
        <v>287</v>
      </c>
      <c r="B102" s="6" t="s">
        <v>12</v>
      </c>
      <c r="C102" s="6"/>
      <c r="D102" s="4" t="s">
        <v>288</v>
      </c>
      <c r="E102" s="1"/>
      <c r="F102" s="9">
        <v>1</v>
      </c>
      <c r="G102" s="10" t="s">
        <v>14</v>
      </c>
      <c r="H102" s="11">
        <v>453320</v>
      </c>
      <c r="I102" s="11">
        <v>453320</v>
      </c>
      <c r="J102" s="71">
        <v>6.1032207420724455E-3</v>
      </c>
    </row>
    <row r="103" spans="1:10" ht="51.9" customHeight="1" x14ac:dyDescent="0.25">
      <c r="A103" s="7" t="s">
        <v>289</v>
      </c>
      <c r="B103" s="7" t="s">
        <v>290</v>
      </c>
      <c r="C103" s="7" t="s">
        <v>66</v>
      </c>
      <c r="D103" s="5" t="s">
        <v>291</v>
      </c>
      <c r="E103" s="2" t="s">
        <v>28</v>
      </c>
      <c r="F103" s="12">
        <v>2000</v>
      </c>
      <c r="G103" s="13">
        <v>185.73</v>
      </c>
      <c r="H103" s="13">
        <v>226.66</v>
      </c>
      <c r="I103" s="13">
        <v>453320</v>
      </c>
      <c r="J103" s="72">
        <v>6.1032207420724455E-3</v>
      </c>
    </row>
    <row r="104" spans="1:10" ht="24" customHeight="1" x14ac:dyDescent="0.25">
      <c r="A104" s="6" t="s">
        <v>292</v>
      </c>
      <c r="B104" s="6" t="s">
        <v>12</v>
      </c>
      <c r="C104" s="6"/>
      <c r="D104" s="4" t="s">
        <v>293</v>
      </c>
      <c r="E104" s="1"/>
      <c r="F104" s="9">
        <v>1</v>
      </c>
      <c r="G104" s="10" t="s">
        <v>14</v>
      </c>
      <c r="H104" s="11">
        <v>3375114</v>
      </c>
      <c r="I104" s="11">
        <v>3375114</v>
      </c>
      <c r="J104" s="71">
        <v>4.5440452156664389E-2</v>
      </c>
    </row>
    <row r="105" spans="1:10" ht="39" customHeight="1" x14ac:dyDescent="0.25">
      <c r="A105" s="7" t="s">
        <v>294</v>
      </c>
      <c r="B105" s="7" t="s">
        <v>295</v>
      </c>
      <c r="C105" s="7" t="s">
        <v>66</v>
      </c>
      <c r="D105" s="5" t="s">
        <v>296</v>
      </c>
      <c r="E105" s="2" t="s">
        <v>28</v>
      </c>
      <c r="F105" s="12">
        <v>5000</v>
      </c>
      <c r="G105" s="13">
        <v>63.95</v>
      </c>
      <c r="H105" s="13">
        <v>78.040000000000006</v>
      </c>
      <c r="I105" s="13">
        <v>390200</v>
      </c>
      <c r="J105" s="72">
        <v>5.2534120126106684E-3</v>
      </c>
    </row>
    <row r="106" spans="1:10" ht="39" customHeight="1" x14ac:dyDescent="0.25">
      <c r="A106" s="7" t="s">
        <v>297</v>
      </c>
      <c r="B106" s="7" t="s">
        <v>298</v>
      </c>
      <c r="C106" s="7" t="s">
        <v>66</v>
      </c>
      <c r="D106" s="5" t="s">
        <v>299</v>
      </c>
      <c r="E106" s="2" t="s">
        <v>28</v>
      </c>
      <c r="F106" s="12">
        <v>500</v>
      </c>
      <c r="G106" s="13">
        <v>72.67</v>
      </c>
      <c r="H106" s="13">
        <v>88.68</v>
      </c>
      <c r="I106" s="13">
        <v>44340</v>
      </c>
      <c r="J106" s="72">
        <v>5.9696639835765523E-4</v>
      </c>
    </row>
    <row r="107" spans="1:10" ht="39" customHeight="1" x14ac:dyDescent="0.25">
      <c r="A107" s="7" t="s">
        <v>300</v>
      </c>
      <c r="B107" s="7" t="s">
        <v>301</v>
      </c>
      <c r="C107" s="7" t="s">
        <v>66</v>
      </c>
      <c r="D107" s="5" t="s">
        <v>302</v>
      </c>
      <c r="E107" s="2" t="s">
        <v>28</v>
      </c>
      <c r="F107" s="12">
        <v>26000</v>
      </c>
      <c r="G107" s="13">
        <v>83.46</v>
      </c>
      <c r="H107" s="13">
        <v>101.85</v>
      </c>
      <c r="I107" s="13">
        <v>2648100</v>
      </c>
      <c r="J107" s="72">
        <v>3.5652384291630736E-2</v>
      </c>
    </row>
    <row r="108" spans="1:10" ht="39" customHeight="1" x14ac:dyDescent="0.25">
      <c r="A108" s="7" t="s">
        <v>303</v>
      </c>
      <c r="B108" s="7" t="s">
        <v>304</v>
      </c>
      <c r="C108" s="7" t="s">
        <v>66</v>
      </c>
      <c r="D108" s="5" t="s">
        <v>305</v>
      </c>
      <c r="E108" s="2" t="s">
        <v>28</v>
      </c>
      <c r="F108" s="12">
        <v>2600</v>
      </c>
      <c r="G108" s="13">
        <v>92.18</v>
      </c>
      <c r="H108" s="13">
        <v>112.49</v>
      </c>
      <c r="I108" s="13">
        <v>292474</v>
      </c>
      <c r="J108" s="72">
        <v>3.9376894540653325E-3</v>
      </c>
    </row>
    <row r="109" spans="1:10" ht="24" customHeight="1" x14ac:dyDescent="0.25">
      <c r="A109" s="6" t="s">
        <v>306</v>
      </c>
      <c r="B109" s="6" t="s">
        <v>12</v>
      </c>
      <c r="C109" s="6"/>
      <c r="D109" s="4" t="s">
        <v>307</v>
      </c>
      <c r="E109" s="1"/>
      <c r="F109" s="9">
        <v>1</v>
      </c>
      <c r="G109" s="10" t="s">
        <v>14</v>
      </c>
      <c r="H109" s="11">
        <v>199960</v>
      </c>
      <c r="I109" s="11">
        <v>199960</v>
      </c>
      <c r="J109" s="71">
        <v>2.6921380472619922E-3</v>
      </c>
    </row>
    <row r="110" spans="1:10" ht="26.1" customHeight="1" x14ac:dyDescent="0.25">
      <c r="A110" s="7" t="s">
        <v>308</v>
      </c>
      <c r="B110" s="7" t="s">
        <v>309</v>
      </c>
      <c r="C110" s="7" t="s">
        <v>143</v>
      </c>
      <c r="D110" s="5" t="s">
        <v>310</v>
      </c>
      <c r="E110" s="2" t="s">
        <v>311</v>
      </c>
      <c r="F110" s="12">
        <v>1500</v>
      </c>
      <c r="G110" s="13">
        <v>57.33</v>
      </c>
      <c r="H110" s="13">
        <v>69.959999999999994</v>
      </c>
      <c r="I110" s="13">
        <v>104940</v>
      </c>
      <c r="J110" s="72">
        <v>1.4128474028789432E-3</v>
      </c>
    </row>
    <row r="111" spans="1:10" ht="26.1" customHeight="1" x14ac:dyDescent="0.25">
      <c r="A111" s="7" t="s">
        <v>312</v>
      </c>
      <c r="B111" s="7" t="s">
        <v>313</v>
      </c>
      <c r="C111" s="7" t="s">
        <v>143</v>
      </c>
      <c r="D111" s="5" t="s">
        <v>314</v>
      </c>
      <c r="E111" s="2" t="s">
        <v>311</v>
      </c>
      <c r="F111" s="12">
        <v>1000</v>
      </c>
      <c r="G111" s="13">
        <v>77.86</v>
      </c>
      <c r="H111" s="13">
        <v>95.02</v>
      </c>
      <c r="I111" s="13">
        <v>95020</v>
      </c>
      <c r="J111" s="72">
        <v>1.2792906443830491E-3</v>
      </c>
    </row>
    <row r="112" spans="1:10" ht="24" customHeight="1" x14ac:dyDescent="0.25">
      <c r="A112" s="6" t="s">
        <v>315</v>
      </c>
      <c r="B112" s="6" t="s">
        <v>12</v>
      </c>
      <c r="C112" s="6"/>
      <c r="D112" s="4" t="s">
        <v>316</v>
      </c>
      <c r="E112" s="1"/>
      <c r="F112" s="9">
        <v>1</v>
      </c>
      <c r="G112" s="10" t="s">
        <v>14</v>
      </c>
      <c r="H112" s="11">
        <v>284192</v>
      </c>
      <c r="I112" s="11">
        <v>284192</v>
      </c>
      <c r="J112" s="71">
        <v>3.8261857167807565E-3</v>
      </c>
    </row>
    <row r="113" spans="1:10" ht="26.1" customHeight="1" x14ac:dyDescent="0.25">
      <c r="A113" s="7" t="s">
        <v>317</v>
      </c>
      <c r="B113" s="7" t="s">
        <v>318</v>
      </c>
      <c r="C113" s="7" t="s">
        <v>143</v>
      </c>
      <c r="D113" s="5" t="s">
        <v>319</v>
      </c>
      <c r="E113" s="2" t="s">
        <v>145</v>
      </c>
      <c r="F113" s="12">
        <v>50</v>
      </c>
      <c r="G113" s="13">
        <v>4657.3599999999997</v>
      </c>
      <c r="H113" s="13">
        <v>5683.84</v>
      </c>
      <c r="I113" s="13">
        <v>284192</v>
      </c>
      <c r="J113" s="72">
        <v>3.8261857167807565E-3</v>
      </c>
    </row>
    <row r="114" spans="1:10" ht="24" customHeight="1" x14ac:dyDescent="0.25">
      <c r="A114" s="6" t="s">
        <v>320</v>
      </c>
      <c r="B114" s="6" t="s">
        <v>12</v>
      </c>
      <c r="C114" s="6"/>
      <c r="D114" s="4" t="s">
        <v>321</v>
      </c>
      <c r="E114" s="1"/>
      <c r="F114" s="9">
        <v>1</v>
      </c>
      <c r="G114" s="10" t="s">
        <v>14</v>
      </c>
      <c r="H114" s="11">
        <v>250829.5</v>
      </c>
      <c r="I114" s="11">
        <v>250829.5</v>
      </c>
      <c r="J114" s="71">
        <v>3.377013604349379E-3</v>
      </c>
    </row>
    <row r="115" spans="1:10" ht="26.1" customHeight="1" x14ac:dyDescent="0.25">
      <c r="A115" s="7" t="s">
        <v>322</v>
      </c>
      <c r="B115" s="7" t="s">
        <v>323</v>
      </c>
      <c r="C115" s="7" t="s">
        <v>143</v>
      </c>
      <c r="D115" s="5" t="s">
        <v>324</v>
      </c>
      <c r="E115" s="2" t="s">
        <v>145</v>
      </c>
      <c r="F115" s="12">
        <v>50</v>
      </c>
      <c r="G115" s="13">
        <v>966.31</v>
      </c>
      <c r="H115" s="13">
        <v>1179.28</v>
      </c>
      <c r="I115" s="13">
        <v>58964</v>
      </c>
      <c r="J115" s="72">
        <v>7.9385491007579563E-4</v>
      </c>
    </row>
    <row r="116" spans="1:10" ht="26.1" customHeight="1" x14ac:dyDescent="0.25">
      <c r="A116" s="7" t="s">
        <v>325</v>
      </c>
      <c r="B116" s="7" t="s">
        <v>326</v>
      </c>
      <c r="C116" s="7" t="s">
        <v>143</v>
      </c>
      <c r="D116" s="5" t="s">
        <v>327</v>
      </c>
      <c r="E116" s="2" t="s">
        <v>145</v>
      </c>
      <c r="F116" s="12">
        <v>50</v>
      </c>
      <c r="G116" s="13">
        <v>3144.31</v>
      </c>
      <c r="H116" s="13">
        <v>3837.31</v>
      </c>
      <c r="I116" s="13">
        <v>191865.5</v>
      </c>
      <c r="J116" s="72">
        <v>2.5831586942735834E-3</v>
      </c>
    </row>
    <row r="117" spans="1:10" ht="24" customHeight="1" x14ac:dyDescent="0.25">
      <c r="A117" s="6" t="s">
        <v>328</v>
      </c>
      <c r="B117" s="6" t="s">
        <v>12</v>
      </c>
      <c r="C117" s="6"/>
      <c r="D117" s="4" t="s">
        <v>329</v>
      </c>
      <c r="E117" s="1"/>
      <c r="F117" s="9">
        <v>1</v>
      </c>
      <c r="G117" s="10" t="s">
        <v>14</v>
      </c>
      <c r="H117" s="11">
        <v>44900761.759999998</v>
      </c>
      <c r="I117" s="11">
        <v>44900761.759999998</v>
      </c>
      <c r="J117" s="71">
        <v>0.60451614865544268</v>
      </c>
    </row>
    <row r="118" spans="1:10" ht="24" customHeight="1" x14ac:dyDescent="0.25">
      <c r="A118" s="6" t="s">
        <v>330</v>
      </c>
      <c r="B118" s="6" t="s">
        <v>12</v>
      </c>
      <c r="C118" s="6"/>
      <c r="D118" s="4" t="s">
        <v>331</v>
      </c>
      <c r="E118" s="1"/>
      <c r="F118" s="9">
        <v>1</v>
      </c>
      <c r="G118" s="10" t="s">
        <v>14</v>
      </c>
      <c r="H118" s="11">
        <v>276000</v>
      </c>
      <c r="I118" s="11">
        <v>276000</v>
      </c>
      <c r="J118" s="71">
        <v>3.715893683958341E-3</v>
      </c>
    </row>
    <row r="119" spans="1:10" ht="26.1" customHeight="1" x14ac:dyDescent="0.25">
      <c r="A119" s="7" t="s">
        <v>332</v>
      </c>
      <c r="B119" s="7" t="s">
        <v>333</v>
      </c>
      <c r="C119" s="7" t="s">
        <v>143</v>
      </c>
      <c r="D119" s="5" t="s">
        <v>334</v>
      </c>
      <c r="E119" s="2" t="s">
        <v>21</v>
      </c>
      <c r="F119" s="12">
        <v>120000</v>
      </c>
      <c r="G119" s="13">
        <v>1.89</v>
      </c>
      <c r="H119" s="13">
        <v>2.2999999999999998</v>
      </c>
      <c r="I119" s="13">
        <v>276000</v>
      </c>
      <c r="J119" s="72">
        <v>3.715893683958341E-3</v>
      </c>
    </row>
    <row r="120" spans="1:10" ht="26.1" customHeight="1" x14ac:dyDescent="0.25">
      <c r="A120" s="6" t="s">
        <v>335</v>
      </c>
      <c r="B120" s="6" t="s">
        <v>12</v>
      </c>
      <c r="C120" s="6"/>
      <c r="D120" s="4" t="s">
        <v>336</v>
      </c>
      <c r="E120" s="1"/>
      <c r="F120" s="9">
        <v>1</v>
      </c>
      <c r="G120" s="10" t="s">
        <v>14</v>
      </c>
      <c r="H120" s="11">
        <v>460080</v>
      </c>
      <c r="I120" s="11">
        <v>460080</v>
      </c>
      <c r="J120" s="71">
        <v>6.1942332105635991E-3</v>
      </c>
    </row>
    <row r="121" spans="1:10" ht="26.1" customHeight="1" x14ac:dyDescent="0.25">
      <c r="A121" s="7" t="s">
        <v>337</v>
      </c>
      <c r="B121" s="7" t="s">
        <v>338</v>
      </c>
      <c r="C121" s="7" t="s">
        <v>143</v>
      </c>
      <c r="D121" s="5" t="s">
        <v>339</v>
      </c>
      <c r="E121" s="2" t="s">
        <v>152</v>
      </c>
      <c r="F121" s="12">
        <v>24000</v>
      </c>
      <c r="G121" s="13">
        <v>15.71</v>
      </c>
      <c r="H121" s="13">
        <v>19.170000000000002</v>
      </c>
      <c r="I121" s="13">
        <v>460080</v>
      </c>
      <c r="J121" s="72">
        <v>6.1942332105635991E-3</v>
      </c>
    </row>
    <row r="122" spans="1:10" ht="24" customHeight="1" x14ac:dyDescent="0.25">
      <c r="A122" s="6" t="s">
        <v>340</v>
      </c>
      <c r="B122" s="6" t="s">
        <v>12</v>
      </c>
      <c r="C122" s="6"/>
      <c r="D122" s="4" t="s">
        <v>179</v>
      </c>
      <c r="E122" s="1"/>
      <c r="F122" s="9">
        <v>1</v>
      </c>
      <c r="G122" s="10" t="s">
        <v>14</v>
      </c>
      <c r="H122" s="11">
        <v>715200</v>
      </c>
      <c r="I122" s="11">
        <v>715200</v>
      </c>
      <c r="J122" s="71">
        <v>9.6290114593007431E-3</v>
      </c>
    </row>
    <row r="123" spans="1:10" ht="26.1" customHeight="1" x14ac:dyDescent="0.25">
      <c r="A123" s="7" t="s">
        <v>341</v>
      </c>
      <c r="B123" s="7" t="s">
        <v>157</v>
      </c>
      <c r="C123" s="7" t="s">
        <v>26</v>
      </c>
      <c r="D123" s="5" t="s">
        <v>158</v>
      </c>
      <c r="E123" s="2" t="s">
        <v>159</v>
      </c>
      <c r="F123" s="12">
        <v>240000</v>
      </c>
      <c r="G123" s="13">
        <v>2.4500000000000002</v>
      </c>
      <c r="H123" s="13">
        <v>2.98</v>
      </c>
      <c r="I123" s="13">
        <v>715200</v>
      </c>
      <c r="J123" s="72">
        <v>9.6290114593007431E-3</v>
      </c>
    </row>
    <row r="124" spans="1:10" ht="24" customHeight="1" x14ac:dyDescent="0.25">
      <c r="A124" s="6" t="s">
        <v>342</v>
      </c>
      <c r="B124" s="6" t="s">
        <v>12</v>
      </c>
      <c r="C124" s="6"/>
      <c r="D124" s="4" t="s">
        <v>343</v>
      </c>
      <c r="E124" s="1"/>
      <c r="F124" s="9">
        <v>1</v>
      </c>
      <c r="G124" s="10" t="s">
        <v>14</v>
      </c>
      <c r="H124" s="11">
        <v>7974720</v>
      </c>
      <c r="I124" s="11">
        <v>7974720</v>
      </c>
      <c r="J124" s="71">
        <v>0.10736670898310238</v>
      </c>
    </row>
    <row r="125" spans="1:10" ht="39" customHeight="1" x14ac:dyDescent="0.25">
      <c r="A125" s="7" t="s">
        <v>344</v>
      </c>
      <c r="B125" s="7" t="s">
        <v>345</v>
      </c>
      <c r="C125" s="7" t="s">
        <v>26</v>
      </c>
      <c r="D125" s="5" t="s">
        <v>346</v>
      </c>
      <c r="E125" s="2" t="s">
        <v>152</v>
      </c>
      <c r="F125" s="12">
        <v>24000</v>
      </c>
      <c r="G125" s="13">
        <v>256.57</v>
      </c>
      <c r="H125" s="13">
        <v>313.11</v>
      </c>
      <c r="I125" s="13">
        <v>7514640</v>
      </c>
      <c r="J125" s="72">
        <v>0.10117247577253879</v>
      </c>
    </row>
    <row r="126" spans="1:10" ht="39" customHeight="1" x14ac:dyDescent="0.25">
      <c r="A126" s="7" t="s">
        <v>347</v>
      </c>
      <c r="B126" s="7" t="s">
        <v>348</v>
      </c>
      <c r="C126" s="7" t="s">
        <v>143</v>
      </c>
      <c r="D126" s="5" t="s">
        <v>349</v>
      </c>
      <c r="E126" s="2" t="s">
        <v>152</v>
      </c>
      <c r="F126" s="12">
        <v>24000</v>
      </c>
      <c r="G126" s="13">
        <v>15.71</v>
      </c>
      <c r="H126" s="13">
        <v>19.170000000000002</v>
      </c>
      <c r="I126" s="13">
        <v>460080</v>
      </c>
      <c r="J126" s="72">
        <v>6.1942332105635991E-3</v>
      </c>
    </row>
    <row r="127" spans="1:10" ht="26.1" customHeight="1" x14ac:dyDescent="0.25">
      <c r="A127" s="6" t="s">
        <v>350</v>
      </c>
      <c r="B127" s="6" t="s">
        <v>12</v>
      </c>
      <c r="C127" s="6"/>
      <c r="D127" s="4" t="s">
        <v>351</v>
      </c>
      <c r="E127" s="1"/>
      <c r="F127" s="9">
        <v>1</v>
      </c>
      <c r="G127" s="10" t="s">
        <v>14</v>
      </c>
      <c r="H127" s="11">
        <v>6597360</v>
      </c>
      <c r="I127" s="11">
        <v>6597360</v>
      </c>
      <c r="J127" s="71">
        <v>8.8822783894200716E-2</v>
      </c>
    </row>
    <row r="128" spans="1:10" ht="39" customHeight="1" x14ac:dyDescent="0.25">
      <c r="A128" s="7" t="s">
        <v>352</v>
      </c>
      <c r="B128" s="7" t="s">
        <v>353</v>
      </c>
      <c r="C128" s="7" t="s">
        <v>66</v>
      </c>
      <c r="D128" s="5" t="s">
        <v>354</v>
      </c>
      <c r="E128" s="2" t="s">
        <v>152</v>
      </c>
      <c r="F128" s="12">
        <v>24000</v>
      </c>
      <c r="G128" s="13">
        <v>225.25</v>
      </c>
      <c r="H128" s="13">
        <v>274.89</v>
      </c>
      <c r="I128" s="13">
        <v>6597360</v>
      </c>
      <c r="J128" s="72">
        <v>8.8822783894200716E-2</v>
      </c>
    </row>
    <row r="129" spans="1:10" ht="24" customHeight="1" x14ac:dyDescent="0.25">
      <c r="A129" s="6" t="s">
        <v>355</v>
      </c>
      <c r="B129" s="6" t="s">
        <v>12</v>
      </c>
      <c r="C129" s="6"/>
      <c r="D129" s="4" t="s">
        <v>356</v>
      </c>
      <c r="E129" s="1"/>
      <c r="F129" s="9">
        <v>1</v>
      </c>
      <c r="G129" s="10" t="s">
        <v>14</v>
      </c>
      <c r="H129" s="11">
        <v>14653356</v>
      </c>
      <c r="I129" s="11">
        <v>14653356</v>
      </c>
      <c r="J129" s="71">
        <v>0.19728374278693137</v>
      </c>
    </row>
    <row r="130" spans="1:10" ht="39" customHeight="1" x14ac:dyDescent="0.25">
      <c r="A130" s="7" t="s">
        <v>357</v>
      </c>
      <c r="B130" s="7" t="s">
        <v>358</v>
      </c>
      <c r="C130" s="7" t="s">
        <v>66</v>
      </c>
      <c r="D130" s="5" t="s">
        <v>359</v>
      </c>
      <c r="E130" s="2" t="s">
        <v>21</v>
      </c>
      <c r="F130" s="12">
        <v>90000</v>
      </c>
      <c r="G130" s="13">
        <v>104.11</v>
      </c>
      <c r="H130" s="13">
        <v>127.05</v>
      </c>
      <c r="I130" s="13">
        <v>11434500</v>
      </c>
      <c r="J130" s="72">
        <v>0.15394705191746974</v>
      </c>
    </row>
    <row r="131" spans="1:10" ht="39" customHeight="1" x14ac:dyDescent="0.25">
      <c r="A131" s="7" t="s">
        <v>360</v>
      </c>
      <c r="B131" s="7" t="s">
        <v>361</v>
      </c>
      <c r="C131" s="7" t="s">
        <v>66</v>
      </c>
      <c r="D131" s="5" t="s">
        <v>362</v>
      </c>
      <c r="E131" s="2" t="s">
        <v>21</v>
      </c>
      <c r="F131" s="12">
        <v>10000</v>
      </c>
      <c r="G131" s="13">
        <v>225.85</v>
      </c>
      <c r="H131" s="13">
        <v>275.62</v>
      </c>
      <c r="I131" s="13">
        <v>2756200</v>
      </c>
      <c r="J131" s="72">
        <v>3.7107775984514417E-2</v>
      </c>
    </row>
    <row r="132" spans="1:10" ht="51.9" customHeight="1" x14ac:dyDescent="0.25">
      <c r="A132" s="7" t="s">
        <v>363</v>
      </c>
      <c r="B132" s="7" t="s">
        <v>364</v>
      </c>
      <c r="C132" s="7" t="s">
        <v>66</v>
      </c>
      <c r="D132" s="5" t="s">
        <v>365</v>
      </c>
      <c r="E132" s="2" t="s">
        <v>21</v>
      </c>
      <c r="F132" s="12">
        <v>4000</v>
      </c>
      <c r="G132" s="13">
        <v>87.93</v>
      </c>
      <c r="H132" s="13">
        <v>107.3</v>
      </c>
      <c r="I132" s="13">
        <v>429200</v>
      </c>
      <c r="J132" s="72">
        <v>5.7784839462134774E-3</v>
      </c>
    </row>
    <row r="133" spans="1:10" ht="26.1" customHeight="1" x14ac:dyDescent="0.25">
      <c r="A133" s="7" t="s">
        <v>366</v>
      </c>
      <c r="B133" s="7" t="s">
        <v>150</v>
      </c>
      <c r="C133" s="7" t="s">
        <v>19</v>
      </c>
      <c r="D133" s="5" t="s">
        <v>151</v>
      </c>
      <c r="E133" s="2" t="s">
        <v>152</v>
      </c>
      <c r="F133" s="12">
        <v>8200</v>
      </c>
      <c r="G133" s="13">
        <v>3.35</v>
      </c>
      <c r="H133" s="13">
        <v>4.08</v>
      </c>
      <c r="I133" s="13">
        <v>33456</v>
      </c>
      <c r="J133" s="72">
        <v>4.5043093873373276E-4</v>
      </c>
    </row>
    <row r="134" spans="1:10" ht="24" customHeight="1" x14ac:dyDescent="0.25">
      <c r="A134" s="6" t="s">
        <v>367</v>
      </c>
      <c r="B134" s="6" t="s">
        <v>12</v>
      </c>
      <c r="C134" s="6"/>
      <c r="D134" s="4" t="s">
        <v>368</v>
      </c>
      <c r="E134" s="1"/>
      <c r="F134" s="9">
        <v>1</v>
      </c>
      <c r="G134" s="10" t="s">
        <v>14</v>
      </c>
      <c r="H134" s="11">
        <v>25728.48</v>
      </c>
      <c r="I134" s="11">
        <v>25728.48</v>
      </c>
      <c r="J134" s="71">
        <v>3.4639237800669745E-4</v>
      </c>
    </row>
    <row r="135" spans="1:10" ht="26.1" customHeight="1" x14ac:dyDescent="0.25">
      <c r="A135" s="7" t="s">
        <v>369</v>
      </c>
      <c r="B135" s="7" t="s">
        <v>150</v>
      </c>
      <c r="C135" s="7" t="s">
        <v>19</v>
      </c>
      <c r="D135" s="5" t="s">
        <v>151</v>
      </c>
      <c r="E135" s="2" t="s">
        <v>152</v>
      </c>
      <c r="F135" s="12">
        <v>6306</v>
      </c>
      <c r="G135" s="13">
        <v>3.35</v>
      </c>
      <c r="H135" s="13">
        <v>4.08</v>
      </c>
      <c r="I135" s="13">
        <v>25728.48</v>
      </c>
      <c r="J135" s="72">
        <v>3.4639237800669745E-4</v>
      </c>
    </row>
    <row r="136" spans="1:10" ht="26.1" customHeight="1" x14ac:dyDescent="0.25">
      <c r="A136" s="6" t="s">
        <v>370</v>
      </c>
      <c r="B136" s="6" t="s">
        <v>12</v>
      </c>
      <c r="C136" s="6"/>
      <c r="D136" s="4" t="s">
        <v>371</v>
      </c>
      <c r="E136" s="1"/>
      <c r="F136" s="9">
        <v>1</v>
      </c>
      <c r="G136" s="10" t="s">
        <v>14</v>
      </c>
      <c r="H136" s="11">
        <v>14198317.280000001</v>
      </c>
      <c r="I136" s="11">
        <v>14198317.279999999</v>
      </c>
      <c r="J136" s="71">
        <v>0.19115738225937887</v>
      </c>
    </row>
    <row r="137" spans="1:10" ht="26.1" customHeight="1" x14ac:dyDescent="0.25">
      <c r="A137" s="7" t="s">
        <v>372</v>
      </c>
      <c r="B137" s="7" t="s">
        <v>373</v>
      </c>
      <c r="C137" s="7" t="s">
        <v>26</v>
      </c>
      <c r="D137" s="5" t="s">
        <v>374</v>
      </c>
      <c r="E137" s="2" t="s">
        <v>375</v>
      </c>
      <c r="F137" s="12">
        <v>1361296</v>
      </c>
      <c r="G137" s="13">
        <v>1.87</v>
      </c>
      <c r="H137" s="13">
        <v>2.2799999999999998</v>
      </c>
      <c r="I137" s="13">
        <v>3103754.88</v>
      </c>
      <c r="J137" s="72">
        <v>4.1787040417198829E-2</v>
      </c>
    </row>
    <row r="138" spans="1:10" ht="26.1" customHeight="1" x14ac:dyDescent="0.25">
      <c r="A138" s="7" t="s">
        <v>376</v>
      </c>
      <c r="B138" s="7" t="s">
        <v>377</v>
      </c>
      <c r="C138" s="7" t="s">
        <v>26</v>
      </c>
      <c r="D138" s="5" t="s">
        <v>378</v>
      </c>
      <c r="E138" s="2" t="s">
        <v>375</v>
      </c>
      <c r="F138" s="12">
        <v>6806480</v>
      </c>
      <c r="G138" s="13">
        <v>1.34</v>
      </c>
      <c r="H138" s="13">
        <v>1.63</v>
      </c>
      <c r="I138" s="13">
        <v>11094562.4</v>
      </c>
      <c r="J138" s="72">
        <v>0.14937034184218004</v>
      </c>
    </row>
    <row r="139" spans="1:10" ht="24" customHeight="1" x14ac:dyDescent="0.25">
      <c r="A139" s="6" t="s">
        <v>379</v>
      </c>
      <c r="B139" s="6" t="s">
        <v>12</v>
      </c>
      <c r="C139" s="6"/>
      <c r="D139" s="4" t="s">
        <v>380</v>
      </c>
      <c r="E139" s="1"/>
      <c r="F139" s="9">
        <v>1</v>
      </c>
      <c r="G139" s="10" t="s">
        <v>14</v>
      </c>
      <c r="H139" s="11">
        <v>7214700</v>
      </c>
      <c r="I139" s="11">
        <v>7214700</v>
      </c>
      <c r="J139" s="71">
        <v>9.7134268701645807E-2</v>
      </c>
    </row>
    <row r="140" spans="1:10" ht="24" customHeight="1" x14ac:dyDescent="0.25">
      <c r="A140" s="6" t="s">
        <v>381</v>
      </c>
      <c r="B140" s="6" t="s">
        <v>12</v>
      </c>
      <c r="C140" s="6"/>
      <c r="D140" s="4" t="s">
        <v>382</v>
      </c>
      <c r="E140" s="1"/>
      <c r="F140" s="9">
        <v>1</v>
      </c>
      <c r="G140" s="10" t="s">
        <v>14</v>
      </c>
      <c r="H140" s="11">
        <v>3648960</v>
      </c>
      <c r="I140" s="11">
        <v>3648960</v>
      </c>
      <c r="J140" s="71">
        <v>4.912734571382836E-2</v>
      </c>
    </row>
    <row r="141" spans="1:10" ht="51.9" customHeight="1" x14ac:dyDescent="0.25">
      <c r="A141" s="7" t="s">
        <v>383</v>
      </c>
      <c r="B141" s="7" t="s">
        <v>384</v>
      </c>
      <c r="C141" s="7" t="s">
        <v>66</v>
      </c>
      <c r="D141" s="5" t="s">
        <v>385</v>
      </c>
      <c r="E141" s="2" t="s">
        <v>28</v>
      </c>
      <c r="F141" s="12">
        <v>40000</v>
      </c>
      <c r="G141" s="13">
        <v>66.73</v>
      </c>
      <c r="H141" s="13">
        <v>81.430000000000007</v>
      </c>
      <c r="I141" s="13">
        <v>3257200</v>
      </c>
      <c r="J141" s="72">
        <v>4.3852930823873579E-2</v>
      </c>
    </row>
    <row r="142" spans="1:10" ht="51.9" customHeight="1" x14ac:dyDescent="0.25">
      <c r="A142" s="7" t="s">
        <v>386</v>
      </c>
      <c r="B142" s="7" t="s">
        <v>387</v>
      </c>
      <c r="C142" s="7" t="s">
        <v>66</v>
      </c>
      <c r="D142" s="5" t="s">
        <v>388</v>
      </c>
      <c r="E142" s="2" t="s">
        <v>28</v>
      </c>
      <c r="F142" s="12">
        <v>4000</v>
      </c>
      <c r="G142" s="13">
        <v>70.03</v>
      </c>
      <c r="H142" s="13">
        <v>85.46</v>
      </c>
      <c r="I142" s="13">
        <v>341840</v>
      </c>
      <c r="J142" s="72">
        <v>4.6023228149431857E-3</v>
      </c>
    </row>
    <row r="143" spans="1:10" ht="24" customHeight="1" x14ac:dyDescent="0.25">
      <c r="A143" s="7" t="s">
        <v>389</v>
      </c>
      <c r="B143" s="7" t="s">
        <v>390</v>
      </c>
      <c r="C143" s="7" t="s">
        <v>143</v>
      </c>
      <c r="D143" s="5" t="s">
        <v>391</v>
      </c>
      <c r="E143" s="2" t="s">
        <v>21</v>
      </c>
      <c r="F143" s="12">
        <v>12000</v>
      </c>
      <c r="G143" s="13">
        <v>3.41</v>
      </c>
      <c r="H143" s="13">
        <v>4.16</v>
      </c>
      <c r="I143" s="13">
        <v>49920</v>
      </c>
      <c r="J143" s="72">
        <v>6.7209207501159557E-4</v>
      </c>
    </row>
    <row r="144" spans="1:10" ht="24" customHeight="1" x14ac:dyDescent="0.25">
      <c r="A144" s="6" t="s">
        <v>392</v>
      </c>
      <c r="B144" s="6" t="s">
        <v>12</v>
      </c>
      <c r="C144" s="6"/>
      <c r="D144" s="4" t="s">
        <v>393</v>
      </c>
      <c r="E144" s="1"/>
      <c r="F144" s="9">
        <v>1</v>
      </c>
      <c r="G144" s="10" t="s">
        <v>14</v>
      </c>
      <c r="H144" s="11">
        <v>755100</v>
      </c>
      <c r="I144" s="11">
        <v>755100</v>
      </c>
      <c r="J144" s="71">
        <v>1.0166200437525157E-2</v>
      </c>
    </row>
    <row r="145" spans="1:10" ht="26.1" customHeight="1" x14ac:dyDescent="0.25">
      <c r="A145" s="7" t="s">
        <v>394</v>
      </c>
      <c r="B145" s="7" t="s">
        <v>395</v>
      </c>
      <c r="C145" s="7" t="s">
        <v>26</v>
      </c>
      <c r="D145" s="5" t="s">
        <v>396</v>
      </c>
      <c r="E145" s="2" t="s">
        <v>21</v>
      </c>
      <c r="F145" s="12">
        <v>10000</v>
      </c>
      <c r="G145" s="13">
        <v>61.88</v>
      </c>
      <c r="H145" s="13">
        <v>75.510000000000005</v>
      </c>
      <c r="I145" s="13">
        <v>755100</v>
      </c>
      <c r="J145" s="72">
        <v>1.0166200437525157E-2</v>
      </c>
    </row>
    <row r="146" spans="1:10" ht="26.1" customHeight="1" x14ac:dyDescent="0.25">
      <c r="A146" s="6" t="s">
        <v>397</v>
      </c>
      <c r="B146" s="6" t="s">
        <v>12</v>
      </c>
      <c r="C146" s="6"/>
      <c r="D146" s="4" t="s">
        <v>398</v>
      </c>
      <c r="E146" s="1"/>
      <c r="F146" s="9">
        <v>1</v>
      </c>
      <c r="G146" s="10" t="s">
        <v>14</v>
      </c>
      <c r="H146" s="11">
        <v>70440</v>
      </c>
      <c r="I146" s="11">
        <v>70440</v>
      </c>
      <c r="J146" s="71">
        <v>9.4836069238415043E-4</v>
      </c>
    </row>
    <row r="147" spans="1:10" ht="26.1" customHeight="1" x14ac:dyDescent="0.25">
      <c r="A147" s="7" t="s">
        <v>399</v>
      </c>
      <c r="B147" s="7" t="s">
        <v>400</v>
      </c>
      <c r="C147" s="7" t="s">
        <v>26</v>
      </c>
      <c r="D147" s="5" t="s">
        <v>401</v>
      </c>
      <c r="E147" s="2" t="s">
        <v>152</v>
      </c>
      <c r="F147" s="12">
        <v>3000</v>
      </c>
      <c r="G147" s="13">
        <v>19.239999999999998</v>
      </c>
      <c r="H147" s="13">
        <v>23.48</v>
      </c>
      <c r="I147" s="13">
        <v>70440</v>
      </c>
      <c r="J147" s="72">
        <v>9.4836069238415043E-4</v>
      </c>
    </row>
    <row r="148" spans="1:10" ht="24" customHeight="1" x14ac:dyDescent="0.25">
      <c r="A148" s="6" t="s">
        <v>402</v>
      </c>
      <c r="B148" s="6" t="s">
        <v>12</v>
      </c>
      <c r="C148" s="6"/>
      <c r="D148" s="4" t="s">
        <v>403</v>
      </c>
      <c r="E148" s="1"/>
      <c r="F148" s="9">
        <v>1</v>
      </c>
      <c r="G148" s="10" t="s">
        <v>14</v>
      </c>
      <c r="H148" s="11">
        <v>174300</v>
      </c>
      <c r="I148" s="11">
        <v>174300</v>
      </c>
      <c r="J148" s="71">
        <v>2.3466676417171696E-3</v>
      </c>
    </row>
    <row r="149" spans="1:10" ht="39" customHeight="1" x14ac:dyDescent="0.25">
      <c r="A149" s="7" t="s">
        <v>404</v>
      </c>
      <c r="B149" s="7" t="s">
        <v>405</v>
      </c>
      <c r="C149" s="7" t="s">
        <v>26</v>
      </c>
      <c r="D149" s="5" t="s">
        <v>406</v>
      </c>
      <c r="E149" s="2" t="s">
        <v>21</v>
      </c>
      <c r="F149" s="12">
        <v>10000</v>
      </c>
      <c r="G149" s="13">
        <v>14.29</v>
      </c>
      <c r="H149" s="13">
        <v>17.43</v>
      </c>
      <c r="I149" s="13">
        <v>174300</v>
      </c>
      <c r="J149" s="72">
        <v>2.3466676417171696E-3</v>
      </c>
    </row>
    <row r="150" spans="1:10" ht="24" customHeight="1" x14ac:dyDescent="0.25">
      <c r="A150" s="6" t="s">
        <v>407</v>
      </c>
      <c r="B150" s="6" t="s">
        <v>12</v>
      </c>
      <c r="C150" s="6"/>
      <c r="D150" s="4" t="s">
        <v>408</v>
      </c>
      <c r="E150" s="1"/>
      <c r="F150" s="9">
        <v>1</v>
      </c>
      <c r="G150" s="10" t="s">
        <v>14</v>
      </c>
      <c r="H150" s="11">
        <v>240400</v>
      </c>
      <c r="I150" s="11">
        <v>240400</v>
      </c>
      <c r="J150" s="71">
        <v>3.2365972522593665E-3</v>
      </c>
    </row>
    <row r="151" spans="1:10" ht="39" customHeight="1" x14ac:dyDescent="0.25">
      <c r="A151" s="7" t="s">
        <v>409</v>
      </c>
      <c r="B151" s="7" t="s">
        <v>410</v>
      </c>
      <c r="C151" s="7" t="s">
        <v>19</v>
      </c>
      <c r="D151" s="5" t="s">
        <v>411</v>
      </c>
      <c r="E151" s="2" t="s">
        <v>21</v>
      </c>
      <c r="F151" s="12">
        <v>20000</v>
      </c>
      <c r="G151" s="13">
        <v>2.68</v>
      </c>
      <c r="H151" s="13">
        <v>3.27</v>
      </c>
      <c r="I151" s="13">
        <v>65400</v>
      </c>
      <c r="J151" s="72">
        <v>8.8050524250317202E-4</v>
      </c>
    </row>
    <row r="152" spans="1:10" ht="26.1" customHeight="1" x14ac:dyDescent="0.25">
      <c r="A152" s="7" t="s">
        <v>412</v>
      </c>
      <c r="B152" s="7" t="s">
        <v>413</v>
      </c>
      <c r="C152" s="7" t="s">
        <v>19</v>
      </c>
      <c r="D152" s="5" t="s">
        <v>414</v>
      </c>
      <c r="E152" s="2" t="s">
        <v>21</v>
      </c>
      <c r="F152" s="12">
        <v>500000</v>
      </c>
      <c r="G152" s="13">
        <v>0.28999999999999998</v>
      </c>
      <c r="H152" s="13">
        <v>0.35</v>
      </c>
      <c r="I152" s="13">
        <v>175000</v>
      </c>
      <c r="J152" s="72">
        <v>2.3560920097561943E-3</v>
      </c>
    </row>
    <row r="153" spans="1:10" ht="24" customHeight="1" x14ac:dyDescent="0.25">
      <c r="A153" s="6" t="s">
        <v>415</v>
      </c>
      <c r="B153" s="6" t="s">
        <v>12</v>
      </c>
      <c r="C153" s="6"/>
      <c r="D153" s="4" t="s">
        <v>416</v>
      </c>
      <c r="E153" s="1"/>
      <c r="F153" s="9">
        <v>1</v>
      </c>
      <c r="G153" s="10" t="s">
        <v>14</v>
      </c>
      <c r="H153" s="11">
        <v>239400</v>
      </c>
      <c r="I153" s="11">
        <v>239400</v>
      </c>
      <c r="J153" s="71">
        <v>3.2231338693464737E-3</v>
      </c>
    </row>
    <row r="154" spans="1:10" ht="24" customHeight="1" x14ac:dyDescent="0.25">
      <c r="A154" s="7" t="s">
        <v>417</v>
      </c>
      <c r="B154" s="7" t="s">
        <v>418</v>
      </c>
      <c r="C154" s="7" t="s">
        <v>143</v>
      </c>
      <c r="D154" s="5" t="s">
        <v>419</v>
      </c>
      <c r="E154" s="2" t="s">
        <v>21</v>
      </c>
      <c r="F154" s="12">
        <v>30000</v>
      </c>
      <c r="G154" s="13">
        <v>6.54</v>
      </c>
      <c r="H154" s="13">
        <v>7.98</v>
      </c>
      <c r="I154" s="13">
        <v>239400</v>
      </c>
      <c r="J154" s="72">
        <v>3.2231338693464737E-3</v>
      </c>
    </row>
    <row r="155" spans="1:10" ht="24" customHeight="1" x14ac:dyDescent="0.25">
      <c r="A155" s="6" t="s">
        <v>420</v>
      </c>
      <c r="B155" s="6" t="s">
        <v>12</v>
      </c>
      <c r="C155" s="6"/>
      <c r="D155" s="4" t="s">
        <v>421</v>
      </c>
      <c r="E155" s="1"/>
      <c r="F155" s="9">
        <v>1</v>
      </c>
      <c r="G155" s="10" t="s">
        <v>14</v>
      </c>
      <c r="H155" s="11">
        <v>2086100</v>
      </c>
      <c r="I155" s="11">
        <v>2086100</v>
      </c>
      <c r="J155" s="71">
        <v>2.8085963094585126E-2</v>
      </c>
    </row>
    <row r="156" spans="1:10" ht="26.1" customHeight="1" x14ac:dyDescent="0.25">
      <c r="A156" s="7" t="s">
        <v>422</v>
      </c>
      <c r="B156" s="7" t="s">
        <v>423</v>
      </c>
      <c r="C156" s="7" t="s">
        <v>143</v>
      </c>
      <c r="D156" s="5" t="s">
        <v>424</v>
      </c>
      <c r="E156" s="2" t="s">
        <v>311</v>
      </c>
      <c r="F156" s="12">
        <v>10000</v>
      </c>
      <c r="G156" s="13">
        <v>21.26</v>
      </c>
      <c r="H156" s="13">
        <v>25.94</v>
      </c>
      <c r="I156" s="13">
        <v>259400</v>
      </c>
      <c r="J156" s="72">
        <v>3.4924015276043248E-3</v>
      </c>
    </row>
    <row r="157" spans="1:10" ht="51.9" customHeight="1" x14ac:dyDescent="0.25">
      <c r="A157" s="7" t="s">
        <v>425</v>
      </c>
      <c r="B157" s="7" t="s">
        <v>426</v>
      </c>
      <c r="C157" s="7" t="s">
        <v>19</v>
      </c>
      <c r="D157" s="5" t="s">
        <v>427</v>
      </c>
      <c r="E157" s="2" t="s">
        <v>311</v>
      </c>
      <c r="F157" s="12">
        <v>30000</v>
      </c>
      <c r="G157" s="13">
        <v>49.9</v>
      </c>
      <c r="H157" s="13">
        <v>60.89</v>
      </c>
      <c r="I157" s="13">
        <v>1826700</v>
      </c>
      <c r="J157" s="72">
        <v>2.4593561566980802E-2</v>
      </c>
    </row>
    <row r="158" spans="1:10" ht="24" customHeight="1" x14ac:dyDescent="0.25">
      <c r="A158" s="6" t="s">
        <v>428</v>
      </c>
      <c r="B158" s="6" t="s">
        <v>12</v>
      </c>
      <c r="C158" s="6"/>
      <c r="D158" s="4" t="s">
        <v>429</v>
      </c>
      <c r="E158" s="1"/>
      <c r="F158" s="9">
        <v>1</v>
      </c>
      <c r="G158" s="10" t="s">
        <v>14</v>
      </c>
      <c r="H158" s="11">
        <v>5658300</v>
      </c>
      <c r="I158" s="11">
        <v>5658300</v>
      </c>
      <c r="J158" s="71">
        <v>7.6179859536019856E-2</v>
      </c>
    </row>
    <row r="159" spans="1:10" ht="65.099999999999994" customHeight="1" x14ac:dyDescent="0.25">
      <c r="A159" s="7" t="s">
        <v>478</v>
      </c>
      <c r="B159" s="7" t="s">
        <v>430</v>
      </c>
      <c r="C159" s="7" t="s">
        <v>66</v>
      </c>
      <c r="D159" s="5" t="s">
        <v>431</v>
      </c>
      <c r="E159" s="2" t="s">
        <v>152</v>
      </c>
      <c r="F159" s="12">
        <v>5000</v>
      </c>
      <c r="G159" s="13">
        <v>927.29</v>
      </c>
      <c r="H159" s="13">
        <v>1131.6600000000001</v>
      </c>
      <c r="I159" s="13">
        <v>5658300</v>
      </c>
      <c r="J159" s="72">
        <v>7.6179859536019856E-2</v>
      </c>
    </row>
    <row r="160" spans="1:10" ht="24" customHeight="1" x14ac:dyDescent="0.25">
      <c r="A160" s="6"/>
      <c r="B160" s="6"/>
      <c r="C160" s="6"/>
      <c r="D160" s="4" t="s">
        <v>436</v>
      </c>
      <c r="E160" s="1"/>
      <c r="F160" s="9"/>
      <c r="G160" s="10"/>
      <c r="H160" s="11"/>
      <c r="I160" s="11">
        <v>74275537.319999993</v>
      </c>
      <c r="J160" s="71"/>
    </row>
    <row r="161" spans="1:10" ht="24" customHeight="1" x14ac:dyDescent="0.25">
      <c r="A161" s="6" t="s">
        <v>432</v>
      </c>
      <c r="B161" s="6" t="s">
        <v>12</v>
      </c>
      <c r="C161" s="6"/>
      <c r="D161" s="4" t="s">
        <v>433</v>
      </c>
      <c r="E161" s="1"/>
      <c r="F161" s="9">
        <v>1</v>
      </c>
      <c r="G161" s="10" t="s">
        <v>14</v>
      </c>
      <c r="H161" s="11"/>
      <c r="I161" s="11">
        <v>5191860.0586000001</v>
      </c>
      <c r="J161" s="71">
        <v>6.98999999990845E-2</v>
      </c>
    </row>
    <row r="162" spans="1:10" ht="26.1" customHeight="1" x14ac:dyDescent="0.25">
      <c r="A162" s="21" t="s">
        <v>434</v>
      </c>
      <c r="B162" s="21" t="s">
        <v>12</v>
      </c>
      <c r="C162" s="21"/>
      <c r="D162" s="22" t="s">
        <v>435</v>
      </c>
      <c r="E162" s="23"/>
      <c r="F162" s="24">
        <v>6.99</v>
      </c>
      <c r="G162" s="25" t="s">
        <v>14</v>
      </c>
      <c r="H162" s="26"/>
      <c r="I162" s="26">
        <v>5191860.0586000001</v>
      </c>
      <c r="J162" s="71"/>
    </row>
    <row r="163" spans="1:10" ht="24" customHeight="1" x14ac:dyDescent="0.25">
      <c r="A163" s="90" t="s">
        <v>437</v>
      </c>
      <c r="B163" s="91"/>
      <c r="C163" s="91"/>
      <c r="D163" s="91"/>
      <c r="E163" s="91"/>
      <c r="F163" s="91"/>
      <c r="G163" s="91"/>
      <c r="H163" s="92"/>
      <c r="I163" s="27">
        <v>79467397.378599986</v>
      </c>
      <c r="J163" s="73"/>
    </row>
  </sheetData>
  <mergeCells count="8">
    <mergeCell ref="A163:H163"/>
    <mergeCell ref="A1:J1"/>
    <mergeCell ref="A2:D2"/>
    <mergeCell ref="F2:G2"/>
    <mergeCell ref="H2:J2"/>
    <mergeCell ref="A3:G4"/>
    <mergeCell ref="H3:I4"/>
    <mergeCell ref="J3:J4"/>
  </mergeCells>
  <pageMargins left="0.5" right="0.5" top="1" bottom="1" header="0.5" footer="0.5"/>
  <pageSetup paperSize="9" scale="62" fitToHeight="0" orientation="landscape" r:id="rId1"/>
  <headerFooter>
    <oddHeader xml:space="preserve">&amp;L </oddHeader>
    <oddFooter xml:space="preserve">&amp;L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BDI </vt:lpstr>
      <vt:lpstr>PLANILHA ORÇAMENTARIA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Álvaro cezar</cp:lastModifiedBy>
  <cp:revision>0</cp:revision>
  <cp:lastPrinted>2026-02-25T16:56:12Z</cp:lastPrinted>
  <dcterms:created xsi:type="dcterms:W3CDTF">2026-02-25T16:28:34Z</dcterms:created>
  <dcterms:modified xsi:type="dcterms:W3CDTF">2026-02-26T12:30:39Z</dcterms:modified>
</cp:coreProperties>
</file>