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PREF. BREU BRANCO\01 - OBRAS DE PAVIMENTAÇÃO\02 - PROCESSOS\03 - RECURSO PRÓPRIO\03 - 3º PROCESSO RECAPEAMENTO\"/>
    </mc:Choice>
  </mc:AlternateContent>
  <xr:revisionPtr revIDLastSave="0" documentId="13_ncr:1_{C791045C-4512-4795-A59E-1784A56695DC}" xr6:coauthVersionLast="47" xr6:coauthVersionMax="47" xr10:uidLastSave="{00000000-0000-0000-0000-000000000000}"/>
  <bookViews>
    <workbookView xWindow="-120" yWindow="-120" windowWidth="20730" windowHeight="11160" tabRatio="526" firstSheet="1" activeTab="3" xr2:uid="{00000000-000D-0000-FFFF-FFFF00000000}"/>
  </bookViews>
  <sheets>
    <sheet name="Orçamento Sintético" sheetId="5" r:id="rId1"/>
    <sheet name="Orçamento Analítico" sheetId="10" r:id="rId2"/>
    <sheet name="Memória de Cálculo" sheetId="7" r:id="rId3"/>
    <sheet name="Cronograma FF" sheetId="8" r:id="rId4"/>
    <sheet name="BDI" sheetId="9" r:id="rId5"/>
  </sheets>
  <definedNames>
    <definedName name="_xlnm.Print_Area" localSheetId="4">BDI!$B$2:$F$35</definedName>
    <definedName name="_xlnm.Print_Area" localSheetId="3">'Cronograma FF'!$B$2:$N$36</definedName>
    <definedName name="_xlnm.Print_Area" localSheetId="2">'Memória de Cálculo'!$B$2:$L$44</definedName>
    <definedName name="_xlnm.Print_Area" localSheetId="1">'Orçamento Analítico'!$B$2:$K$152</definedName>
    <definedName name="_xlnm.Print_Area" localSheetId="0">'Orçamento Sintético'!$B$2:$K$35</definedName>
  </definedNames>
  <calcPr calcId="191029"/>
</workbook>
</file>

<file path=xl/calcChain.xml><?xml version="1.0" encoding="utf-8"?>
<calcChain xmlns="http://schemas.openxmlformats.org/spreadsheetml/2006/main">
  <c r="B3" i="9" l="1"/>
  <c r="B3" i="8"/>
  <c r="B3" i="7"/>
  <c r="B3" i="10"/>
  <c r="F18" i="9"/>
  <c r="F20" i="9" s="1"/>
  <c r="F13" i="9"/>
  <c r="F7" i="9"/>
  <c r="L20" i="7"/>
  <c r="L18" i="7"/>
  <c r="L17" i="7"/>
  <c r="L16" i="7"/>
  <c r="L9" i="7"/>
  <c r="L8" i="7"/>
  <c r="L7" i="7"/>
</calcChain>
</file>

<file path=xl/sharedStrings.xml><?xml version="1.0" encoding="utf-8"?>
<sst xmlns="http://schemas.openxmlformats.org/spreadsheetml/2006/main" count="998" uniqueCount="338">
  <si>
    <t>Obra</t>
  </si>
  <si>
    <t>B.D.I.</t>
  </si>
  <si>
    <t>Encargos Sociais</t>
  </si>
  <si>
    <t>Desonerado: embutido nos preços unitário dos insumos de mão de obra, de acordo com as bases.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</si>
  <si>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</si>
  <si>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</si>
  <si>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</si>
  <si>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</si>
  <si>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</si>
  <si>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</si>
  <si>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</si>
  <si>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</si>
  <si>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</si>
  <si>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</si>
  <si>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</si>
  <si>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</si>
  <si>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</si>
  <si>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>SINAPI</t>
  </si>
  <si>
    <t>m²</t>
  </si>
  <si>
    <t xml:space="preserve"> 2 </t>
  </si>
  <si>
    <t xml:space="preserve"> 2.1 </t>
  </si>
  <si>
    <t>m³</t>
  </si>
  <si>
    <t>TXKM</t>
  </si>
  <si>
    <t>Total sem BDI</t>
  </si>
  <si>
    <t>Total do BDI</t>
  </si>
  <si>
    <t>Total Geral</t>
  </si>
  <si>
    <t>Comp.(m)</t>
  </si>
  <si>
    <t>esp.(m)</t>
  </si>
  <si>
    <t>Larg.(m)</t>
  </si>
  <si>
    <t>Peso(T)</t>
  </si>
  <si>
    <t>TOTAL</t>
  </si>
  <si>
    <t>Dist.(Km)</t>
  </si>
  <si>
    <t>SINALIZACAO HORIZONTAL COM TINTA RETRORREFLETIVA A BASE DE RESINA ACRILICA COM MICROESFERAS DE VIDRO</t>
  </si>
  <si>
    <t>M</t>
  </si>
  <si>
    <t>Qnt.(Und)</t>
  </si>
  <si>
    <t>ITEM</t>
  </si>
  <si>
    <t>%</t>
  </si>
  <si>
    <t>30 DIAS</t>
  </si>
  <si>
    <t>60 DIAS</t>
  </si>
  <si>
    <t>COMPOSIÇÃO DE B.D.I. (BONIFICAÇÃO E DESPESAS INDIRETAS)</t>
  </si>
  <si>
    <t>DESONERADO</t>
  </si>
  <si>
    <t>DESCRIÇÃO</t>
  </si>
  <si>
    <t>CUSTOS DIRETOS</t>
  </si>
  <si>
    <t>1.1</t>
  </si>
  <si>
    <t>ADMINISTRAÇÃO CENTRAL - (AC)</t>
  </si>
  <si>
    <t>1.2</t>
  </si>
  <si>
    <t>SEGUROS - (S)</t>
  </si>
  <si>
    <t>1.3</t>
  </si>
  <si>
    <t>GARANTIAS - (G)</t>
  </si>
  <si>
    <t>1.4</t>
  </si>
  <si>
    <t>RISCOS - (R).</t>
  </si>
  <si>
    <t>1.5</t>
  </si>
  <si>
    <t>DESPESAS FINANCEIRAS - (DF)</t>
  </si>
  <si>
    <t>IMPOSTOS - (I)</t>
  </si>
  <si>
    <t>2.1</t>
  </si>
  <si>
    <t>PIS</t>
  </si>
  <si>
    <t>2.2</t>
  </si>
  <si>
    <t>COFINS</t>
  </si>
  <si>
    <t>2.3</t>
  </si>
  <si>
    <t>IMPOSTO SOBRE SERVIÇO - I.S.S.</t>
  </si>
  <si>
    <t>2.4</t>
  </si>
  <si>
    <t>INSS</t>
  </si>
  <si>
    <t>LUCRO - (L)</t>
  </si>
  <si>
    <t>3.1</t>
  </si>
  <si>
    <t>LUCRATIVIDADE BRUTA</t>
  </si>
  <si>
    <t>BDI</t>
  </si>
  <si>
    <t>Fórmula e parâmetros estabelecidos pelo Acórdão 2622/2013-TCU-Plenário</t>
  </si>
  <si>
    <t>SINALIZAÇÃO VIÁRIA</t>
  </si>
  <si>
    <t xml:space="preserve"> 99814 </t>
  </si>
  <si>
    <t xml:space="preserve">  </t>
  </si>
  <si>
    <t/>
  </si>
  <si>
    <t xml:space="preserve"> 103689 </t>
  </si>
  <si>
    <t>FORNECIMENTO E INSTALAÇÃO DE PLACA DE OBRA COM CHAPA GALVANIZADA E ESTRUTURA DE MADEIRA. AF_03/2022_PS</t>
  </si>
  <si>
    <t xml:space="preserve"> 1.2 </t>
  </si>
  <si>
    <t>LIMPEZA DE SUPERFÍCIE PISO OU PAREDE COM JATO DE ALTA PRESSÃO. AF_10/2025</t>
  </si>
  <si>
    <t xml:space="preserve"> 1.3 </t>
  </si>
  <si>
    <t xml:space="preserve"> 010767 </t>
  </si>
  <si>
    <t>SEDOP</t>
  </si>
  <si>
    <t>Barracão de madeira (incl. instalações)</t>
  </si>
  <si>
    <t>ADMINISTRAÇÃO LOCAL DE OBRA</t>
  </si>
  <si>
    <t xml:space="preserve"> COMPOSIÇÃV </t>
  </si>
  <si>
    <t>Próprio</t>
  </si>
  <si>
    <t>ADMINISTRAÇÃO DA OBRA</t>
  </si>
  <si>
    <t>UND</t>
  </si>
  <si>
    <t xml:space="preserve"> 3 </t>
  </si>
  <si>
    <t>MOBILIZAÇÃO E DESMOBILIZAÇÃO</t>
  </si>
  <si>
    <t xml:space="preserve"> 3.1 </t>
  </si>
  <si>
    <t xml:space="preserve"> 052 </t>
  </si>
  <si>
    <t>MOBILIZAÇÃO</t>
  </si>
  <si>
    <t xml:space="preserve"> 3.2 </t>
  </si>
  <si>
    <t xml:space="preserve"> 053 </t>
  </si>
  <si>
    <t>DESMOBILIZAÇÃO</t>
  </si>
  <si>
    <t xml:space="preserve"> 4 </t>
  </si>
  <si>
    <t>EXECUÇÃO DE RECAPEAMENTO ASFÁLTICO</t>
  </si>
  <si>
    <t xml:space="preserve"> 4.1 </t>
  </si>
  <si>
    <t xml:space="preserve"> 105757 </t>
  </si>
  <si>
    <t>EXECUÇÃO DE PINTURA DE LIGAÇÃO COM EMULSÃO ASFÁLTICA RR-2C, PARA OBRAS DE RECONSTRUÇÃO DE PAVIMENTOS. AF_09/2024</t>
  </si>
  <si>
    <t xml:space="preserve"> 4.2 </t>
  </si>
  <si>
    <t xml:space="preserve"> 100970 </t>
  </si>
  <si>
    <t>TRANSPORTE COM CAMINHÃO TANQUE DE TRANSPORTE DE MATERIAL ASFÁLTICO DE 20000 L, EM VIA URBANA EM REVESTIMENTO PRIMÁRIO (UNIDADE: TXKM). AF_02/2026</t>
  </si>
  <si>
    <t xml:space="preserve"> 4.3 </t>
  </si>
  <si>
    <t xml:space="preserve"> 5 </t>
  </si>
  <si>
    <t xml:space="preserve"> 5.1 </t>
  </si>
  <si>
    <t xml:space="preserve"> PRÓPRIA 0008 </t>
  </si>
  <si>
    <t xml:space="preserve">m² </t>
  </si>
  <si>
    <t>T</t>
  </si>
  <si>
    <t xml:space="preserve"> 014 </t>
  </si>
  <si>
    <t>EXECUÇÃO DE PAVIMENTO COM APLICAÇÃO DE CONCRETO ASFÁLTICO, CAMADA DE ROLAMENTO - EXCLUSIVE CARGA E TRANSPORTE. AF_11/2019</t>
  </si>
  <si>
    <t>SINAPI - 09/2025 - Pará
SICRO3 - 07/2025 - Pará
SEDOP - 10/2025 - Pará</t>
  </si>
  <si>
    <t>Bancos:</t>
  </si>
  <si>
    <t>Un</t>
  </si>
  <si>
    <t>CRONOGRAMA FÍSICO E FINANCEIRO</t>
  </si>
  <si>
    <t>100,00%
201.614,46</t>
  </si>
  <si>
    <t>100,00%
16.625,28</t>
  </si>
  <si>
    <t>50,00%
895,34</t>
  </si>
  <si>
    <t>Total Por Etapa</t>
  </si>
  <si>
    <t>Porcentagem</t>
  </si>
  <si>
    <t>Custo</t>
  </si>
  <si>
    <t>Porcentagem Acumulado</t>
  </si>
  <si>
    <t>Custo Acumulado</t>
  </si>
  <si>
    <r>
      <t xml:space="preserve">BDI = </t>
    </r>
    <r>
      <rPr>
        <sz val="26"/>
        <rFont val="Times New Roman"/>
        <family val="1"/>
      </rPr>
      <t>(</t>
    </r>
    <r>
      <rPr>
        <b/>
        <i/>
        <u/>
        <sz val="11"/>
        <rFont val="Times New Roman"/>
        <family val="1"/>
      </rPr>
      <t xml:space="preserve">(1+(AC+S+R+G))*(1+DF)*(1+L)   </t>
    </r>
    <r>
      <rPr>
        <b/>
        <i/>
        <sz val="11"/>
        <rFont val="Times New Roman"/>
        <family val="1"/>
      </rPr>
      <t xml:space="preserve"> -1   </t>
    </r>
    <r>
      <rPr>
        <i/>
        <sz val="24"/>
        <rFont val="Times New Roman"/>
        <family val="1"/>
      </rPr>
      <t>)</t>
    </r>
    <r>
      <rPr>
        <b/>
        <i/>
        <sz val="11"/>
        <rFont val="Times New Roman"/>
        <family val="1"/>
      </rPr>
      <t xml:space="preserve">  X 100  
 (    1 -  I    )</t>
    </r>
  </si>
  <si>
    <t>Tipo</t>
  </si>
  <si>
    <t>Composição</t>
  </si>
  <si>
    <t>Sinalização Vertical Viária</t>
  </si>
  <si>
    <t>Composição Auxiliar</t>
  </si>
  <si>
    <t xml:space="preserve"> 102234 </t>
  </si>
  <si>
    <t>PINTURA IMUNIZANTE PARA MADEIRA, 2 DEMÃOS. AF_01/2021</t>
  </si>
  <si>
    <t>Pintura em Madeira</t>
  </si>
  <si>
    <t xml:space="preserve"> 88316 </t>
  </si>
  <si>
    <t>SERVENTE COM ENCARGOS COMPLEMENTARES</t>
  </si>
  <si>
    <t>Livro SINAPI: Cálculos e Parâmetros</t>
  </si>
  <si>
    <t>H</t>
  </si>
  <si>
    <t xml:space="preserve"> 88262 </t>
  </si>
  <si>
    <t>CARPINTEIRO DE FORMAS COM ENCARGOS COMPLEMENTARES</t>
  </si>
  <si>
    <t>Insumo</t>
  </si>
  <si>
    <t xml:space="preserve"> 00004509 </t>
  </si>
  <si>
    <t>SARRAFO *2,5 X 10* CM EM PINUS, MISTA OU EQUIVALENTE DA REGIAO - BRUTA</t>
  </si>
  <si>
    <t>Material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</si>
  <si>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</si>
  <si>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</si>
  <si>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</si>
  <si>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</si>
  <si>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</si>
  <si>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 xml:space="preserve"> 00004813 </t>
  </si>
  <si>
    <t>PLACA DE OBRA (PARA CONSTRUCAO CIVIL) EM CHAPA GALVANIZADA *N. 22*, ADESIVADA, DE *2,4 X 1,2* M (SEM POSTES PARA FIXACAO)</t>
  </si>
  <si>
    <t>MO sem LS =&gt;</t>
  </si>
  <si>
    <t>LS =&gt;</t>
  </si>
  <si>
    <t>MO com LS =&gt;</t>
  </si>
  <si>
    <t>Valor do BDI =&gt;</t>
  </si>
  <si>
    <t>Valor com BDI =&gt;</t>
  </si>
  <si>
    <t>Quant. =&gt;</t>
  </si>
  <si>
    <t>4,50</t>
  </si>
  <si>
    <t>Preço Total =&gt;</t>
  </si>
  <si>
    <t>Limpeza de Obra</t>
  </si>
  <si>
    <t xml:space="preserve"> 99833 </t>
  </si>
  <si>
    <t>LAVADORA DE ALTA PRESSAO (LAVA-JATO) PARA AGUA FRIA, PRESSAO DE OPERACAO ENTRE 1400 E 1900 LIB/POL2, VAZAO MAXIMA ENTRE 400 E 700 L/H - CHP DIURNO. AF_05/2023</t>
  </si>
  <si>
    <t>Custos Horários Produtivo e Improdutivo dos Equipamentos</t>
  </si>
  <si>
    <t>CHP</t>
  </si>
  <si>
    <t>70.000,00</t>
  </si>
  <si>
    <t xml:space="preserve"> 280013 </t>
  </si>
  <si>
    <t>CARPINTEIRO COM ENCARGOS COMPLEMENTARES</t>
  </si>
  <si>
    <t>h</t>
  </si>
  <si>
    <t xml:space="preserve"> 180349 </t>
  </si>
  <si>
    <t>Fossa septica pre-moldada cap= 10 pessoas</t>
  </si>
  <si>
    <t>un</t>
  </si>
  <si>
    <t xml:space="preserve"> 180103 </t>
  </si>
  <si>
    <t>Tubo em PVC -  75mm (LS)</t>
  </si>
  <si>
    <t>m</t>
  </si>
  <si>
    <t xml:space="preserve"> 180352 </t>
  </si>
  <si>
    <t>Caixa em alvenaria de  60x60x80cm c/ tpo. concreto</t>
  </si>
  <si>
    <t xml:space="preserve"> 170081 </t>
  </si>
  <si>
    <t>Ponto de luz / força (c/tubul., cx. e fiaçao) ate 200W</t>
  </si>
  <si>
    <t>pt</t>
  </si>
  <si>
    <t xml:space="preserve"> 190218 </t>
  </si>
  <si>
    <t>Chuveiro em PVC</t>
  </si>
  <si>
    <t xml:space="preserve"> 180093 </t>
  </si>
  <si>
    <t>Caixa sifonada de PVC c/ grelha - 100x100x50mm</t>
  </si>
  <si>
    <t xml:space="preserve"> 180095 </t>
  </si>
  <si>
    <t>Registro de gaveta s/ canopla -  1/2"</t>
  </si>
  <si>
    <t xml:space="preserve"> 280026 </t>
  </si>
  <si>
    <t xml:space="preserve"> 190224 </t>
  </si>
  <si>
    <t>Caixa de descarga plastica - externa</t>
  </si>
  <si>
    <t xml:space="preserve"> 180102 </t>
  </si>
  <si>
    <t>Tubo em PVC - 100mm (LS)</t>
  </si>
  <si>
    <t xml:space="preserve"> 190090 </t>
  </si>
  <si>
    <t>Bacia sifonada de louça c/ assento</t>
  </si>
  <si>
    <t xml:space="preserve"> 190232 </t>
  </si>
  <si>
    <t>Lavatorio de louça s/col.c/torn.,sifao e valv.</t>
  </si>
  <si>
    <t xml:space="preserve"> 180350 </t>
  </si>
  <si>
    <t>Sumidouro pre-moldado cap= 10 pessoas</t>
  </si>
  <si>
    <t xml:space="preserve"> 180299 </t>
  </si>
  <si>
    <t>Ponto de agua (incl. tubos e conexoes)</t>
  </si>
  <si>
    <t xml:space="preserve"> D00059 </t>
  </si>
  <si>
    <t>Cadeado No. 30</t>
  </si>
  <si>
    <t xml:space="preserve"> D00002 </t>
  </si>
  <si>
    <t>Massa de vedação</t>
  </si>
  <si>
    <t>kg</t>
  </si>
  <si>
    <t xml:space="preserve"> D00060 </t>
  </si>
  <si>
    <t>Aldrava p/ cadeado (4x1/2")</t>
  </si>
  <si>
    <t xml:space="preserve"> D00001 </t>
  </si>
  <si>
    <t>Parafuso fo go 5/16" c= 110mm</t>
  </si>
  <si>
    <t xml:space="preserve"> D00015 </t>
  </si>
  <si>
    <t>Tábua de madeira forte 4m</t>
  </si>
  <si>
    <t>Dz</t>
  </si>
  <si>
    <t xml:space="preserve"> D00049 </t>
  </si>
  <si>
    <t>Telha fibrotex (1.22x0.55m) e=4mm</t>
  </si>
  <si>
    <t xml:space="preserve"> D00016 </t>
  </si>
  <si>
    <t>Tábua de madeira branca 4m</t>
  </si>
  <si>
    <t xml:space="preserve"> D00081 </t>
  </si>
  <si>
    <t>Prego 2 1/2"x10</t>
  </si>
  <si>
    <t xml:space="preserve"> D00062 </t>
  </si>
  <si>
    <t>Dobradiça 3"x3" com parafuso</t>
  </si>
  <si>
    <t xml:space="preserve"> D00019 </t>
  </si>
  <si>
    <t>Régua 3"x1" 4 m apar.</t>
  </si>
  <si>
    <t xml:space="preserve"> D00281 </t>
  </si>
  <si>
    <t>Pernamanca 3" x 2" 4 m - madeira branca</t>
  </si>
  <si>
    <t xml:space="preserve"> D00344 </t>
  </si>
  <si>
    <t>Arruela concava em PVC d=5/16"</t>
  </si>
  <si>
    <t xml:space="preserve"> D00061 </t>
  </si>
  <si>
    <t>Fechadura de sobrepor comum</t>
  </si>
  <si>
    <t>9,00</t>
  </si>
  <si>
    <t>ASTU - ASSENTAMENTO DE TUBOS E PECAS</t>
  </si>
  <si>
    <t xml:space="preserve"> 90780 </t>
  </si>
  <si>
    <t>MESTRE DE OBRAS COM ENCARGOS COMPLEMENTARES</t>
  </si>
  <si>
    <t xml:space="preserve"> 90777 </t>
  </si>
  <si>
    <t>ENGENHEIRO CIVIL DE OBRA JUNIOR COM ENCARGOS COMPLEMENTARES</t>
  </si>
  <si>
    <t>1,00</t>
  </si>
  <si>
    <t xml:space="preserve"> 73467 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</si>
  <si>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</si>
  <si>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Aterros, Bases, Sub bases e Imprimações</t>
  </si>
  <si>
    <t xml:space="preserve"> 5839 </t>
  </si>
  <si>
    <t>VASSOURA MECÂNICA REBOCÁVEL COM ESCOVA CILÍNDRICA, LARGURA ÚTIL DE VARRIMENTO DE 2,44 M - CHP DIURNO. AF_06/2014</t>
  </si>
  <si>
    <t xml:space="preserve"> 89036 </t>
  </si>
  <si>
    <t>TRATOR DE PNEUS, POTÊNCIA 85 CV, TRAÇÃO 4X4, PESO COM LASTRO DE 4.675 KG - CHI DIURNO. AF_06/2014</t>
  </si>
  <si>
    <t>CHI</t>
  </si>
  <si>
    <t xml:space="preserve"> 5841 </t>
  </si>
  <si>
    <t>VASSOURA MECÂNICA REBOCÁVEL COM ESCOVA CILÍNDRICA, LARGURA ÚTIL DE VARRIMENTO DE 2,44 M - CHI DIURNO. AF_06/2014</t>
  </si>
  <si>
    <t xml:space="preserve"> 89035 </t>
  </si>
  <si>
    <t>TRATOR DE PNEUS, POTÊNCIA 85 CV, TRAÇÃO 4X4, PESO COM LASTRO DE 4.675 KG - CHP DIURNO. AF_06/2014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</si>
  <si>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</si>
  <si>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</si>
  <si>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</si>
  <si>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</si>
  <si>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00044952 </t>
  </si>
  <si>
    <t>EMULSAO ASFALTICA CATIONICA RR-2C PARA USO EM PAVIMENTACAO ASFALTICA</t>
  </si>
  <si>
    <t>Transporte, Carga e Descarga de Materiais</t>
  </si>
  <si>
    <t xml:space="preserve"> 92242 </t>
  </si>
  <si>
    <t>CAMINHÃO DE TRANSPORTE DE MATERIAL ASFÁLTICO 20.000 L, COM CAVALO MECÂNICO DE CAPACIDADE MÁXIMA DE TRAÇÃO COMBINADO DE 45.000 KG, POTÊNCIA 330 CV, INCLUSIVE TANQUE DE ASFALTO COM MAÇARICO - CHP DIURNO. AF_12/2015</t>
  </si>
  <si>
    <t xml:space="preserve"> 92243 </t>
  </si>
  <si>
    <t>CAMINHÃO DE TRANSPORTE DE MATERIAL ASFÁLTICO 20.000 L, COM CAVALO MECÂNICO DE CAPACIDADE MÁXIMA DE TRAÇÃO COMBINADO DE 45.000 KG, POTÊNCIA 330 CV, INCLUSIVE TANQUE DE ASFALTO COM MAÇARICO - CHI DIURNO. AF_12/2015</t>
  </si>
  <si>
    <t>41.160,00</t>
  </si>
  <si>
    <t>Asfalto</t>
  </si>
  <si>
    <t xml:space="preserve"> 96155 </t>
  </si>
  <si>
    <t>TRATOR DE PNEUS COM POTÊNCIA DE 85 CV, TRAÇÃO 4X4, COM VASSOURA MECÂNICA ACOPLADA - CHI DIURNO. AF_02/2017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</si>
  <si>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</si>
  <si>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</si>
  <si>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96157 </t>
  </si>
  <si>
    <t>TRATOR DE PNEUS COM POTÊNCIA DE 85 CV, TRAÇÃO 4X4, COM VASSOURA MECÂNICA ACOPLADA - CHP DIURNO. AF_03/2017</t>
  </si>
  <si>
    <t xml:space="preserve"> 5837 </t>
  </si>
  <si>
    <t>VIBROACABADORA DE ASFALTO SOBRE ESTEIRAS, LARGURA DE PAVIMENTAÇÃO 1,90 M A 5,30 M, POTÊNCIA 105 HP CAPACIDADE 450 T/H - CHI DIURNO. AF_11/2014</t>
  </si>
  <si>
    <t xml:space="preserve"> 88314 </t>
  </si>
  <si>
    <t>RASTELEIRO COM ENCARGOS COMPLEMENTARES</t>
  </si>
  <si>
    <t xml:space="preserve"> 95632 </t>
  </si>
  <si>
    <t>ROLO COMPACTADOR VIBRATORIO TANDEM, ACO LISO, POTENCIA 125 HP, PESO SEM/COM LASTRO 10,20/11,65 T, LARGURA DE TRABALHO 1,73 M - CHI DIURNO. AF_11/2016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</si>
  <si>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</si>
  <si>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</si>
  <si>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</si>
  <si>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</si>
  <si>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5835 </t>
  </si>
  <si>
    <t>VIBROACABADORA DE ASFALTO SOBRE ESTEIRAS, LARGURA DE PAVIMENTAÇÃO 1,90 M A 5,30 M, POTÊNCIA 105 HP CAPACIDADE 450 T/H - CHP DIURNO. AF_11/2014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</si>
  <si>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</si>
  <si>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</si>
  <si>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CP0007 </t>
  </si>
  <si>
    <t>CONCRETO BETUMINOSO USINADO A QUENTE (CBUQ) PARA  PAVIMENTACAO ASFALTICA, PADRAO DNIT, FAIXA C, COM CAP 50/70 -  AQUISICAO POSTO USINA</t>
  </si>
  <si>
    <t>2.450,00</t>
  </si>
  <si>
    <t>PAVI - PAVIMENTAÇÃO</t>
  </si>
  <si>
    <t xml:space="preserve"> 5824 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</si>
  <si>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</si>
  <si>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 xml:space="preserve"> 95133 </t>
  </si>
  <si>
    <t>MÁQUINA DEMARCADORA DE FAIXA DE TRÁFEGO À FRIO, AUTOPROPELIDA, POTÊNCIA 38 HP - CHP DIURNO. AF_07/2016</t>
  </si>
  <si>
    <t xml:space="preserve"> 00007348 </t>
  </si>
  <si>
    <t>TINTA ACRILICA PREMIUM PARA PISO</t>
  </si>
  <si>
    <t>L</t>
  </si>
  <si>
    <t xml:space="preserve"> 00005318 </t>
  </si>
  <si>
    <t>DILUENTE AGUARRAS</t>
  </si>
  <si>
    <t xml:space="preserve"> 00025972 </t>
  </si>
  <si>
    <t>MICROESFERAS DE VIDRO PARA SINALIZACAO HORIZONTAL VIARIA, TIPO I-B (PREMIX) - NBR 16184</t>
  </si>
  <si>
    <t xml:space="preserve"> 00007343 </t>
  </si>
  <si>
    <t>TINTA ACRILICA A BASE DE SOLVENTE, PARA SINALIZACAO HORIZONTAL VIARIA (NBR 11862)</t>
  </si>
  <si>
    <t>3.000,00</t>
  </si>
  <si>
    <t>ORÇAMENTO ANALÍTICO</t>
  </si>
  <si>
    <t>ORÇAMENTO SINTÉTICO</t>
  </si>
  <si>
    <t>MEMORIAL DE CÁLCULO</t>
  </si>
  <si>
    <t>100,00%
6.570.186,70</t>
  </si>
  <si>
    <t>10,00%
1.662,53</t>
  </si>
  <si>
    <t>10,00%
657.018,67</t>
  </si>
  <si>
    <t>10,00%
21.081,00</t>
  </si>
  <si>
    <t>15,00%
31.621,50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</si>
  <si>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</si>
  <si>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</si>
  <si>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</si>
  <si>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</si>
  <si>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</si>
  <si>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</si>
  <si>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</si>
  <si>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</si>
  <si>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12,3%</t>
  </si>
  <si>
    <t>9,41%</t>
  </si>
  <si>
    <t>9,71%</t>
  </si>
  <si>
    <t>9,86%</t>
  </si>
  <si>
    <t>9,87%</t>
  </si>
  <si>
    <t>861.190,99</t>
  </si>
  <si>
    <t>658.681,19</t>
  </si>
  <si>
    <t>679.762,19</t>
  </si>
  <si>
    <t>690.302,69</t>
  </si>
  <si>
    <t>691.198,03</t>
  </si>
  <si>
    <t>21,71%</t>
  </si>
  <si>
    <t>1.519.872,18</t>
  </si>
  <si>
    <t>REGISTRO DE PREÇOS PARA FUTURA E EVENTUAL CONTRATAÇÃO DE EMPRESA ESPECIALIZADA PARA EXECUTAR OS SERVIÇOS DE APLICAÇÃO DE MASSA ASFÁLTICA NAS VIAS DO MUNICÍPIO DE BREU BRANCO/PA.</t>
  </si>
  <si>
    <t>Breu Branco (PA); 11 de maio de 2026</t>
  </si>
  <si>
    <t>100,00%
1.790,68</t>
  </si>
  <si>
    <t>100,00%
210.810,00</t>
  </si>
  <si>
    <t>31,12%</t>
  </si>
  <si>
    <t>40,83%</t>
  </si>
  <si>
    <t>50,69%</t>
  </si>
  <si>
    <t>60,55%</t>
  </si>
  <si>
    <t>70,41%</t>
  </si>
  <si>
    <t>80,27%</t>
  </si>
  <si>
    <t>90,13%</t>
  </si>
  <si>
    <t>100,0%</t>
  </si>
  <si>
    <t>2.178.553,37</t>
  </si>
  <si>
    <t>2.858.315,56</t>
  </si>
  <si>
    <t>3.548.618,25</t>
  </si>
  <si>
    <t>4.238.920,94</t>
  </si>
  <si>
    <t>4.929.223,63</t>
  </si>
  <si>
    <t>5.619.526,32</t>
  </si>
  <si>
    <t>6.309.829,01</t>
  </si>
  <si>
    <t>7.001.027,12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</si>
</sst>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&quot;R$&quot;\ #,##0.00"/>
    <numFmt numFmtId="166" formatCode="&quot; R$ &quot;#,##0.00\ ;&quot; R$ (&quot;#,##0.00\);&quot; R$ -&quot;#\ ;@\ "/>
    <numFmt numFmtId="167" formatCode="0.0_ "/>
    <numFmt numFmtId="168" formatCode="#,##0.000"/>
    <numFmt numFmtId="169" formatCode="#,##0.0000000"/>
  </numFmts>
  <fonts count="26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b/>
      <i/>
      <sz val="11"/>
      <name val="Times New Roman"/>
      <family val="1"/>
    </font>
    <font>
      <sz val="26"/>
      <name val="Times New Roman"/>
      <family val="1"/>
    </font>
    <font>
      <b/>
      <i/>
      <u/>
      <sz val="11"/>
      <name val="Times New Roman"/>
      <family val="1"/>
    </font>
    <font>
      <i/>
      <sz val="24"/>
      <name val="Times New Roman"/>
      <family val="1"/>
    </font>
    <font>
      <b/>
      <sz val="12"/>
      <name val="Arial"/>
      <family val="1"/>
    </font>
    <font>
      <b/>
      <sz val="12"/>
      <color rgb="FF000000"/>
      <name val="Arial"/>
      <family val="1"/>
    </font>
    <font>
      <sz val="12"/>
      <color rgb="FF000000"/>
      <name val="Arial"/>
      <family val="1"/>
    </font>
    <font>
      <sz val="12"/>
      <name val="Arial"/>
      <family val="1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color rgb="FF000000"/>
      <name val="Arial"/>
      <family val="1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rgb="FFDFF0D8"/>
      </patternFill>
    </fill>
  </fills>
  <borders count="4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CCCCCC"/>
      </bottom>
      <diagonal/>
    </border>
    <border>
      <left/>
      <right/>
      <top style="thin">
        <color indexed="64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rgb="FFFF55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55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rgb="FFFF55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5500"/>
      </bottom>
      <diagonal/>
    </border>
    <border>
      <left style="thin">
        <color indexed="64"/>
      </left>
      <right style="thin">
        <color indexed="64"/>
      </right>
      <top style="thick">
        <color rgb="FFFF5500"/>
      </top>
      <bottom style="thick">
        <color rgb="FFFF5500"/>
      </bottom>
      <diagonal/>
    </border>
    <border>
      <left/>
      <right style="medium">
        <color indexed="64"/>
      </right>
      <top style="thin">
        <color indexed="64"/>
      </top>
      <bottom style="thick">
        <color rgb="FFFF5500"/>
      </bottom>
      <diagonal/>
    </border>
    <border>
      <left/>
      <right style="medium">
        <color indexed="64"/>
      </right>
      <top/>
      <bottom style="thick">
        <color rgb="FFFF5500"/>
      </bottom>
      <diagonal/>
    </border>
  </borders>
  <cellStyleXfs count="33">
    <xf numFmtId="0" fontId="0" fillId="0" borderId="0"/>
    <xf numFmtId="0" fontId="1" fillId="0" borderId="0"/>
    <xf numFmtId="0" fontId="7" fillId="0" borderId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6" fontId="7" fillId="0" borderId="0" applyFill="0" applyBorder="0" applyAlignment="0" applyProtection="0"/>
    <xf numFmtId="167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14">
    <xf numFmtId="0" fontId="0" fillId="0" borderId="0" xfId="0"/>
    <xf numFmtId="0" fontId="11" fillId="15" borderId="6" xfId="0" applyFont="1" applyFill="1" applyBorder="1" applyAlignment="1">
      <alignment horizontal="left"/>
    </xf>
    <xf numFmtId="165" fontId="0" fillId="0" borderId="0" xfId="0" applyNumberFormat="1"/>
    <xf numFmtId="9" fontId="0" fillId="0" borderId="0" xfId="32" applyFont="1"/>
    <xf numFmtId="44" fontId="0" fillId="0" borderId="0" xfId="31" applyFont="1"/>
    <xf numFmtId="0" fontId="20" fillId="19" borderId="0" xfId="0" applyFont="1" applyFill="1" applyAlignment="1">
      <alignment horizontal="center" vertical="top" wrapText="1"/>
    </xf>
    <xf numFmtId="0" fontId="17" fillId="19" borderId="0" xfId="0" applyFont="1" applyFill="1" applyAlignment="1">
      <alignment horizontal="right" vertical="top" wrapText="1"/>
    </xf>
    <xf numFmtId="0" fontId="20" fillId="19" borderId="0" xfId="0" applyFont="1" applyFill="1" applyAlignment="1">
      <alignment horizontal="left" vertical="top" wrapText="1"/>
    </xf>
    <xf numFmtId="0" fontId="17" fillId="19" borderId="2" xfId="0" applyFont="1" applyFill="1" applyBorder="1" applyAlignment="1">
      <alignment horizontal="left" vertical="top" wrapText="1"/>
    </xf>
    <xf numFmtId="0" fontId="17" fillId="19" borderId="2" xfId="0" applyFont="1" applyFill="1" applyBorder="1" applyAlignment="1">
      <alignment horizontal="right" vertical="top" wrapText="1"/>
    </xf>
    <xf numFmtId="0" fontId="17" fillId="19" borderId="2" xfId="0" applyFont="1" applyFill="1" applyBorder="1" applyAlignment="1">
      <alignment horizontal="center" vertical="top" wrapText="1"/>
    </xf>
    <xf numFmtId="0" fontId="18" fillId="20" borderId="2" xfId="0" applyFont="1" applyFill="1" applyBorder="1" applyAlignment="1">
      <alignment horizontal="left" vertical="top" wrapText="1"/>
    </xf>
    <xf numFmtId="0" fontId="18" fillId="20" borderId="2" xfId="0" applyFont="1" applyFill="1" applyBorder="1" applyAlignment="1">
      <alignment horizontal="center" vertical="top" wrapText="1"/>
    </xf>
    <xf numFmtId="0" fontId="18" fillId="20" borderId="2" xfId="0" applyFont="1" applyFill="1" applyBorder="1" applyAlignment="1">
      <alignment horizontal="right" vertical="top" wrapText="1"/>
    </xf>
    <xf numFmtId="4" fontId="18" fillId="20" borderId="2" xfId="0" applyNumberFormat="1" applyFont="1" applyFill="1" applyBorder="1" applyAlignment="1">
      <alignment horizontal="right" vertical="top" wrapText="1"/>
    </xf>
    <xf numFmtId="0" fontId="17" fillId="19" borderId="8" xfId="0" applyFont="1" applyFill="1" applyBorder="1" applyAlignment="1">
      <alignment horizontal="left" vertical="top" wrapText="1"/>
    </xf>
    <xf numFmtId="0" fontId="17" fillId="19" borderId="9" xfId="0" applyFont="1" applyFill="1" applyBorder="1" applyAlignment="1">
      <alignment horizontal="right" vertical="top" wrapText="1"/>
    </xf>
    <xf numFmtId="0" fontId="18" fillId="20" borderId="8" xfId="0" applyFont="1" applyFill="1" applyBorder="1" applyAlignment="1">
      <alignment horizontal="left" vertical="top" wrapText="1"/>
    </xf>
    <xf numFmtId="164" fontId="18" fillId="20" borderId="9" xfId="0" applyNumberFormat="1" applyFont="1" applyFill="1" applyBorder="1" applyAlignment="1">
      <alignment horizontal="right" vertical="top" wrapText="1"/>
    </xf>
    <xf numFmtId="0" fontId="20" fillId="19" borderId="13" xfId="0" applyFont="1" applyFill="1" applyBorder="1" applyAlignment="1">
      <alignment horizontal="center" vertical="top" wrapText="1"/>
    </xf>
    <xf numFmtId="0" fontId="20" fillId="19" borderId="14" xfId="0" applyFont="1" applyFill="1" applyBorder="1" applyAlignment="1">
      <alignment horizontal="center" vertical="top" wrapText="1"/>
    </xf>
    <xf numFmtId="4" fontId="17" fillId="19" borderId="9" xfId="0" applyNumberFormat="1" applyFont="1" applyFill="1" applyBorder="1" applyAlignment="1">
      <alignment vertical="top" wrapText="1"/>
    </xf>
    <xf numFmtId="0" fontId="0" fillId="0" borderId="13" xfId="0" applyBorder="1"/>
    <xf numFmtId="0" fontId="0" fillId="0" borderId="14" xfId="0" applyBorder="1"/>
    <xf numFmtId="44" fontId="0" fillId="0" borderId="14" xfId="31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7" fillId="19" borderId="0" xfId="0" applyFont="1" applyFill="1" applyAlignment="1">
      <alignment vertical="top" wrapText="1"/>
    </xf>
    <xf numFmtId="0" fontId="5" fillId="19" borderId="0" xfId="0" applyFont="1" applyFill="1" applyAlignment="1">
      <alignment horizontal="left" vertical="top" wrapText="1"/>
    </xf>
    <xf numFmtId="0" fontId="17" fillId="19" borderId="13" xfId="0" applyFont="1" applyFill="1" applyBorder="1" applyAlignment="1">
      <alignment horizontal="right" vertical="top" wrapText="1"/>
    </xf>
    <xf numFmtId="0" fontId="21" fillId="4" borderId="20" xfId="0" applyFont="1" applyFill="1" applyBorder="1" applyAlignment="1">
      <alignment horizontal="left" vertical="top" wrapText="1"/>
    </xf>
    <xf numFmtId="0" fontId="21" fillId="5" borderId="2" xfId="0" applyFont="1" applyFill="1" applyBorder="1" applyAlignment="1">
      <alignment horizontal="center" vertical="top" wrapText="1"/>
    </xf>
    <xf numFmtId="0" fontId="21" fillId="6" borderId="2" xfId="0" applyFont="1" applyFill="1" applyBorder="1" applyAlignment="1">
      <alignment horizontal="right" vertical="top" wrapText="1"/>
    </xf>
    <xf numFmtId="0" fontId="22" fillId="20" borderId="2" xfId="0" applyFont="1" applyFill="1" applyBorder="1" applyAlignment="1">
      <alignment horizontal="left" vertical="top" wrapText="1"/>
    </xf>
    <xf numFmtId="0" fontId="22" fillId="20" borderId="5" xfId="0" applyFont="1" applyFill="1" applyBorder="1" applyAlignment="1">
      <alignment horizontal="left" vertical="top" wrapText="1"/>
    </xf>
    <xf numFmtId="0" fontId="22" fillId="20" borderId="2" xfId="0" applyFont="1" applyFill="1" applyBorder="1" applyAlignment="1">
      <alignment horizontal="center" vertical="top" wrapText="1"/>
    </xf>
    <xf numFmtId="0" fontId="22" fillId="8" borderId="2" xfId="0" applyFont="1" applyFill="1" applyBorder="1" applyAlignment="1">
      <alignment horizontal="right" vertical="top" wrapText="1"/>
    </xf>
    <xf numFmtId="0" fontId="22" fillId="7" borderId="2" xfId="0" applyFont="1" applyFill="1" applyBorder="1" applyAlignment="1">
      <alignment horizontal="left" vertical="top" wrapText="1"/>
    </xf>
    <xf numFmtId="4" fontId="22" fillId="9" borderId="2" xfId="0" applyNumberFormat="1" applyFont="1" applyFill="1" applyBorder="1" applyAlignment="1">
      <alignment horizontal="right" vertical="top" wrapText="1"/>
    </xf>
    <xf numFmtId="0" fontId="23" fillId="18" borderId="2" xfId="0" applyFont="1" applyFill="1" applyBorder="1" applyAlignment="1">
      <alignment horizontal="left" vertical="top" wrapText="1"/>
    </xf>
    <xf numFmtId="0" fontId="23" fillId="18" borderId="5" xfId="0" applyFont="1" applyFill="1" applyBorder="1" applyAlignment="1">
      <alignment horizontal="left" vertical="top" wrapText="1"/>
    </xf>
    <xf numFmtId="0" fontId="23" fillId="18" borderId="2" xfId="0" applyFont="1" applyFill="1" applyBorder="1" applyAlignment="1">
      <alignment horizontal="center" vertical="center" wrapText="1"/>
    </xf>
    <xf numFmtId="4" fontId="23" fillId="11" borderId="2" xfId="0" applyNumberFormat="1" applyFont="1" applyFill="1" applyBorder="1" applyAlignment="1">
      <alignment horizontal="center" vertical="center" wrapText="1"/>
    </xf>
    <xf numFmtId="4" fontId="23" fillId="12" borderId="2" xfId="0" applyNumberFormat="1" applyFont="1" applyFill="1" applyBorder="1" applyAlignment="1">
      <alignment horizontal="center" vertical="center" wrapText="1"/>
    </xf>
    <xf numFmtId="0" fontId="22" fillId="20" borderId="2" xfId="0" applyFont="1" applyFill="1" applyBorder="1" applyAlignment="1">
      <alignment horizontal="center" vertical="center" wrapText="1"/>
    </xf>
    <xf numFmtId="4" fontId="22" fillId="8" borderId="2" xfId="0" applyNumberFormat="1" applyFont="1" applyFill="1" applyBorder="1" applyAlignment="1">
      <alignment horizontal="center" vertical="center" wrapText="1"/>
    </xf>
    <xf numFmtId="4" fontId="22" fillId="7" borderId="2" xfId="0" applyNumberFormat="1" applyFont="1" applyFill="1" applyBorder="1" applyAlignment="1">
      <alignment horizontal="center" vertical="center" wrapText="1"/>
    </xf>
    <xf numFmtId="4" fontId="22" fillId="9" borderId="2" xfId="0" applyNumberFormat="1" applyFont="1" applyFill="1" applyBorder="1" applyAlignment="1">
      <alignment horizontal="center" vertical="center" wrapText="1"/>
    </xf>
    <xf numFmtId="168" fontId="23" fillId="12" borderId="2" xfId="0" applyNumberFormat="1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10" fontId="21" fillId="14" borderId="2" xfId="32" applyNumberFormat="1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21" fillId="4" borderId="28" xfId="0" applyFont="1" applyFill="1" applyBorder="1" applyAlignment="1">
      <alignment horizontal="left" vertical="top" wrapText="1"/>
    </xf>
    <xf numFmtId="0" fontId="21" fillId="4" borderId="1" xfId="0" applyFont="1" applyFill="1" applyBorder="1" applyAlignment="1">
      <alignment horizontal="left" vertical="top" wrapText="1"/>
    </xf>
    <xf numFmtId="0" fontId="22" fillId="20" borderId="8" xfId="0" applyFont="1" applyFill="1" applyBorder="1" applyAlignment="1">
      <alignment horizontal="left" vertical="top" wrapText="1"/>
    </xf>
    <xf numFmtId="0" fontId="23" fillId="18" borderId="8" xfId="0" applyFont="1" applyFill="1" applyBorder="1" applyAlignment="1">
      <alignment horizontal="left" vertical="top" wrapText="1"/>
    </xf>
    <xf numFmtId="0" fontId="21" fillId="6" borderId="9" xfId="0" applyFont="1" applyFill="1" applyBorder="1" applyAlignment="1">
      <alignment horizontal="right" vertical="top" wrapText="1"/>
    </xf>
    <xf numFmtId="0" fontId="22" fillId="10" borderId="9" xfId="0" applyFont="1" applyFill="1" applyBorder="1" applyAlignment="1">
      <alignment horizontal="right" vertical="top" wrapText="1"/>
    </xf>
    <xf numFmtId="4" fontId="22" fillId="13" borderId="9" xfId="0" applyNumberFormat="1" applyFont="1" applyFill="1" applyBorder="1" applyAlignment="1">
      <alignment horizontal="center" vertical="center" wrapText="1"/>
    </xf>
    <xf numFmtId="4" fontId="22" fillId="10" borderId="9" xfId="0" applyNumberFormat="1" applyFont="1" applyFill="1" applyBorder="1" applyAlignment="1">
      <alignment horizontal="center" vertical="center" wrapText="1"/>
    </xf>
    <xf numFmtId="0" fontId="24" fillId="0" borderId="0" xfId="0" applyFont="1"/>
    <xf numFmtId="0" fontId="11" fillId="15" borderId="8" xfId="0" applyFont="1" applyFill="1" applyBorder="1" applyAlignment="1">
      <alignment horizontal="center"/>
    </xf>
    <xf numFmtId="0" fontId="11" fillId="15" borderId="9" xfId="0" applyFont="1" applyFill="1" applyBorder="1" applyAlignment="1">
      <alignment horizontal="center"/>
    </xf>
    <xf numFmtId="0" fontId="11" fillId="17" borderId="8" xfId="0" applyFont="1" applyFill="1" applyBorder="1" applyAlignment="1">
      <alignment horizontal="right"/>
    </xf>
    <xf numFmtId="10" fontId="11" fillId="17" borderId="9" xfId="0" applyNumberFormat="1" applyFont="1" applyFill="1" applyBorder="1" applyAlignment="1">
      <alignment horizontal="center"/>
    </xf>
    <xf numFmtId="0" fontId="11" fillId="16" borderId="8" xfId="0" applyFont="1" applyFill="1" applyBorder="1" applyAlignment="1">
      <alignment horizontal="right"/>
    </xf>
    <xf numFmtId="10" fontId="11" fillId="16" borderId="9" xfId="0" applyNumberFormat="1" applyFont="1" applyFill="1" applyBorder="1" applyAlignment="1">
      <alignment horizontal="center"/>
    </xf>
    <xf numFmtId="0" fontId="12" fillId="17" borderId="8" xfId="0" applyFont="1" applyFill="1" applyBorder="1" applyAlignment="1">
      <alignment horizontal="right"/>
    </xf>
    <xf numFmtId="0" fontId="7" fillId="15" borderId="13" xfId="0" applyFont="1" applyFill="1" applyBorder="1" applyAlignment="1">
      <alignment horizontal="center"/>
    </xf>
    <xf numFmtId="0" fontId="7" fillId="0" borderId="14" xfId="0" applyFont="1" applyBorder="1"/>
    <xf numFmtId="0" fontId="24" fillId="0" borderId="13" xfId="0" applyFont="1" applyBorder="1"/>
    <xf numFmtId="0" fontId="5" fillId="19" borderId="14" xfId="0" applyFont="1" applyFill="1" applyBorder="1" applyAlignment="1">
      <alignment horizontal="center" vertical="top" wrapText="1"/>
    </xf>
    <xf numFmtId="0" fontId="4" fillId="23" borderId="13" xfId="0" applyFont="1" applyFill="1" applyBorder="1" applyAlignment="1">
      <alignment horizontal="left" vertical="top" wrapText="1"/>
    </xf>
    <xf numFmtId="0" fontId="4" fillId="23" borderId="14" xfId="0" applyFont="1" applyFill="1" applyBorder="1" applyAlignment="1">
      <alignment horizontal="left" vertical="top" wrapText="1"/>
    </xf>
    <xf numFmtId="0" fontId="3" fillId="19" borderId="0" xfId="0" applyFont="1" applyFill="1" applyAlignment="1">
      <alignment horizontal="right" vertical="top" wrapText="1"/>
    </xf>
    <xf numFmtId="0" fontId="19" fillId="18" borderId="2" xfId="0" applyFont="1" applyFill="1" applyBorder="1" applyAlignment="1">
      <alignment horizontal="left" vertical="top" wrapText="1"/>
    </xf>
    <xf numFmtId="0" fontId="19" fillId="18" borderId="2" xfId="0" applyFont="1" applyFill="1" applyBorder="1" applyAlignment="1">
      <alignment horizontal="center" vertical="top" wrapText="1"/>
    </xf>
    <xf numFmtId="0" fontId="19" fillId="18" borderId="2" xfId="0" applyFont="1" applyFill="1" applyBorder="1" applyAlignment="1">
      <alignment horizontal="right" vertical="top" wrapText="1"/>
    </xf>
    <xf numFmtId="4" fontId="19" fillId="18" borderId="2" xfId="0" applyNumberFormat="1" applyFont="1" applyFill="1" applyBorder="1" applyAlignment="1">
      <alignment horizontal="right" vertical="top" wrapText="1"/>
    </xf>
    <xf numFmtId="0" fontId="18" fillId="20" borderId="2" xfId="0" applyFont="1" applyFill="1" applyBorder="1" applyAlignment="1">
      <alignment horizontal="center" vertical="center" wrapText="1"/>
    </xf>
    <xf numFmtId="0" fontId="19" fillId="18" borderId="2" xfId="0" applyFont="1" applyFill="1" applyBorder="1" applyAlignment="1">
      <alignment horizontal="center" vertical="center" wrapText="1"/>
    </xf>
    <xf numFmtId="0" fontId="19" fillId="18" borderId="2" xfId="0" applyFont="1" applyFill="1" applyBorder="1" applyAlignment="1">
      <alignment horizontal="center" wrapText="1"/>
    </xf>
    <xf numFmtId="0" fontId="17" fillId="19" borderId="13" xfId="0" applyFont="1" applyFill="1" applyBorder="1" applyAlignment="1">
      <alignment vertical="top" wrapText="1"/>
    </xf>
    <xf numFmtId="0" fontId="18" fillId="20" borderId="8" xfId="0" applyFont="1" applyFill="1" applyBorder="1" applyAlignment="1">
      <alignment horizontal="center" vertical="center" wrapText="1"/>
    </xf>
    <xf numFmtId="0" fontId="19" fillId="18" borderId="8" xfId="0" applyFont="1" applyFill="1" applyBorder="1" applyAlignment="1">
      <alignment horizontal="center" vertical="center" wrapText="1"/>
    </xf>
    <xf numFmtId="164" fontId="19" fillId="18" borderId="9" xfId="0" applyNumberFormat="1" applyFont="1" applyFill="1" applyBorder="1" applyAlignment="1">
      <alignment horizontal="right" vertical="top" wrapText="1"/>
    </xf>
    <xf numFmtId="169" fontId="19" fillId="18" borderId="2" xfId="0" applyNumberFormat="1" applyFont="1" applyFill="1" applyBorder="1" applyAlignment="1">
      <alignment horizontal="right" vertical="top" wrapText="1"/>
    </xf>
    <xf numFmtId="0" fontId="20" fillId="21" borderId="2" xfId="0" applyFont="1" applyFill="1" applyBorder="1" applyAlignment="1">
      <alignment horizontal="left" vertical="top" wrapText="1"/>
    </xf>
    <xf numFmtId="0" fontId="20" fillId="21" borderId="2" xfId="0" applyFont="1" applyFill="1" applyBorder="1" applyAlignment="1">
      <alignment horizontal="right" vertical="top" wrapText="1"/>
    </xf>
    <xf numFmtId="0" fontId="20" fillId="21" borderId="2" xfId="0" applyFont="1" applyFill="1" applyBorder="1" applyAlignment="1">
      <alignment horizontal="center" vertical="top" wrapText="1"/>
    </xf>
    <xf numFmtId="169" fontId="20" fillId="21" borderId="2" xfId="0" applyNumberFormat="1" applyFont="1" applyFill="1" applyBorder="1" applyAlignment="1">
      <alignment horizontal="right" vertical="top" wrapText="1"/>
    </xf>
    <xf numFmtId="4" fontId="20" fillId="21" borderId="2" xfId="0" applyNumberFormat="1" applyFont="1" applyFill="1" applyBorder="1" applyAlignment="1">
      <alignment horizontal="right" vertical="top" wrapText="1"/>
    </xf>
    <xf numFmtId="0" fontId="20" fillId="22" borderId="2" xfId="0" applyFont="1" applyFill="1" applyBorder="1" applyAlignment="1">
      <alignment horizontal="left" vertical="top" wrapText="1"/>
    </xf>
    <xf numFmtId="0" fontId="20" fillId="22" borderId="2" xfId="0" applyFont="1" applyFill="1" applyBorder="1" applyAlignment="1">
      <alignment horizontal="right" vertical="top" wrapText="1"/>
    </xf>
    <xf numFmtId="0" fontId="20" fillId="22" borderId="2" xfId="0" applyFont="1" applyFill="1" applyBorder="1" applyAlignment="1">
      <alignment horizontal="center" vertical="top" wrapText="1"/>
    </xf>
    <xf numFmtId="169" fontId="20" fillId="22" borderId="2" xfId="0" applyNumberFormat="1" applyFont="1" applyFill="1" applyBorder="1" applyAlignment="1">
      <alignment horizontal="right" vertical="top" wrapText="1"/>
    </xf>
    <xf numFmtId="4" fontId="20" fillId="22" borderId="2" xfId="0" applyNumberFormat="1" applyFont="1" applyFill="1" applyBorder="1" applyAlignment="1">
      <alignment horizontal="right" vertical="top" wrapText="1"/>
    </xf>
    <xf numFmtId="0" fontId="20" fillId="19" borderId="2" xfId="0" applyFont="1" applyFill="1" applyBorder="1" applyAlignment="1">
      <alignment horizontal="right" vertical="top" wrapText="1"/>
    </xf>
    <xf numFmtId="4" fontId="20" fillId="19" borderId="2" xfId="0" applyNumberFormat="1" applyFont="1" applyFill="1" applyBorder="1" applyAlignment="1">
      <alignment horizontal="right" vertical="top" wrapText="1"/>
    </xf>
    <xf numFmtId="169" fontId="17" fillId="19" borderId="2" xfId="0" applyNumberFormat="1" applyFont="1" applyFill="1" applyBorder="1" applyAlignment="1">
      <alignment horizontal="right" vertical="top" wrapText="1"/>
    </xf>
    <xf numFmtId="0" fontId="20" fillId="19" borderId="0" xfId="0" applyFont="1" applyFill="1" applyAlignment="1">
      <alignment horizontal="right" vertical="top" wrapText="1"/>
    </xf>
    <xf numFmtId="4" fontId="18" fillId="20" borderId="9" xfId="0" applyNumberFormat="1" applyFont="1" applyFill="1" applyBorder="1" applyAlignment="1">
      <alignment horizontal="right" vertical="top" wrapText="1"/>
    </xf>
    <xf numFmtId="0" fontId="19" fillId="18" borderId="8" xfId="0" applyFont="1" applyFill="1" applyBorder="1" applyAlignment="1">
      <alignment horizontal="left" vertical="top" wrapText="1"/>
    </xf>
    <xf numFmtId="4" fontId="19" fillId="18" borderId="9" xfId="0" applyNumberFormat="1" applyFont="1" applyFill="1" applyBorder="1" applyAlignment="1">
      <alignment horizontal="right" vertical="top" wrapText="1"/>
    </xf>
    <xf numFmtId="0" fontId="20" fillId="21" borderId="8" xfId="0" applyFont="1" applyFill="1" applyBorder="1" applyAlignment="1">
      <alignment horizontal="left" vertical="top" wrapText="1"/>
    </xf>
    <xf numFmtId="4" fontId="20" fillId="21" borderId="9" xfId="0" applyNumberFormat="1" applyFont="1" applyFill="1" applyBorder="1" applyAlignment="1">
      <alignment horizontal="right" vertical="top" wrapText="1"/>
    </xf>
    <xf numFmtId="0" fontId="20" fillId="22" borderId="8" xfId="0" applyFont="1" applyFill="1" applyBorder="1" applyAlignment="1">
      <alignment horizontal="left" vertical="top" wrapText="1"/>
    </xf>
    <xf numFmtId="4" fontId="20" fillId="22" borderId="9" xfId="0" applyNumberFormat="1" applyFont="1" applyFill="1" applyBorder="1" applyAlignment="1">
      <alignment horizontal="right" vertical="top" wrapText="1"/>
    </xf>
    <xf numFmtId="0" fontId="20" fillId="19" borderId="13" xfId="0" applyFont="1" applyFill="1" applyBorder="1" applyAlignment="1">
      <alignment horizontal="right" vertical="top" wrapText="1"/>
    </xf>
    <xf numFmtId="4" fontId="20" fillId="19" borderId="9" xfId="0" applyNumberFormat="1" applyFont="1" applyFill="1" applyBorder="1" applyAlignment="1">
      <alignment horizontal="right" vertical="top" wrapText="1"/>
    </xf>
    <xf numFmtId="4" fontId="17" fillId="19" borderId="9" xfId="0" applyNumberFormat="1" applyFont="1" applyFill="1" applyBorder="1" applyAlignment="1">
      <alignment horizontal="right" vertical="top" wrapText="1"/>
    </xf>
    <xf numFmtId="0" fontId="19" fillId="18" borderId="9" xfId="0" applyFont="1" applyFill="1" applyBorder="1" applyAlignment="1">
      <alignment horizontal="left" vertical="top" wrapText="1"/>
    </xf>
    <xf numFmtId="0" fontId="4" fillId="23" borderId="0" xfId="0" applyFont="1" applyFill="1" applyAlignment="1">
      <alignment horizontal="left" vertical="top" wrapText="1"/>
    </xf>
    <xf numFmtId="0" fontId="5" fillId="19" borderId="0" xfId="0" applyFont="1" applyFill="1" applyAlignment="1">
      <alignment horizontal="center" vertical="top" wrapText="1"/>
    </xf>
    <xf numFmtId="0" fontId="11" fillId="17" borderId="2" xfId="0" applyFont="1" applyFill="1" applyBorder="1" applyAlignment="1">
      <alignment horizontal="left"/>
    </xf>
    <xf numFmtId="0" fontId="21" fillId="2" borderId="10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21" fillId="14" borderId="8" xfId="0" applyFont="1" applyFill="1" applyBorder="1" applyAlignment="1">
      <alignment horizontal="justify" vertical="center" wrapText="1"/>
    </xf>
    <xf numFmtId="0" fontId="21" fillId="14" borderId="2" xfId="0" applyFont="1" applyFill="1" applyBorder="1" applyAlignment="1">
      <alignment horizontal="justify" vertical="center" wrapText="1"/>
    </xf>
    <xf numFmtId="0" fontId="21" fillId="3" borderId="8" xfId="0" applyFont="1" applyFill="1" applyBorder="1" applyAlignment="1">
      <alignment horizontal="center" wrapText="1"/>
    </xf>
    <xf numFmtId="0" fontId="21" fillId="3" borderId="2" xfId="0" applyFont="1" applyFill="1" applyBorder="1" applyAlignment="1">
      <alignment horizontal="center" wrapText="1"/>
    </xf>
    <xf numFmtId="0" fontId="21" fillId="3" borderId="9" xfId="0" applyFont="1" applyFill="1" applyBorder="1" applyAlignment="1">
      <alignment horizontal="center" wrapText="1"/>
    </xf>
    <xf numFmtId="0" fontId="11" fillId="15" borderId="24" xfId="0" applyFont="1" applyFill="1" applyBorder="1" applyAlignment="1">
      <alignment horizontal="center" vertical="center"/>
    </xf>
    <xf numFmtId="0" fontId="11" fillId="15" borderId="3" xfId="0" applyFont="1" applyFill="1" applyBorder="1" applyAlignment="1">
      <alignment horizontal="center" vertical="center"/>
    </xf>
    <xf numFmtId="0" fontId="11" fillId="15" borderId="30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/>
    </xf>
    <xf numFmtId="0" fontId="21" fillId="2" borderId="12" xfId="0" applyFont="1" applyFill="1" applyBorder="1" applyAlignment="1">
      <alignment horizontal="center" vertical="center" wrapText="1"/>
    </xf>
    <xf numFmtId="0" fontId="21" fillId="14" borderId="2" xfId="0" applyFont="1" applyFill="1" applyBorder="1" applyAlignment="1">
      <alignment horizontal="center" vertical="center" wrapText="1"/>
    </xf>
    <xf numFmtId="0" fontId="21" fillId="14" borderId="9" xfId="0" applyFont="1" applyFill="1" applyBorder="1" applyAlignment="1">
      <alignment horizontal="center" vertical="center" wrapText="1"/>
    </xf>
    <xf numFmtId="0" fontId="13" fillId="15" borderId="31" xfId="0" applyFont="1" applyFill="1" applyBorder="1" applyAlignment="1">
      <alignment horizontal="center" vertical="center" wrapText="1"/>
    </xf>
    <xf numFmtId="0" fontId="13" fillId="15" borderId="7" xfId="0" applyFont="1" applyFill="1" applyBorder="1" applyAlignment="1">
      <alignment horizontal="center" vertical="center" wrapText="1"/>
    </xf>
    <xf numFmtId="0" fontId="13" fillId="15" borderId="32" xfId="0" applyFont="1" applyFill="1" applyBorder="1" applyAlignment="1">
      <alignment horizontal="center" vertical="center" wrapText="1"/>
    </xf>
    <xf numFmtId="0" fontId="11" fillId="16" borderId="2" xfId="0" applyFont="1" applyFill="1" applyBorder="1" applyAlignment="1">
      <alignment horizontal="left"/>
    </xf>
    <xf numFmtId="0" fontId="11" fillId="16" borderId="5" xfId="0" applyFont="1" applyFill="1" applyBorder="1" applyAlignment="1">
      <alignment horizontal="left"/>
    </xf>
    <xf numFmtId="0" fontId="11" fillId="16" borderId="3" xfId="0" applyFont="1" applyFill="1" applyBorder="1" applyAlignment="1">
      <alignment horizontal="left"/>
    </xf>
    <xf numFmtId="0" fontId="11" fillId="16" borderId="4" xfId="0" applyFont="1" applyFill="1" applyBorder="1" applyAlignment="1">
      <alignment horizontal="left"/>
    </xf>
    <xf numFmtId="0" fontId="17" fillId="19" borderId="2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justify" vertical="center" wrapText="1"/>
    </xf>
    <xf numFmtId="0" fontId="2" fillId="14" borderId="2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left" vertical="center" wrapText="1"/>
    </xf>
    <xf numFmtId="10" fontId="2" fillId="14" borderId="2" xfId="32" applyNumberFormat="1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left" vertical="center" wrapText="1"/>
    </xf>
    <xf numFmtId="0" fontId="17" fillId="3" borderId="13" xfId="0" applyFont="1" applyFill="1" applyBorder="1" applyAlignment="1">
      <alignment horizontal="center" wrapText="1"/>
    </xf>
    <xf numFmtId="0" fontId="20" fillId="0" borderId="0" xfId="0" applyFont="1"/>
    <xf numFmtId="0" fontId="20" fillId="0" borderId="14" xfId="0" applyFont="1" applyBorder="1"/>
    <xf numFmtId="0" fontId="18" fillId="20" borderId="2" xfId="0" applyFont="1" applyFill="1" applyBorder="1" applyAlignment="1">
      <alignment horizontal="left" vertical="top" wrapText="1"/>
    </xf>
    <xf numFmtId="0" fontId="17" fillId="19" borderId="2" xfId="0" applyFont="1" applyFill="1" applyBorder="1" applyAlignment="1">
      <alignment horizontal="left" vertical="top" wrapText="1"/>
    </xf>
    <xf numFmtId="0" fontId="19" fillId="18" borderId="2" xfId="0" applyFont="1" applyFill="1" applyBorder="1" applyAlignment="1">
      <alignment horizontal="left" vertical="top" wrapText="1"/>
    </xf>
    <xf numFmtId="0" fontId="20" fillId="21" borderId="2" xfId="0" applyFont="1" applyFill="1" applyBorder="1" applyAlignment="1">
      <alignment horizontal="left" vertical="top" wrapText="1"/>
    </xf>
    <xf numFmtId="0" fontId="20" fillId="19" borderId="2" xfId="0" applyFont="1" applyFill="1" applyBorder="1" applyAlignment="1">
      <alignment horizontal="right" vertical="top" wrapText="1"/>
    </xf>
    <xf numFmtId="0" fontId="20" fillId="22" borderId="2" xfId="0" applyFont="1" applyFill="1" applyBorder="1" applyAlignment="1">
      <alignment horizontal="left" vertical="top" wrapText="1"/>
    </xf>
    <xf numFmtId="0" fontId="3" fillId="19" borderId="13" xfId="0" applyFont="1" applyFill="1" applyBorder="1" applyAlignment="1">
      <alignment horizontal="right" vertical="top" wrapText="1"/>
    </xf>
    <xf numFmtId="0" fontId="3" fillId="19" borderId="0" xfId="0" applyFont="1" applyFill="1" applyAlignment="1">
      <alignment horizontal="right" vertical="top" wrapText="1"/>
    </xf>
    <xf numFmtId="0" fontId="20" fillId="19" borderId="13" xfId="0" applyFont="1" applyFill="1" applyBorder="1" applyAlignment="1">
      <alignment horizontal="left" vertical="top" wrapText="1"/>
    </xf>
    <xf numFmtId="0" fontId="20" fillId="19" borderId="0" xfId="0" applyFont="1" applyFill="1" applyAlignment="1">
      <alignment horizontal="left" vertical="top" wrapText="1"/>
    </xf>
    <xf numFmtId="0" fontId="21" fillId="2" borderId="21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center" wrapText="1"/>
    </xf>
    <xf numFmtId="0" fontId="21" fillId="14" borderId="24" xfId="0" applyFont="1" applyFill="1" applyBorder="1" applyAlignment="1">
      <alignment horizontal="justify" vertical="center" wrapText="1"/>
    </xf>
    <xf numFmtId="0" fontId="21" fillId="14" borderId="3" xfId="0" applyFont="1" applyFill="1" applyBorder="1" applyAlignment="1">
      <alignment horizontal="justify" vertical="center" wrapText="1"/>
    </xf>
    <xf numFmtId="0" fontId="21" fillId="14" borderId="4" xfId="0" applyFont="1" applyFill="1" applyBorder="1" applyAlignment="1">
      <alignment horizontal="justify" vertical="center" wrapText="1"/>
    </xf>
    <xf numFmtId="0" fontId="21" fillId="3" borderId="18" xfId="0" applyFont="1" applyFill="1" applyBorder="1" applyAlignment="1">
      <alignment horizontal="center" wrapText="1"/>
    </xf>
    <xf numFmtId="0" fontId="21" fillId="3" borderId="19" xfId="0" applyFont="1" applyFill="1" applyBorder="1" applyAlignment="1">
      <alignment horizontal="center" wrapText="1"/>
    </xf>
    <xf numFmtId="0" fontId="21" fillId="3" borderId="6" xfId="0" applyFont="1" applyFill="1" applyBorder="1" applyAlignment="1">
      <alignment horizontal="center" wrapText="1"/>
    </xf>
    <xf numFmtId="0" fontId="21" fillId="3" borderId="29" xfId="0" applyFont="1" applyFill="1" applyBorder="1" applyAlignment="1">
      <alignment horizontal="center" wrapText="1"/>
    </xf>
    <xf numFmtId="0" fontId="21" fillId="14" borderId="2" xfId="0" applyFont="1" applyFill="1" applyBorder="1" applyAlignment="1">
      <alignment horizontal="left" vertical="center" wrapText="1"/>
    </xf>
    <xf numFmtId="10" fontId="21" fillId="14" borderId="2" xfId="32" applyNumberFormat="1" applyFont="1" applyFill="1" applyBorder="1" applyAlignment="1">
      <alignment horizontal="center" vertical="center" wrapText="1"/>
    </xf>
    <xf numFmtId="0" fontId="21" fillId="14" borderId="9" xfId="0" applyFont="1" applyFill="1" applyBorder="1" applyAlignment="1">
      <alignment horizontal="left" vertical="center" wrapText="1"/>
    </xf>
    <xf numFmtId="0" fontId="21" fillId="2" borderId="38" xfId="0" applyFont="1" applyFill="1" applyBorder="1" applyAlignment="1">
      <alignment horizontal="center" vertical="center" wrapText="1"/>
    </xf>
    <xf numFmtId="0" fontId="21" fillId="2" borderId="26" xfId="0" applyFont="1" applyFill="1" applyBorder="1" applyAlignment="1">
      <alignment horizontal="center" vertical="center" wrapText="1"/>
    </xf>
    <xf numFmtId="0" fontId="21" fillId="2" borderId="27" xfId="0" applyFont="1" applyFill="1" applyBorder="1" applyAlignment="1">
      <alignment horizontal="center" vertical="center" wrapText="1"/>
    </xf>
    <xf numFmtId="0" fontId="21" fillId="14" borderId="35" xfId="0" applyFont="1" applyFill="1" applyBorder="1" applyAlignment="1">
      <alignment horizontal="left" vertical="center" wrapText="1"/>
    </xf>
    <xf numFmtId="0" fontId="21" fillId="14" borderId="34" xfId="0" applyFont="1" applyFill="1" applyBorder="1" applyAlignment="1">
      <alignment horizontal="left" vertical="center" wrapText="1"/>
    </xf>
    <xf numFmtId="0" fontId="21" fillId="14" borderId="33" xfId="0" applyFont="1" applyFill="1" applyBorder="1" applyAlignment="1">
      <alignment horizontal="left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21" fillId="2" borderId="37" xfId="0" applyFont="1" applyFill="1" applyBorder="1" applyAlignment="1">
      <alignment horizontal="center" vertical="center" wrapText="1"/>
    </xf>
    <xf numFmtId="0" fontId="21" fillId="14" borderId="39" xfId="0" applyFont="1" applyFill="1" applyBorder="1" applyAlignment="1">
      <alignment horizontal="justify" vertical="center" wrapText="1"/>
    </xf>
    <xf numFmtId="0" fontId="21" fillId="14" borderId="34" xfId="0" applyFont="1" applyFill="1" applyBorder="1" applyAlignment="1">
      <alignment horizontal="justify" vertical="center" wrapText="1"/>
    </xf>
    <xf numFmtId="0" fontId="21" fillId="14" borderId="36" xfId="0" applyFont="1" applyFill="1" applyBorder="1" applyAlignment="1">
      <alignment horizontal="justify" vertical="center" wrapText="1"/>
    </xf>
    <xf numFmtId="0" fontId="21" fillId="14" borderId="35" xfId="0" applyFont="1" applyFill="1" applyBorder="1" applyAlignment="1">
      <alignment horizontal="center" vertical="center" wrapText="1"/>
    </xf>
    <xf numFmtId="0" fontId="21" fillId="14" borderId="34" xfId="0" applyFont="1" applyFill="1" applyBorder="1" applyAlignment="1">
      <alignment horizontal="center" vertical="center" wrapText="1"/>
    </xf>
    <xf numFmtId="0" fontId="21" fillId="14" borderId="36" xfId="0" applyFont="1" applyFill="1" applyBorder="1" applyAlignment="1">
      <alignment horizontal="center" vertical="center" wrapText="1"/>
    </xf>
    <xf numFmtId="10" fontId="21" fillId="14" borderId="35" xfId="32" applyNumberFormat="1" applyFont="1" applyFill="1" applyBorder="1" applyAlignment="1">
      <alignment horizontal="center" vertical="center" wrapText="1"/>
    </xf>
    <xf numFmtId="10" fontId="21" fillId="14" borderId="36" xfId="32" applyNumberFormat="1" applyFont="1" applyFill="1" applyBorder="1" applyAlignment="1">
      <alignment horizontal="center" vertical="center" wrapText="1"/>
    </xf>
    <xf numFmtId="0" fontId="2" fillId="19" borderId="2" xfId="0" applyFont="1" applyFill="1" applyBorder="1" applyAlignment="1">
      <alignment horizontal="left" vertical="top" wrapText="1"/>
    </xf>
    <xf numFmtId="0" fontId="2" fillId="19" borderId="2" xfId="0" applyFont="1" applyFill="1" applyBorder="1" applyAlignment="1">
      <alignment horizontal="right" vertical="top" wrapText="1"/>
    </xf>
    <xf numFmtId="0" fontId="25" fillId="20" borderId="2" xfId="0" applyFont="1" applyFill="1" applyBorder="1" applyAlignment="1">
      <alignment horizontal="left" vertical="top" wrapText="1"/>
    </xf>
    <xf numFmtId="0" fontId="25" fillId="20" borderId="2" xfId="0" applyFont="1" applyFill="1" applyBorder="1" applyAlignment="1">
      <alignment horizontal="right" vertical="top" wrapText="1"/>
    </xf>
    <xf numFmtId="0" fontId="25" fillId="20" borderId="40" xfId="0" applyFont="1" applyFill="1" applyBorder="1" applyAlignment="1">
      <alignment horizontal="right" vertical="top" wrapText="1"/>
    </xf>
    <xf numFmtId="0" fontId="25" fillId="20" borderId="41" xfId="0" applyFont="1" applyFill="1" applyBorder="1" applyAlignment="1">
      <alignment horizontal="right" vertical="top" wrapText="1"/>
    </xf>
    <xf numFmtId="0" fontId="4" fillId="20" borderId="42" xfId="0" applyFont="1" applyFill="1" applyBorder="1" applyAlignment="1">
      <alignment horizontal="right" vertical="top" wrapText="1"/>
    </xf>
    <xf numFmtId="0" fontId="4" fillId="20" borderId="4" xfId="0" quotePrefix="1" applyFont="1" applyFill="1" applyBorder="1" applyAlignment="1">
      <alignment horizontal="right" vertical="top" wrapText="1"/>
    </xf>
    <xf numFmtId="0" fontId="4" fillId="20" borderId="43" xfId="0" applyFont="1" applyFill="1" applyBorder="1" applyAlignment="1">
      <alignment horizontal="right" vertical="top" wrapText="1"/>
    </xf>
    <xf numFmtId="0" fontId="4" fillId="20" borderId="44" xfId="0" applyFont="1" applyFill="1" applyBorder="1" applyAlignment="1">
      <alignment horizontal="right" vertical="top" wrapText="1"/>
    </xf>
    <xf numFmtId="0" fontId="2" fillId="19" borderId="8" xfId="0" applyFont="1" applyFill="1" applyBorder="1" applyAlignment="1">
      <alignment horizontal="left" vertical="top" wrapText="1"/>
    </xf>
    <xf numFmtId="0" fontId="2" fillId="19" borderId="9" xfId="0" applyFont="1" applyFill="1" applyBorder="1" applyAlignment="1">
      <alignment horizontal="right" vertical="top" wrapText="1"/>
    </xf>
    <xf numFmtId="0" fontId="25" fillId="20" borderId="8" xfId="0" applyFont="1" applyFill="1" applyBorder="1" applyAlignment="1">
      <alignment horizontal="left" vertical="top" wrapText="1"/>
    </xf>
    <xf numFmtId="0" fontId="25" fillId="20" borderId="9" xfId="0" applyFont="1" applyFill="1" applyBorder="1" applyAlignment="1">
      <alignment horizontal="right" vertical="top" wrapText="1"/>
    </xf>
    <xf numFmtId="0" fontId="4" fillId="20" borderId="45" xfId="0" applyFont="1" applyFill="1" applyBorder="1" applyAlignment="1">
      <alignment horizontal="right" vertical="top" wrapText="1"/>
    </xf>
    <xf numFmtId="0" fontId="4" fillId="20" borderId="46" xfId="0" applyFont="1" applyFill="1" applyBorder="1" applyAlignment="1">
      <alignment horizontal="right" vertical="top" wrapText="1"/>
    </xf>
    <xf numFmtId="0" fontId="3" fillId="19" borderId="13" xfId="0" applyFont="1" applyFill="1" applyBorder="1" applyAlignment="1">
      <alignment horizontal="left" vertical="top" wrapText="1"/>
    </xf>
    <xf numFmtId="0" fontId="3" fillId="19" borderId="0" xfId="0" applyFont="1" applyFill="1" applyBorder="1" applyAlignment="1">
      <alignment horizontal="left" vertical="top" wrapText="1"/>
    </xf>
    <xf numFmtId="0" fontId="3" fillId="19" borderId="0" xfId="0" applyFont="1" applyFill="1" applyBorder="1" applyAlignment="1">
      <alignment horizontal="left" vertical="top" wrapText="1"/>
    </xf>
    <xf numFmtId="0" fontId="3" fillId="19" borderId="0" xfId="0" applyFont="1" applyFill="1" applyBorder="1" applyAlignment="1">
      <alignment horizontal="right" vertical="top" wrapText="1"/>
    </xf>
    <xf numFmtId="0" fontId="3" fillId="19" borderId="14" xfId="0" applyFont="1" applyFill="1" applyBorder="1" applyAlignment="1">
      <alignment horizontal="right" vertical="top" wrapText="1"/>
    </xf>
    <xf numFmtId="0" fontId="0" fillId="0" borderId="0" xfId="0" applyBorder="1"/>
    <xf numFmtId="0" fontId="21" fillId="19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33">
    <cellStyle name="Excel Built-in Normal" xfId="4" xr:uid="{00000000-0005-0000-0000-000000000000}"/>
    <cellStyle name="Moeda" xfId="31" builtinId="4"/>
    <cellStyle name="Moeda 2" xfId="10" xr:uid="{00000000-0005-0000-0000-000001000000}"/>
    <cellStyle name="Moeda 3" xfId="19" xr:uid="{00000000-0005-0000-0000-000002000000}"/>
    <cellStyle name="Moeda 3 2" xfId="29" xr:uid="{00000000-0005-0000-0000-000003000000}"/>
    <cellStyle name="Normal" xfId="0" builtinId="0"/>
    <cellStyle name="Normal 2" xfId="2" xr:uid="{00000000-0005-0000-0000-000005000000}"/>
    <cellStyle name="Normal 2 2" xfId="9" xr:uid="{00000000-0005-0000-0000-000006000000}"/>
    <cellStyle name="Normal 3" xfId="13" xr:uid="{00000000-0005-0000-0000-000007000000}"/>
    <cellStyle name="Normal 3 3" xfId="14" xr:uid="{00000000-0005-0000-0000-000008000000}"/>
    <cellStyle name="Normal 4" xfId="16" xr:uid="{00000000-0005-0000-0000-000009000000}"/>
    <cellStyle name="Normal 5" xfId="21" xr:uid="{00000000-0005-0000-0000-00000A000000}"/>
    <cellStyle name="Normal 6" xfId="15" xr:uid="{00000000-0005-0000-0000-00000B000000}"/>
    <cellStyle name="Normal 7" xfId="1" xr:uid="{00000000-0005-0000-0000-00000C000000}"/>
    <cellStyle name="Porcentagem" xfId="32" builtinId="5"/>
    <cellStyle name="Porcentagem 2" xfId="12" xr:uid="{00000000-0005-0000-0000-00000D000000}"/>
    <cellStyle name="Porcentagem 4" xfId="8" xr:uid="{00000000-0005-0000-0000-00000E000000}"/>
    <cellStyle name="Porcentagem 5" xfId="20" xr:uid="{00000000-0005-0000-0000-00000F000000}"/>
    <cellStyle name="Separador de milhares 2" xfId="11" xr:uid="{00000000-0005-0000-0000-000010000000}"/>
    <cellStyle name="Vírgula 2" xfId="17" xr:uid="{00000000-0005-0000-0000-000012000000}"/>
    <cellStyle name="Vírgula 2 2" xfId="27" xr:uid="{00000000-0005-0000-0000-000013000000}"/>
    <cellStyle name="Vírgula 3" xfId="7" xr:uid="{00000000-0005-0000-0000-000014000000}"/>
    <cellStyle name="Vírgula 3 2" xfId="18" xr:uid="{00000000-0005-0000-0000-000015000000}"/>
    <cellStyle name="Vírgula 3 2 2" xfId="28" xr:uid="{00000000-0005-0000-0000-000016000000}"/>
    <cellStyle name="Vírgula 3 3" xfId="26" xr:uid="{00000000-0005-0000-0000-000017000000}"/>
    <cellStyle name="Vírgula 4" xfId="6" xr:uid="{00000000-0005-0000-0000-000018000000}"/>
    <cellStyle name="Vírgula 4 2" xfId="25" xr:uid="{00000000-0005-0000-0000-000019000000}"/>
    <cellStyle name="Vírgula 5" xfId="30" xr:uid="{00000000-0005-0000-0000-00001A000000}"/>
    <cellStyle name="Vírgula 5 2" xfId="3" xr:uid="{00000000-0005-0000-0000-00001B000000}"/>
    <cellStyle name="Vírgula 5 2 2" xfId="23" xr:uid="{00000000-0005-0000-0000-00001C000000}"/>
    <cellStyle name="Vírgula 6" xfId="5" xr:uid="{00000000-0005-0000-0000-00001D000000}"/>
    <cellStyle name="Vírgula 6 2" xfId="24" xr:uid="{00000000-0005-0000-0000-00001E000000}"/>
    <cellStyle name="Vírgula 7" xfId="22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2663612</xdr:colOff>
      <xdr:row>29</xdr:row>
      <xdr:rowOff>134190</xdr:rowOff>
    </xdr:from>
    <xdr:ext cx="3916680" cy="85344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B4C7451-6B89-4E20-8B38-04F64B65E053}"/>
            </a:ext>
          </a:extLst>
        </xdr:cNvPr>
        <xdr:cNvSpPr txBox="1">
          <a:spLocks noChangeArrowheads="1"/>
        </xdr:cNvSpPr>
      </xdr:nvSpPr>
      <xdr:spPr bwMode="auto">
        <a:xfrm>
          <a:off x="5031255" y="8420940"/>
          <a:ext cx="3916680" cy="8534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>
          <a:noAutofit/>
        </a:bodyPr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________________________________________</a:t>
          </a:r>
        </a:p>
        <a:p>
          <a:pPr algn="ctr"/>
          <a:r>
            <a:rPr lang="pt-BR" sz="1200" b="1">
              <a:solidFill>
                <a:sysClr val="windowText" lastClr="000000"/>
              </a:solidFill>
            </a:rPr>
            <a:t>LUIS GUSTAVO FERNANDES CONCEIÇÃO</a:t>
          </a:r>
        </a:p>
        <a:p>
          <a:pPr algn="ctr"/>
          <a:r>
            <a:rPr lang="pt-BR" sz="12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Engenheiro</a:t>
          </a:r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Civil</a:t>
          </a:r>
        </a:p>
        <a:p>
          <a:pPr algn="ctr"/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Esp. em Pavimentação e Restauração Rodoviária</a:t>
          </a:r>
          <a:endParaRPr lang="pt-BR" sz="1200">
            <a:solidFill>
              <a:sysClr val="windowText" lastClr="000000"/>
            </a:solidFill>
          </a:endParaRPr>
        </a:p>
        <a:p>
          <a:pPr algn="ctr"/>
          <a:r>
            <a:rPr lang="pt-BR" sz="12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CREA-PA</a:t>
          </a:r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pt-BR" sz="1200"/>
            <a:t>1521464286</a:t>
          </a:r>
          <a:endParaRPr lang="pt-BR" sz="1200" b="0" i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2679606</xdr:colOff>
      <xdr:row>146</xdr:row>
      <xdr:rowOff>116261</xdr:rowOff>
    </xdr:from>
    <xdr:ext cx="3916680" cy="85344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DBB5668-D331-4D6E-96D0-D891F067EEA7}"/>
            </a:ext>
          </a:extLst>
        </xdr:cNvPr>
        <xdr:cNvSpPr txBox="1">
          <a:spLocks noChangeArrowheads="1"/>
        </xdr:cNvSpPr>
      </xdr:nvSpPr>
      <xdr:spPr bwMode="auto">
        <a:xfrm>
          <a:off x="5929312" y="39986790"/>
          <a:ext cx="3916680" cy="8534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>
          <a:noAutofit/>
        </a:bodyPr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________________________________________</a:t>
          </a:r>
        </a:p>
        <a:p>
          <a:pPr algn="ctr"/>
          <a:r>
            <a:rPr lang="pt-BR" sz="1200" b="1">
              <a:solidFill>
                <a:sysClr val="windowText" lastClr="000000"/>
              </a:solidFill>
            </a:rPr>
            <a:t>LUIS GUSTAVO FERNANDES CONCEIÇÃO</a:t>
          </a:r>
        </a:p>
        <a:p>
          <a:pPr algn="ctr"/>
          <a:r>
            <a:rPr lang="pt-BR" sz="12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Engenheiro</a:t>
          </a:r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Civil</a:t>
          </a:r>
        </a:p>
        <a:p>
          <a:pPr algn="ctr"/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Esp. em Pavimentação e Restauração Rodoviária</a:t>
          </a:r>
          <a:endParaRPr lang="pt-BR" sz="1200">
            <a:solidFill>
              <a:sysClr val="windowText" lastClr="000000"/>
            </a:solidFill>
          </a:endParaRPr>
        </a:p>
        <a:p>
          <a:pPr algn="ctr"/>
          <a:r>
            <a:rPr lang="pt-BR" sz="12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CREA-PA</a:t>
          </a:r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pt-BR" sz="1200"/>
            <a:t>1521464286</a:t>
          </a:r>
          <a:endParaRPr lang="pt-BR" sz="1200" b="0" i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4287652</xdr:colOff>
      <xdr:row>36</xdr:row>
      <xdr:rowOff>119521</xdr:rowOff>
    </xdr:from>
    <xdr:ext cx="3916680" cy="85344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E411673-229E-45A7-8B62-73C0EEC38A51}"/>
            </a:ext>
          </a:extLst>
        </xdr:cNvPr>
        <xdr:cNvSpPr txBox="1">
          <a:spLocks noChangeArrowheads="1"/>
        </xdr:cNvSpPr>
      </xdr:nvSpPr>
      <xdr:spPr bwMode="auto">
        <a:xfrm>
          <a:off x="6887417" y="9756580"/>
          <a:ext cx="3916680" cy="8534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>
          <a:noAutofit/>
        </a:bodyPr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________________________________________</a:t>
          </a:r>
        </a:p>
        <a:p>
          <a:pPr algn="ctr"/>
          <a:r>
            <a:rPr lang="pt-BR" sz="1200" b="1">
              <a:solidFill>
                <a:sysClr val="windowText" lastClr="000000"/>
              </a:solidFill>
            </a:rPr>
            <a:t>LUIS GUSTAVO FERNANDES CONCEIÇÃO</a:t>
          </a:r>
        </a:p>
        <a:p>
          <a:pPr algn="ctr"/>
          <a:r>
            <a:rPr lang="pt-BR" sz="12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Engenheiro</a:t>
          </a:r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Civil</a:t>
          </a:r>
        </a:p>
        <a:p>
          <a:pPr algn="ctr"/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Esp. em Pavimentação e Restauração Rodoviária</a:t>
          </a:r>
          <a:endParaRPr lang="pt-BR" sz="1200">
            <a:solidFill>
              <a:sysClr val="windowText" lastClr="000000"/>
            </a:solidFill>
          </a:endParaRPr>
        </a:p>
        <a:p>
          <a:pPr algn="ctr"/>
          <a:r>
            <a:rPr lang="pt-BR" sz="12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CREA-PA</a:t>
          </a:r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pt-BR" sz="1200"/>
            <a:t>1521464286</a:t>
          </a:r>
          <a:endParaRPr lang="pt-BR" sz="1200" b="0" i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639392</xdr:colOff>
      <xdr:row>29</xdr:row>
      <xdr:rowOff>74682</xdr:rowOff>
    </xdr:from>
    <xdr:ext cx="3916680" cy="85344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7835335-8D4C-425F-B540-37C76E888A1B}"/>
            </a:ext>
          </a:extLst>
        </xdr:cNvPr>
        <xdr:cNvSpPr txBox="1">
          <a:spLocks noChangeArrowheads="1"/>
        </xdr:cNvSpPr>
      </xdr:nvSpPr>
      <xdr:spPr bwMode="auto">
        <a:xfrm>
          <a:off x="9800710" y="7123182"/>
          <a:ext cx="3916680" cy="8534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>
          <a:noAutofit/>
        </a:bodyPr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________________________________________</a:t>
          </a:r>
        </a:p>
        <a:p>
          <a:pPr algn="ctr"/>
          <a:r>
            <a:rPr lang="pt-BR" sz="1200" b="1">
              <a:solidFill>
                <a:sysClr val="windowText" lastClr="000000"/>
              </a:solidFill>
            </a:rPr>
            <a:t>LUIS GUSTAVO FERNANDES CONCEIÇÃO</a:t>
          </a:r>
        </a:p>
        <a:p>
          <a:pPr algn="ctr"/>
          <a:r>
            <a:rPr lang="pt-BR" sz="12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Engenheiro</a:t>
          </a:r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Civil</a:t>
          </a:r>
        </a:p>
        <a:p>
          <a:pPr algn="ctr"/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Esp. em Pavimentação e Restauração Rodoviária</a:t>
          </a:r>
          <a:endParaRPr lang="pt-BR" sz="1200">
            <a:solidFill>
              <a:sysClr val="windowText" lastClr="000000"/>
            </a:solidFill>
          </a:endParaRPr>
        </a:p>
        <a:p>
          <a:pPr algn="ctr"/>
          <a:r>
            <a:rPr lang="pt-BR" sz="12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CREA-PA</a:t>
          </a:r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pt-BR" sz="1200"/>
            <a:t>1521464286</a:t>
          </a:r>
          <a:endParaRPr lang="pt-BR" sz="1200" b="0" i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1627455</xdr:colOff>
      <xdr:row>28</xdr:row>
      <xdr:rowOff>37878</xdr:rowOff>
    </xdr:from>
    <xdr:ext cx="3916680" cy="85344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50F64BE-B9AA-4F6F-A0B0-39F8D29FB567}"/>
            </a:ext>
          </a:extLst>
        </xdr:cNvPr>
        <xdr:cNvSpPr txBox="1">
          <a:spLocks noChangeArrowheads="1"/>
        </xdr:cNvSpPr>
      </xdr:nvSpPr>
      <xdr:spPr bwMode="auto">
        <a:xfrm>
          <a:off x="6253884" y="5875342"/>
          <a:ext cx="3916680" cy="8534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>
          <a:noAutofit/>
        </a:bodyPr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________________________________________</a:t>
          </a:r>
        </a:p>
        <a:p>
          <a:pPr algn="ctr"/>
          <a:r>
            <a:rPr lang="pt-BR" sz="1200" b="1">
              <a:solidFill>
                <a:sysClr val="windowText" lastClr="000000"/>
              </a:solidFill>
            </a:rPr>
            <a:t>LUIS GUSTAVO FERNANDES CONCEIÇÃO</a:t>
          </a:r>
        </a:p>
        <a:p>
          <a:pPr algn="ctr"/>
          <a:r>
            <a:rPr lang="pt-BR" sz="12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Engenheiro</a:t>
          </a:r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Civil</a:t>
          </a:r>
        </a:p>
        <a:p>
          <a:pPr algn="ctr"/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Esp. em Pavimentação e Restauração Rodoviária</a:t>
          </a:r>
          <a:endParaRPr lang="pt-BR" sz="1200">
            <a:solidFill>
              <a:sysClr val="windowText" lastClr="000000"/>
            </a:solidFill>
          </a:endParaRPr>
        </a:p>
        <a:p>
          <a:pPr algn="ctr"/>
          <a:r>
            <a:rPr lang="pt-BR" sz="12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CREA-PA</a:t>
          </a:r>
          <a:r>
            <a:rPr lang="pt-BR" sz="12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pt-BR" sz="1200"/>
            <a:t>1521464286</a:t>
          </a:r>
          <a:endParaRPr lang="pt-BR" sz="1200" b="0" i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2F3B6-021E-4D1C-ABBE-5E12E81CF1E5}">
  <sheetPr>
    <pageSetUpPr fitToPage="1"/>
  </sheetPr>
  <dimension ref="B1:N35"/>
  <sheetViews>
    <sheetView showOutlineSymbols="0" topLeftCell="A13" zoomScale="55" zoomScaleNormal="55" zoomScaleSheetLayoutView="85" zoomScalePageLayoutView="40" workbookViewId="0">
      <selection activeCell="E30" sqref="E30"/>
    </sheetView>
  </sheetViews>
  <sheetFormatPr defaultRowHeight="14.25"/>
  <cols>
    <col min="2" max="2" width="7.75" customWidth="1"/>
    <col min="3" max="3" width="15.625" customWidth="1"/>
    <col min="4" max="4" width="10.5" customWidth="1"/>
    <col min="5" max="5" width="67.875" customWidth="1"/>
    <col min="6" max="6" width="17.125" customWidth="1"/>
    <col min="7" max="7" width="10.75" customWidth="1"/>
    <col min="8" max="8" width="13.125" customWidth="1"/>
    <col min="9" max="9" width="14.625" bestFit="1" customWidth="1"/>
    <col min="10" max="10" width="19.25" bestFit="1" customWidth="1"/>
    <col min="11" max="11" width="18.625" bestFit="1" customWidth="1"/>
    <col min="12" max="12" width="12.75" bestFit="1" customWidth="1"/>
    <col min="13" max="13" width="15.625" customWidth="1"/>
    <col min="14" max="14" width="14.25" bestFit="1" customWidth="1"/>
  </cols>
  <sheetData>
    <row r="1" spans="2:14" ht="15" thickBot="1"/>
    <row r="2" spans="2:14" ht="15">
      <c r="B2" s="140" t="s">
        <v>0</v>
      </c>
      <c r="C2" s="141"/>
      <c r="D2" s="141"/>
      <c r="E2" s="141"/>
      <c r="F2" s="141" t="s">
        <v>109</v>
      </c>
      <c r="G2" s="141"/>
      <c r="H2" s="141" t="s">
        <v>1</v>
      </c>
      <c r="I2" s="141"/>
      <c r="J2" s="141" t="s">
        <v>2</v>
      </c>
      <c r="K2" s="144"/>
    </row>
    <row r="3" spans="2:14" ht="46.5" customHeight="1">
      <c r="B3" s="142" t="s">
        <v>318</v>
      </c>
      <c r="C3" s="143"/>
      <c r="D3" s="143"/>
      <c r="E3" s="143"/>
      <c r="F3" s="145" t="s">
        <v>108</v>
      </c>
      <c r="G3" s="145"/>
      <c r="H3" s="146">
        <v>0.25580000000000003</v>
      </c>
      <c r="I3" s="146"/>
      <c r="J3" s="145" t="s">
        <v>3</v>
      </c>
      <c r="K3" s="147"/>
    </row>
    <row r="4" spans="2:14" ht="15.75">
      <c r="B4" s="148" t="s">
        <v>291</v>
      </c>
      <c r="C4" s="149"/>
      <c r="D4" s="149"/>
      <c r="E4" s="149"/>
      <c r="F4" s="149"/>
      <c r="G4" s="149"/>
      <c r="H4" s="149"/>
      <c r="I4" s="149"/>
      <c r="J4" s="149"/>
      <c r="K4" s="150"/>
    </row>
    <row r="5" spans="2:14" ht="31.5">
      <c r="B5" s="15" t="s">
        <v>4</v>
      </c>
      <c r="C5" s="9" t="s">
        <v>5</v>
      </c>
      <c r="D5" s="8" t="s">
        <v>6</v>
      </c>
      <c r="E5" s="8" t="s">
        <v>7</v>
      </c>
      <c r="F5" s="10" t="s">
        <v>8</v>
      </c>
      <c r="G5" s="9" t="s">
        <v>9</v>
      </c>
      <c r="H5" s="9" t="s">
        <v>10</v>
      </c>
      <c r="I5" s="9" t="s">
        <v>11</v>
      </c>
      <c r="J5" s="9" t="s">
        <v>12</v>
      </c>
      <c r="K5" s="16" t="s">
        <v>13</v>
      </c>
      <c r="M5" s="2"/>
      <c r="N5" s="2"/>
    </row>
    <row r="6" spans="2:14" ht="15.75">
      <c r="B6" s="86" t="s">
        <v>14</v>
      </c>
      <c r="C6" s="82" t="s">
        <v>69</v>
      </c>
      <c r="D6" s="82"/>
      <c r="E6" s="11" t="s">
        <v>15</v>
      </c>
      <c r="F6" s="12"/>
      <c r="G6" s="13">
        <v>1</v>
      </c>
      <c r="H6" s="13" t="s">
        <v>70</v>
      </c>
      <c r="I6" s="14">
        <v>201614.46</v>
      </c>
      <c r="J6" s="14">
        <v>201614.46</v>
      </c>
      <c r="K6" s="18">
        <v>2.8797840166058377E-2</v>
      </c>
      <c r="M6" s="2"/>
    </row>
    <row r="7" spans="2:14" ht="30">
      <c r="B7" s="87" t="s">
        <v>16</v>
      </c>
      <c r="C7" s="83" t="s">
        <v>71</v>
      </c>
      <c r="D7" s="83" t="s">
        <v>17</v>
      </c>
      <c r="E7" s="78" t="s">
        <v>72</v>
      </c>
      <c r="F7" s="79" t="s">
        <v>18</v>
      </c>
      <c r="G7" s="80">
        <v>4.5</v>
      </c>
      <c r="H7" s="81">
        <v>468.64</v>
      </c>
      <c r="I7" s="81">
        <v>588.51</v>
      </c>
      <c r="J7" s="81">
        <v>2648.29</v>
      </c>
      <c r="K7" s="88">
        <v>3.7827163851923489E-4</v>
      </c>
    </row>
    <row r="8" spans="2:14" ht="30">
      <c r="B8" s="87" t="s">
        <v>73</v>
      </c>
      <c r="C8" s="83" t="s">
        <v>68</v>
      </c>
      <c r="D8" s="83" t="s">
        <v>17</v>
      </c>
      <c r="E8" s="78" t="s">
        <v>74</v>
      </c>
      <c r="F8" s="79" t="s">
        <v>18</v>
      </c>
      <c r="G8" s="80">
        <v>70000</v>
      </c>
      <c r="H8" s="81">
        <v>2.15</v>
      </c>
      <c r="I8" s="81">
        <v>2.69</v>
      </c>
      <c r="J8" s="81">
        <v>188300</v>
      </c>
      <c r="K8" s="88">
        <v>2.6896053503646475E-2</v>
      </c>
    </row>
    <row r="9" spans="2:14" ht="15">
      <c r="B9" s="87" t="s">
        <v>75</v>
      </c>
      <c r="C9" s="83" t="s">
        <v>76</v>
      </c>
      <c r="D9" s="83" t="s">
        <v>77</v>
      </c>
      <c r="E9" s="78" t="s">
        <v>78</v>
      </c>
      <c r="F9" s="79" t="s">
        <v>18</v>
      </c>
      <c r="G9" s="80">
        <v>9</v>
      </c>
      <c r="H9" s="81">
        <v>943.73</v>
      </c>
      <c r="I9" s="81">
        <v>1185.1300000000001</v>
      </c>
      <c r="J9" s="81">
        <v>10666.17</v>
      </c>
      <c r="K9" s="88">
        <v>1.5235150238926656E-3</v>
      </c>
      <c r="M9" s="2"/>
    </row>
    <row r="10" spans="2:14" ht="15.75">
      <c r="B10" s="86" t="s">
        <v>19</v>
      </c>
      <c r="C10" s="82" t="s">
        <v>69</v>
      </c>
      <c r="D10" s="82"/>
      <c r="E10" s="11" t="s">
        <v>79</v>
      </c>
      <c r="F10" s="12"/>
      <c r="G10" s="13">
        <v>1</v>
      </c>
      <c r="H10" s="13" t="s">
        <v>70</v>
      </c>
      <c r="I10" s="14">
        <v>16625.28</v>
      </c>
      <c r="J10" s="14">
        <v>16625.28</v>
      </c>
      <c r="K10" s="18">
        <v>2.3746915581152614E-3</v>
      </c>
      <c r="M10" s="2"/>
    </row>
    <row r="11" spans="2:14" ht="26.25" customHeight="1">
      <c r="B11" s="87" t="s">
        <v>20</v>
      </c>
      <c r="C11" s="84" t="s">
        <v>80</v>
      </c>
      <c r="D11" s="83" t="s">
        <v>81</v>
      </c>
      <c r="E11" s="78" t="s">
        <v>82</v>
      </c>
      <c r="F11" s="79" t="s">
        <v>83</v>
      </c>
      <c r="G11" s="80">
        <v>1</v>
      </c>
      <c r="H11" s="81">
        <v>13238.8</v>
      </c>
      <c r="I11" s="81">
        <v>16625.28</v>
      </c>
      <c r="J11" s="81">
        <v>16625.28</v>
      </c>
      <c r="K11" s="88">
        <v>2.3746915581152614E-3</v>
      </c>
      <c r="M11" s="2"/>
    </row>
    <row r="12" spans="2:14" ht="15.75">
      <c r="B12" s="86" t="s">
        <v>84</v>
      </c>
      <c r="C12" s="82" t="s">
        <v>69</v>
      </c>
      <c r="D12" s="82"/>
      <c r="E12" s="11" t="s">
        <v>85</v>
      </c>
      <c r="F12" s="12"/>
      <c r="G12" s="13">
        <v>1</v>
      </c>
      <c r="H12" s="13" t="s">
        <v>70</v>
      </c>
      <c r="I12" s="14">
        <v>1790.68</v>
      </c>
      <c r="J12" s="14">
        <v>1790.68</v>
      </c>
      <c r="K12" s="18">
        <v>2.5577389850191013E-4</v>
      </c>
    </row>
    <row r="13" spans="2:14" ht="15">
      <c r="B13" s="87" t="s">
        <v>86</v>
      </c>
      <c r="C13" s="83" t="s">
        <v>87</v>
      </c>
      <c r="D13" s="83" t="s">
        <v>81</v>
      </c>
      <c r="E13" s="78" t="s">
        <v>88</v>
      </c>
      <c r="F13" s="79" t="s">
        <v>83</v>
      </c>
      <c r="G13" s="80">
        <v>1</v>
      </c>
      <c r="H13" s="81">
        <v>712.97</v>
      </c>
      <c r="I13" s="81">
        <v>895.34</v>
      </c>
      <c r="J13" s="81">
        <v>895.34</v>
      </c>
      <c r="K13" s="88">
        <v>1.2788694925095506E-4</v>
      </c>
      <c r="M13" s="2"/>
    </row>
    <row r="14" spans="2:14" ht="15">
      <c r="B14" s="87" t="s">
        <v>89</v>
      </c>
      <c r="C14" s="83" t="s">
        <v>90</v>
      </c>
      <c r="D14" s="83" t="s">
        <v>81</v>
      </c>
      <c r="E14" s="78" t="s">
        <v>91</v>
      </c>
      <c r="F14" s="79" t="s">
        <v>83</v>
      </c>
      <c r="G14" s="80">
        <v>1</v>
      </c>
      <c r="H14" s="81">
        <v>712.97</v>
      </c>
      <c r="I14" s="81">
        <v>895.34</v>
      </c>
      <c r="J14" s="81">
        <v>895.34</v>
      </c>
      <c r="K14" s="88">
        <v>1.2788694925095506E-4</v>
      </c>
    </row>
    <row r="15" spans="2:14" ht="15.75">
      <c r="B15" s="86" t="s">
        <v>92</v>
      </c>
      <c r="C15" s="82" t="s">
        <v>69</v>
      </c>
      <c r="D15" s="82"/>
      <c r="E15" s="11" t="s">
        <v>93</v>
      </c>
      <c r="F15" s="12"/>
      <c r="G15" s="13">
        <v>1</v>
      </c>
      <c r="H15" s="13" t="s">
        <v>70</v>
      </c>
      <c r="I15" s="14">
        <v>6570186.7000000002</v>
      </c>
      <c r="J15" s="14">
        <v>6570186.7000000002</v>
      </c>
      <c r="K15" s="18">
        <v>0.93846039836509021</v>
      </c>
    </row>
    <row r="16" spans="2:14" ht="45">
      <c r="B16" s="87" t="s">
        <v>94</v>
      </c>
      <c r="C16" s="83" t="s">
        <v>95</v>
      </c>
      <c r="D16" s="83" t="s">
        <v>17</v>
      </c>
      <c r="E16" s="78" t="s">
        <v>96</v>
      </c>
      <c r="F16" s="79" t="s">
        <v>18</v>
      </c>
      <c r="G16" s="80">
        <v>70000</v>
      </c>
      <c r="H16" s="81">
        <v>1.32</v>
      </c>
      <c r="I16" s="81">
        <v>1.65</v>
      </c>
      <c r="J16" s="81">
        <v>115500</v>
      </c>
      <c r="K16" s="88">
        <v>1.6497579286623303E-2</v>
      </c>
    </row>
    <row r="17" spans="2:13" ht="45">
      <c r="B17" s="87" t="s">
        <v>97</v>
      </c>
      <c r="C17" s="83" t="s">
        <v>98</v>
      </c>
      <c r="D17" s="83" t="s">
        <v>17</v>
      </c>
      <c r="E17" s="78" t="s">
        <v>99</v>
      </c>
      <c r="F17" s="79" t="s">
        <v>22</v>
      </c>
      <c r="G17" s="80">
        <v>41160</v>
      </c>
      <c r="H17" s="81">
        <v>2.0499999999999998</v>
      </c>
      <c r="I17" s="81">
        <v>2.57</v>
      </c>
      <c r="J17" s="81">
        <v>105781.2</v>
      </c>
      <c r="K17" s="88">
        <v>1.510938297865071E-2</v>
      </c>
    </row>
    <row r="18" spans="2:13" ht="45">
      <c r="B18" s="87" t="s">
        <v>100</v>
      </c>
      <c r="C18" s="83" t="s">
        <v>106</v>
      </c>
      <c r="D18" s="83" t="s">
        <v>81</v>
      </c>
      <c r="E18" s="78" t="s">
        <v>107</v>
      </c>
      <c r="F18" s="79" t="s">
        <v>21</v>
      </c>
      <c r="G18" s="80">
        <v>2450</v>
      </c>
      <c r="H18" s="81">
        <v>2063.54</v>
      </c>
      <c r="I18" s="81">
        <v>2591.39</v>
      </c>
      <c r="J18" s="81">
        <v>6348905.5</v>
      </c>
      <c r="K18" s="88">
        <v>0.90685343609981617</v>
      </c>
      <c r="M18" s="2"/>
    </row>
    <row r="19" spans="2:13" ht="15.75">
      <c r="B19" s="86" t="s">
        <v>101</v>
      </c>
      <c r="C19" s="82" t="s">
        <v>69</v>
      </c>
      <c r="D19" s="82"/>
      <c r="E19" s="11" t="s">
        <v>67</v>
      </c>
      <c r="F19" s="12"/>
      <c r="G19" s="13">
        <v>1</v>
      </c>
      <c r="H19" s="13" t="s">
        <v>70</v>
      </c>
      <c r="I19" s="14">
        <v>210810</v>
      </c>
      <c r="J19" s="14">
        <v>210810</v>
      </c>
      <c r="K19" s="18">
        <v>3.0111296012234272E-2</v>
      </c>
      <c r="L19" s="2"/>
      <c r="M19" s="4"/>
    </row>
    <row r="20" spans="2:13" ht="30">
      <c r="B20" s="87" t="s">
        <v>102</v>
      </c>
      <c r="C20" s="83" t="s">
        <v>103</v>
      </c>
      <c r="D20" s="83" t="s">
        <v>81</v>
      </c>
      <c r="E20" s="78" t="s">
        <v>32</v>
      </c>
      <c r="F20" s="79" t="s">
        <v>104</v>
      </c>
      <c r="G20" s="80">
        <v>3000</v>
      </c>
      <c r="H20" s="81">
        <v>55.96</v>
      </c>
      <c r="I20" s="81">
        <v>70.27</v>
      </c>
      <c r="J20" s="81">
        <v>210810</v>
      </c>
      <c r="K20" s="88">
        <v>3.0111296012234272E-2</v>
      </c>
      <c r="M20" s="3"/>
    </row>
    <row r="21" spans="2:13" ht="15">
      <c r="B21" s="19"/>
      <c r="C21" s="5"/>
      <c r="D21" s="5"/>
      <c r="E21" s="5"/>
      <c r="F21" s="5"/>
      <c r="G21" s="5"/>
      <c r="H21" s="5"/>
      <c r="I21" s="5"/>
      <c r="J21" s="5"/>
      <c r="K21" s="20"/>
    </row>
    <row r="22" spans="2:13" ht="21" customHeight="1">
      <c r="B22" s="85"/>
      <c r="C22" s="28"/>
      <c r="D22" s="28"/>
      <c r="E22" s="7"/>
      <c r="F22" s="6"/>
      <c r="I22" s="139" t="s">
        <v>23</v>
      </c>
      <c r="J22" s="139"/>
      <c r="K22" s="21">
        <v>5576098.1900000004</v>
      </c>
      <c r="M22" s="2"/>
    </row>
    <row r="23" spans="2:13" ht="21" customHeight="1">
      <c r="B23" s="85"/>
      <c r="C23" s="28"/>
      <c r="D23" s="28"/>
      <c r="E23" s="7"/>
      <c r="F23" s="6"/>
      <c r="I23" s="139" t="s">
        <v>24</v>
      </c>
      <c r="J23" s="139"/>
      <c r="K23" s="21">
        <v>1424928.93</v>
      </c>
      <c r="M23" s="4"/>
    </row>
    <row r="24" spans="2:13" ht="21" customHeight="1">
      <c r="B24" s="73" t="s">
        <v>319</v>
      </c>
      <c r="C24" s="28"/>
      <c r="D24" s="28"/>
      <c r="E24" s="7"/>
      <c r="F24" s="6"/>
      <c r="I24" s="139" t="s">
        <v>25</v>
      </c>
      <c r="J24" s="139"/>
      <c r="K24" s="21">
        <v>7001027.1200000001</v>
      </c>
      <c r="M24" s="4"/>
    </row>
    <row r="25" spans="2:13">
      <c r="B25" s="22"/>
      <c r="K25" s="23"/>
    </row>
    <row r="26" spans="2:13">
      <c r="B26" s="22"/>
      <c r="K26" s="24"/>
    </row>
    <row r="27" spans="2:13">
      <c r="B27" s="22"/>
      <c r="K27" s="23"/>
    </row>
    <row r="28" spans="2:13">
      <c r="B28" s="22"/>
      <c r="K28" s="23"/>
    </row>
    <row r="29" spans="2:13">
      <c r="B29" s="22"/>
      <c r="K29" s="23"/>
    </row>
    <row r="30" spans="2:13">
      <c r="B30" s="22"/>
      <c r="K30" s="23"/>
    </row>
    <row r="31" spans="2:13">
      <c r="B31" s="22"/>
      <c r="K31" s="23"/>
    </row>
    <row r="32" spans="2:13">
      <c r="B32" s="22"/>
      <c r="K32" s="23"/>
    </row>
    <row r="33" spans="2:11">
      <c r="B33" s="22"/>
      <c r="K33" s="23"/>
    </row>
    <row r="34" spans="2:11">
      <c r="B34" s="22"/>
      <c r="K34" s="23"/>
    </row>
    <row r="35" spans="2:11" ht="15" thickBot="1">
      <c r="B35" s="25"/>
      <c r="C35" s="26"/>
      <c r="D35" s="26"/>
      <c r="E35" s="26"/>
      <c r="F35" s="26"/>
      <c r="G35" s="26"/>
      <c r="H35" s="26"/>
      <c r="I35" s="26"/>
      <c r="J35" s="26"/>
      <c r="K35" s="27"/>
    </row>
  </sheetData>
  <mergeCells count="12">
    <mergeCell ref="I24:J24"/>
    <mergeCell ref="B2:E2"/>
    <mergeCell ref="B3:E3"/>
    <mergeCell ref="F2:G2"/>
    <mergeCell ref="H2:I2"/>
    <mergeCell ref="J2:K2"/>
    <mergeCell ref="F3:G3"/>
    <mergeCell ref="H3:I3"/>
    <mergeCell ref="J3:K3"/>
    <mergeCell ref="B4:K4"/>
    <mergeCell ref="I22:J22"/>
    <mergeCell ref="I23:J23"/>
  </mergeCells>
  <pageMargins left="0.70866141732283472" right="0.70866141732283472" top="1.46" bottom="0.1771875" header="0.31496062992125984" footer="0.31496062992125984"/>
  <pageSetup paperSize="9" scale="61" fitToHeight="0" orientation="landscape" r:id="rId1"/>
  <headerFooter>
    <oddHeader>&amp;L &amp;C&amp;G
PREFEITURA MUNICIPAL DE BREU BRANCO
SECRETARIA MUNICIPAL DE OBRAS E INFRAESTRUTURA</oddHeader>
    <oddFooter xml:space="preserve">&amp;L 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9DDF0-B182-4A0C-94D7-A5986DE7412F}">
  <sheetPr>
    <pageSetUpPr fitToPage="1"/>
  </sheetPr>
  <dimension ref="B1:N152"/>
  <sheetViews>
    <sheetView showOutlineSymbols="0" view="pageBreakPreview" topLeftCell="A132" zoomScale="70" zoomScaleNormal="40" zoomScaleSheetLayoutView="70" zoomScalePageLayoutView="40" workbookViewId="0">
      <selection activeCell="J147" sqref="J147"/>
    </sheetView>
  </sheetViews>
  <sheetFormatPr defaultRowHeight="14.25"/>
  <cols>
    <col min="2" max="2" width="12.375" customWidth="1"/>
    <col min="3" max="3" width="12.875" customWidth="1"/>
    <col min="4" max="4" width="10.5" customWidth="1"/>
    <col min="5" max="5" width="67.875" customWidth="1"/>
    <col min="6" max="6" width="17.125" customWidth="1"/>
    <col min="7" max="7" width="13.375" customWidth="1"/>
    <col min="8" max="8" width="12" bestFit="1" customWidth="1"/>
    <col min="9" max="9" width="14.625" bestFit="1" customWidth="1"/>
    <col min="10" max="10" width="19.25" bestFit="1" customWidth="1"/>
    <col min="11" max="11" width="18.625" bestFit="1" customWidth="1"/>
    <col min="12" max="12" width="12.75" bestFit="1" customWidth="1"/>
    <col min="13" max="13" width="15.625" customWidth="1"/>
    <col min="14" max="14" width="14.25" bestFit="1" customWidth="1"/>
  </cols>
  <sheetData>
    <row r="1" spans="2:14" ht="15" thickBot="1">
      <c r="B1" s="52"/>
      <c r="C1" s="53"/>
      <c r="D1" s="53"/>
      <c r="E1" s="53"/>
      <c r="F1" s="53"/>
      <c r="G1" s="53"/>
      <c r="H1" s="53"/>
      <c r="I1" s="53"/>
      <c r="J1" s="53"/>
      <c r="K1" s="54"/>
    </row>
    <row r="2" spans="2:14" ht="15">
      <c r="B2" s="140" t="s">
        <v>0</v>
      </c>
      <c r="C2" s="141"/>
      <c r="D2" s="141"/>
      <c r="E2" s="141"/>
      <c r="F2" s="141" t="s">
        <v>109</v>
      </c>
      <c r="G2" s="141"/>
      <c r="H2" s="141" t="s">
        <v>1</v>
      </c>
      <c r="I2" s="141"/>
      <c r="J2" s="141" t="s">
        <v>2</v>
      </c>
      <c r="K2" s="144"/>
    </row>
    <row r="3" spans="2:14" ht="46.5" customHeight="1">
      <c r="B3" s="142" t="str">
        <f>'Orçamento Sintético'!B3:E3</f>
        <v>REGISTRO DE PREÇOS PARA FUTURA E EVENTUAL CONTRATAÇÃO DE EMPRESA ESPECIALIZADA PARA EXECUTAR OS SERVIÇOS DE APLICAÇÃO DE MASSA ASFÁLTICA NAS VIAS DO MUNICÍPIO DE BREU BRANCO/PA.</v>
      </c>
      <c r="C3" s="143"/>
      <c r="D3" s="143"/>
      <c r="E3" s="143"/>
      <c r="F3" s="145" t="s">
        <v>108</v>
      </c>
      <c r="G3" s="145"/>
      <c r="H3" s="146">
        <v>0.25580000000000003</v>
      </c>
      <c r="I3" s="146"/>
      <c r="J3" s="145" t="s">
        <v>3</v>
      </c>
      <c r="K3" s="147"/>
    </row>
    <row r="4" spans="2:14" ht="15.75">
      <c r="B4" s="148" t="s">
        <v>290</v>
      </c>
      <c r="C4" s="149"/>
      <c r="D4" s="149"/>
      <c r="E4" s="149"/>
      <c r="F4" s="149"/>
      <c r="G4" s="149"/>
      <c r="H4" s="149"/>
      <c r="I4" s="149"/>
      <c r="J4" s="149"/>
      <c r="K4" s="150"/>
    </row>
    <row r="5" spans="2:14" ht="31.5">
      <c r="B5" s="15" t="s">
        <v>4</v>
      </c>
      <c r="C5" s="9" t="s">
        <v>5</v>
      </c>
      <c r="D5" s="8" t="s">
        <v>6</v>
      </c>
      <c r="E5" s="8" t="s">
        <v>7</v>
      </c>
      <c r="F5" s="10" t="s">
        <v>8</v>
      </c>
      <c r="G5" s="9" t="s">
        <v>9</v>
      </c>
      <c r="H5" s="9" t="s">
        <v>10</v>
      </c>
      <c r="I5" s="9" t="s">
        <v>11</v>
      </c>
      <c r="J5" s="9" t="s">
        <v>12</v>
      </c>
      <c r="K5" s="16" t="s">
        <v>13</v>
      </c>
      <c r="M5" s="2"/>
      <c r="N5" s="2"/>
    </row>
    <row r="6" spans="2:14" ht="15.75">
      <c r="B6" s="17" t="s">
        <v>14</v>
      </c>
      <c r="C6" s="11"/>
      <c r="D6" s="11"/>
      <c r="E6" s="11" t="s">
        <v>15</v>
      </c>
      <c r="F6" s="11"/>
      <c r="G6" s="151"/>
      <c r="H6" s="151"/>
      <c r="I6" s="13"/>
      <c r="J6" s="11"/>
      <c r="K6" s="104">
        <v>201614.46</v>
      </c>
      <c r="M6" s="2"/>
    </row>
    <row r="7" spans="2:14" ht="15.75">
      <c r="B7" s="15" t="s">
        <v>16</v>
      </c>
      <c r="C7" s="9" t="s">
        <v>5</v>
      </c>
      <c r="D7" s="8" t="s">
        <v>6</v>
      </c>
      <c r="E7" s="8" t="s">
        <v>7</v>
      </c>
      <c r="F7" s="152" t="s">
        <v>121</v>
      </c>
      <c r="G7" s="152"/>
      <c r="H7" s="10" t="s">
        <v>8</v>
      </c>
      <c r="I7" s="9" t="s">
        <v>9</v>
      </c>
      <c r="J7" s="9" t="s">
        <v>10</v>
      </c>
      <c r="K7" s="16" t="s">
        <v>12</v>
      </c>
    </row>
    <row r="8" spans="2:14" ht="30">
      <c r="B8" s="105" t="s">
        <v>122</v>
      </c>
      <c r="C8" s="80" t="s">
        <v>71</v>
      </c>
      <c r="D8" s="78" t="s">
        <v>17</v>
      </c>
      <c r="E8" s="78" t="s">
        <v>72</v>
      </c>
      <c r="F8" s="153" t="s">
        <v>123</v>
      </c>
      <c r="G8" s="153"/>
      <c r="H8" s="79" t="s">
        <v>18</v>
      </c>
      <c r="I8" s="89">
        <v>1</v>
      </c>
      <c r="J8" s="81">
        <v>468.64</v>
      </c>
      <c r="K8" s="106">
        <v>468.64</v>
      </c>
    </row>
    <row r="9" spans="2:14" ht="30">
      <c r="B9" s="107" t="s">
        <v>124</v>
      </c>
      <c r="C9" s="91" t="s">
        <v>125</v>
      </c>
      <c r="D9" s="90" t="s">
        <v>17</v>
      </c>
      <c r="E9" s="90" t="s">
        <v>126</v>
      </c>
      <c r="F9" s="154" t="s">
        <v>127</v>
      </c>
      <c r="G9" s="154"/>
      <c r="H9" s="92" t="s">
        <v>18</v>
      </c>
      <c r="I9" s="93">
        <v>0.5</v>
      </c>
      <c r="J9" s="94">
        <v>25.94</v>
      </c>
      <c r="K9" s="108">
        <v>12.97</v>
      </c>
      <c r="M9" s="2"/>
    </row>
    <row r="10" spans="2:14" ht="30">
      <c r="B10" s="107" t="s">
        <v>124</v>
      </c>
      <c r="C10" s="91" t="s">
        <v>128</v>
      </c>
      <c r="D10" s="90" t="s">
        <v>17</v>
      </c>
      <c r="E10" s="90" t="s">
        <v>129</v>
      </c>
      <c r="F10" s="154" t="s">
        <v>130</v>
      </c>
      <c r="G10" s="154"/>
      <c r="H10" s="92" t="s">
        <v>131</v>
      </c>
      <c r="I10" s="93">
        <v>1.1186</v>
      </c>
      <c r="J10" s="94">
        <v>23.48</v>
      </c>
      <c r="K10" s="108">
        <v>26.26</v>
      </c>
      <c r="M10" s="2"/>
    </row>
    <row r="11" spans="2:14" ht="30">
      <c r="B11" s="107" t="s">
        <v>124</v>
      </c>
      <c r="C11" s="91" t="s">
        <v>132</v>
      </c>
      <c r="D11" s="90" t="s">
        <v>17</v>
      </c>
      <c r="E11" s="90" t="s">
        <v>133</v>
      </c>
      <c r="F11" s="154" t="s">
        <v>130</v>
      </c>
      <c r="G11" s="154"/>
      <c r="H11" s="92" t="s">
        <v>131</v>
      </c>
      <c r="I11" s="93">
        <v>0.37290000000000001</v>
      </c>
      <c r="J11" s="94">
        <v>28.12</v>
      </c>
      <c r="K11" s="108">
        <v>10.48</v>
      </c>
      <c r="M11" s="2"/>
    </row>
    <row r="12" spans="2:14" ht="30">
      <c r="B12" s="109" t="s">
        <v>134</v>
      </c>
      <c r="C12" s="96" t="s">
        <v>135</v>
      </c>
      <c r="D12" s="95" t="s">
        <v>17</v>
      </c>
      <c r="E12" s="95" t="s">
        <v>136</v>
      </c>
      <c r="F12" s="156" t="s">
        <v>137</v>
      </c>
      <c r="G12" s="156"/>
      <c r="H12" s="97" t="s">
        <v>33</v>
      </c>
      <c r="I12" s="98">
        <v>3.2082999999999999</v>
      </c>
      <c r="J12" s="99">
        <v>5.72</v>
      </c>
      <c r="K12" s="110">
        <v>18.351476000000002</v>
      </c>
    </row>
    <row r="13" spans="2:14" ht="15">
      <c r="B13" s="109" t="s">
        <v>134</v>
      </c>
      <c r="C13" s="96" t="s">
        <v>138</v>
      </c>
      <c r="D13" s="95" t="s">
        <v>17</v>
      </c>
      <c r="E13" s="95" t="s">
        <v>139</v>
      </c>
      <c r="F13" s="156" t="s">
        <v>137</v>
      </c>
      <c r="G13" s="156"/>
      <c r="H13" s="97" t="s">
        <v>140</v>
      </c>
      <c r="I13" s="98">
        <v>1.1299999999999999E-2</v>
      </c>
      <c r="J13" s="99">
        <v>32.369999999999997</v>
      </c>
      <c r="K13" s="110">
        <v>0.36578100000000002</v>
      </c>
      <c r="M13" s="2"/>
    </row>
    <row r="14" spans="2:14" ht="15">
      <c r="B14" s="109" t="s">
        <v>134</v>
      </c>
      <c r="C14" s="96" t="s">
        <v>141</v>
      </c>
      <c r="D14" s="95" t="s">
        <v>17</v>
      </c>
      <c r="E14" s="95" t="s">
        <v>142</v>
      </c>
      <c r="F14" s="156" t="s">
        <v>137</v>
      </c>
      <c r="G14" s="156"/>
      <c r="H14" s="97" t="s">
        <v>140</v>
      </c>
      <c r="I14" s="98">
        <v>1.32E-2</v>
      </c>
      <c r="J14" s="99">
        <v>17.34</v>
      </c>
      <c r="K14" s="110">
        <v>0.22888800000000001</v>
      </c>
    </row>
    <row r="15" spans="2:14" ht="45">
      <c r="B15" s="109" t="s">
        <v>134</v>
      </c>
      <c r="C15" s="96" t="s">
        <v>143</v>
      </c>
      <c r="D15" s="95" t="s">
        <v>17</v>
      </c>
      <c r="E15" s="95" t="s">
        <v>144</v>
      </c>
      <c r="F15" s="156" t="s">
        <v>137</v>
      </c>
      <c r="G15" s="156"/>
      <c r="H15" s="97" t="s">
        <v>18</v>
      </c>
      <c r="I15" s="98">
        <v>1</v>
      </c>
      <c r="J15" s="99">
        <v>400</v>
      </c>
      <c r="K15" s="110">
        <v>400</v>
      </c>
    </row>
    <row r="16" spans="2:14" ht="15">
      <c r="B16" s="111"/>
      <c r="C16" s="103"/>
      <c r="D16" s="103"/>
      <c r="E16" s="103"/>
      <c r="F16" s="100" t="s">
        <v>145</v>
      </c>
      <c r="G16" s="101">
        <v>26.44</v>
      </c>
      <c r="H16" s="100" t="s">
        <v>146</v>
      </c>
      <c r="I16" s="101">
        <v>0</v>
      </c>
      <c r="J16" s="100" t="s">
        <v>147</v>
      </c>
      <c r="K16" s="112">
        <v>26.44</v>
      </c>
    </row>
    <row r="17" spans="2:13" ht="15">
      <c r="B17" s="111"/>
      <c r="C17" s="103"/>
      <c r="D17" s="103"/>
      <c r="E17" s="103"/>
      <c r="F17" s="100" t="s">
        <v>148</v>
      </c>
      <c r="G17" s="101">
        <v>119.87</v>
      </c>
      <c r="H17" s="100"/>
      <c r="I17" s="155" t="s">
        <v>149</v>
      </c>
      <c r="J17" s="155"/>
      <c r="K17" s="112">
        <v>588.51</v>
      </c>
    </row>
    <row r="18" spans="2:13" ht="15.75">
      <c r="B18" s="30"/>
      <c r="C18" s="6"/>
      <c r="D18" s="6"/>
      <c r="E18" s="6"/>
      <c r="F18" s="9"/>
      <c r="G18" s="9"/>
      <c r="H18" s="9" t="s">
        <v>150</v>
      </c>
      <c r="I18" s="102" t="s">
        <v>151</v>
      </c>
      <c r="J18" s="9" t="s">
        <v>152</v>
      </c>
      <c r="K18" s="113">
        <v>2648.29</v>
      </c>
      <c r="M18" s="2"/>
    </row>
    <row r="19" spans="2:13" ht="15">
      <c r="B19" s="105"/>
      <c r="C19" s="78"/>
      <c r="D19" s="78"/>
      <c r="E19" s="78"/>
      <c r="F19" s="78"/>
      <c r="G19" s="78"/>
      <c r="H19" s="78"/>
      <c r="I19" s="78"/>
      <c r="J19" s="78"/>
      <c r="K19" s="114"/>
      <c r="L19" s="2"/>
      <c r="M19" s="4"/>
    </row>
    <row r="20" spans="2:13" ht="15.75">
      <c r="B20" s="15" t="s">
        <v>73</v>
      </c>
      <c r="C20" s="9" t="s">
        <v>5</v>
      </c>
      <c r="D20" s="8" t="s">
        <v>6</v>
      </c>
      <c r="E20" s="8" t="s">
        <v>7</v>
      </c>
      <c r="F20" s="152" t="s">
        <v>121</v>
      </c>
      <c r="G20" s="152"/>
      <c r="H20" s="10" t="s">
        <v>8</v>
      </c>
      <c r="I20" s="9" t="s">
        <v>9</v>
      </c>
      <c r="J20" s="9" t="s">
        <v>10</v>
      </c>
      <c r="K20" s="16" t="s">
        <v>12</v>
      </c>
      <c r="M20" s="3"/>
    </row>
    <row r="21" spans="2:13" ht="30">
      <c r="B21" s="105" t="s">
        <v>122</v>
      </c>
      <c r="C21" s="80" t="s">
        <v>68</v>
      </c>
      <c r="D21" s="78" t="s">
        <v>17</v>
      </c>
      <c r="E21" s="78" t="s">
        <v>74</v>
      </c>
      <c r="F21" s="153" t="s">
        <v>153</v>
      </c>
      <c r="G21" s="153"/>
      <c r="H21" s="79" t="s">
        <v>18</v>
      </c>
      <c r="I21" s="89">
        <v>1</v>
      </c>
      <c r="J21" s="81">
        <v>2.15</v>
      </c>
      <c r="K21" s="106">
        <v>2.15</v>
      </c>
    </row>
    <row r="22" spans="2:13" ht="45">
      <c r="B22" s="107" t="s">
        <v>124</v>
      </c>
      <c r="C22" s="91" t="s">
        <v>154</v>
      </c>
      <c r="D22" s="90" t="s">
        <v>17</v>
      </c>
      <c r="E22" s="90" t="s">
        <v>155</v>
      </c>
      <c r="F22" s="154" t="s">
        <v>156</v>
      </c>
      <c r="G22" s="154"/>
      <c r="H22" s="92" t="s">
        <v>157</v>
      </c>
      <c r="I22" s="93">
        <v>1.4999999999999999E-2</v>
      </c>
      <c r="J22" s="94">
        <v>5.32</v>
      </c>
      <c r="K22" s="108">
        <v>7.0000000000000007E-2</v>
      </c>
    </row>
    <row r="23" spans="2:13" ht="30">
      <c r="B23" s="107" t="s">
        <v>124</v>
      </c>
      <c r="C23" s="91" t="s">
        <v>128</v>
      </c>
      <c r="D23" s="90" t="s">
        <v>17</v>
      </c>
      <c r="E23" s="90" t="s">
        <v>129</v>
      </c>
      <c r="F23" s="154" t="s">
        <v>130</v>
      </c>
      <c r="G23" s="154"/>
      <c r="H23" s="92" t="s">
        <v>131</v>
      </c>
      <c r="I23" s="93">
        <v>8.8999999999999996E-2</v>
      </c>
      <c r="J23" s="94">
        <v>23.48</v>
      </c>
      <c r="K23" s="108">
        <v>2.08</v>
      </c>
    </row>
    <row r="24" spans="2:13" ht="15">
      <c r="B24" s="111"/>
      <c r="C24" s="103"/>
      <c r="D24" s="103"/>
      <c r="E24" s="103"/>
      <c r="F24" s="100" t="s">
        <v>145</v>
      </c>
      <c r="G24" s="101">
        <v>1.22</v>
      </c>
      <c r="H24" s="100" t="s">
        <v>146</v>
      </c>
      <c r="I24" s="101">
        <v>0</v>
      </c>
      <c r="J24" s="100" t="s">
        <v>147</v>
      </c>
      <c r="K24" s="112">
        <v>1.22</v>
      </c>
    </row>
    <row r="25" spans="2:13" ht="15">
      <c r="B25" s="111"/>
      <c r="C25" s="103"/>
      <c r="D25" s="103"/>
      <c r="E25" s="103"/>
      <c r="F25" s="100" t="s">
        <v>148</v>
      </c>
      <c r="G25" s="101">
        <v>0.54</v>
      </c>
      <c r="H25" s="100"/>
      <c r="I25" s="155" t="s">
        <v>149</v>
      </c>
      <c r="J25" s="155"/>
      <c r="K25" s="112">
        <v>2.69</v>
      </c>
    </row>
    <row r="26" spans="2:13" ht="15.75">
      <c r="B26" s="30"/>
      <c r="C26" s="6"/>
      <c r="D26" s="6"/>
      <c r="E26" s="6"/>
      <c r="F26" s="9"/>
      <c r="G26" s="9"/>
      <c r="H26" s="9" t="s">
        <v>150</v>
      </c>
      <c r="I26" s="102" t="s">
        <v>158</v>
      </c>
      <c r="J26" s="9" t="s">
        <v>152</v>
      </c>
      <c r="K26" s="113">
        <v>188300</v>
      </c>
    </row>
    <row r="27" spans="2:13" ht="15">
      <c r="B27" s="105"/>
      <c r="C27" s="78"/>
      <c r="D27" s="78"/>
      <c r="E27" s="78"/>
      <c r="F27" s="78"/>
      <c r="G27" s="78"/>
      <c r="H27" s="78"/>
      <c r="I27" s="78"/>
      <c r="J27" s="78"/>
      <c r="K27" s="114"/>
    </row>
    <row r="28" spans="2:13" ht="15.75">
      <c r="B28" s="15" t="s">
        <v>75</v>
      </c>
      <c r="C28" s="9" t="s">
        <v>5</v>
      </c>
      <c r="D28" s="8" t="s">
        <v>6</v>
      </c>
      <c r="E28" s="8" t="s">
        <v>7</v>
      </c>
      <c r="F28" s="152" t="s">
        <v>121</v>
      </c>
      <c r="G28" s="152"/>
      <c r="H28" s="10" t="s">
        <v>8</v>
      </c>
      <c r="I28" s="9" t="s">
        <v>9</v>
      </c>
      <c r="J28" s="9" t="s">
        <v>10</v>
      </c>
      <c r="K28" s="16" t="s">
        <v>12</v>
      </c>
    </row>
    <row r="29" spans="2:13" ht="30">
      <c r="B29" s="105" t="s">
        <v>122</v>
      </c>
      <c r="C29" s="80" t="s">
        <v>76</v>
      </c>
      <c r="D29" s="78" t="s">
        <v>77</v>
      </c>
      <c r="E29" s="78" t="s">
        <v>78</v>
      </c>
      <c r="F29" s="153">
        <v>0</v>
      </c>
      <c r="G29" s="153"/>
      <c r="H29" s="79" t="s">
        <v>18</v>
      </c>
      <c r="I29" s="89">
        <v>1</v>
      </c>
      <c r="J29" s="81">
        <v>943.73</v>
      </c>
      <c r="K29" s="106">
        <v>943.73</v>
      </c>
    </row>
    <row r="30" spans="2:13" ht="30">
      <c r="B30" s="107" t="s">
        <v>124</v>
      </c>
      <c r="C30" s="91" t="s">
        <v>159</v>
      </c>
      <c r="D30" s="90" t="s">
        <v>77</v>
      </c>
      <c r="E30" s="90" t="s">
        <v>160</v>
      </c>
      <c r="F30" s="154">
        <v>0</v>
      </c>
      <c r="G30" s="154"/>
      <c r="H30" s="92" t="s">
        <v>161</v>
      </c>
      <c r="I30" s="93">
        <v>6.7</v>
      </c>
      <c r="J30" s="94">
        <v>31.75</v>
      </c>
      <c r="K30" s="108">
        <v>212.72</v>
      </c>
    </row>
    <row r="31" spans="2:13" ht="30">
      <c r="B31" s="107" t="s">
        <v>124</v>
      </c>
      <c r="C31" s="91" t="s">
        <v>162</v>
      </c>
      <c r="D31" s="90" t="s">
        <v>77</v>
      </c>
      <c r="E31" s="90" t="s">
        <v>163</v>
      </c>
      <c r="F31" s="154">
        <v>0</v>
      </c>
      <c r="G31" s="154"/>
      <c r="H31" s="92" t="s">
        <v>164</v>
      </c>
      <c r="I31" s="93">
        <v>2.5000000000000001E-2</v>
      </c>
      <c r="J31" s="94">
        <v>2031.52</v>
      </c>
      <c r="K31" s="108">
        <v>50.78</v>
      </c>
    </row>
    <row r="32" spans="2:13" ht="30">
      <c r="B32" s="107" t="s">
        <v>124</v>
      </c>
      <c r="C32" s="91" t="s">
        <v>165</v>
      </c>
      <c r="D32" s="90" t="s">
        <v>77</v>
      </c>
      <c r="E32" s="90" t="s">
        <v>166</v>
      </c>
      <c r="F32" s="154">
        <v>0</v>
      </c>
      <c r="G32" s="154"/>
      <c r="H32" s="92" t="s">
        <v>167</v>
      </c>
      <c r="I32" s="93">
        <v>0.15</v>
      </c>
      <c r="J32" s="94">
        <v>46.08</v>
      </c>
      <c r="K32" s="108">
        <v>6.91</v>
      </c>
    </row>
    <row r="33" spans="2:11" ht="30">
      <c r="B33" s="107" t="s">
        <v>124</v>
      </c>
      <c r="C33" s="91" t="s">
        <v>168</v>
      </c>
      <c r="D33" s="90" t="s">
        <v>77</v>
      </c>
      <c r="E33" s="90" t="s">
        <v>169</v>
      </c>
      <c r="F33" s="154">
        <v>0</v>
      </c>
      <c r="G33" s="154"/>
      <c r="H33" s="92" t="s">
        <v>164</v>
      </c>
      <c r="I33" s="93">
        <v>0.05</v>
      </c>
      <c r="J33" s="94">
        <v>937.48</v>
      </c>
      <c r="K33" s="108">
        <v>46.87</v>
      </c>
    </row>
    <row r="34" spans="2:11" ht="30">
      <c r="B34" s="107" t="s">
        <v>124</v>
      </c>
      <c r="C34" s="91" t="s">
        <v>170</v>
      </c>
      <c r="D34" s="90" t="s">
        <v>77</v>
      </c>
      <c r="E34" s="90" t="s">
        <v>171</v>
      </c>
      <c r="F34" s="154">
        <v>0</v>
      </c>
      <c r="G34" s="154"/>
      <c r="H34" s="92" t="s">
        <v>172</v>
      </c>
      <c r="I34" s="93">
        <v>0.15</v>
      </c>
      <c r="J34" s="94">
        <v>337.48</v>
      </c>
      <c r="K34" s="108">
        <v>50.62</v>
      </c>
    </row>
    <row r="35" spans="2:11" ht="30">
      <c r="B35" s="107" t="s">
        <v>124</v>
      </c>
      <c r="C35" s="91" t="s">
        <v>173</v>
      </c>
      <c r="D35" s="90" t="s">
        <v>77</v>
      </c>
      <c r="E35" s="90" t="s">
        <v>174</v>
      </c>
      <c r="F35" s="154">
        <v>0</v>
      </c>
      <c r="G35" s="154"/>
      <c r="H35" s="92" t="s">
        <v>164</v>
      </c>
      <c r="I35" s="93">
        <v>0.05</v>
      </c>
      <c r="J35" s="94">
        <v>81.44</v>
      </c>
      <c r="K35" s="108">
        <v>4.07</v>
      </c>
    </row>
    <row r="36" spans="2:11" ht="30">
      <c r="B36" s="107" t="s">
        <v>124</v>
      </c>
      <c r="C36" s="91" t="s">
        <v>175</v>
      </c>
      <c r="D36" s="90" t="s">
        <v>77</v>
      </c>
      <c r="E36" s="90" t="s">
        <v>176</v>
      </c>
      <c r="F36" s="154">
        <v>0</v>
      </c>
      <c r="G36" s="154"/>
      <c r="H36" s="92" t="s">
        <v>164</v>
      </c>
      <c r="I36" s="93">
        <v>0.125</v>
      </c>
      <c r="J36" s="94">
        <v>49.46</v>
      </c>
      <c r="K36" s="108">
        <v>6.18</v>
      </c>
    </row>
    <row r="37" spans="2:11" ht="30">
      <c r="B37" s="107" t="s">
        <v>124</v>
      </c>
      <c r="C37" s="91" t="s">
        <v>177</v>
      </c>
      <c r="D37" s="90" t="s">
        <v>77</v>
      </c>
      <c r="E37" s="90" t="s">
        <v>178</v>
      </c>
      <c r="F37" s="154">
        <v>0</v>
      </c>
      <c r="G37" s="154"/>
      <c r="H37" s="92" t="s">
        <v>164</v>
      </c>
      <c r="I37" s="93">
        <v>2.5000000000000001E-2</v>
      </c>
      <c r="J37" s="94">
        <v>100.39</v>
      </c>
      <c r="K37" s="108">
        <v>2.5</v>
      </c>
    </row>
    <row r="38" spans="2:11" ht="30">
      <c r="B38" s="107" t="s">
        <v>124</v>
      </c>
      <c r="C38" s="91" t="s">
        <v>179</v>
      </c>
      <c r="D38" s="90" t="s">
        <v>77</v>
      </c>
      <c r="E38" s="90" t="s">
        <v>129</v>
      </c>
      <c r="F38" s="154">
        <v>0</v>
      </c>
      <c r="G38" s="154"/>
      <c r="H38" s="92" t="s">
        <v>161</v>
      </c>
      <c r="I38" s="93">
        <v>7.5</v>
      </c>
      <c r="J38" s="94">
        <v>26.13</v>
      </c>
      <c r="K38" s="108">
        <v>195.97</v>
      </c>
    </row>
    <row r="39" spans="2:11" ht="30">
      <c r="B39" s="107" t="s">
        <v>124</v>
      </c>
      <c r="C39" s="91" t="s">
        <v>180</v>
      </c>
      <c r="D39" s="90" t="s">
        <v>77</v>
      </c>
      <c r="E39" s="90" t="s">
        <v>181</v>
      </c>
      <c r="F39" s="154">
        <v>0</v>
      </c>
      <c r="G39" s="154"/>
      <c r="H39" s="92" t="s">
        <v>164</v>
      </c>
      <c r="I39" s="93">
        <v>0.05</v>
      </c>
      <c r="J39" s="94">
        <v>221.29</v>
      </c>
      <c r="K39" s="108">
        <v>11.06</v>
      </c>
    </row>
    <row r="40" spans="2:11" ht="30">
      <c r="B40" s="107" t="s">
        <v>124</v>
      </c>
      <c r="C40" s="91" t="s">
        <v>182</v>
      </c>
      <c r="D40" s="90" t="s">
        <v>77</v>
      </c>
      <c r="E40" s="90" t="s">
        <v>183</v>
      </c>
      <c r="F40" s="154">
        <v>0</v>
      </c>
      <c r="G40" s="154"/>
      <c r="H40" s="92" t="s">
        <v>167</v>
      </c>
      <c r="I40" s="93">
        <v>0.15</v>
      </c>
      <c r="J40" s="94">
        <v>49.39</v>
      </c>
      <c r="K40" s="108">
        <v>7.4</v>
      </c>
    </row>
    <row r="41" spans="2:11" ht="30">
      <c r="B41" s="107" t="s">
        <v>124</v>
      </c>
      <c r="C41" s="91" t="s">
        <v>184</v>
      </c>
      <c r="D41" s="90" t="s">
        <v>77</v>
      </c>
      <c r="E41" s="90" t="s">
        <v>185</v>
      </c>
      <c r="F41" s="154">
        <v>0</v>
      </c>
      <c r="G41" s="154"/>
      <c r="H41" s="92" t="s">
        <v>164</v>
      </c>
      <c r="I41" s="93">
        <v>0.05</v>
      </c>
      <c r="J41" s="94">
        <v>577.4</v>
      </c>
      <c r="K41" s="108">
        <v>28.87</v>
      </c>
    </row>
    <row r="42" spans="2:11" ht="30">
      <c r="B42" s="107" t="s">
        <v>124</v>
      </c>
      <c r="C42" s="91" t="s">
        <v>186</v>
      </c>
      <c r="D42" s="90" t="s">
        <v>77</v>
      </c>
      <c r="E42" s="90" t="s">
        <v>187</v>
      </c>
      <c r="F42" s="154">
        <v>0</v>
      </c>
      <c r="G42" s="154"/>
      <c r="H42" s="92" t="s">
        <v>164</v>
      </c>
      <c r="I42" s="93">
        <v>0.05</v>
      </c>
      <c r="J42" s="94">
        <v>933.64</v>
      </c>
      <c r="K42" s="108">
        <v>46.68</v>
      </c>
    </row>
    <row r="43" spans="2:11" ht="30">
      <c r="B43" s="107" t="s">
        <v>124</v>
      </c>
      <c r="C43" s="91" t="s">
        <v>188</v>
      </c>
      <c r="D43" s="90" t="s">
        <v>77</v>
      </c>
      <c r="E43" s="90" t="s">
        <v>189</v>
      </c>
      <c r="F43" s="154">
        <v>0</v>
      </c>
      <c r="G43" s="154"/>
      <c r="H43" s="92" t="s">
        <v>164</v>
      </c>
      <c r="I43" s="93">
        <v>2.5000000000000001E-2</v>
      </c>
      <c r="J43" s="94">
        <v>1633.13</v>
      </c>
      <c r="K43" s="108">
        <v>40.82</v>
      </c>
    </row>
    <row r="44" spans="2:11" ht="30">
      <c r="B44" s="107" t="s">
        <v>124</v>
      </c>
      <c r="C44" s="91" t="s">
        <v>190</v>
      </c>
      <c r="D44" s="90" t="s">
        <v>77</v>
      </c>
      <c r="E44" s="90" t="s">
        <v>191</v>
      </c>
      <c r="F44" s="154">
        <v>0</v>
      </c>
      <c r="G44" s="154"/>
      <c r="H44" s="92" t="s">
        <v>172</v>
      </c>
      <c r="I44" s="93">
        <v>0.15</v>
      </c>
      <c r="J44" s="94">
        <v>474.02</v>
      </c>
      <c r="K44" s="108">
        <v>71.099999999999994</v>
      </c>
    </row>
    <row r="45" spans="2:11" ht="15">
      <c r="B45" s="109" t="s">
        <v>134</v>
      </c>
      <c r="C45" s="96" t="s">
        <v>192</v>
      </c>
      <c r="D45" s="95" t="s">
        <v>77</v>
      </c>
      <c r="E45" s="95" t="s">
        <v>193</v>
      </c>
      <c r="F45" s="156" t="s">
        <v>137</v>
      </c>
      <c r="G45" s="156"/>
      <c r="H45" s="97" t="s">
        <v>164</v>
      </c>
      <c r="I45" s="98">
        <v>0.02</v>
      </c>
      <c r="J45" s="99">
        <v>35.200000000000003</v>
      </c>
      <c r="K45" s="110">
        <v>0.70399999999999996</v>
      </c>
    </row>
    <row r="46" spans="2:11" ht="15">
      <c r="B46" s="109" t="s">
        <v>134</v>
      </c>
      <c r="C46" s="96" t="s">
        <v>194</v>
      </c>
      <c r="D46" s="95" t="s">
        <v>77</v>
      </c>
      <c r="E46" s="95" t="s">
        <v>195</v>
      </c>
      <c r="F46" s="156" t="s">
        <v>137</v>
      </c>
      <c r="G46" s="156"/>
      <c r="H46" s="97" t="s">
        <v>196</v>
      </c>
      <c r="I46" s="98">
        <v>4.2000000000000003E-2</v>
      </c>
      <c r="J46" s="99">
        <v>17.73</v>
      </c>
      <c r="K46" s="110">
        <v>0.74465999999999999</v>
      </c>
    </row>
    <row r="47" spans="2:11" ht="15">
      <c r="B47" s="109" t="s">
        <v>134</v>
      </c>
      <c r="C47" s="96" t="s">
        <v>197</v>
      </c>
      <c r="D47" s="95" t="s">
        <v>77</v>
      </c>
      <c r="E47" s="95" t="s">
        <v>198</v>
      </c>
      <c r="F47" s="156" t="s">
        <v>137</v>
      </c>
      <c r="G47" s="156"/>
      <c r="H47" s="97" t="s">
        <v>164</v>
      </c>
      <c r="I47" s="98">
        <v>0.02</v>
      </c>
      <c r="J47" s="99">
        <v>10.72</v>
      </c>
      <c r="K47" s="110">
        <v>0.21440000000000001</v>
      </c>
    </row>
    <row r="48" spans="2:11" ht="15">
      <c r="B48" s="109" t="s">
        <v>134</v>
      </c>
      <c r="C48" s="96" t="s">
        <v>199</v>
      </c>
      <c r="D48" s="95" t="s">
        <v>77</v>
      </c>
      <c r="E48" s="95" t="s">
        <v>200</v>
      </c>
      <c r="F48" s="156" t="s">
        <v>137</v>
      </c>
      <c r="G48" s="156"/>
      <c r="H48" s="97" t="s">
        <v>164</v>
      </c>
      <c r="I48" s="98">
        <v>0.04</v>
      </c>
      <c r="J48" s="99">
        <v>1.48</v>
      </c>
      <c r="K48" s="110">
        <v>5.9200000000000003E-2</v>
      </c>
    </row>
    <row r="49" spans="2:11" ht="15">
      <c r="B49" s="109" t="s">
        <v>134</v>
      </c>
      <c r="C49" s="96" t="s">
        <v>201</v>
      </c>
      <c r="D49" s="95" t="s">
        <v>77</v>
      </c>
      <c r="E49" s="95" t="s">
        <v>202</v>
      </c>
      <c r="F49" s="156" t="s">
        <v>137</v>
      </c>
      <c r="G49" s="156"/>
      <c r="H49" s="97" t="s">
        <v>203</v>
      </c>
      <c r="I49" s="98">
        <v>0.14000000000000001</v>
      </c>
      <c r="J49" s="99">
        <v>240</v>
      </c>
      <c r="K49" s="110">
        <v>33.6</v>
      </c>
    </row>
    <row r="50" spans="2:11" ht="15">
      <c r="B50" s="109" t="s">
        <v>134</v>
      </c>
      <c r="C50" s="96" t="s">
        <v>204</v>
      </c>
      <c r="D50" s="95" t="s">
        <v>77</v>
      </c>
      <c r="E50" s="95" t="s">
        <v>205</v>
      </c>
      <c r="F50" s="156" t="s">
        <v>137</v>
      </c>
      <c r="G50" s="156"/>
      <c r="H50" s="97" t="s">
        <v>164</v>
      </c>
      <c r="I50" s="98">
        <v>0.82</v>
      </c>
      <c r="J50" s="99">
        <v>15.5</v>
      </c>
      <c r="K50" s="110">
        <v>12.71</v>
      </c>
    </row>
    <row r="51" spans="2:11" ht="15">
      <c r="B51" s="109" t="s">
        <v>134</v>
      </c>
      <c r="C51" s="96" t="s">
        <v>206</v>
      </c>
      <c r="D51" s="95" t="s">
        <v>77</v>
      </c>
      <c r="E51" s="95" t="s">
        <v>207</v>
      </c>
      <c r="F51" s="156" t="s">
        <v>137</v>
      </c>
      <c r="G51" s="156"/>
      <c r="H51" s="97" t="s">
        <v>203</v>
      </c>
      <c r="I51" s="98">
        <v>0.38</v>
      </c>
      <c r="J51" s="99">
        <v>115.02</v>
      </c>
      <c r="K51" s="110">
        <v>43.707599999999999</v>
      </c>
    </row>
    <row r="52" spans="2:11" ht="15">
      <c r="B52" s="109" t="s">
        <v>134</v>
      </c>
      <c r="C52" s="96" t="s">
        <v>208</v>
      </c>
      <c r="D52" s="95" t="s">
        <v>77</v>
      </c>
      <c r="E52" s="95" t="s">
        <v>209</v>
      </c>
      <c r="F52" s="156" t="s">
        <v>137</v>
      </c>
      <c r="G52" s="156"/>
      <c r="H52" s="97" t="s">
        <v>196</v>
      </c>
      <c r="I52" s="98">
        <v>0.5</v>
      </c>
      <c r="J52" s="99">
        <v>18.68</v>
      </c>
      <c r="K52" s="110">
        <v>9.34</v>
      </c>
    </row>
    <row r="53" spans="2:11" ht="15">
      <c r="B53" s="109" t="s">
        <v>134</v>
      </c>
      <c r="C53" s="96" t="s">
        <v>210</v>
      </c>
      <c r="D53" s="95" t="s">
        <v>77</v>
      </c>
      <c r="E53" s="95" t="s">
        <v>211</v>
      </c>
      <c r="F53" s="156" t="s">
        <v>137</v>
      </c>
      <c r="G53" s="156"/>
      <c r="H53" s="97" t="s">
        <v>164</v>
      </c>
      <c r="I53" s="98">
        <v>0.19</v>
      </c>
      <c r="J53" s="99">
        <v>25.78</v>
      </c>
      <c r="K53" s="110">
        <v>4.8982000000000001</v>
      </c>
    </row>
    <row r="54" spans="2:11" ht="15">
      <c r="B54" s="109" t="s">
        <v>134</v>
      </c>
      <c r="C54" s="96" t="s">
        <v>212</v>
      </c>
      <c r="D54" s="95" t="s">
        <v>77</v>
      </c>
      <c r="E54" s="95" t="s">
        <v>213</v>
      </c>
      <c r="F54" s="156" t="s">
        <v>137</v>
      </c>
      <c r="G54" s="156"/>
      <c r="H54" s="97" t="s">
        <v>203</v>
      </c>
      <c r="I54" s="98">
        <v>0.05</v>
      </c>
      <c r="J54" s="99">
        <v>336</v>
      </c>
      <c r="K54" s="110">
        <v>16.8</v>
      </c>
    </row>
    <row r="55" spans="2:11" ht="15">
      <c r="B55" s="109" t="s">
        <v>134</v>
      </c>
      <c r="C55" s="96" t="s">
        <v>214</v>
      </c>
      <c r="D55" s="95" t="s">
        <v>77</v>
      </c>
      <c r="E55" s="95" t="s">
        <v>215</v>
      </c>
      <c r="F55" s="156" t="s">
        <v>137</v>
      </c>
      <c r="G55" s="156"/>
      <c r="H55" s="97" t="s">
        <v>203</v>
      </c>
      <c r="I55" s="98">
        <v>0.17</v>
      </c>
      <c r="J55" s="99">
        <v>215</v>
      </c>
      <c r="K55" s="110">
        <v>36.549999999999997</v>
      </c>
    </row>
    <row r="56" spans="2:11" ht="15">
      <c r="B56" s="109" t="s">
        <v>134</v>
      </c>
      <c r="C56" s="96" t="s">
        <v>216</v>
      </c>
      <c r="D56" s="95" t="s">
        <v>77</v>
      </c>
      <c r="E56" s="95" t="s">
        <v>217</v>
      </c>
      <c r="F56" s="156" t="s">
        <v>137</v>
      </c>
      <c r="G56" s="156"/>
      <c r="H56" s="97" t="s">
        <v>164</v>
      </c>
      <c r="I56" s="98">
        <v>0.5</v>
      </c>
      <c r="J56" s="99">
        <v>0.7</v>
      </c>
      <c r="K56" s="110">
        <v>0.35</v>
      </c>
    </row>
    <row r="57" spans="2:11" ht="15">
      <c r="B57" s="109" t="s">
        <v>134</v>
      </c>
      <c r="C57" s="96" t="s">
        <v>218</v>
      </c>
      <c r="D57" s="95" t="s">
        <v>77</v>
      </c>
      <c r="E57" s="95" t="s">
        <v>219</v>
      </c>
      <c r="F57" s="156" t="s">
        <v>137</v>
      </c>
      <c r="G57" s="156"/>
      <c r="H57" s="97" t="s">
        <v>164</v>
      </c>
      <c r="I57" s="98">
        <v>0.02</v>
      </c>
      <c r="J57" s="99">
        <v>77.209999999999994</v>
      </c>
      <c r="K57" s="110">
        <v>1.5442</v>
      </c>
    </row>
    <row r="58" spans="2:11" ht="15">
      <c r="B58" s="111"/>
      <c r="C58" s="103"/>
      <c r="D58" s="103"/>
      <c r="E58" s="103"/>
      <c r="F58" s="100" t="s">
        <v>145</v>
      </c>
      <c r="G58" s="101">
        <v>396.82</v>
      </c>
      <c r="H58" s="100" t="s">
        <v>146</v>
      </c>
      <c r="I58" s="101">
        <v>0</v>
      </c>
      <c r="J58" s="100" t="s">
        <v>147</v>
      </c>
      <c r="K58" s="112">
        <v>396.82</v>
      </c>
    </row>
    <row r="59" spans="2:11" ht="15">
      <c r="B59" s="111"/>
      <c r="C59" s="103"/>
      <c r="D59" s="103"/>
      <c r="E59" s="103"/>
      <c r="F59" s="100" t="s">
        <v>148</v>
      </c>
      <c r="G59" s="101">
        <v>241.4</v>
      </c>
      <c r="H59" s="100"/>
      <c r="I59" s="155" t="s">
        <v>149</v>
      </c>
      <c r="J59" s="155"/>
      <c r="K59" s="112">
        <v>1185.1300000000001</v>
      </c>
    </row>
    <row r="60" spans="2:11" ht="15.75">
      <c r="B60" s="30"/>
      <c r="C60" s="6"/>
      <c r="D60" s="6"/>
      <c r="E60" s="6"/>
      <c r="F60" s="9"/>
      <c r="G60" s="9"/>
      <c r="H60" s="9" t="s">
        <v>150</v>
      </c>
      <c r="I60" s="102" t="s">
        <v>220</v>
      </c>
      <c r="J60" s="9" t="s">
        <v>152</v>
      </c>
      <c r="K60" s="113">
        <v>10666.17</v>
      </c>
    </row>
    <row r="61" spans="2:11" ht="15">
      <c r="B61" s="105"/>
      <c r="C61" s="78"/>
      <c r="D61" s="78"/>
      <c r="E61" s="78"/>
      <c r="F61" s="78"/>
      <c r="G61" s="78"/>
      <c r="H61" s="78"/>
      <c r="I61" s="78"/>
      <c r="J61" s="78"/>
      <c r="K61" s="114"/>
    </row>
    <row r="62" spans="2:11" ht="15.75">
      <c r="B62" s="17" t="s">
        <v>19</v>
      </c>
      <c r="C62" s="11"/>
      <c r="D62" s="11"/>
      <c r="E62" s="11" t="s">
        <v>79</v>
      </c>
      <c r="F62" s="11"/>
      <c r="G62" s="151"/>
      <c r="H62" s="151"/>
      <c r="I62" s="13"/>
      <c r="J62" s="11"/>
      <c r="K62" s="104">
        <v>16625.28</v>
      </c>
    </row>
    <row r="63" spans="2:11" ht="15.75">
      <c r="B63" s="15" t="s">
        <v>20</v>
      </c>
      <c r="C63" s="9" t="s">
        <v>5</v>
      </c>
      <c r="D63" s="8" t="s">
        <v>6</v>
      </c>
      <c r="E63" s="8" t="s">
        <v>7</v>
      </c>
      <c r="F63" s="152" t="s">
        <v>121</v>
      </c>
      <c r="G63" s="152"/>
      <c r="H63" s="10" t="s">
        <v>8</v>
      </c>
      <c r="I63" s="9" t="s">
        <v>9</v>
      </c>
      <c r="J63" s="9" t="s">
        <v>10</v>
      </c>
      <c r="K63" s="16" t="s">
        <v>12</v>
      </c>
    </row>
    <row r="64" spans="2:11" ht="45">
      <c r="B64" s="105" t="s">
        <v>122</v>
      </c>
      <c r="C64" s="80" t="s">
        <v>80</v>
      </c>
      <c r="D64" s="78" t="s">
        <v>81</v>
      </c>
      <c r="E64" s="78" t="s">
        <v>82</v>
      </c>
      <c r="F64" s="153" t="s">
        <v>221</v>
      </c>
      <c r="G64" s="153"/>
      <c r="H64" s="79" t="s">
        <v>83</v>
      </c>
      <c r="I64" s="89">
        <v>1</v>
      </c>
      <c r="J64" s="81">
        <v>13238.8</v>
      </c>
      <c r="K64" s="106">
        <v>13238.8</v>
      </c>
    </row>
    <row r="65" spans="2:11" ht="30">
      <c r="B65" s="107" t="s">
        <v>124</v>
      </c>
      <c r="C65" s="91" t="s">
        <v>222</v>
      </c>
      <c r="D65" s="90" t="s">
        <v>17</v>
      </c>
      <c r="E65" s="90" t="s">
        <v>223</v>
      </c>
      <c r="F65" s="154" t="s">
        <v>130</v>
      </c>
      <c r="G65" s="154"/>
      <c r="H65" s="92" t="s">
        <v>131</v>
      </c>
      <c r="I65" s="93">
        <v>240</v>
      </c>
      <c r="J65" s="94">
        <v>35.44</v>
      </c>
      <c r="K65" s="108">
        <v>8505.6</v>
      </c>
    </row>
    <row r="66" spans="2:11" ht="30">
      <c r="B66" s="107" t="s">
        <v>124</v>
      </c>
      <c r="C66" s="91" t="s">
        <v>224</v>
      </c>
      <c r="D66" s="90" t="s">
        <v>17</v>
      </c>
      <c r="E66" s="90" t="s">
        <v>225</v>
      </c>
      <c r="F66" s="154" t="s">
        <v>130</v>
      </c>
      <c r="G66" s="154"/>
      <c r="H66" s="92" t="s">
        <v>131</v>
      </c>
      <c r="I66" s="93">
        <v>40</v>
      </c>
      <c r="J66" s="94">
        <v>118.33</v>
      </c>
      <c r="K66" s="108">
        <v>4733.2</v>
      </c>
    </row>
    <row r="67" spans="2:11" ht="15">
      <c r="B67" s="111"/>
      <c r="C67" s="103"/>
      <c r="D67" s="103"/>
      <c r="E67" s="103"/>
      <c r="F67" s="100" t="s">
        <v>145</v>
      </c>
      <c r="G67" s="101">
        <v>12458.4</v>
      </c>
      <c r="H67" s="100" t="s">
        <v>146</v>
      </c>
      <c r="I67" s="101">
        <v>0</v>
      </c>
      <c r="J67" s="100" t="s">
        <v>147</v>
      </c>
      <c r="K67" s="112">
        <v>12458.4</v>
      </c>
    </row>
    <row r="68" spans="2:11" ht="15">
      <c r="B68" s="111"/>
      <c r="C68" s="103"/>
      <c r="D68" s="103"/>
      <c r="E68" s="103"/>
      <c r="F68" s="100" t="s">
        <v>148</v>
      </c>
      <c r="G68" s="101">
        <v>3386.48</v>
      </c>
      <c r="H68" s="100"/>
      <c r="I68" s="155" t="s">
        <v>149</v>
      </c>
      <c r="J68" s="155"/>
      <c r="K68" s="112">
        <v>16625.28</v>
      </c>
    </row>
    <row r="69" spans="2:11" ht="15.75">
      <c r="B69" s="30"/>
      <c r="C69" s="6"/>
      <c r="D69" s="6"/>
      <c r="E69" s="6"/>
      <c r="F69" s="9"/>
      <c r="G69" s="9"/>
      <c r="H69" s="9" t="s">
        <v>150</v>
      </c>
      <c r="I69" s="102" t="s">
        <v>226</v>
      </c>
      <c r="J69" s="9" t="s">
        <v>152</v>
      </c>
      <c r="K69" s="113">
        <v>16625.28</v>
      </c>
    </row>
    <row r="70" spans="2:11" ht="15">
      <c r="B70" s="105"/>
      <c r="C70" s="78"/>
      <c r="D70" s="78"/>
      <c r="E70" s="78"/>
      <c r="F70" s="78"/>
      <c r="G70" s="78"/>
      <c r="H70" s="78"/>
      <c r="I70" s="78"/>
      <c r="J70" s="78"/>
      <c r="K70" s="114"/>
    </row>
    <row r="71" spans="2:11" ht="15.75">
      <c r="B71" s="17" t="s">
        <v>84</v>
      </c>
      <c r="C71" s="11"/>
      <c r="D71" s="11"/>
      <c r="E71" s="11" t="s">
        <v>85</v>
      </c>
      <c r="F71" s="11"/>
      <c r="G71" s="151"/>
      <c r="H71" s="151"/>
      <c r="I71" s="13"/>
      <c r="J71" s="11"/>
      <c r="K71" s="104">
        <v>1790.68</v>
      </c>
    </row>
    <row r="72" spans="2:11" ht="15.75">
      <c r="B72" s="15" t="s">
        <v>86</v>
      </c>
      <c r="C72" s="9" t="s">
        <v>5</v>
      </c>
      <c r="D72" s="8" t="s">
        <v>6</v>
      </c>
      <c r="E72" s="8" t="s">
        <v>7</v>
      </c>
      <c r="F72" s="152" t="s">
        <v>121</v>
      </c>
      <c r="G72" s="152"/>
      <c r="H72" s="10" t="s">
        <v>8</v>
      </c>
      <c r="I72" s="9" t="s">
        <v>9</v>
      </c>
      <c r="J72" s="9" t="s">
        <v>10</v>
      </c>
      <c r="K72" s="16" t="s">
        <v>12</v>
      </c>
    </row>
    <row r="73" spans="2:11" ht="30">
      <c r="B73" s="105" t="s">
        <v>122</v>
      </c>
      <c r="C73" s="80" t="s">
        <v>87</v>
      </c>
      <c r="D73" s="78" t="s">
        <v>81</v>
      </c>
      <c r="E73" s="78" t="s">
        <v>88</v>
      </c>
      <c r="F73" s="153" t="s">
        <v>221</v>
      </c>
      <c r="G73" s="153"/>
      <c r="H73" s="79" t="s">
        <v>83</v>
      </c>
      <c r="I73" s="89">
        <v>1</v>
      </c>
      <c r="J73" s="81">
        <v>712.97</v>
      </c>
      <c r="K73" s="106">
        <v>712.97</v>
      </c>
    </row>
    <row r="74" spans="2:11" ht="75">
      <c r="B74" s="107" t="s">
        <v>124</v>
      </c>
      <c r="C74" s="91" t="s">
        <v>227</v>
      </c>
      <c r="D74" s="90" t="s">
        <v>17</v>
      </c>
      <c r="E74" s="90" t="s">
        <v>228</v>
      </c>
      <c r="F74" s="154" t="s">
        <v>156</v>
      </c>
      <c r="G74" s="154"/>
      <c r="H74" s="92" t="s">
        <v>157</v>
      </c>
      <c r="I74" s="93">
        <v>2.0209182999999999</v>
      </c>
      <c r="J74" s="94">
        <v>258.88</v>
      </c>
      <c r="K74" s="108">
        <v>523.16999999999996</v>
      </c>
    </row>
    <row r="75" spans="2:11" ht="30">
      <c r="B75" s="107" t="s">
        <v>124</v>
      </c>
      <c r="C75" s="91" t="s">
        <v>128</v>
      </c>
      <c r="D75" s="90" t="s">
        <v>17</v>
      </c>
      <c r="E75" s="90" t="s">
        <v>129</v>
      </c>
      <c r="F75" s="154" t="s">
        <v>130</v>
      </c>
      <c r="G75" s="154"/>
      <c r="H75" s="92" t="s">
        <v>131</v>
      </c>
      <c r="I75" s="93">
        <v>8.0836734999999997</v>
      </c>
      <c r="J75" s="94">
        <v>23.48</v>
      </c>
      <c r="K75" s="108">
        <v>189.8</v>
      </c>
    </row>
    <row r="76" spans="2:11" ht="15">
      <c r="B76" s="111"/>
      <c r="C76" s="103"/>
      <c r="D76" s="103"/>
      <c r="E76" s="103"/>
      <c r="F76" s="100" t="s">
        <v>145</v>
      </c>
      <c r="G76" s="101">
        <v>152.12</v>
      </c>
      <c r="H76" s="100" t="s">
        <v>146</v>
      </c>
      <c r="I76" s="101">
        <v>0</v>
      </c>
      <c r="J76" s="100" t="s">
        <v>147</v>
      </c>
      <c r="K76" s="112">
        <v>152.12</v>
      </c>
    </row>
    <row r="77" spans="2:11" ht="15">
      <c r="B77" s="111"/>
      <c r="C77" s="103"/>
      <c r="D77" s="103"/>
      <c r="E77" s="103"/>
      <c r="F77" s="100" t="s">
        <v>148</v>
      </c>
      <c r="G77" s="101">
        <v>182.37</v>
      </c>
      <c r="H77" s="100"/>
      <c r="I77" s="155" t="s">
        <v>149</v>
      </c>
      <c r="J77" s="155"/>
      <c r="K77" s="112">
        <v>895.34</v>
      </c>
    </row>
    <row r="78" spans="2:11" ht="15.75">
      <c r="B78" s="30"/>
      <c r="C78" s="6"/>
      <c r="D78" s="6"/>
      <c r="E78" s="6"/>
      <c r="F78" s="9"/>
      <c r="G78" s="9"/>
      <c r="H78" s="9" t="s">
        <v>150</v>
      </c>
      <c r="I78" s="102" t="s">
        <v>226</v>
      </c>
      <c r="J78" s="9" t="s">
        <v>152</v>
      </c>
      <c r="K78" s="113">
        <v>895.34</v>
      </c>
    </row>
    <row r="79" spans="2:11" ht="15">
      <c r="B79" s="105"/>
      <c r="C79" s="78"/>
      <c r="D79" s="78"/>
      <c r="E79" s="78"/>
      <c r="F79" s="78"/>
      <c r="G79" s="78"/>
      <c r="H79" s="78"/>
      <c r="I79" s="78"/>
      <c r="J79" s="78"/>
      <c r="K79" s="114"/>
    </row>
    <row r="80" spans="2:11" ht="15.75">
      <c r="B80" s="15" t="s">
        <v>89</v>
      </c>
      <c r="C80" s="9" t="s">
        <v>5</v>
      </c>
      <c r="D80" s="8" t="s">
        <v>6</v>
      </c>
      <c r="E80" s="8" t="s">
        <v>7</v>
      </c>
      <c r="F80" s="152" t="s">
        <v>121</v>
      </c>
      <c r="G80" s="152"/>
      <c r="H80" s="10" t="s">
        <v>8</v>
      </c>
      <c r="I80" s="9" t="s">
        <v>9</v>
      </c>
      <c r="J80" s="9" t="s">
        <v>10</v>
      </c>
      <c r="K80" s="16" t="s">
        <v>12</v>
      </c>
    </row>
    <row r="81" spans="2:11" ht="30">
      <c r="B81" s="105" t="s">
        <v>122</v>
      </c>
      <c r="C81" s="80" t="s">
        <v>90</v>
      </c>
      <c r="D81" s="78" t="s">
        <v>81</v>
      </c>
      <c r="E81" s="78" t="s">
        <v>91</v>
      </c>
      <c r="F81" s="153" t="s">
        <v>221</v>
      </c>
      <c r="G81" s="153"/>
      <c r="H81" s="79" t="s">
        <v>83</v>
      </c>
      <c r="I81" s="89">
        <v>1</v>
      </c>
      <c r="J81" s="81">
        <v>712.97</v>
      </c>
      <c r="K81" s="106">
        <v>712.97</v>
      </c>
    </row>
    <row r="82" spans="2:11" ht="30">
      <c r="B82" s="107" t="s">
        <v>124</v>
      </c>
      <c r="C82" s="91" t="s">
        <v>128</v>
      </c>
      <c r="D82" s="90" t="s">
        <v>17</v>
      </c>
      <c r="E82" s="90" t="s">
        <v>129</v>
      </c>
      <c r="F82" s="154" t="s">
        <v>130</v>
      </c>
      <c r="G82" s="154"/>
      <c r="H82" s="92" t="s">
        <v>131</v>
      </c>
      <c r="I82" s="93">
        <v>8.0836503999999998</v>
      </c>
      <c r="J82" s="94">
        <v>23.48</v>
      </c>
      <c r="K82" s="108">
        <v>189.8</v>
      </c>
    </row>
    <row r="83" spans="2:11" ht="75">
      <c r="B83" s="107" t="s">
        <v>124</v>
      </c>
      <c r="C83" s="91" t="s">
        <v>227</v>
      </c>
      <c r="D83" s="90" t="s">
        <v>17</v>
      </c>
      <c r="E83" s="90" t="s">
        <v>228</v>
      </c>
      <c r="F83" s="154" t="s">
        <v>156</v>
      </c>
      <c r="G83" s="154"/>
      <c r="H83" s="92" t="s">
        <v>157</v>
      </c>
      <c r="I83" s="93">
        <v>2.0209125999999999</v>
      </c>
      <c r="J83" s="94">
        <v>258.88</v>
      </c>
      <c r="K83" s="108">
        <v>523.16999999999996</v>
      </c>
    </row>
    <row r="84" spans="2:11" ht="15">
      <c r="B84" s="111"/>
      <c r="C84" s="103"/>
      <c r="D84" s="103"/>
      <c r="E84" s="103"/>
      <c r="F84" s="100" t="s">
        <v>145</v>
      </c>
      <c r="G84" s="101">
        <v>152.12</v>
      </c>
      <c r="H84" s="100" t="s">
        <v>146</v>
      </c>
      <c r="I84" s="101">
        <v>0</v>
      </c>
      <c r="J84" s="100" t="s">
        <v>147</v>
      </c>
      <c r="K84" s="112">
        <v>152.12</v>
      </c>
    </row>
    <row r="85" spans="2:11" ht="15">
      <c r="B85" s="111"/>
      <c r="C85" s="103"/>
      <c r="D85" s="103"/>
      <c r="E85" s="103"/>
      <c r="F85" s="100" t="s">
        <v>148</v>
      </c>
      <c r="G85" s="101">
        <v>182.37</v>
      </c>
      <c r="H85" s="100"/>
      <c r="I85" s="155" t="s">
        <v>149</v>
      </c>
      <c r="J85" s="155"/>
      <c r="K85" s="112">
        <v>895.34</v>
      </c>
    </row>
    <row r="86" spans="2:11" ht="15.75">
      <c r="B86" s="30"/>
      <c r="C86" s="6"/>
      <c r="D86" s="6"/>
      <c r="E86" s="6"/>
      <c r="F86" s="9"/>
      <c r="G86" s="9"/>
      <c r="H86" s="9" t="s">
        <v>150</v>
      </c>
      <c r="I86" s="102" t="s">
        <v>226</v>
      </c>
      <c r="J86" s="9" t="s">
        <v>152</v>
      </c>
      <c r="K86" s="113">
        <v>895.34</v>
      </c>
    </row>
    <row r="87" spans="2:11" ht="15">
      <c r="B87" s="105"/>
      <c r="C87" s="78"/>
      <c r="D87" s="78"/>
      <c r="E87" s="78"/>
      <c r="F87" s="78"/>
      <c r="G87" s="78"/>
      <c r="H87" s="78"/>
      <c r="I87" s="78"/>
      <c r="J87" s="78"/>
      <c r="K87" s="114"/>
    </row>
    <row r="88" spans="2:11" ht="15.75">
      <c r="B88" s="17" t="s">
        <v>92</v>
      </c>
      <c r="C88" s="11"/>
      <c r="D88" s="11"/>
      <c r="E88" s="11" t="s">
        <v>93</v>
      </c>
      <c r="F88" s="11"/>
      <c r="G88" s="151"/>
      <c r="H88" s="151"/>
      <c r="I88" s="13"/>
      <c r="J88" s="11"/>
      <c r="K88" s="104">
        <v>6570186.7000000002</v>
      </c>
    </row>
    <row r="89" spans="2:11" ht="15.75">
      <c r="B89" s="15" t="s">
        <v>94</v>
      </c>
      <c r="C89" s="9" t="s">
        <v>5</v>
      </c>
      <c r="D89" s="8" t="s">
        <v>6</v>
      </c>
      <c r="E89" s="8" t="s">
        <v>7</v>
      </c>
      <c r="F89" s="152" t="s">
        <v>121</v>
      </c>
      <c r="G89" s="152"/>
      <c r="H89" s="10" t="s">
        <v>8</v>
      </c>
      <c r="I89" s="9" t="s">
        <v>9</v>
      </c>
      <c r="J89" s="9" t="s">
        <v>10</v>
      </c>
      <c r="K89" s="16" t="s">
        <v>12</v>
      </c>
    </row>
    <row r="90" spans="2:11" ht="45">
      <c r="B90" s="105" t="s">
        <v>122</v>
      </c>
      <c r="C90" s="80" t="s">
        <v>95</v>
      </c>
      <c r="D90" s="78" t="s">
        <v>17</v>
      </c>
      <c r="E90" s="78" t="s">
        <v>96</v>
      </c>
      <c r="F90" s="153" t="s">
        <v>229</v>
      </c>
      <c r="G90" s="153"/>
      <c r="H90" s="79" t="s">
        <v>18</v>
      </c>
      <c r="I90" s="89">
        <v>1</v>
      </c>
      <c r="J90" s="81">
        <v>1.32</v>
      </c>
      <c r="K90" s="106">
        <v>1.32</v>
      </c>
    </row>
    <row r="91" spans="2:11" ht="45">
      <c r="B91" s="107" t="s">
        <v>124</v>
      </c>
      <c r="C91" s="91" t="s">
        <v>230</v>
      </c>
      <c r="D91" s="90" t="s">
        <v>17</v>
      </c>
      <c r="E91" s="90" t="s">
        <v>231</v>
      </c>
      <c r="F91" s="154" t="s">
        <v>156</v>
      </c>
      <c r="G91" s="154"/>
      <c r="H91" s="92" t="s">
        <v>157</v>
      </c>
      <c r="I91" s="93">
        <v>1.637E-3</v>
      </c>
      <c r="J91" s="94">
        <v>9.33</v>
      </c>
      <c r="K91" s="108">
        <v>0.01</v>
      </c>
    </row>
    <row r="92" spans="2:11" ht="30">
      <c r="B92" s="107" t="s">
        <v>124</v>
      </c>
      <c r="C92" s="91" t="s">
        <v>128</v>
      </c>
      <c r="D92" s="90" t="s">
        <v>17</v>
      </c>
      <c r="E92" s="90" t="s">
        <v>129</v>
      </c>
      <c r="F92" s="154" t="s">
        <v>130</v>
      </c>
      <c r="G92" s="154"/>
      <c r="H92" s="92" t="s">
        <v>131</v>
      </c>
      <c r="I92" s="93">
        <v>7.3504E-3</v>
      </c>
      <c r="J92" s="94">
        <v>23.48</v>
      </c>
      <c r="K92" s="108">
        <v>0.17</v>
      </c>
    </row>
    <row r="93" spans="2:11" ht="30">
      <c r="B93" s="107" t="s">
        <v>124</v>
      </c>
      <c r="C93" s="91" t="s">
        <v>232</v>
      </c>
      <c r="D93" s="90" t="s">
        <v>17</v>
      </c>
      <c r="E93" s="90" t="s">
        <v>233</v>
      </c>
      <c r="F93" s="154" t="s">
        <v>156</v>
      </c>
      <c r="G93" s="154"/>
      <c r="H93" s="92" t="s">
        <v>234</v>
      </c>
      <c r="I93" s="93">
        <v>6.9274999999999996E-3</v>
      </c>
      <c r="J93" s="94">
        <v>45.12</v>
      </c>
      <c r="K93" s="108">
        <v>0.31</v>
      </c>
    </row>
    <row r="94" spans="2:11" ht="45">
      <c r="B94" s="107" t="s">
        <v>124</v>
      </c>
      <c r="C94" s="91" t="s">
        <v>235</v>
      </c>
      <c r="D94" s="90" t="s">
        <v>17</v>
      </c>
      <c r="E94" s="90" t="s">
        <v>236</v>
      </c>
      <c r="F94" s="154" t="s">
        <v>156</v>
      </c>
      <c r="G94" s="154"/>
      <c r="H94" s="92" t="s">
        <v>234</v>
      </c>
      <c r="I94" s="93">
        <v>5.7134000000000004E-3</v>
      </c>
      <c r="J94" s="94">
        <v>4.6900000000000004</v>
      </c>
      <c r="K94" s="108">
        <v>0.02</v>
      </c>
    </row>
    <row r="95" spans="2:11" ht="30">
      <c r="B95" s="107" t="s">
        <v>124</v>
      </c>
      <c r="C95" s="91" t="s">
        <v>237</v>
      </c>
      <c r="D95" s="90" t="s">
        <v>17</v>
      </c>
      <c r="E95" s="90" t="s">
        <v>238</v>
      </c>
      <c r="F95" s="154" t="s">
        <v>156</v>
      </c>
      <c r="G95" s="154"/>
      <c r="H95" s="92" t="s">
        <v>157</v>
      </c>
      <c r="I95" s="93">
        <v>1.637E-3</v>
      </c>
      <c r="J95" s="94">
        <v>131.57</v>
      </c>
      <c r="K95" s="108">
        <v>0.21</v>
      </c>
    </row>
    <row r="96" spans="2:11" ht="60">
      <c r="B96" s="107" t="s">
        <v>124</v>
      </c>
      <c r="C96" s="91" t="s">
        <v>239</v>
      </c>
      <c r="D96" s="90" t="s">
        <v>17</v>
      </c>
      <c r="E96" s="90" t="s">
        <v>240</v>
      </c>
      <c r="F96" s="154" t="s">
        <v>156</v>
      </c>
      <c r="G96" s="154"/>
      <c r="H96" s="92" t="s">
        <v>234</v>
      </c>
      <c r="I96" s="93">
        <v>6.9274999999999996E-3</v>
      </c>
      <c r="J96" s="94">
        <v>71.41</v>
      </c>
      <c r="K96" s="108">
        <v>0.49</v>
      </c>
    </row>
    <row r="97" spans="2:11" ht="60">
      <c r="B97" s="107" t="s">
        <v>124</v>
      </c>
      <c r="C97" s="91" t="s">
        <v>241</v>
      </c>
      <c r="D97" s="90" t="s">
        <v>17</v>
      </c>
      <c r="E97" s="90" t="s">
        <v>242</v>
      </c>
      <c r="F97" s="154" t="s">
        <v>156</v>
      </c>
      <c r="G97" s="154"/>
      <c r="H97" s="92" t="s">
        <v>157</v>
      </c>
      <c r="I97" s="93">
        <v>4.2289999999999998E-4</v>
      </c>
      <c r="J97" s="94">
        <v>280.58999999999997</v>
      </c>
      <c r="K97" s="108">
        <v>0.11</v>
      </c>
    </row>
    <row r="98" spans="2:11" ht="30">
      <c r="B98" s="109" t="s">
        <v>134</v>
      </c>
      <c r="C98" s="96" t="s">
        <v>243</v>
      </c>
      <c r="D98" s="95" t="s">
        <v>17</v>
      </c>
      <c r="E98" s="95" t="s">
        <v>244</v>
      </c>
      <c r="F98" s="156" t="s">
        <v>137</v>
      </c>
      <c r="G98" s="156"/>
      <c r="H98" s="97" t="s">
        <v>140</v>
      </c>
      <c r="I98" s="98">
        <v>0.45</v>
      </c>
      <c r="J98" s="99">
        <v>0</v>
      </c>
      <c r="K98" s="110">
        <v>0</v>
      </c>
    </row>
    <row r="99" spans="2:11" ht="15">
      <c r="B99" s="111"/>
      <c r="C99" s="103"/>
      <c r="D99" s="103"/>
      <c r="E99" s="103"/>
      <c r="F99" s="100" t="s">
        <v>145</v>
      </c>
      <c r="G99" s="101">
        <v>0.4</v>
      </c>
      <c r="H99" s="100" t="s">
        <v>146</v>
      </c>
      <c r="I99" s="101">
        <v>0</v>
      </c>
      <c r="J99" s="100" t="s">
        <v>147</v>
      </c>
      <c r="K99" s="112">
        <v>0.4</v>
      </c>
    </row>
    <row r="100" spans="2:11" ht="15">
      <c r="B100" s="111"/>
      <c r="C100" s="103"/>
      <c r="D100" s="103"/>
      <c r="E100" s="103"/>
      <c r="F100" s="100" t="s">
        <v>148</v>
      </c>
      <c r="G100" s="101">
        <v>0.33</v>
      </c>
      <c r="H100" s="100"/>
      <c r="I100" s="155" t="s">
        <v>149</v>
      </c>
      <c r="J100" s="155"/>
      <c r="K100" s="112">
        <v>1.65</v>
      </c>
    </row>
    <row r="101" spans="2:11" ht="15.75">
      <c r="B101" s="30"/>
      <c r="C101" s="6"/>
      <c r="D101" s="6"/>
      <c r="E101" s="6"/>
      <c r="F101" s="9"/>
      <c r="G101" s="9"/>
      <c r="H101" s="9" t="s">
        <v>150</v>
      </c>
      <c r="I101" s="102" t="s">
        <v>158</v>
      </c>
      <c r="J101" s="9" t="s">
        <v>152</v>
      </c>
      <c r="K101" s="113">
        <v>115500</v>
      </c>
    </row>
    <row r="102" spans="2:11" ht="15">
      <c r="B102" s="105"/>
      <c r="C102" s="78"/>
      <c r="D102" s="78"/>
      <c r="E102" s="78"/>
      <c r="F102" s="78"/>
      <c r="G102" s="78"/>
      <c r="H102" s="78"/>
      <c r="I102" s="78"/>
      <c r="J102" s="78"/>
      <c r="K102" s="114"/>
    </row>
    <row r="103" spans="2:11" ht="15.75">
      <c r="B103" s="15" t="s">
        <v>97</v>
      </c>
      <c r="C103" s="9" t="s">
        <v>5</v>
      </c>
      <c r="D103" s="8" t="s">
        <v>6</v>
      </c>
      <c r="E103" s="8" t="s">
        <v>7</v>
      </c>
      <c r="F103" s="152" t="s">
        <v>121</v>
      </c>
      <c r="G103" s="152"/>
      <c r="H103" s="10" t="s">
        <v>8</v>
      </c>
      <c r="I103" s="9" t="s">
        <v>9</v>
      </c>
      <c r="J103" s="9" t="s">
        <v>10</v>
      </c>
      <c r="K103" s="16" t="s">
        <v>12</v>
      </c>
    </row>
    <row r="104" spans="2:11" ht="45">
      <c r="B104" s="105" t="s">
        <v>122</v>
      </c>
      <c r="C104" s="80" t="s">
        <v>98</v>
      </c>
      <c r="D104" s="78" t="s">
        <v>17</v>
      </c>
      <c r="E104" s="78" t="s">
        <v>99</v>
      </c>
      <c r="F104" s="153" t="s">
        <v>245</v>
      </c>
      <c r="G104" s="153"/>
      <c r="H104" s="79" t="s">
        <v>22</v>
      </c>
      <c r="I104" s="89">
        <v>1</v>
      </c>
      <c r="J104" s="81">
        <v>2.0499999999999998</v>
      </c>
      <c r="K104" s="106">
        <v>2.0499999999999998</v>
      </c>
    </row>
    <row r="105" spans="2:11" ht="60">
      <c r="B105" s="107" t="s">
        <v>124</v>
      </c>
      <c r="C105" s="91" t="s">
        <v>246</v>
      </c>
      <c r="D105" s="90" t="s">
        <v>17</v>
      </c>
      <c r="E105" s="90" t="s">
        <v>247</v>
      </c>
      <c r="F105" s="154" t="s">
        <v>156</v>
      </c>
      <c r="G105" s="154"/>
      <c r="H105" s="92" t="s">
        <v>157</v>
      </c>
      <c r="I105" s="93">
        <v>4.4999999999999997E-3</v>
      </c>
      <c r="J105" s="94">
        <v>424.24</v>
      </c>
      <c r="K105" s="108">
        <v>1.9</v>
      </c>
    </row>
    <row r="106" spans="2:11" ht="60">
      <c r="B106" s="107" t="s">
        <v>124</v>
      </c>
      <c r="C106" s="91" t="s">
        <v>248</v>
      </c>
      <c r="D106" s="90" t="s">
        <v>17</v>
      </c>
      <c r="E106" s="90" t="s">
        <v>249</v>
      </c>
      <c r="F106" s="154" t="s">
        <v>156</v>
      </c>
      <c r="G106" s="154"/>
      <c r="H106" s="92" t="s">
        <v>234</v>
      </c>
      <c r="I106" s="93">
        <v>1.9E-3</v>
      </c>
      <c r="J106" s="94">
        <v>79.7</v>
      </c>
      <c r="K106" s="108">
        <v>0.15</v>
      </c>
    </row>
    <row r="107" spans="2:11" ht="15">
      <c r="B107" s="111"/>
      <c r="C107" s="103"/>
      <c r="D107" s="103"/>
      <c r="E107" s="103"/>
      <c r="F107" s="100" t="s">
        <v>145</v>
      </c>
      <c r="G107" s="101">
        <v>0.15</v>
      </c>
      <c r="H107" s="100" t="s">
        <v>146</v>
      </c>
      <c r="I107" s="101">
        <v>0</v>
      </c>
      <c r="J107" s="100" t="s">
        <v>147</v>
      </c>
      <c r="K107" s="112">
        <v>0.15</v>
      </c>
    </row>
    <row r="108" spans="2:11" ht="15">
      <c r="B108" s="111"/>
      <c r="C108" s="103"/>
      <c r="D108" s="103"/>
      <c r="E108" s="103"/>
      <c r="F108" s="100" t="s">
        <v>148</v>
      </c>
      <c r="G108" s="101">
        <v>0.52</v>
      </c>
      <c r="H108" s="100"/>
      <c r="I108" s="155" t="s">
        <v>149</v>
      </c>
      <c r="J108" s="155"/>
      <c r="K108" s="112">
        <v>2.57</v>
      </c>
    </row>
    <row r="109" spans="2:11" ht="15.75">
      <c r="B109" s="30"/>
      <c r="C109" s="6"/>
      <c r="D109" s="6"/>
      <c r="E109" s="6"/>
      <c r="F109" s="9"/>
      <c r="G109" s="9"/>
      <c r="H109" s="9" t="s">
        <v>150</v>
      </c>
      <c r="I109" s="102" t="s">
        <v>250</v>
      </c>
      <c r="J109" s="9" t="s">
        <v>152</v>
      </c>
      <c r="K109" s="113">
        <v>105781.2</v>
      </c>
    </row>
    <row r="110" spans="2:11" ht="15">
      <c r="B110" s="105"/>
      <c r="C110" s="78"/>
      <c r="D110" s="78"/>
      <c r="E110" s="78"/>
      <c r="F110" s="78"/>
      <c r="G110" s="78"/>
      <c r="H110" s="78"/>
      <c r="I110" s="78"/>
      <c r="J110" s="78"/>
      <c r="K110" s="114"/>
    </row>
    <row r="111" spans="2:11" ht="15.75">
      <c r="B111" s="15" t="s">
        <v>100</v>
      </c>
      <c r="C111" s="9" t="s">
        <v>5</v>
      </c>
      <c r="D111" s="8" t="s">
        <v>6</v>
      </c>
      <c r="E111" s="8" t="s">
        <v>7</v>
      </c>
      <c r="F111" s="152" t="s">
        <v>121</v>
      </c>
      <c r="G111" s="152"/>
      <c r="H111" s="10" t="s">
        <v>8</v>
      </c>
      <c r="I111" s="9" t="s">
        <v>9</v>
      </c>
      <c r="J111" s="9" t="s">
        <v>10</v>
      </c>
      <c r="K111" s="16" t="s">
        <v>12</v>
      </c>
    </row>
    <row r="112" spans="2:11" ht="45">
      <c r="B112" s="105" t="s">
        <v>122</v>
      </c>
      <c r="C112" s="80" t="s">
        <v>106</v>
      </c>
      <c r="D112" s="78" t="s">
        <v>81</v>
      </c>
      <c r="E112" s="78" t="s">
        <v>107</v>
      </c>
      <c r="F112" s="153" t="s">
        <v>251</v>
      </c>
      <c r="G112" s="153"/>
      <c r="H112" s="79" t="s">
        <v>21</v>
      </c>
      <c r="I112" s="89">
        <v>1</v>
      </c>
      <c r="J112" s="81">
        <v>2063.54</v>
      </c>
      <c r="K112" s="106">
        <v>2063.54</v>
      </c>
    </row>
    <row r="113" spans="2:11" ht="30">
      <c r="B113" s="107" t="s">
        <v>124</v>
      </c>
      <c r="C113" s="91" t="s">
        <v>252</v>
      </c>
      <c r="D113" s="90" t="s">
        <v>17</v>
      </c>
      <c r="E113" s="90" t="s">
        <v>253</v>
      </c>
      <c r="F113" s="154" t="s">
        <v>156</v>
      </c>
      <c r="G113" s="154"/>
      <c r="H113" s="92" t="s">
        <v>234</v>
      </c>
      <c r="I113" s="93">
        <v>0.1071</v>
      </c>
      <c r="J113" s="94">
        <v>49.59</v>
      </c>
      <c r="K113" s="108">
        <v>5.31</v>
      </c>
    </row>
    <row r="114" spans="2:11" ht="45">
      <c r="B114" s="107" t="s">
        <v>124</v>
      </c>
      <c r="C114" s="91" t="s">
        <v>254</v>
      </c>
      <c r="D114" s="90" t="s">
        <v>17</v>
      </c>
      <c r="E114" s="90" t="s">
        <v>255</v>
      </c>
      <c r="F114" s="154" t="s">
        <v>156</v>
      </c>
      <c r="G114" s="154"/>
      <c r="H114" s="92" t="s">
        <v>157</v>
      </c>
      <c r="I114" s="93">
        <v>4.19E-2</v>
      </c>
      <c r="J114" s="94">
        <v>228.08</v>
      </c>
      <c r="K114" s="108">
        <v>9.5500000000000007</v>
      </c>
    </row>
    <row r="115" spans="2:11" ht="30">
      <c r="B115" s="107" t="s">
        <v>124</v>
      </c>
      <c r="C115" s="91" t="s">
        <v>256</v>
      </c>
      <c r="D115" s="90" t="s">
        <v>17</v>
      </c>
      <c r="E115" s="90" t="s">
        <v>257</v>
      </c>
      <c r="F115" s="154" t="s">
        <v>156</v>
      </c>
      <c r="G115" s="154"/>
      <c r="H115" s="92" t="s">
        <v>157</v>
      </c>
      <c r="I115" s="93">
        <v>3.4099999999999998E-2</v>
      </c>
      <c r="J115" s="94">
        <v>139.91</v>
      </c>
      <c r="K115" s="108">
        <v>4.7699999999999996</v>
      </c>
    </row>
    <row r="116" spans="2:11" ht="45">
      <c r="B116" s="107" t="s">
        <v>124</v>
      </c>
      <c r="C116" s="91" t="s">
        <v>258</v>
      </c>
      <c r="D116" s="90" t="s">
        <v>17</v>
      </c>
      <c r="E116" s="90" t="s">
        <v>259</v>
      </c>
      <c r="F116" s="154" t="s">
        <v>156</v>
      </c>
      <c r="G116" s="154"/>
      <c r="H116" s="92" t="s">
        <v>234</v>
      </c>
      <c r="I116" s="93">
        <v>9.4899999999999998E-2</v>
      </c>
      <c r="J116" s="94">
        <v>132.69999999999999</v>
      </c>
      <c r="K116" s="108">
        <v>12.59</v>
      </c>
    </row>
    <row r="117" spans="2:11" ht="30">
      <c r="B117" s="107" t="s">
        <v>124</v>
      </c>
      <c r="C117" s="91" t="s">
        <v>260</v>
      </c>
      <c r="D117" s="90" t="s">
        <v>17</v>
      </c>
      <c r="E117" s="90" t="s">
        <v>261</v>
      </c>
      <c r="F117" s="154" t="s">
        <v>130</v>
      </c>
      <c r="G117" s="154"/>
      <c r="H117" s="92" t="s">
        <v>131</v>
      </c>
      <c r="I117" s="93">
        <v>1.1301000000000001</v>
      </c>
      <c r="J117" s="94">
        <v>25.28</v>
      </c>
      <c r="K117" s="108">
        <v>28.56</v>
      </c>
    </row>
    <row r="118" spans="2:11" ht="45">
      <c r="B118" s="107" t="s">
        <v>124</v>
      </c>
      <c r="C118" s="91" t="s">
        <v>262</v>
      </c>
      <c r="D118" s="90" t="s">
        <v>17</v>
      </c>
      <c r="E118" s="90" t="s">
        <v>263</v>
      </c>
      <c r="F118" s="154" t="s">
        <v>156</v>
      </c>
      <c r="G118" s="154"/>
      <c r="H118" s="92" t="s">
        <v>234</v>
      </c>
      <c r="I118" s="93">
        <v>6.0699999999999997E-2</v>
      </c>
      <c r="J118" s="94">
        <v>87.36</v>
      </c>
      <c r="K118" s="108">
        <v>5.3</v>
      </c>
    </row>
    <row r="119" spans="2:11" ht="45">
      <c r="B119" s="107" t="s">
        <v>124</v>
      </c>
      <c r="C119" s="91" t="s">
        <v>264</v>
      </c>
      <c r="D119" s="90" t="s">
        <v>17</v>
      </c>
      <c r="E119" s="90" t="s">
        <v>265</v>
      </c>
      <c r="F119" s="154" t="s">
        <v>156</v>
      </c>
      <c r="G119" s="154"/>
      <c r="H119" s="92" t="s">
        <v>234</v>
      </c>
      <c r="I119" s="93">
        <v>9.9000000000000005E-2</v>
      </c>
      <c r="J119" s="94">
        <v>93.99</v>
      </c>
      <c r="K119" s="108">
        <v>9.3000000000000007</v>
      </c>
    </row>
    <row r="120" spans="2:11" ht="60">
      <c r="B120" s="107" t="s">
        <v>124</v>
      </c>
      <c r="C120" s="91" t="s">
        <v>266</v>
      </c>
      <c r="D120" s="90" t="s">
        <v>17</v>
      </c>
      <c r="E120" s="90" t="s">
        <v>267</v>
      </c>
      <c r="F120" s="154" t="s">
        <v>156</v>
      </c>
      <c r="G120" s="154"/>
      <c r="H120" s="92" t="s">
        <v>157</v>
      </c>
      <c r="I120" s="93">
        <v>4.6399999999999997E-2</v>
      </c>
      <c r="J120" s="94">
        <v>278.7</v>
      </c>
      <c r="K120" s="108">
        <v>12.93</v>
      </c>
    </row>
    <row r="121" spans="2:11" ht="45">
      <c r="B121" s="107" t="s">
        <v>124</v>
      </c>
      <c r="C121" s="91" t="s">
        <v>268</v>
      </c>
      <c r="D121" s="90" t="s">
        <v>17</v>
      </c>
      <c r="E121" s="90" t="s">
        <v>269</v>
      </c>
      <c r="F121" s="154" t="s">
        <v>156</v>
      </c>
      <c r="G121" s="154"/>
      <c r="H121" s="92" t="s">
        <v>157</v>
      </c>
      <c r="I121" s="93">
        <v>4.6399999999999997E-2</v>
      </c>
      <c r="J121" s="94">
        <v>352.15</v>
      </c>
      <c r="K121" s="108">
        <v>16.329999999999998</v>
      </c>
    </row>
    <row r="122" spans="2:11" ht="45">
      <c r="B122" s="107" t="s">
        <v>124</v>
      </c>
      <c r="C122" s="91" t="s">
        <v>270</v>
      </c>
      <c r="D122" s="90" t="s">
        <v>17</v>
      </c>
      <c r="E122" s="90" t="s">
        <v>271</v>
      </c>
      <c r="F122" s="154" t="s">
        <v>156</v>
      </c>
      <c r="G122" s="154"/>
      <c r="H122" s="92" t="s">
        <v>157</v>
      </c>
      <c r="I122" s="93">
        <v>8.0500000000000002E-2</v>
      </c>
      <c r="J122" s="94">
        <v>241.81</v>
      </c>
      <c r="K122" s="108">
        <v>19.46</v>
      </c>
    </row>
    <row r="123" spans="2:11" ht="45">
      <c r="B123" s="109" t="s">
        <v>134</v>
      </c>
      <c r="C123" s="96" t="s">
        <v>272</v>
      </c>
      <c r="D123" s="95" t="s">
        <v>81</v>
      </c>
      <c r="E123" s="95" t="s">
        <v>273</v>
      </c>
      <c r="F123" s="156" t="s">
        <v>137</v>
      </c>
      <c r="G123" s="156"/>
      <c r="H123" s="97" t="s">
        <v>105</v>
      </c>
      <c r="I123" s="98">
        <v>2.3820000000000001</v>
      </c>
      <c r="J123" s="99">
        <v>814.21</v>
      </c>
      <c r="K123" s="110">
        <v>1939.44822</v>
      </c>
    </row>
    <row r="124" spans="2:11" ht="15">
      <c r="B124" s="111"/>
      <c r="C124" s="103"/>
      <c r="D124" s="103"/>
      <c r="E124" s="103"/>
      <c r="F124" s="100" t="s">
        <v>145</v>
      </c>
      <c r="G124" s="101">
        <v>30.1</v>
      </c>
      <c r="H124" s="100" t="s">
        <v>146</v>
      </c>
      <c r="I124" s="101">
        <v>0</v>
      </c>
      <c r="J124" s="100" t="s">
        <v>147</v>
      </c>
      <c r="K124" s="112">
        <v>30.1</v>
      </c>
    </row>
    <row r="125" spans="2:11" ht="15">
      <c r="B125" s="111"/>
      <c r="C125" s="103"/>
      <c r="D125" s="103"/>
      <c r="E125" s="103"/>
      <c r="F125" s="100" t="s">
        <v>148</v>
      </c>
      <c r="G125" s="101">
        <v>527.85</v>
      </c>
      <c r="H125" s="100"/>
      <c r="I125" s="155" t="s">
        <v>149</v>
      </c>
      <c r="J125" s="155"/>
      <c r="K125" s="112">
        <v>2591.39</v>
      </c>
    </row>
    <row r="126" spans="2:11" ht="15.75">
      <c r="B126" s="30"/>
      <c r="C126" s="6"/>
      <c r="D126" s="6"/>
      <c r="E126" s="6"/>
      <c r="F126" s="9"/>
      <c r="G126" s="9"/>
      <c r="H126" s="9" t="s">
        <v>150</v>
      </c>
      <c r="I126" s="102" t="s">
        <v>274</v>
      </c>
      <c r="J126" s="9" t="s">
        <v>152</v>
      </c>
      <c r="K126" s="113">
        <v>6348905.5</v>
      </c>
    </row>
    <row r="127" spans="2:11" ht="15">
      <c r="B127" s="105"/>
      <c r="C127" s="78"/>
      <c r="D127" s="78"/>
      <c r="E127" s="78"/>
      <c r="F127" s="78"/>
      <c r="G127" s="78"/>
      <c r="H127" s="78"/>
      <c r="I127" s="78"/>
      <c r="J127" s="78"/>
      <c r="K127" s="114"/>
    </row>
    <row r="128" spans="2:11" ht="15.75">
      <c r="B128" s="17" t="s">
        <v>101</v>
      </c>
      <c r="C128" s="11"/>
      <c r="D128" s="11"/>
      <c r="E128" s="11" t="s">
        <v>67</v>
      </c>
      <c r="F128" s="11"/>
      <c r="G128" s="151"/>
      <c r="H128" s="151"/>
      <c r="I128" s="13"/>
      <c r="J128" s="11"/>
      <c r="K128" s="104">
        <v>210810</v>
      </c>
    </row>
    <row r="129" spans="2:11" ht="15.75">
      <c r="B129" s="15" t="s">
        <v>102</v>
      </c>
      <c r="C129" s="9" t="s">
        <v>5</v>
      </c>
      <c r="D129" s="8" t="s">
        <v>6</v>
      </c>
      <c r="E129" s="8" t="s">
        <v>7</v>
      </c>
      <c r="F129" s="152" t="s">
        <v>121</v>
      </c>
      <c r="G129" s="152"/>
      <c r="H129" s="10" t="s">
        <v>8</v>
      </c>
      <c r="I129" s="9" t="s">
        <v>9</v>
      </c>
      <c r="J129" s="9" t="s">
        <v>10</v>
      </c>
      <c r="K129" s="16" t="s">
        <v>12</v>
      </c>
    </row>
    <row r="130" spans="2:11" ht="30">
      <c r="B130" s="105" t="s">
        <v>122</v>
      </c>
      <c r="C130" s="80" t="s">
        <v>103</v>
      </c>
      <c r="D130" s="78" t="s">
        <v>81</v>
      </c>
      <c r="E130" s="78" t="s">
        <v>32</v>
      </c>
      <c r="F130" s="153" t="s">
        <v>275</v>
      </c>
      <c r="G130" s="153"/>
      <c r="H130" s="79" t="s">
        <v>104</v>
      </c>
      <c r="I130" s="89">
        <v>1</v>
      </c>
      <c r="J130" s="81">
        <v>55.96</v>
      </c>
      <c r="K130" s="106">
        <v>55.96</v>
      </c>
    </row>
    <row r="131" spans="2:11" ht="75">
      <c r="B131" s="107" t="s">
        <v>124</v>
      </c>
      <c r="C131" s="91" t="s">
        <v>276</v>
      </c>
      <c r="D131" s="90" t="s">
        <v>17</v>
      </c>
      <c r="E131" s="90" t="s">
        <v>277</v>
      </c>
      <c r="F131" s="154" t="s">
        <v>156</v>
      </c>
      <c r="G131" s="154"/>
      <c r="H131" s="92" t="s">
        <v>157</v>
      </c>
      <c r="I131" s="93">
        <v>3.333E-3</v>
      </c>
      <c r="J131" s="94">
        <v>224.73</v>
      </c>
      <c r="K131" s="108">
        <v>0.74</v>
      </c>
    </row>
    <row r="132" spans="2:11" ht="30">
      <c r="B132" s="107" t="s">
        <v>124</v>
      </c>
      <c r="C132" s="91" t="s">
        <v>128</v>
      </c>
      <c r="D132" s="90" t="s">
        <v>17</v>
      </c>
      <c r="E132" s="90" t="s">
        <v>129</v>
      </c>
      <c r="F132" s="154" t="s">
        <v>130</v>
      </c>
      <c r="G132" s="154"/>
      <c r="H132" s="92" t="s">
        <v>131</v>
      </c>
      <c r="I132" s="93">
        <v>3.3329999999999999E-2</v>
      </c>
      <c r="J132" s="94">
        <v>23.48</v>
      </c>
      <c r="K132" s="108">
        <v>0.78</v>
      </c>
    </row>
    <row r="133" spans="2:11" ht="30">
      <c r="B133" s="107" t="s">
        <v>124</v>
      </c>
      <c r="C133" s="91" t="s">
        <v>278</v>
      </c>
      <c r="D133" s="90" t="s">
        <v>17</v>
      </c>
      <c r="E133" s="90" t="s">
        <v>279</v>
      </c>
      <c r="F133" s="154" t="s">
        <v>156</v>
      </c>
      <c r="G133" s="154"/>
      <c r="H133" s="92" t="s">
        <v>157</v>
      </c>
      <c r="I133" s="93">
        <v>3.333E-3</v>
      </c>
      <c r="J133" s="94">
        <v>208.66</v>
      </c>
      <c r="K133" s="108">
        <v>0.69</v>
      </c>
    </row>
    <row r="134" spans="2:11" ht="15">
      <c r="B134" s="109" t="s">
        <v>134</v>
      </c>
      <c r="C134" s="96" t="s">
        <v>280</v>
      </c>
      <c r="D134" s="95" t="s">
        <v>17</v>
      </c>
      <c r="E134" s="95" t="s">
        <v>281</v>
      </c>
      <c r="F134" s="156" t="s">
        <v>137</v>
      </c>
      <c r="G134" s="156"/>
      <c r="H134" s="97" t="s">
        <v>282</v>
      </c>
      <c r="I134" s="98">
        <v>0.03</v>
      </c>
      <c r="J134" s="99">
        <v>23.04</v>
      </c>
      <c r="K134" s="110">
        <v>0.69120000000000004</v>
      </c>
    </row>
    <row r="135" spans="2:11" ht="15">
      <c r="B135" s="109" t="s">
        <v>134</v>
      </c>
      <c r="C135" s="96" t="s">
        <v>283</v>
      </c>
      <c r="D135" s="95" t="s">
        <v>17</v>
      </c>
      <c r="E135" s="95" t="s">
        <v>284</v>
      </c>
      <c r="F135" s="156" t="s">
        <v>137</v>
      </c>
      <c r="G135" s="156"/>
      <c r="H135" s="97" t="s">
        <v>282</v>
      </c>
      <c r="I135" s="98">
        <v>0.13</v>
      </c>
      <c r="J135" s="99">
        <v>22</v>
      </c>
      <c r="K135" s="110">
        <v>2.86</v>
      </c>
    </row>
    <row r="136" spans="2:11" ht="30">
      <c r="B136" s="109" t="s">
        <v>134</v>
      </c>
      <c r="C136" s="96" t="s">
        <v>285</v>
      </c>
      <c r="D136" s="95" t="s">
        <v>17</v>
      </c>
      <c r="E136" s="95" t="s">
        <v>286</v>
      </c>
      <c r="F136" s="156" t="s">
        <v>137</v>
      </c>
      <c r="G136" s="156"/>
      <c r="H136" s="97" t="s">
        <v>140</v>
      </c>
      <c r="I136" s="98">
        <v>2.14</v>
      </c>
      <c r="J136" s="99">
        <v>13.41</v>
      </c>
      <c r="K136" s="110">
        <v>28.697399999999998</v>
      </c>
    </row>
    <row r="137" spans="2:11" ht="30">
      <c r="B137" s="109" t="s">
        <v>134</v>
      </c>
      <c r="C137" s="96" t="s">
        <v>287</v>
      </c>
      <c r="D137" s="95" t="s">
        <v>17</v>
      </c>
      <c r="E137" s="95" t="s">
        <v>288</v>
      </c>
      <c r="F137" s="156" t="s">
        <v>137</v>
      </c>
      <c r="G137" s="156"/>
      <c r="H137" s="97" t="s">
        <v>282</v>
      </c>
      <c r="I137" s="98">
        <v>0.6</v>
      </c>
      <c r="J137" s="99">
        <v>35.85</v>
      </c>
      <c r="K137" s="110">
        <v>21.51</v>
      </c>
    </row>
    <row r="138" spans="2:11" ht="15">
      <c r="B138" s="111"/>
      <c r="C138" s="103"/>
      <c r="D138" s="103"/>
      <c r="E138" s="103"/>
      <c r="F138" s="100" t="s">
        <v>145</v>
      </c>
      <c r="G138" s="101">
        <v>0.56999999999999995</v>
      </c>
      <c r="H138" s="100" t="s">
        <v>146</v>
      </c>
      <c r="I138" s="101">
        <v>0</v>
      </c>
      <c r="J138" s="100" t="s">
        <v>147</v>
      </c>
      <c r="K138" s="112">
        <v>0.56999999999999995</v>
      </c>
    </row>
    <row r="139" spans="2:11" ht="15">
      <c r="B139" s="111"/>
      <c r="C139" s="103"/>
      <c r="D139" s="103"/>
      <c r="E139" s="103"/>
      <c r="F139" s="100" t="s">
        <v>148</v>
      </c>
      <c r="G139" s="101">
        <v>14.31</v>
      </c>
      <c r="H139" s="100"/>
      <c r="I139" s="155" t="s">
        <v>149</v>
      </c>
      <c r="J139" s="155"/>
      <c r="K139" s="112">
        <v>70.27</v>
      </c>
    </row>
    <row r="140" spans="2:11" ht="15.75">
      <c r="B140" s="30"/>
      <c r="C140" s="6"/>
      <c r="D140" s="6"/>
      <c r="E140" s="6"/>
      <c r="F140" s="9"/>
      <c r="G140" s="9"/>
      <c r="H140" s="9" t="s">
        <v>150</v>
      </c>
      <c r="I140" s="102" t="s">
        <v>289</v>
      </c>
      <c r="J140" s="9" t="s">
        <v>152</v>
      </c>
      <c r="K140" s="113">
        <v>210810</v>
      </c>
    </row>
    <row r="141" spans="2:11">
      <c r="B141" s="75"/>
      <c r="C141" s="115"/>
      <c r="D141" s="115"/>
      <c r="E141" s="115"/>
      <c r="F141" s="115"/>
      <c r="G141" s="115"/>
      <c r="H141" s="115"/>
      <c r="I141" s="115"/>
      <c r="J141" s="115"/>
      <c r="K141" s="76"/>
    </row>
    <row r="142" spans="2:11" ht="38.25" customHeight="1">
      <c r="B142" s="159" t="s">
        <v>319</v>
      </c>
      <c r="C142" s="160"/>
      <c r="D142" s="160"/>
      <c r="E142" s="116"/>
      <c r="F142" s="116"/>
      <c r="G142" s="116"/>
      <c r="H142" s="116"/>
      <c r="I142" s="116"/>
      <c r="J142" s="116"/>
      <c r="K142" s="74"/>
    </row>
    <row r="143" spans="2:11" ht="15.75">
      <c r="B143" s="157"/>
      <c r="C143" s="158"/>
      <c r="D143" s="158"/>
      <c r="E143" s="29"/>
      <c r="F143" s="77"/>
      <c r="I143" s="139" t="s">
        <v>23</v>
      </c>
      <c r="J143" s="139"/>
      <c r="K143" s="21">
        <v>5576098.1900000004</v>
      </c>
    </row>
    <row r="144" spans="2:11" ht="15.75">
      <c r="B144" s="157"/>
      <c r="C144" s="158"/>
      <c r="D144" s="158"/>
      <c r="E144" s="29"/>
      <c r="F144" s="77"/>
      <c r="I144" s="139" t="s">
        <v>24</v>
      </c>
      <c r="J144" s="139"/>
      <c r="K144" s="21">
        <v>1424928.93</v>
      </c>
    </row>
    <row r="145" spans="2:11" ht="15.75">
      <c r="B145" s="157"/>
      <c r="C145" s="158"/>
      <c r="D145" s="158"/>
      <c r="E145" s="29"/>
      <c r="F145" s="77"/>
      <c r="I145" s="139" t="s">
        <v>25</v>
      </c>
      <c r="J145" s="139"/>
      <c r="K145" s="21">
        <v>7001027.1200000001</v>
      </c>
    </row>
    <row r="146" spans="2:11">
      <c r="B146" s="22"/>
      <c r="K146" s="23"/>
    </row>
    <row r="147" spans="2:11">
      <c r="B147" s="22"/>
      <c r="K147" s="23"/>
    </row>
    <row r="148" spans="2:11">
      <c r="B148" s="22"/>
      <c r="K148" s="23"/>
    </row>
    <row r="149" spans="2:11">
      <c r="B149" s="22"/>
      <c r="K149" s="23"/>
    </row>
    <row r="150" spans="2:11">
      <c r="B150" s="22"/>
      <c r="K150" s="23"/>
    </row>
    <row r="151" spans="2:11">
      <c r="B151" s="22"/>
      <c r="K151" s="23"/>
    </row>
    <row r="152" spans="2:11" ht="15" thickBot="1">
      <c r="B152" s="25"/>
      <c r="C152" s="26"/>
      <c r="D152" s="26"/>
      <c r="E152" s="26"/>
      <c r="F152" s="26"/>
      <c r="G152" s="26"/>
      <c r="H152" s="26"/>
      <c r="I152" s="26"/>
      <c r="J152" s="26"/>
      <c r="K152" s="27"/>
    </row>
  </sheetData>
  <mergeCells count="122">
    <mergeCell ref="B144:D144"/>
    <mergeCell ref="I144:J144"/>
    <mergeCell ref="B145:D145"/>
    <mergeCell ref="I145:J145"/>
    <mergeCell ref="F135:G135"/>
    <mergeCell ref="F136:G136"/>
    <mergeCell ref="F137:G137"/>
    <mergeCell ref="I139:J139"/>
    <mergeCell ref="B143:D143"/>
    <mergeCell ref="I143:J143"/>
    <mergeCell ref="B142:D142"/>
    <mergeCell ref="F129:G129"/>
    <mergeCell ref="F130:G130"/>
    <mergeCell ref="F131:G131"/>
    <mergeCell ref="F132:G132"/>
    <mergeCell ref="F133:G133"/>
    <mergeCell ref="F134:G134"/>
    <mergeCell ref="F120:G120"/>
    <mergeCell ref="F121:G121"/>
    <mergeCell ref="F122:G122"/>
    <mergeCell ref="F123:G123"/>
    <mergeCell ref="I125:J125"/>
    <mergeCell ref="G128:H128"/>
    <mergeCell ref="F114:G114"/>
    <mergeCell ref="F115:G115"/>
    <mergeCell ref="F116:G116"/>
    <mergeCell ref="F117:G117"/>
    <mergeCell ref="F118:G118"/>
    <mergeCell ref="F119:G119"/>
    <mergeCell ref="F105:G105"/>
    <mergeCell ref="F106:G106"/>
    <mergeCell ref="I108:J108"/>
    <mergeCell ref="F111:G111"/>
    <mergeCell ref="F112:G112"/>
    <mergeCell ref="F113:G113"/>
    <mergeCell ref="F96:G96"/>
    <mergeCell ref="F97:G97"/>
    <mergeCell ref="F98:G98"/>
    <mergeCell ref="I100:J100"/>
    <mergeCell ref="F103:G103"/>
    <mergeCell ref="F104:G104"/>
    <mergeCell ref="F90:G90"/>
    <mergeCell ref="F91:G91"/>
    <mergeCell ref="F92:G92"/>
    <mergeCell ref="F93:G93"/>
    <mergeCell ref="F94:G94"/>
    <mergeCell ref="F95:G95"/>
    <mergeCell ref="F81:G81"/>
    <mergeCell ref="F82:G82"/>
    <mergeCell ref="F83:G83"/>
    <mergeCell ref="I85:J85"/>
    <mergeCell ref="G88:H88"/>
    <mergeCell ref="F89:G89"/>
    <mergeCell ref="F72:G72"/>
    <mergeCell ref="F73:G73"/>
    <mergeCell ref="F74:G74"/>
    <mergeCell ref="F75:G75"/>
    <mergeCell ref="I77:J77"/>
    <mergeCell ref="F80:G80"/>
    <mergeCell ref="F63:G63"/>
    <mergeCell ref="F64:G64"/>
    <mergeCell ref="F65:G65"/>
    <mergeCell ref="F66:G66"/>
    <mergeCell ref="I68:J68"/>
    <mergeCell ref="G71:H71"/>
    <mergeCell ref="F54:G54"/>
    <mergeCell ref="F55:G55"/>
    <mergeCell ref="F56:G56"/>
    <mergeCell ref="F57:G57"/>
    <mergeCell ref="I59:J59"/>
    <mergeCell ref="G62:H62"/>
    <mergeCell ref="F48:G48"/>
    <mergeCell ref="F49:G49"/>
    <mergeCell ref="F50:G50"/>
    <mergeCell ref="F51:G51"/>
    <mergeCell ref="F52:G52"/>
    <mergeCell ref="F53:G53"/>
    <mergeCell ref="F42:G42"/>
    <mergeCell ref="F43:G43"/>
    <mergeCell ref="F44:G44"/>
    <mergeCell ref="F45:G45"/>
    <mergeCell ref="F46:G46"/>
    <mergeCell ref="F47:G47"/>
    <mergeCell ref="F36:G36"/>
    <mergeCell ref="F37:G37"/>
    <mergeCell ref="F38:G38"/>
    <mergeCell ref="F39:G39"/>
    <mergeCell ref="F40:G40"/>
    <mergeCell ref="F41:G41"/>
    <mergeCell ref="F30:G30"/>
    <mergeCell ref="F31:G31"/>
    <mergeCell ref="F32:G32"/>
    <mergeCell ref="F33:G33"/>
    <mergeCell ref="F34:G34"/>
    <mergeCell ref="F35:G35"/>
    <mergeCell ref="F21:G21"/>
    <mergeCell ref="F22:G22"/>
    <mergeCell ref="F23:G23"/>
    <mergeCell ref="I25:J25"/>
    <mergeCell ref="F28:G28"/>
    <mergeCell ref="F29:G29"/>
    <mergeCell ref="F12:G12"/>
    <mergeCell ref="F13:G13"/>
    <mergeCell ref="F14:G14"/>
    <mergeCell ref="F15:G15"/>
    <mergeCell ref="I17:J17"/>
    <mergeCell ref="F20:G20"/>
    <mergeCell ref="G6:H6"/>
    <mergeCell ref="F7:G7"/>
    <mergeCell ref="F8:G8"/>
    <mergeCell ref="F9:G9"/>
    <mergeCell ref="F10:G10"/>
    <mergeCell ref="F11:G11"/>
    <mergeCell ref="B4:K4"/>
    <mergeCell ref="B2:E2"/>
    <mergeCell ref="F2:G2"/>
    <mergeCell ref="H2:I2"/>
    <mergeCell ref="J2:K2"/>
    <mergeCell ref="B3:E3"/>
    <mergeCell ref="F3:G3"/>
    <mergeCell ref="H3:I3"/>
    <mergeCell ref="J3:K3"/>
  </mergeCells>
  <pageMargins left="0.70866141732283472" right="0.70866141732283472" top="1.46" bottom="0.1771875" header="0.31496062992125984" footer="0.31496062992125984"/>
  <pageSetup paperSize="9" scale="60" fitToHeight="0" orientation="landscape" r:id="rId1"/>
  <headerFooter>
    <oddHeader>&amp;L &amp;C&amp;G
PREFEITURA MUNICIPAL DE BREU BRANCO
SECRETARIA MUNICIPAL DE OBRAS E INFRAESTRUTURA</oddHeader>
    <oddFooter xml:space="preserve">&amp;L 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A0EF-BB6F-44DA-949B-E72565EB22D3}">
  <sheetPr>
    <pageSetUpPr fitToPage="1"/>
  </sheetPr>
  <dimension ref="B1:M43"/>
  <sheetViews>
    <sheetView showOutlineSymbols="0" view="pageBreakPreview" topLeftCell="A12" zoomScale="55" zoomScaleNormal="40" zoomScaleSheetLayoutView="55" zoomScalePageLayoutView="40" workbookViewId="0">
      <selection activeCell="B24" sqref="B24"/>
    </sheetView>
  </sheetViews>
  <sheetFormatPr defaultRowHeight="14.25"/>
  <cols>
    <col min="2" max="2" width="12.25" customWidth="1"/>
    <col min="3" max="3" width="12.875" customWidth="1"/>
    <col min="4" max="4" width="67.875" customWidth="1"/>
    <col min="5" max="5" width="10.375" customWidth="1"/>
    <col min="6" max="6" width="18.25" customWidth="1"/>
    <col min="7" max="7" width="12.375" customWidth="1"/>
    <col min="8" max="8" width="12" bestFit="1" customWidth="1"/>
    <col min="9" max="9" width="14.625" bestFit="1" customWidth="1"/>
    <col min="10" max="10" width="19.25" bestFit="1" customWidth="1"/>
    <col min="11" max="11" width="18.625" bestFit="1" customWidth="1"/>
    <col min="12" max="12" width="12.75" bestFit="1" customWidth="1"/>
    <col min="13" max="13" width="15.625" customWidth="1"/>
    <col min="14" max="14" width="14.25" bestFit="1" customWidth="1"/>
  </cols>
  <sheetData>
    <row r="1" spans="2:13" ht="15" thickBot="1"/>
    <row r="2" spans="2:13" ht="15.75">
      <c r="B2" s="161" t="s">
        <v>0</v>
      </c>
      <c r="C2" s="162"/>
      <c r="D2" s="162"/>
      <c r="E2" s="163"/>
      <c r="F2" s="119" t="s">
        <v>109</v>
      </c>
      <c r="G2" s="119"/>
      <c r="H2" s="119" t="s">
        <v>1</v>
      </c>
      <c r="I2" s="119"/>
      <c r="J2" s="119" t="s">
        <v>2</v>
      </c>
      <c r="K2" s="119"/>
      <c r="L2" s="129"/>
    </row>
    <row r="3" spans="2:13" ht="58.5" customHeight="1">
      <c r="B3" s="164" t="str">
        <f>'Orçamento Sintético'!B3:E3</f>
        <v>REGISTRO DE PREÇOS PARA FUTURA E EVENTUAL CONTRATAÇÃO DE EMPRESA ESPECIALIZADA PARA EXECUTAR OS SERVIÇOS DE APLICAÇÃO DE MASSA ASFÁLTICA NAS VIAS DO MUNICÍPIO DE BREU BRANCO/PA.</v>
      </c>
      <c r="C3" s="165"/>
      <c r="D3" s="165"/>
      <c r="E3" s="166"/>
      <c r="F3" s="171" t="s">
        <v>108</v>
      </c>
      <c r="G3" s="171"/>
      <c r="H3" s="172">
        <v>0.25580000000000003</v>
      </c>
      <c r="I3" s="172"/>
      <c r="J3" s="171" t="s">
        <v>3</v>
      </c>
      <c r="K3" s="171"/>
      <c r="L3" s="173"/>
    </row>
    <row r="4" spans="2:13" ht="15.75" customHeight="1">
      <c r="B4" s="167" t="s">
        <v>292</v>
      </c>
      <c r="C4" s="168"/>
      <c r="D4" s="168"/>
      <c r="E4" s="169"/>
      <c r="F4" s="169"/>
      <c r="G4" s="169"/>
      <c r="H4" s="169"/>
      <c r="I4" s="169"/>
      <c r="J4" s="169"/>
      <c r="K4" s="169"/>
      <c r="L4" s="170"/>
    </row>
    <row r="5" spans="2:13" ht="15.75">
      <c r="B5" s="55" t="s">
        <v>4</v>
      </c>
      <c r="C5" s="56" t="s">
        <v>6</v>
      </c>
      <c r="D5" s="31" t="s">
        <v>7</v>
      </c>
      <c r="E5" s="32" t="s">
        <v>110</v>
      </c>
      <c r="F5" s="33" t="s">
        <v>26</v>
      </c>
      <c r="G5" s="33" t="s">
        <v>28</v>
      </c>
      <c r="H5" s="33" t="s">
        <v>27</v>
      </c>
      <c r="I5" s="33" t="s">
        <v>31</v>
      </c>
      <c r="J5" s="33" t="s">
        <v>29</v>
      </c>
      <c r="K5" s="33" t="s">
        <v>34</v>
      </c>
      <c r="L5" s="59" t="s">
        <v>30</v>
      </c>
      <c r="M5" s="2"/>
    </row>
    <row r="6" spans="2:13" ht="15.75">
      <c r="B6" s="57" t="s">
        <v>69</v>
      </c>
      <c r="C6" s="34"/>
      <c r="D6" s="35" t="s">
        <v>15</v>
      </c>
      <c r="E6" s="36"/>
      <c r="F6" s="37"/>
      <c r="G6" s="38"/>
      <c r="H6" s="38"/>
      <c r="I6" s="38"/>
      <c r="J6" s="39"/>
      <c r="K6" s="39"/>
      <c r="L6" s="60"/>
    </row>
    <row r="7" spans="2:13" ht="30">
      <c r="B7" s="58" t="s">
        <v>71</v>
      </c>
      <c r="C7" s="40" t="s">
        <v>17</v>
      </c>
      <c r="D7" s="41" t="s">
        <v>72</v>
      </c>
      <c r="E7" s="42" t="s">
        <v>18</v>
      </c>
      <c r="F7" s="43">
        <v>2.25</v>
      </c>
      <c r="G7" s="44">
        <v>2</v>
      </c>
      <c r="H7" s="44"/>
      <c r="I7" s="44"/>
      <c r="J7" s="44"/>
      <c r="K7" s="44"/>
      <c r="L7" s="61">
        <f>F7*G7</f>
        <v>4.5</v>
      </c>
    </row>
    <row r="8" spans="2:13" ht="30">
      <c r="B8" s="58" t="s">
        <v>68</v>
      </c>
      <c r="C8" s="40" t="s">
        <v>17</v>
      </c>
      <c r="D8" s="41" t="s">
        <v>74</v>
      </c>
      <c r="E8" s="42" t="s">
        <v>18</v>
      </c>
      <c r="F8" s="43">
        <v>10000</v>
      </c>
      <c r="G8" s="44">
        <v>7</v>
      </c>
      <c r="H8" s="44"/>
      <c r="I8" s="44"/>
      <c r="J8" s="44"/>
      <c r="K8" s="44"/>
      <c r="L8" s="61">
        <f>F8*G8</f>
        <v>70000</v>
      </c>
      <c r="M8" s="2"/>
    </row>
    <row r="9" spans="2:13" ht="15.75">
      <c r="B9" s="58" t="s">
        <v>76</v>
      </c>
      <c r="C9" s="40" t="s">
        <v>77</v>
      </c>
      <c r="D9" s="41" t="s">
        <v>78</v>
      </c>
      <c r="E9" s="42" t="s">
        <v>18</v>
      </c>
      <c r="F9" s="43">
        <v>3.6</v>
      </c>
      <c r="G9" s="44">
        <v>2.5</v>
      </c>
      <c r="H9" s="44"/>
      <c r="I9" s="44"/>
      <c r="J9" s="44"/>
      <c r="K9" s="44"/>
      <c r="L9" s="61">
        <f>F9*G9</f>
        <v>9</v>
      </c>
      <c r="M9" s="2"/>
    </row>
    <row r="10" spans="2:13" ht="15.75">
      <c r="B10" s="57" t="s">
        <v>69</v>
      </c>
      <c r="C10" s="34"/>
      <c r="D10" s="35" t="s">
        <v>79</v>
      </c>
      <c r="E10" s="45"/>
      <c r="F10" s="46"/>
      <c r="G10" s="47"/>
      <c r="H10" s="47"/>
      <c r="I10" s="47"/>
      <c r="J10" s="48"/>
      <c r="K10" s="48"/>
      <c r="L10" s="62"/>
      <c r="M10" s="2"/>
    </row>
    <row r="11" spans="2:13" ht="45">
      <c r="B11" s="58" t="s">
        <v>80</v>
      </c>
      <c r="C11" s="40" t="s">
        <v>81</v>
      </c>
      <c r="D11" s="41" t="s">
        <v>82</v>
      </c>
      <c r="E11" s="42" t="s">
        <v>83</v>
      </c>
      <c r="F11" s="43"/>
      <c r="G11" s="44"/>
      <c r="H11" s="44"/>
      <c r="I11" s="44"/>
      <c r="J11" s="44"/>
      <c r="K11" s="44">
        <v>1</v>
      </c>
      <c r="L11" s="61">
        <v>1</v>
      </c>
    </row>
    <row r="12" spans="2:13" ht="15.75">
      <c r="B12" s="57" t="s">
        <v>69</v>
      </c>
      <c r="C12" s="34"/>
      <c r="D12" s="35" t="s">
        <v>85</v>
      </c>
      <c r="E12" s="45"/>
      <c r="F12" s="46"/>
      <c r="G12" s="47"/>
      <c r="H12" s="47"/>
      <c r="I12" s="47"/>
      <c r="J12" s="48"/>
      <c r="K12" s="48"/>
      <c r="L12" s="62"/>
      <c r="M12" s="2"/>
    </row>
    <row r="13" spans="2:13" ht="15.75">
      <c r="B13" s="58" t="s">
        <v>87</v>
      </c>
      <c r="C13" s="40" t="s">
        <v>81</v>
      </c>
      <c r="D13" s="41" t="s">
        <v>88</v>
      </c>
      <c r="E13" s="42" t="s">
        <v>83</v>
      </c>
      <c r="F13" s="43"/>
      <c r="G13" s="44"/>
      <c r="H13" s="44"/>
      <c r="I13" s="44"/>
      <c r="J13" s="44"/>
      <c r="K13" s="44">
        <v>1</v>
      </c>
      <c r="L13" s="61">
        <v>1</v>
      </c>
    </row>
    <row r="14" spans="2:13" ht="15.75">
      <c r="B14" s="58" t="s">
        <v>90</v>
      </c>
      <c r="C14" s="40" t="s">
        <v>81</v>
      </c>
      <c r="D14" s="41" t="s">
        <v>91</v>
      </c>
      <c r="E14" s="42" t="s">
        <v>83</v>
      </c>
      <c r="F14" s="43"/>
      <c r="G14" s="44"/>
      <c r="H14" s="44"/>
      <c r="I14" s="44"/>
      <c r="J14" s="44"/>
      <c r="K14" s="44">
        <v>1</v>
      </c>
      <c r="L14" s="61">
        <v>1</v>
      </c>
    </row>
    <row r="15" spans="2:13" ht="15.75">
      <c r="B15" s="57" t="s">
        <v>69</v>
      </c>
      <c r="C15" s="34"/>
      <c r="D15" s="35" t="s">
        <v>93</v>
      </c>
      <c r="E15" s="45"/>
      <c r="F15" s="46"/>
      <c r="G15" s="47"/>
      <c r="H15" s="47"/>
      <c r="I15" s="47"/>
      <c r="J15" s="48"/>
      <c r="K15" s="48"/>
      <c r="L15" s="62"/>
    </row>
    <row r="16" spans="2:13" ht="45">
      <c r="B16" s="58" t="s">
        <v>95</v>
      </c>
      <c r="C16" s="40" t="s">
        <v>17</v>
      </c>
      <c r="D16" s="41" t="s">
        <v>96</v>
      </c>
      <c r="E16" s="42" t="s">
        <v>18</v>
      </c>
      <c r="F16" s="43">
        <v>10000</v>
      </c>
      <c r="G16" s="44">
        <v>7</v>
      </c>
      <c r="H16" s="44"/>
      <c r="I16" s="44"/>
      <c r="J16" s="44"/>
      <c r="K16" s="44"/>
      <c r="L16" s="61">
        <f>F16*G16</f>
        <v>70000</v>
      </c>
    </row>
    <row r="17" spans="2:12" ht="45">
      <c r="B17" s="58" t="s">
        <v>98</v>
      </c>
      <c r="C17" s="40" t="s">
        <v>17</v>
      </c>
      <c r="D17" s="41" t="s">
        <v>99</v>
      </c>
      <c r="E17" s="42" t="s">
        <v>22</v>
      </c>
      <c r="F17" s="43"/>
      <c r="G17" s="44"/>
      <c r="H17" s="44"/>
      <c r="I17" s="44">
        <v>7</v>
      </c>
      <c r="J17" s="44">
        <v>5880</v>
      </c>
      <c r="K17" s="44"/>
      <c r="L17" s="61">
        <f>J17*I17</f>
        <v>41160</v>
      </c>
    </row>
    <row r="18" spans="2:12" ht="45">
      <c r="B18" s="58" t="s">
        <v>106</v>
      </c>
      <c r="C18" s="40" t="s">
        <v>81</v>
      </c>
      <c r="D18" s="41" t="s">
        <v>107</v>
      </c>
      <c r="E18" s="42" t="s">
        <v>21</v>
      </c>
      <c r="F18" s="43">
        <v>10000</v>
      </c>
      <c r="G18" s="44">
        <v>7</v>
      </c>
      <c r="H18" s="49">
        <v>3.5000000000000003E-2</v>
      </c>
      <c r="I18" s="44"/>
      <c r="J18" s="44"/>
      <c r="K18" s="44"/>
      <c r="L18" s="61">
        <f>F18*G18*H18</f>
        <v>2450.0000000000005</v>
      </c>
    </row>
    <row r="19" spans="2:12" ht="15.75">
      <c r="B19" s="57" t="s">
        <v>69</v>
      </c>
      <c r="C19" s="34"/>
      <c r="D19" s="35" t="s">
        <v>67</v>
      </c>
      <c r="E19" s="45"/>
      <c r="F19" s="46"/>
      <c r="G19" s="47"/>
      <c r="H19" s="47"/>
      <c r="I19" s="47"/>
      <c r="J19" s="48"/>
      <c r="K19" s="48"/>
      <c r="L19" s="62"/>
    </row>
    <row r="20" spans="2:12" ht="30">
      <c r="B20" s="58" t="s">
        <v>103</v>
      </c>
      <c r="C20" s="40" t="s">
        <v>81</v>
      </c>
      <c r="D20" s="41" t="s">
        <v>32</v>
      </c>
      <c r="E20" s="42" t="s">
        <v>104</v>
      </c>
      <c r="F20" s="43">
        <v>30000</v>
      </c>
      <c r="G20" s="44">
        <v>0.1</v>
      </c>
      <c r="H20" s="44"/>
      <c r="I20" s="44"/>
      <c r="J20" s="44"/>
      <c r="K20" s="44"/>
      <c r="L20" s="61">
        <f>F20*G20</f>
        <v>3000</v>
      </c>
    </row>
    <row r="21" spans="2:12">
      <c r="B21" s="22"/>
      <c r="L21" s="23"/>
    </row>
    <row r="22" spans="2:12">
      <c r="B22" s="22"/>
      <c r="L22" s="23"/>
    </row>
    <row r="23" spans="2:12">
      <c r="B23" s="22"/>
      <c r="L23" s="23"/>
    </row>
    <row r="24" spans="2:12" ht="15">
      <c r="B24" s="63" t="s">
        <v>319</v>
      </c>
      <c r="L24" s="23"/>
    </row>
    <row r="25" spans="2:12">
      <c r="B25" s="22"/>
      <c r="L25" s="23"/>
    </row>
    <row r="26" spans="2:12">
      <c r="B26" s="22"/>
      <c r="L26" s="23"/>
    </row>
    <row r="27" spans="2:12">
      <c r="B27" s="22"/>
      <c r="L27" s="23"/>
    </row>
    <row r="28" spans="2:12">
      <c r="B28" s="22"/>
      <c r="L28" s="23"/>
    </row>
    <row r="29" spans="2:12">
      <c r="B29" s="22"/>
      <c r="L29" s="23"/>
    </row>
    <row r="30" spans="2:12">
      <c r="B30" s="22"/>
      <c r="L30" s="23"/>
    </row>
    <row r="31" spans="2:12">
      <c r="B31" s="22"/>
      <c r="L31" s="23"/>
    </row>
    <row r="32" spans="2:12">
      <c r="B32" s="22"/>
      <c r="L32" s="23"/>
    </row>
    <row r="33" spans="2:12">
      <c r="B33" s="22"/>
      <c r="L33" s="23"/>
    </row>
    <row r="34" spans="2:12">
      <c r="B34" s="22"/>
      <c r="L34" s="23"/>
    </row>
    <row r="35" spans="2:12">
      <c r="B35" s="22"/>
      <c r="L35" s="23"/>
    </row>
    <row r="36" spans="2:12">
      <c r="B36" s="22"/>
      <c r="L36" s="23"/>
    </row>
    <row r="37" spans="2:12">
      <c r="B37" s="22"/>
      <c r="L37" s="23"/>
    </row>
    <row r="38" spans="2:12">
      <c r="B38" s="22"/>
      <c r="L38" s="23"/>
    </row>
    <row r="39" spans="2:12">
      <c r="B39" s="22"/>
      <c r="L39" s="23"/>
    </row>
    <row r="40" spans="2:12">
      <c r="B40" s="22"/>
      <c r="L40" s="23"/>
    </row>
    <row r="41" spans="2:12">
      <c r="B41" s="22"/>
      <c r="L41" s="23"/>
    </row>
    <row r="42" spans="2:12">
      <c r="B42" s="22"/>
      <c r="L42" s="23"/>
    </row>
    <row r="43" spans="2:12" ht="15" thickBot="1"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27"/>
    </row>
  </sheetData>
  <mergeCells count="9">
    <mergeCell ref="B2:E2"/>
    <mergeCell ref="B3:E3"/>
    <mergeCell ref="B4:L4"/>
    <mergeCell ref="F2:G2"/>
    <mergeCell ref="H2:I2"/>
    <mergeCell ref="F3:G3"/>
    <mergeCell ref="H3:I3"/>
    <mergeCell ref="J2:L2"/>
    <mergeCell ref="J3:L3"/>
  </mergeCells>
  <pageMargins left="0.70866141732283472" right="0.70866141732283472" top="1.46" bottom="0.1771875" header="0.31496062992125984" footer="0.31496062992125984"/>
  <pageSetup paperSize="9" scale="57" fitToHeight="0" orientation="landscape" r:id="rId1"/>
  <headerFooter>
    <oddHeader>&amp;L &amp;C&amp;G
PREFEITURA MUNICIPAL DE BREU BRANCO
SECRETARIA MUNICIPAL DE OBRAS E INFRAESTRUTURA</oddHeader>
    <oddFooter xml:space="preserve">&amp;L 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F3421-E277-49BA-8715-400D338C96E7}">
  <sheetPr>
    <pageSetUpPr fitToPage="1"/>
  </sheetPr>
  <dimension ref="B1:N36"/>
  <sheetViews>
    <sheetView tabSelected="1" showOutlineSymbols="0" view="pageBreakPreview" topLeftCell="A7" zoomScale="70" zoomScaleNormal="40" zoomScaleSheetLayoutView="70" zoomScalePageLayoutView="40" workbookViewId="0">
      <selection activeCell="F15" sqref="F15"/>
    </sheetView>
  </sheetViews>
  <sheetFormatPr defaultRowHeight="14.25"/>
  <cols>
    <col min="2" max="2" width="5.625" bestFit="1" customWidth="1"/>
    <col min="3" max="3" width="46" customWidth="1"/>
    <col min="4" max="4" width="30.75" bestFit="1" customWidth="1"/>
    <col min="5" max="5" width="28.75" customWidth="1"/>
    <col min="6" max="6" width="33.125" customWidth="1"/>
    <col min="7" max="7" width="13.875" customWidth="1"/>
    <col min="8" max="8" width="14.625" bestFit="1" customWidth="1"/>
    <col min="9" max="9" width="19.25" bestFit="1" customWidth="1"/>
    <col min="10" max="10" width="18.625" bestFit="1" customWidth="1"/>
    <col min="11" max="11" width="14.125" customWidth="1"/>
    <col min="12" max="12" width="15.625" customWidth="1"/>
    <col min="13" max="13" width="14.25" bestFit="1" customWidth="1"/>
    <col min="14" max="14" width="16.25" customWidth="1"/>
  </cols>
  <sheetData>
    <row r="1" spans="2:14" ht="15" thickBot="1"/>
    <row r="2" spans="2:14" ht="31.5" customHeight="1">
      <c r="B2" s="180" t="s">
        <v>0</v>
      </c>
      <c r="C2" s="175"/>
      <c r="D2" s="175"/>
      <c r="E2" s="181"/>
      <c r="F2" s="174" t="s">
        <v>109</v>
      </c>
      <c r="G2" s="175"/>
      <c r="H2" s="181"/>
      <c r="I2" s="174" t="s">
        <v>1</v>
      </c>
      <c r="J2" s="181"/>
      <c r="K2" s="174" t="s">
        <v>2</v>
      </c>
      <c r="L2" s="175"/>
      <c r="M2" s="175"/>
      <c r="N2" s="176"/>
    </row>
    <row r="3" spans="2:14" ht="63" customHeight="1">
      <c r="B3" s="182" t="str">
        <f>'Orçamento Sintético'!B3:E3</f>
        <v>REGISTRO DE PREÇOS PARA FUTURA E EVENTUAL CONTRATAÇÃO DE EMPRESA ESPECIALIZADA PARA EXECUTAR OS SERVIÇOS DE APLICAÇÃO DE MASSA ASFÁLTICA NAS VIAS DO MUNICÍPIO DE BREU BRANCO/PA.</v>
      </c>
      <c r="C3" s="183"/>
      <c r="D3" s="183"/>
      <c r="E3" s="184"/>
      <c r="F3" s="185" t="s">
        <v>108</v>
      </c>
      <c r="G3" s="186"/>
      <c r="H3" s="187"/>
      <c r="I3" s="188">
        <v>0.25580000000000003</v>
      </c>
      <c r="J3" s="189"/>
      <c r="K3" s="177" t="s">
        <v>3</v>
      </c>
      <c r="L3" s="178"/>
      <c r="M3" s="178"/>
      <c r="N3" s="179"/>
    </row>
    <row r="4" spans="2:14" ht="15.75" customHeight="1">
      <c r="B4" s="122" t="s">
        <v>111</v>
      </c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4"/>
    </row>
    <row r="5" spans="2:14" ht="15">
      <c r="B5" s="200" t="s">
        <v>4</v>
      </c>
      <c r="C5" s="190" t="s">
        <v>7</v>
      </c>
      <c r="D5" s="191" t="s">
        <v>115</v>
      </c>
      <c r="E5" s="191" t="s">
        <v>37</v>
      </c>
      <c r="F5" s="191" t="s">
        <v>38</v>
      </c>
      <c r="G5" s="191" t="s">
        <v>298</v>
      </c>
      <c r="H5" s="191" t="s">
        <v>299</v>
      </c>
      <c r="I5" s="191" t="s">
        <v>300</v>
      </c>
      <c r="J5" s="191" t="s">
        <v>301</v>
      </c>
      <c r="K5" s="191" t="s">
        <v>302</v>
      </c>
      <c r="L5" s="191" t="s">
        <v>303</v>
      </c>
      <c r="M5" s="191" t="s">
        <v>304</v>
      </c>
      <c r="N5" s="201" t="s">
        <v>305</v>
      </c>
    </row>
    <row r="6" spans="2:14" ht="26.25" thickBot="1">
      <c r="B6" s="202" t="s">
        <v>14</v>
      </c>
      <c r="C6" s="192" t="s">
        <v>15</v>
      </c>
      <c r="D6" s="193" t="s">
        <v>112</v>
      </c>
      <c r="E6" s="198" t="s">
        <v>112</v>
      </c>
      <c r="F6" s="193" t="s">
        <v>70</v>
      </c>
      <c r="G6" s="193" t="s">
        <v>70</v>
      </c>
      <c r="H6" s="193" t="s">
        <v>70</v>
      </c>
      <c r="I6" s="193" t="s">
        <v>70</v>
      </c>
      <c r="J6" s="193" t="s">
        <v>70</v>
      </c>
      <c r="K6" s="193" t="s">
        <v>70</v>
      </c>
      <c r="L6" s="193" t="s">
        <v>70</v>
      </c>
      <c r="M6" s="193" t="s">
        <v>70</v>
      </c>
      <c r="N6" s="203" t="s">
        <v>70</v>
      </c>
    </row>
    <row r="7" spans="2:14" ht="27" thickTop="1" thickBot="1">
      <c r="B7" s="202" t="s">
        <v>19</v>
      </c>
      <c r="C7" s="192" t="s">
        <v>79</v>
      </c>
      <c r="D7" s="193" t="s">
        <v>113</v>
      </c>
      <c r="E7" s="199" t="s">
        <v>294</v>
      </c>
      <c r="F7" s="196" t="s">
        <v>294</v>
      </c>
      <c r="G7" s="196" t="s">
        <v>294</v>
      </c>
      <c r="H7" s="196" t="s">
        <v>294</v>
      </c>
      <c r="I7" s="196" t="s">
        <v>294</v>
      </c>
      <c r="J7" s="196" t="s">
        <v>294</v>
      </c>
      <c r="K7" s="196" t="s">
        <v>294</v>
      </c>
      <c r="L7" s="196" t="s">
        <v>294</v>
      </c>
      <c r="M7" s="196" t="s">
        <v>294</v>
      </c>
      <c r="N7" s="204" t="s">
        <v>294</v>
      </c>
    </row>
    <row r="8" spans="2:14" ht="27" thickTop="1" thickBot="1">
      <c r="B8" s="202" t="s">
        <v>84</v>
      </c>
      <c r="C8" s="192" t="s">
        <v>85</v>
      </c>
      <c r="D8" s="193" t="s">
        <v>320</v>
      </c>
      <c r="E8" s="199" t="s">
        <v>114</v>
      </c>
      <c r="F8" s="194" t="s">
        <v>70</v>
      </c>
      <c r="G8" s="194" t="s">
        <v>70</v>
      </c>
      <c r="H8" s="195" t="s">
        <v>70</v>
      </c>
      <c r="I8" s="195" t="s">
        <v>70</v>
      </c>
      <c r="J8" s="195" t="s">
        <v>70</v>
      </c>
      <c r="K8" s="195" t="s">
        <v>70</v>
      </c>
      <c r="L8" s="195" t="s">
        <v>70</v>
      </c>
      <c r="M8" s="195" t="s">
        <v>70</v>
      </c>
      <c r="N8" s="205" t="s">
        <v>114</v>
      </c>
    </row>
    <row r="9" spans="2:14" ht="28.5" customHeight="1" thickTop="1" thickBot="1">
      <c r="B9" s="202" t="s">
        <v>92</v>
      </c>
      <c r="C9" s="192" t="s">
        <v>93</v>
      </c>
      <c r="D9" s="193" t="s">
        <v>293</v>
      </c>
      <c r="E9" s="199" t="s">
        <v>295</v>
      </c>
      <c r="F9" s="197" t="s">
        <v>70</v>
      </c>
      <c r="G9" s="196" t="s">
        <v>295</v>
      </c>
      <c r="H9" s="196" t="s">
        <v>295</v>
      </c>
      <c r="I9" s="196" t="s">
        <v>295</v>
      </c>
      <c r="J9" s="196" t="s">
        <v>295</v>
      </c>
      <c r="K9" s="196" t="s">
        <v>295</v>
      </c>
      <c r="L9" s="196" t="s">
        <v>295</v>
      </c>
      <c r="M9" s="196" t="s">
        <v>295</v>
      </c>
      <c r="N9" s="204" t="s">
        <v>295</v>
      </c>
    </row>
    <row r="10" spans="2:14" ht="27" thickTop="1" thickBot="1">
      <c r="B10" s="202" t="s">
        <v>101</v>
      </c>
      <c r="C10" s="192" t="s">
        <v>67</v>
      </c>
      <c r="D10" s="193" t="s">
        <v>321</v>
      </c>
      <c r="E10" s="195" t="s">
        <v>70</v>
      </c>
      <c r="F10" s="193" t="s">
        <v>70</v>
      </c>
      <c r="G10" s="195" t="s">
        <v>70</v>
      </c>
      <c r="H10" s="199" t="s">
        <v>296</v>
      </c>
      <c r="I10" s="199" t="s">
        <v>297</v>
      </c>
      <c r="J10" s="199" t="s">
        <v>297</v>
      </c>
      <c r="K10" s="199" t="s">
        <v>297</v>
      </c>
      <c r="L10" s="199" t="s">
        <v>297</v>
      </c>
      <c r="M10" s="199" t="s">
        <v>297</v>
      </c>
      <c r="N10" s="205" t="s">
        <v>297</v>
      </c>
    </row>
    <row r="11" spans="2:14" ht="15" thickTop="1">
      <c r="B11" s="206" t="s">
        <v>116</v>
      </c>
      <c r="C11" s="207"/>
      <c r="D11" s="208"/>
      <c r="E11" s="209" t="s">
        <v>306</v>
      </c>
      <c r="F11" s="209" t="s">
        <v>307</v>
      </c>
      <c r="G11" s="209" t="s">
        <v>307</v>
      </c>
      <c r="H11" s="209" t="s">
        <v>308</v>
      </c>
      <c r="I11" s="209" t="s">
        <v>309</v>
      </c>
      <c r="J11" s="209" t="s">
        <v>309</v>
      </c>
      <c r="K11" s="209" t="s">
        <v>309</v>
      </c>
      <c r="L11" s="209" t="s">
        <v>309</v>
      </c>
      <c r="M11" s="209" t="s">
        <v>309</v>
      </c>
      <c r="N11" s="210" t="s">
        <v>310</v>
      </c>
    </row>
    <row r="12" spans="2:14">
      <c r="B12" s="206" t="s">
        <v>117</v>
      </c>
      <c r="C12" s="207"/>
      <c r="D12" s="208"/>
      <c r="E12" s="209" t="s">
        <v>311</v>
      </c>
      <c r="F12" s="209" t="s">
        <v>312</v>
      </c>
      <c r="G12" s="209" t="s">
        <v>312</v>
      </c>
      <c r="H12" s="209" t="s">
        <v>313</v>
      </c>
      <c r="I12" s="209" t="s">
        <v>314</v>
      </c>
      <c r="J12" s="209" t="s">
        <v>314</v>
      </c>
      <c r="K12" s="209" t="s">
        <v>314</v>
      </c>
      <c r="L12" s="209" t="s">
        <v>314</v>
      </c>
      <c r="M12" s="209" t="s">
        <v>314</v>
      </c>
      <c r="N12" s="210" t="s">
        <v>315</v>
      </c>
    </row>
    <row r="13" spans="2:14">
      <c r="B13" s="206" t="s">
        <v>118</v>
      </c>
      <c r="C13" s="207"/>
      <c r="D13" s="208"/>
      <c r="E13" s="209" t="s">
        <v>306</v>
      </c>
      <c r="F13" s="209" t="s">
        <v>316</v>
      </c>
      <c r="G13" s="209" t="s">
        <v>322</v>
      </c>
      <c r="H13" s="209" t="s">
        <v>323</v>
      </c>
      <c r="I13" s="209" t="s">
        <v>324</v>
      </c>
      <c r="J13" s="209" t="s">
        <v>325</v>
      </c>
      <c r="K13" s="209" t="s">
        <v>326</v>
      </c>
      <c r="L13" s="209" t="s">
        <v>327</v>
      </c>
      <c r="M13" s="209" t="s">
        <v>328</v>
      </c>
      <c r="N13" s="210" t="s">
        <v>329</v>
      </c>
    </row>
    <row r="14" spans="2:14">
      <c r="B14" s="206" t="s">
        <v>119</v>
      </c>
      <c r="C14" s="207"/>
      <c r="D14" s="208"/>
      <c r="E14" s="209" t="s">
        <v>311</v>
      </c>
      <c r="F14" s="209" t="s">
        <v>317</v>
      </c>
      <c r="G14" s="209" t="s">
        <v>330</v>
      </c>
      <c r="H14" s="209" t="s">
        <v>331</v>
      </c>
      <c r="I14" s="209" t="s">
        <v>332</v>
      </c>
      <c r="J14" s="209" t="s">
        <v>333</v>
      </c>
      <c r="K14" s="209" t="s">
        <v>334</v>
      </c>
      <c r="L14" s="209" t="s">
        <v>335</v>
      </c>
      <c r="M14" s="209" t="s">
        <v>336</v>
      </c>
      <c r="N14" s="210" t="s">
        <v>337</v>
      </c>
    </row>
    <row r="15" spans="2:14" ht="15.75">
      <c r="B15" s="22"/>
      <c r="C15" s="211"/>
      <c r="D15" s="212"/>
      <c r="E15" s="212"/>
      <c r="F15" s="212"/>
      <c r="G15" s="211"/>
      <c r="H15" s="211"/>
      <c r="I15" s="211"/>
      <c r="J15" s="211"/>
      <c r="K15" s="211"/>
      <c r="L15" s="211"/>
      <c r="M15" s="211"/>
      <c r="N15" s="23"/>
    </row>
    <row r="16" spans="2:14">
      <c r="B16" s="22"/>
      <c r="C16" s="211"/>
      <c r="D16" s="213"/>
      <c r="E16" s="211"/>
      <c r="F16" s="211"/>
      <c r="G16" s="211"/>
      <c r="H16" s="211"/>
      <c r="I16" s="211"/>
      <c r="J16" s="211"/>
      <c r="K16" s="211"/>
      <c r="L16" s="211"/>
      <c r="M16" s="211"/>
      <c r="N16" s="23"/>
    </row>
    <row r="17" spans="2:14">
      <c r="B17" s="22"/>
      <c r="C17" s="211"/>
      <c r="D17" s="213"/>
      <c r="E17" s="211"/>
      <c r="F17" s="211"/>
      <c r="G17" s="211"/>
      <c r="H17" s="211"/>
      <c r="I17" s="211"/>
      <c r="J17" s="211"/>
      <c r="K17" s="211"/>
      <c r="L17" s="211"/>
      <c r="M17" s="211"/>
      <c r="N17" s="23"/>
    </row>
    <row r="18" spans="2:14">
      <c r="B18" s="22"/>
      <c r="C18" s="211"/>
      <c r="D18" s="213"/>
      <c r="E18" s="211"/>
      <c r="F18" s="211"/>
      <c r="G18" s="211"/>
      <c r="H18" s="211"/>
      <c r="I18" s="211"/>
      <c r="J18" s="211"/>
      <c r="K18" s="211"/>
      <c r="L18" s="211"/>
      <c r="M18" s="211"/>
      <c r="N18" s="23"/>
    </row>
    <row r="19" spans="2:14" ht="15">
      <c r="B19" s="73" t="s">
        <v>319</v>
      </c>
      <c r="C19" s="211"/>
      <c r="D19" s="213"/>
      <c r="E19" s="211"/>
      <c r="F19" s="211"/>
      <c r="G19" s="211"/>
      <c r="H19" s="211"/>
      <c r="I19" s="211"/>
      <c r="J19" s="211"/>
      <c r="K19" s="211"/>
      <c r="L19" s="211"/>
      <c r="M19" s="211"/>
      <c r="N19" s="23"/>
    </row>
    <row r="20" spans="2:14">
      <c r="B20" s="22"/>
      <c r="C20" s="211"/>
      <c r="D20" s="213"/>
      <c r="E20" s="211"/>
      <c r="F20" s="211"/>
      <c r="G20" s="211"/>
      <c r="H20" s="211"/>
      <c r="I20" s="211"/>
      <c r="J20" s="211"/>
      <c r="K20" s="211"/>
      <c r="L20" s="211"/>
      <c r="M20" s="211"/>
      <c r="N20" s="23"/>
    </row>
    <row r="21" spans="2:14">
      <c r="B21" s="22"/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3"/>
    </row>
    <row r="22" spans="2:14">
      <c r="B22" s="22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3"/>
    </row>
    <row r="23" spans="2:14">
      <c r="B23" s="22"/>
      <c r="C23" s="211"/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3"/>
    </row>
    <row r="24" spans="2:14">
      <c r="B24" s="22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3"/>
    </row>
    <row r="25" spans="2:14">
      <c r="B25" s="22"/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3"/>
    </row>
    <row r="26" spans="2:14">
      <c r="B26" s="22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3"/>
    </row>
    <row r="27" spans="2:14">
      <c r="B27" s="22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3"/>
    </row>
    <row r="28" spans="2:14">
      <c r="B28" s="22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3"/>
    </row>
    <row r="29" spans="2:14">
      <c r="B29" s="22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3"/>
    </row>
    <row r="30" spans="2:14">
      <c r="B30" s="22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3"/>
    </row>
    <row r="31" spans="2:14">
      <c r="B31" s="22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3"/>
    </row>
    <row r="32" spans="2:14">
      <c r="B32" s="22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3"/>
    </row>
    <row r="33" spans="2:14">
      <c r="B33" s="22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3"/>
    </row>
    <row r="34" spans="2:14">
      <c r="B34" s="22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3"/>
    </row>
    <row r="35" spans="2:14">
      <c r="B35" s="22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3"/>
    </row>
    <row r="36" spans="2:14" ht="15" thickBot="1"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</row>
  </sheetData>
  <mergeCells count="13">
    <mergeCell ref="B11:C11"/>
    <mergeCell ref="B12:C12"/>
    <mergeCell ref="B13:C13"/>
    <mergeCell ref="B14:C14"/>
    <mergeCell ref="K2:N2"/>
    <mergeCell ref="K3:N3"/>
    <mergeCell ref="B4:N4"/>
    <mergeCell ref="B2:E2"/>
    <mergeCell ref="B3:E3"/>
    <mergeCell ref="F2:H2"/>
    <mergeCell ref="F3:H3"/>
    <mergeCell ref="I2:J2"/>
    <mergeCell ref="I3:J3"/>
  </mergeCells>
  <pageMargins left="0.70866141732283472" right="0.70866141732283472" top="1.875" bottom="0.1771875" header="0.31496062992125984" footer="0.31496062992125984"/>
  <pageSetup paperSize="9" scale="44" fitToHeight="0" orientation="landscape" r:id="rId1"/>
  <headerFooter>
    <oddHeader>&amp;L &amp;C&amp;G
PREFEITURA MUNICIPAL DE BREU BRANCO
SECRETARIA MUNICIPAL DE OBRAS E INFRAESTRUTURA</oddHeader>
    <oddFooter xml:space="preserve">&amp;L 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BBA37-18A6-4BE8-9534-015E2BE83563}">
  <sheetPr>
    <pageSetUpPr fitToPage="1"/>
  </sheetPr>
  <dimension ref="B1:L34"/>
  <sheetViews>
    <sheetView showOutlineSymbols="0" view="pageBreakPreview" zoomScale="55" zoomScaleNormal="40" zoomScaleSheetLayoutView="55" zoomScalePageLayoutView="40" workbookViewId="0">
      <selection activeCell="I14" sqref="I14"/>
    </sheetView>
  </sheetViews>
  <sheetFormatPr defaultRowHeight="14.25"/>
  <cols>
    <col min="2" max="2" width="5.625" bestFit="1" customWidth="1"/>
    <col min="3" max="3" width="65.375" customWidth="1"/>
    <col min="4" max="4" width="28.75" customWidth="1"/>
    <col min="5" max="5" width="23.75" customWidth="1"/>
    <col min="6" max="6" width="29.5" customWidth="1"/>
    <col min="7" max="7" width="12" bestFit="1" customWidth="1"/>
    <col min="8" max="8" width="14.625" bestFit="1" customWidth="1"/>
    <col min="9" max="9" width="19.25" bestFit="1" customWidth="1"/>
    <col min="10" max="10" width="18.625" bestFit="1" customWidth="1"/>
    <col min="11" max="11" width="12.75" bestFit="1" customWidth="1"/>
    <col min="12" max="12" width="15.625" customWidth="1"/>
    <col min="13" max="13" width="14.25" bestFit="1" customWidth="1"/>
  </cols>
  <sheetData>
    <row r="1" spans="2:12" ht="15" thickBot="1"/>
    <row r="2" spans="2:12" ht="31.5" customHeight="1">
      <c r="B2" s="118" t="s">
        <v>0</v>
      </c>
      <c r="C2" s="119"/>
      <c r="D2" s="50" t="s">
        <v>1</v>
      </c>
      <c r="E2" s="119" t="s">
        <v>2</v>
      </c>
      <c r="F2" s="129"/>
    </row>
    <row r="3" spans="2:12" ht="65.25" customHeight="1">
      <c r="B3" s="120" t="str">
        <f>'Orçamento Sintético'!B3:E3</f>
        <v>REGISTRO DE PREÇOS PARA FUTURA E EVENTUAL CONTRATAÇÃO DE EMPRESA ESPECIALIZADA PARA EXECUTAR OS SERVIÇOS DE APLICAÇÃO DE MASSA ASFÁLTICA NAS VIAS DO MUNICÍPIO DE BREU BRANCO/PA.</v>
      </c>
      <c r="C3" s="121"/>
      <c r="D3" s="51">
        <v>0.25580000000000003</v>
      </c>
      <c r="E3" s="130" t="s">
        <v>3</v>
      </c>
      <c r="F3" s="131"/>
    </row>
    <row r="4" spans="2:12" ht="15.75" customHeight="1">
      <c r="B4" s="122" t="s">
        <v>39</v>
      </c>
      <c r="C4" s="123"/>
      <c r="D4" s="123"/>
      <c r="E4" s="123"/>
      <c r="F4" s="124"/>
    </row>
    <row r="5" spans="2:12">
      <c r="B5" s="125" t="s">
        <v>40</v>
      </c>
      <c r="C5" s="126"/>
      <c r="D5" s="126"/>
      <c r="E5" s="126"/>
      <c r="F5" s="127"/>
      <c r="L5" s="2"/>
    </row>
    <row r="6" spans="2:12">
      <c r="B6" s="64" t="s">
        <v>35</v>
      </c>
      <c r="C6" s="128" t="s">
        <v>41</v>
      </c>
      <c r="D6" s="128"/>
      <c r="E6" s="128"/>
      <c r="F6" s="65" t="s">
        <v>36</v>
      </c>
      <c r="L6" s="2"/>
    </row>
    <row r="7" spans="2:12">
      <c r="B7" s="66">
        <v>1</v>
      </c>
      <c r="C7" s="117" t="s">
        <v>42</v>
      </c>
      <c r="D7" s="117"/>
      <c r="E7" s="117"/>
      <c r="F7" s="67">
        <f>F8+F12+F9+F11+F10</f>
        <v>5.6399999999999992E-2</v>
      </c>
    </row>
    <row r="8" spans="2:12" ht="14.25" customHeight="1">
      <c r="B8" s="68" t="s">
        <v>43</v>
      </c>
      <c r="C8" s="135" t="s">
        <v>44</v>
      </c>
      <c r="D8" s="135"/>
      <c r="E8" s="135"/>
      <c r="F8" s="69">
        <v>3.7999999999999999E-2</v>
      </c>
    </row>
    <row r="9" spans="2:12">
      <c r="B9" s="68" t="s">
        <v>45</v>
      </c>
      <c r="C9" s="136" t="s">
        <v>46</v>
      </c>
      <c r="D9" s="137"/>
      <c r="E9" s="138"/>
      <c r="F9" s="69">
        <v>1.6000000000000001E-3</v>
      </c>
    </row>
    <row r="10" spans="2:12">
      <c r="B10" s="68" t="s">
        <v>47</v>
      </c>
      <c r="C10" s="136" t="s">
        <v>48</v>
      </c>
      <c r="D10" s="137"/>
      <c r="E10" s="138"/>
      <c r="F10" s="69">
        <v>1.6000000000000001E-3</v>
      </c>
    </row>
    <row r="11" spans="2:12">
      <c r="B11" s="68" t="s">
        <v>49</v>
      </c>
      <c r="C11" s="136" t="s">
        <v>50</v>
      </c>
      <c r="D11" s="137"/>
      <c r="E11" s="138"/>
      <c r="F11" s="69">
        <v>5.0000000000000001E-3</v>
      </c>
    </row>
    <row r="12" spans="2:12">
      <c r="B12" s="68" t="s">
        <v>51</v>
      </c>
      <c r="C12" s="136" t="s">
        <v>52</v>
      </c>
      <c r="D12" s="137"/>
      <c r="E12" s="138"/>
      <c r="F12" s="69">
        <v>1.0200000000000001E-2</v>
      </c>
    </row>
    <row r="13" spans="2:12">
      <c r="B13" s="70">
        <v>2</v>
      </c>
      <c r="C13" s="117" t="s">
        <v>53</v>
      </c>
      <c r="D13" s="117"/>
      <c r="E13" s="117"/>
      <c r="F13" s="67">
        <f>F14+F15+F16+F17</f>
        <v>0.10250000000000001</v>
      </c>
    </row>
    <row r="14" spans="2:12">
      <c r="B14" s="68" t="s">
        <v>54</v>
      </c>
      <c r="C14" s="135" t="s">
        <v>55</v>
      </c>
      <c r="D14" s="135"/>
      <c r="E14" s="135"/>
      <c r="F14" s="69">
        <v>6.4999999999999997E-3</v>
      </c>
    </row>
    <row r="15" spans="2:12">
      <c r="B15" s="68" t="s">
        <v>56</v>
      </c>
      <c r="C15" s="135" t="s">
        <v>57</v>
      </c>
      <c r="D15" s="135"/>
      <c r="E15" s="135"/>
      <c r="F15" s="69">
        <v>0.03</v>
      </c>
    </row>
    <row r="16" spans="2:12">
      <c r="B16" s="68" t="s">
        <v>58</v>
      </c>
      <c r="C16" s="135" t="s">
        <v>59</v>
      </c>
      <c r="D16" s="135"/>
      <c r="E16" s="135"/>
      <c r="F16" s="69">
        <v>0.03</v>
      </c>
    </row>
    <row r="17" spans="2:6">
      <c r="B17" s="68" t="s">
        <v>60</v>
      </c>
      <c r="C17" s="135" t="s">
        <v>61</v>
      </c>
      <c r="D17" s="135"/>
      <c r="E17" s="135"/>
      <c r="F17" s="69">
        <v>3.5999999999999997E-2</v>
      </c>
    </row>
    <row r="18" spans="2:6">
      <c r="B18" s="66">
        <v>3</v>
      </c>
      <c r="C18" s="117" t="s">
        <v>62</v>
      </c>
      <c r="D18" s="117"/>
      <c r="E18" s="117"/>
      <c r="F18" s="67">
        <f>F19</f>
        <v>6.6400000000000001E-2</v>
      </c>
    </row>
    <row r="19" spans="2:6">
      <c r="B19" s="68" t="s">
        <v>63</v>
      </c>
      <c r="C19" s="135" t="s">
        <v>64</v>
      </c>
      <c r="D19" s="135"/>
      <c r="E19" s="135"/>
      <c r="F19" s="69">
        <v>6.6400000000000001E-2</v>
      </c>
    </row>
    <row r="20" spans="2:6">
      <c r="B20" s="66">
        <v>4</v>
      </c>
      <c r="C20" s="117" t="s">
        <v>65</v>
      </c>
      <c r="D20" s="117"/>
      <c r="E20" s="117"/>
      <c r="F20" s="67">
        <f>(((1+(F8+F9+F11+F10))*(1+F12)*(1+F18)/(1-F13))-1)</f>
        <v>0.25576322043008348</v>
      </c>
    </row>
    <row r="21" spans="2:6">
      <c r="B21" s="71"/>
      <c r="C21" s="1"/>
      <c r="D21" s="1"/>
      <c r="E21" s="1"/>
      <c r="F21" s="72"/>
    </row>
    <row r="22" spans="2:6" ht="44.25" customHeight="1">
      <c r="B22" s="132" t="s">
        <v>120</v>
      </c>
      <c r="C22" s="133"/>
      <c r="D22" s="133"/>
      <c r="E22" s="133"/>
      <c r="F22" s="134"/>
    </row>
    <row r="23" spans="2:6">
      <c r="B23" s="22"/>
      <c r="F23" s="23"/>
    </row>
    <row r="24" spans="2:6">
      <c r="B24" s="22" t="s">
        <v>319</v>
      </c>
      <c r="F24" s="23"/>
    </row>
    <row r="25" spans="2:6">
      <c r="B25" s="22" t="s">
        <v>66</v>
      </c>
      <c r="F25" s="23"/>
    </row>
    <row r="26" spans="2:6">
      <c r="B26" s="22"/>
      <c r="F26" s="23"/>
    </row>
    <row r="27" spans="2:6">
      <c r="B27" s="22"/>
      <c r="F27" s="23"/>
    </row>
    <row r="28" spans="2:6">
      <c r="B28" s="22"/>
      <c r="F28" s="23"/>
    </row>
    <row r="29" spans="2:6">
      <c r="B29" s="22"/>
      <c r="F29" s="23"/>
    </row>
    <row r="30" spans="2:6">
      <c r="B30" s="22"/>
      <c r="F30" s="23"/>
    </row>
    <row r="31" spans="2:6">
      <c r="B31" s="22"/>
      <c r="F31" s="23"/>
    </row>
    <row r="32" spans="2:6">
      <c r="B32" s="22"/>
      <c r="F32" s="23"/>
    </row>
    <row r="33" spans="2:6">
      <c r="B33" s="22"/>
      <c r="F33" s="23"/>
    </row>
    <row r="34" spans="2:6" ht="15" thickBot="1">
      <c r="B34" s="25"/>
      <c r="C34" s="26"/>
      <c r="D34" s="26"/>
      <c r="E34" s="26"/>
      <c r="F34" s="27"/>
    </row>
  </sheetData>
  <mergeCells count="22">
    <mergeCell ref="C20:E20"/>
    <mergeCell ref="E2:F2"/>
    <mergeCell ref="E3:F3"/>
    <mergeCell ref="B22:F22"/>
    <mergeCell ref="C15:E15"/>
    <mergeCell ref="C16:E16"/>
    <mergeCell ref="C17:E17"/>
    <mergeCell ref="C18:E18"/>
    <mergeCell ref="C19:E19"/>
    <mergeCell ref="C11:E11"/>
    <mergeCell ref="C12:E12"/>
    <mergeCell ref="C13:E13"/>
    <mergeCell ref="C14:E14"/>
    <mergeCell ref="C8:E8"/>
    <mergeCell ref="C9:E9"/>
    <mergeCell ref="C10:E10"/>
    <mergeCell ref="C7:E7"/>
    <mergeCell ref="B2:C2"/>
    <mergeCell ref="B3:C3"/>
    <mergeCell ref="B4:F4"/>
    <mergeCell ref="B5:F5"/>
    <mergeCell ref="C6:E6"/>
  </mergeCells>
  <pageMargins left="0.70866141732283472" right="0.70866141732283472" top="1.46" bottom="0.1771875" header="0.31496062992125984" footer="0.31496062992125984"/>
  <pageSetup paperSize="9" scale="78" fitToHeight="0" orientation="landscape" r:id="rId1"/>
  <headerFooter>
    <oddHeader>&amp;L &amp;C&amp;G
PREFEITURA MUNICIPAL DE BREU BRANCO
SECRETARIA MUNICIPAL DE OBRAS E INFRAESTRUTURA</oddHeader>
    <oddFooter xml:space="preserve">&amp;L 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Orçamento Sintético</vt:lpstr>
      <vt:lpstr>Orçamento Analítico</vt:lpstr>
      <vt:lpstr>Memória de Cálculo</vt:lpstr>
      <vt:lpstr>Cronograma FF</vt:lpstr>
      <vt:lpstr>BDI</vt:lpstr>
      <vt:lpstr>BDI!Area_de_impressao</vt:lpstr>
      <vt:lpstr>'Cronograma FF'!Area_de_impressao</vt:lpstr>
      <vt:lpstr>'Memória de Cálculo'!Area_de_impressao</vt:lpstr>
      <vt:lpstr>'Orçamento Analítico'!Area_de_impressao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2026-05-20T21:07:52Z</cp:lastPrinted>
  <dcterms:created xsi:type="dcterms:W3CDTF">2022-05-18T19:31:13Z</dcterms:created>
  <dcterms:modified xsi:type="dcterms:W3CDTF">2026-05-20T21:08:26Z</dcterms:modified>
</cp:coreProperties>
</file>