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enri\Downloads\"/>
    </mc:Choice>
  </mc:AlternateContent>
  <xr:revisionPtr revIDLastSave="0" documentId="8_{774EA84C-C410-417C-91B4-0B4F40A25C4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Orçamento Sintético" sheetId="1" r:id="rId1"/>
    <sheet name="ANALITICO" sheetId="2" r:id="rId2"/>
    <sheet name="BDI" sheetId="3" r:id="rId3"/>
    <sheet name="CRONOGRAMA" sheetId="4" r:id="rId4"/>
    <sheet name="MEMORIAL DE CALCULO" sheetId="5" r:id="rId5"/>
  </sheets>
  <externalReferences>
    <externalReference r:id="rId6"/>
  </externalReferences>
  <definedNames>
    <definedName name="_xlnm.Print_Area" localSheetId="4">'MEMORIAL DE CALCULO'!$A$1:$N$61</definedName>
    <definedName name="_xlnm.Print_Titles" localSheetId="0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5" l="1"/>
  <c r="B18" i="5"/>
  <c r="C18" i="5"/>
  <c r="D18" i="5"/>
  <c r="M18" i="5"/>
  <c r="N18" i="5"/>
  <c r="K18" i="5" s="1"/>
  <c r="A19" i="5"/>
  <c r="B19" i="5"/>
  <c r="C19" i="5"/>
  <c r="D19" i="5"/>
  <c r="K19" i="5"/>
  <c r="M19" i="5"/>
  <c r="N19" i="5"/>
  <c r="A20" i="5"/>
  <c r="B20" i="5"/>
  <c r="C20" i="5"/>
  <c r="D20" i="5"/>
  <c r="M20" i="5"/>
  <c r="N20" i="5"/>
  <c r="K20" i="5" s="1"/>
  <c r="A21" i="5"/>
  <c r="B21" i="5"/>
  <c r="C21" i="5"/>
  <c r="D21" i="5"/>
  <c r="K21" i="5"/>
  <c r="M21" i="5"/>
  <c r="N21" i="5"/>
  <c r="A22" i="5"/>
  <c r="B22" i="5"/>
  <c r="C22" i="5"/>
  <c r="D22" i="5"/>
  <c r="K22" i="5"/>
  <c r="M22" i="5"/>
  <c r="N22" i="5"/>
  <c r="A23" i="5"/>
  <c r="B23" i="5"/>
  <c r="C23" i="5"/>
  <c r="D23" i="5"/>
  <c r="M23" i="5"/>
  <c r="N23" i="5"/>
  <c r="K23" i="5" s="1"/>
  <c r="A24" i="5"/>
  <c r="B24" i="5"/>
  <c r="C24" i="5"/>
  <c r="D24" i="5"/>
  <c r="K24" i="5"/>
  <c r="M24" i="5"/>
  <c r="N24" i="5"/>
  <c r="A25" i="5"/>
  <c r="B25" i="5"/>
  <c r="C25" i="5"/>
  <c r="D25" i="5"/>
  <c r="M25" i="5"/>
  <c r="N25" i="5"/>
  <c r="K25" i="5" s="1"/>
  <c r="A26" i="5"/>
  <c r="B26" i="5"/>
  <c r="C26" i="5"/>
  <c r="D26" i="5"/>
  <c r="M26" i="5"/>
  <c r="N26" i="5"/>
  <c r="K26" i="5" s="1"/>
  <c r="A27" i="5"/>
  <c r="B27" i="5"/>
  <c r="C27" i="5"/>
  <c r="D27" i="5"/>
  <c r="K27" i="5"/>
  <c r="M27" i="5"/>
  <c r="N27" i="5"/>
  <c r="A28" i="5"/>
  <c r="B28" i="5"/>
  <c r="C28" i="5"/>
  <c r="D28" i="5"/>
  <c r="M28" i="5"/>
  <c r="N28" i="5"/>
  <c r="K28" i="5" s="1"/>
  <c r="A29" i="5"/>
  <c r="B29" i="5"/>
  <c r="C29" i="5"/>
  <c r="D29" i="5"/>
  <c r="M29" i="5"/>
  <c r="N29" i="5"/>
  <c r="K29" i="5" s="1"/>
  <c r="A30" i="5"/>
  <c r="B30" i="5"/>
  <c r="C30" i="5"/>
  <c r="D30" i="5"/>
  <c r="M30" i="5"/>
  <c r="N30" i="5"/>
  <c r="K30" i="5" s="1"/>
  <c r="A31" i="5"/>
  <c r="B31" i="5"/>
  <c r="C31" i="5"/>
  <c r="D31" i="5"/>
  <c r="M31" i="5"/>
  <c r="N31" i="5"/>
  <c r="K31" i="5" s="1"/>
  <c r="A32" i="5"/>
  <c r="B32" i="5"/>
  <c r="C32" i="5"/>
  <c r="D32" i="5"/>
  <c r="M32" i="5"/>
  <c r="N32" i="5"/>
  <c r="K32" i="5" s="1"/>
  <c r="A33" i="5"/>
  <c r="B33" i="5"/>
  <c r="C33" i="5"/>
  <c r="D33" i="5"/>
  <c r="M33" i="5"/>
  <c r="N33" i="5"/>
  <c r="K33" i="5" s="1"/>
  <c r="A34" i="5"/>
  <c r="B34" i="5"/>
  <c r="C34" i="5"/>
  <c r="D34" i="5"/>
  <c r="K34" i="5"/>
  <c r="M34" i="5"/>
  <c r="N34" i="5"/>
  <c r="A35" i="5"/>
  <c r="B35" i="5"/>
  <c r="C35" i="5"/>
  <c r="D35" i="5"/>
  <c r="M35" i="5"/>
  <c r="N35" i="5"/>
  <c r="K35" i="5" s="1"/>
  <c r="A36" i="5"/>
  <c r="B36" i="5"/>
  <c r="C36" i="5"/>
  <c r="D36" i="5"/>
  <c r="K36" i="5"/>
  <c r="M36" i="5"/>
  <c r="N36" i="5"/>
  <c r="A37" i="5"/>
  <c r="B37" i="5"/>
  <c r="C37" i="5"/>
  <c r="D37" i="5"/>
  <c r="M37" i="5"/>
  <c r="N37" i="5"/>
  <c r="K37" i="5" s="1"/>
  <c r="A38" i="5"/>
  <c r="B38" i="5"/>
  <c r="C38" i="5"/>
  <c r="D38" i="5"/>
  <c r="M38" i="5"/>
  <c r="N38" i="5"/>
  <c r="K38" i="5" s="1"/>
  <c r="A39" i="5"/>
  <c r="B39" i="5"/>
  <c r="C39" i="5"/>
  <c r="D39" i="5"/>
  <c r="M39" i="5"/>
  <c r="N39" i="5"/>
  <c r="K39" i="5" s="1"/>
  <c r="A40" i="5"/>
  <c r="B40" i="5"/>
  <c r="C40" i="5"/>
  <c r="D40" i="5"/>
  <c r="M40" i="5"/>
  <c r="N40" i="5"/>
  <c r="K40" i="5" s="1"/>
  <c r="A41" i="5"/>
  <c r="B41" i="5"/>
  <c r="C41" i="5"/>
  <c r="D41" i="5"/>
  <c r="M41" i="5"/>
  <c r="N41" i="5"/>
  <c r="K41" i="5" s="1"/>
  <c r="A42" i="5"/>
  <c r="B42" i="5"/>
  <c r="C42" i="5"/>
  <c r="D42" i="5"/>
  <c r="M42" i="5"/>
  <c r="N42" i="5"/>
  <c r="K42" i="5" s="1"/>
  <c r="A43" i="5"/>
  <c r="B43" i="5"/>
  <c r="C43" i="5"/>
  <c r="D43" i="5"/>
  <c r="M43" i="5"/>
  <c r="N43" i="5"/>
  <c r="K43" i="5" s="1"/>
  <c r="A44" i="5"/>
  <c r="B44" i="5"/>
  <c r="C44" i="5"/>
  <c r="D44" i="5"/>
  <c r="K44" i="5"/>
  <c r="M44" i="5"/>
  <c r="N44" i="5"/>
  <c r="A45" i="5"/>
  <c r="B45" i="5"/>
  <c r="C45" i="5"/>
  <c r="D45" i="5"/>
  <c r="K45" i="5"/>
  <c r="M45" i="5"/>
  <c r="N45" i="5"/>
  <c r="A46" i="5"/>
  <c r="B46" i="5"/>
  <c r="C46" i="5"/>
  <c r="D46" i="5"/>
  <c r="M46" i="5"/>
  <c r="N46" i="5"/>
  <c r="K46" i="5" s="1"/>
  <c r="A47" i="5"/>
  <c r="B47" i="5"/>
  <c r="C47" i="5"/>
  <c r="D47" i="5"/>
  <c r="M47" i="5"/>
  <c r="N47" i="5"/>
  <c r="K47" i="5" s="1"/>
  <c r="A48" i="5"/>
  <c r="B48" i="5"/>
  <c r="C48" i="5"/>
  <c r="D48" i="5"/>
  <c r="M48" i="5"/>
  <c r="N48" i="5"/>
  <c r="K48" i="5" s="1"/>
  <c r="A49" i="5"/>
  <c r="B49" i="5"/>
  <c r="C49" i="5"/>
  <c r="D49" i="5"/>
  <c r="M49" i="5"/>
  <c r="N49" i="5"/>
  <c r="K49" i="5" s="1"/>
  <c r="A50" i="5"/>
  <c r="B50" i="5"/>
  <c r="C50" i="5"/>
  <c r="D50" i="5"/>
  <c r="M50" i="5"/>
  <c r="N50" i="5"/>
  <c r="K50" i="5" s="1"/>
  <c r="A51" i="5"/>
  <c r="B51" i="5"/>
  <c r="C51" i="5"/>
  <c r="D51" i="5"/>
  <c r="M51" i="5"/>
  <c r="N51" i="5"/>
  <c r="K51" i="5" s="1"/>
  <c r="A52" i="5"/>
  <c r="B52" i="5"/>
  <c r="C52" i="5"/>
  <c r="D52" i="5"/>
  <c r="M52" i="5"/>
  <c r="N52" i="5"/>
  <c r="K52" i="5" s="1"/>
  <c r="A53" i="5"/>
  <c r="B53" i="5"/>
  <c r="C53" i="5"/>
  <c r="D53" i="5"/>
  <c r="M53" i="5"/>
  <c r="N53" i="5"/>
  <c r="K53" i="5" s="1"/>
  <c r="A54" i="5"/>
  <c r="B54" i="5"/>
  <c r="C54" i="5"/>
  <c r="D54" i="5"/>
  <c r="M54" i="5"/>
  <c r="N54" i="5"/>
  <c r="K54" i="5" s="1"/>
  <c r="A55" i="5"/>
  <c r="B55" i="5"/>
  <c r="C55" i="5"/>
  <c r="D55" i="5"/>
  <c r="M55" i="5"/>
  <c r="N55" i="5"/>
  <c r="K55" i="5" s="1"/>
  <c r="A56" i="5"/>
  <c r="B56" i="5"/>
  <c r="C56" i="5"/>
  <c r="D56" i="5"/>
  <c r="K56" i="5"/>
  <c r="M56" i="5"/>
  <c r="N56" i="5"/>
  <c r="A57" i="5"/>
  <c r="B57" i="5"/>
  <c r="C57" i="5"/>
  <c r="D57" i="5"/>
  <c r="M57" i="5"/>
  <c r="N57" i="5"/>
  <c r="K57" i="5" s="1"/>
  <c r="A58" i="5"/>
  <c r="B58" i="5"/>
  <c r="C58" i="5"/>
  <c r="D58" i="5"/>
  <c r="M58" i="5"/>
  <c r="N58" i="5"/>
  <c r="K58" i="5" s="1"/>
  <c r="A59" i="5"/>
  <c r="B59" i="5"/>
  <c r="C59" i="5"/>
  <c r="D59" i="5"/>
  <c r="M59" i="5"/>
  <c r="N59" i="5"/>
  <c r="K59" i="5" s="1"/>
  <c r="A60" i="5"/>
  <c r="B60" i="5"/>
  <c r="C60" i="5"/>
  <c r="D60" i="5"/>
  <c r="M60" i="5"/>
  <c r="N60" i="5"/>
  <c r="K60" i="5" s="1"/>
  <c r="A61" i="5"/>
  <c r="B61" i="5"/>
  <c r="C61" i="5"/>
  <c r="D61" i="5"/>
  <c r="M61" i="5"/>
  <c r="N61" i="5"/>
  <c r="K61" i="5" s="1"/>
  <c r="B7" i="5"/>
  <c r="B4" i="4"/>
  <c r="A4" i="3"/>
  <c r="A13" i="5"/>
  <c r="B13" i="5"/>
  <c r="C13" i="5"/>
  <c r="D13" i="5"/>
  <c r="M13" i="5"/>
  <c r="N13" i="5"/>
  <c r="L13" i="5" s="1"/>
  <c r="A14" i="5"/>
  <c r="B14" i="5"/>
  <c r="C14" i="5"/>
  <c r="D14" i="5"/>
  <c r="A15" i="5"/>
  <c r="B15" i="5"/>
  <c r="C15" i="5"/>
  <c r="D15" i="5"/>
  <c r="M15" i="5"/>
  <c r="N15" i="5"/>
  <c r="K15" i="5" s="1"/>
  <c r="A16" i="5"/>
  <c r="B16" i="5"/>
  <c r="C16" i="5"/>
  <c r="D16" i="5"/>
  <c r="M16" i="5"/>
  <c r="N16" i="5"/>
  <c r="K16" i="5" s="1"/>
  <c r="A17" i="5"/>
  <c r="B17" i="5"/>
  <c r="C17" i="5"/>
  <c r="D17" i="5"/>
  <c r="M17" i="5"/>
  <c r="N17" i="5"/>
  <c r="K17" i="5" s="1"/>
  <c r="N12" i="5"/>
  <c r="E12" i="5" s="1"/>
  <c r="M12" i="5"/>
  <c r="A12" i="5"/>
  <c r="B12" i="5"/>
  <c r="C12" i="5"/>
  <c r="D12" i="5"/>
  <c r="A11" i="5"/>
  <c r="D11" i="5"/>
  <c r="F28" i="3" l="1"/>
  <c r="F31" i="3" s="1"/>
  <c r="F22" i="3"/>
</calcChain>
</file>

<file path=xl/sharedStrings.xml><?xml version="1.0" encoding="utf-8"?>
<sst xmlns="http://schemas.openxmlformats.org/spreadsheetml/2006/main" count="2892" uniqueCount="580">
  <si>
    <t>Obra</t>
  </si>
  <si>
    <t>Bancos</t>
  </si>
  <si>
    <t>B.D.I.</t>
  </si>
  <si>
    <t>Encargos Sociais</t>
  </si>
  <si>
    <t xml:space="preserve">SINAPI - 06/2025 - Pará
SICRO3 - 04/2025 - Pará
SEDOP - 02/2025 - Pará
AGETOP RODOVIARIA - 04/2025 - Goiás
</t>
  </si>
  <si>
    <t>24,66%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</si>
  <si>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</si>
  <si>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</si>
  <si>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</si>
  <si>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</si>
  <si>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</si>
  <si>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</si>
  <si>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</si>
  <si>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</si>
  <si>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</si>
  <si>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</si>
  <si>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</si>
  <si>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</si>
  <si>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</si>
  <si>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</si>
  <si>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/>
  </si>
  <si>
    <t xml:space="preserve"> 1.1 </t>
  </si>
  <si>
    <t>SINAPI</t>
  </si>
  <si>
    <t>M</t>
  </si>
  <si>
    <t xml:space="preserve"> 1.2 </t>
  </si>
  <si>
    <t>m²</t>
  </si>
  <si>
    <t xml:space="preserve"> 2 </t>
  </si>
  <si>
    <t xml:space="preserve"> 2.1 </t>
  </si>
  <si>
    <t>m³</t>
  </si>
  <si>
    <t xml:space="preserve"> 2.2 </t>
  </si>
  <si>
    <t>SICRO3</t>
  </si>
  <si>
    <t xml:space="preserve"> 3 </t>
  </si>
  <si>
    <t xml:space="preserve"> 3.1 </t>
  </si>
  <si>
    <t xml:space="preserve"> 3.2 </t>
  </si>
  <si>
    <t>m</t>
  </si>
  <si>
    <t>Total sem BDI</t>
  </si>
  <si>
    <t>Total do BDI</t>
  </si>
  <si>
    <t>Total Geral</t>
  </si>
  <si>
    <t>Tipo</t>
  </si>
  <si>
    <t>Composição</t>
  </si>
  <si>
    <t>SERT - SERVIÇOS TÉCNICOS</t>
  </si>
  <si>
    <t>Composição Auxiliar</t>
  </si>
  <si>
    <t xml:space="preserve"> 91692 </t>
  </si>
  <si>
    <t>SERRA CIRCULAR DE BANCADA COM MOTOR ELÉTRICO POTÊNCIA DE 5HP, COM COIFA PARA DISCO 10" - CHP DIURNO. AF_08/2015</t>
  </si>
  <si>
    <t>CHOR - CUSTOS HORÁRIOS DE MÁQUINAS E EQUIPAMENTOS</t>
  </si>
  <si>
    <t>CHP</t>
  </si>
  <si>
    <t>FUES - FUNDAÇÕES E ESTRUTURAS</t>
  </si>
  <si>
    <t xml:space="preserve"> 88262 </t>
  </si>
  <si>
    <t>CARPINTEIRO DE FORMAS COM ENCARGOS COMPLEMENTARES</t>
  </si>
  <si>
    <t>SEDI - SERVIÇOS DIVERSOS</t>
  </si>
  <si>
    <t>H</t>
  </si>
  <si>
    <t xml:space="preserve"> 88239 </t>
  </si>
  <si>
    <t>AJUDANTE DE CARPINTEIRO COM ENCARGOS COMPLEMENTARES</t>
  </si>
  <si>
    <t xml:space="preserve"> 91693 </t>
  </si>
  <si>
    <t>SERRA CIRCULAR DE BANCADA COM MOTOR ELÉTRICO POTÊNCIA DE 5HP, COM COIFA PARA DISCO 10" - CHI DIURNO. AF_08/2015</t>
  </si>
  <si>
    <t>CHI</t>
  </si>
  <si>
    <t>Insumo</t>
  </si>
  <si>
    <t>Material</t>
  </si>
  <si>
    <t xml:space="preserve"> 00004433 </t>
  </si>
  <si>
    <t>CAIBRO NAO APARELHADO *6 X 6* CM, EM MACARANDUBA/MASSARANDUBA, ANGELIM OU EQUIVALENTE DA REGIAO - BRUTA</t>
  </si>
  <si>
    <t>L</t>
  </si>
  <si>
    <t xml:space="preserve"> 00005068 </t>
  </si>
  <si>
    <t>PREGO DE ACO POLIDO COM CABECA 17 X 21 (2 X 11)</t>
  </si>
  <si>
    <t>KG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</si>
  <si>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</si>
  <si>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</si>
  <si>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</si>
  <si>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</si>
  <si>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</si>
  <si>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</si>
  <si>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</si>
  <si>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>A</t>
  </si>
  <si>
    <t>Equipamentos</t>
  </si>
  <si>
    <t>Quantidade</t>
  </si>
  <si>
    <t>Utilização</t>
  </si>
  <si>
    <t>Custo Horário</t>
  </si>
  <si>
    <t>Custo Horário Total</t>
  </si>
  <si>
    <t>Operativa</t>
  </si>
  <si>
    <t>Improdutiva</t>
  </si>
  <si>
    <t>Custo horário total de equipamentos</t>
  </si>
  <si>
    <t>B</t>
  </si>
  <si>
    <t>Mão de Obra</t>
  </si>
  <si>
    <t xml:space="preserve"> P9824 </t>
  </si>
  <si>
    <t>Servente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</si>
  <si>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</si>
  <si>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</si>
  <si>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</si>
  <si>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</si>
  <si>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</si>
  <si>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</si>
  <si>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Custo do FIT</t>
  </si>
  <si>
    <t>MOVT - MOVIMENTO DE TERRA</t>
  </si>
  <si>
    <t xml:space="preserve"> 5632 </t>
  </si>
  <si>
    <t>ESCAVADEIRA HIDRÁULICA SOBRE ESTEIRAS, CAÇAMBA 0,80 M3, PESO OPERACIONAL 17 T, POTENCIA BRUTA 111 HP - CHI DIURNO. AF_06/2014</t>
  </si>
  <si>
    <t xml:space="preserve"> 5631 </t>
  </si>
  <si>
    <t>ESCAVADEIRA HIDRÁULICA SOBRE ESTEIRAS, CAÇAMBA 0,80 M3, PESO OPERACIONAL 17 T, POTENCIA BRUTA 111 HP - CHP DIURNO. AF_06/2014</t>
  </si>
  <si>
    <t xml:space="preserve"> 88316 </t>
  </si>
  <si>
    <t>SERVENTE COM ENCARGOS COMPLEMENTARES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</si>
  <si>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</si>
  <si>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</si>
  <si>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</si>
  <si>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</si>
  <si>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91533 </t>
  </si>
  <si>
    <t>COMPACTADOR DE SOLOS DE PERCUSSÃO (SOQUETE) COM MOTOR A GASOLINA 4 TEMPOS, POTÊNCIA 4 CV - CHP DIURNO. AF_08/2015</t>
  </si>
  <si>
    <t>M²</t>
  </si>
  <si>
    <t>DROP - DRENAGEM/OBRAS DE CONTENÇÃO / POÇOS DE VISITA E CAIXAS</t>
  </si>
  <si>
    <t xml:space="preserve"> 88309 </t>
  </si>
  <si>
    <t>PEDREIRO COM ENCARGOS COMPLEMENTARES</t>
  </si>
  <si>
    <t>D</t>
  </si>
  <si>
    <t>ATIVIDADES AUXILIARES</t>
  </si>
  <si>
    <t>Unidade</t>
  </si>
  <si>
    <t>Preço Unitário</t>
  </si>
  <si>
    <t>1,44</t>
  </si>
  <si>
    <t>kg</t>
  </si>
  <si>
    <t>Custo total de atividades auxiliares</t>
  </si>
  <si>
    <t>COMPOSIÇÃO DE B.D.I. (BONIFICAÇÃO E DESPESAS INDIRETAS)</t>
  </si>
  <si>
    <t>DESONERADO</t>
  </si>
  <si>
    <t>ITEM</t>
  </si>
  <si>
    <t>DESCRIÇÃO</t>
  </si>
  <si>
    <t>%</t>
  </si>
  <si>
    <t>CUSTOS DIRETOS</t>
  </si>
  <si>
    <t>1.1</t>
  </si>
  <si>
    <t>ADMINISTRAÇÃO CENTRAL - (AC)</t>
  </si>
  <si>
    <t>1.2</t>
  </si>
  <si>
    <t>SEGUROS - (S)</t>
  </si>
  <si>
    <t>1.3</t>
  </si>
  <si>
    <t>GARANTIAS - (G)</t>
  </si>
  <si>
    <t>1.4</t>
  </si>
  <si>
    <t>RISCOS - (R).</t>
  </si>
  <si>
    <t>1.5</t>
  </si>
  <si>
    <t>DESPESAS FINANCEIRAS - (DF)</t>
  </si>
  <si>
    <t>IMPOSTOS - (I)</t>
  </si>
  <si>
    <t>2.1</t>
  </si>
  <si>
    <t>PIS</t>
  </si>
  <si>
    <t>2.2</t>
  </si>
  <si>
    <t>COFINS</t>
  </si>
  <si>
    <t>2.3</t>
  </si>
  <si>
    <t>IMPOSTO SOBRE SERVIÇO - I.S.S.</t>
  </si>
  <si>
    <t>2.4</t>
  </si>
  <si>
    <t>INSS</t>
  </si>
  <si>
    <t>LUCRO - (L)</t>
  </si>
  <si>
    <t>3.1</t>
  </si>
  <si>
    <t>LUCRATIVIDADE BRUTA</t>
  </si>
  <si>
    <t>BDI</t>
  </si>
  <si>
    <t>Cronograma Físico e Financeiro</t>
  </si>
  <si>
    <t>Total Por Etapa</t>
  </si>
  <si>
    <t>30 DIAS</t>
  </si>
  <si>
    <t>60 DIAS</t>
  </si>
  <si>
    <t>90 DIAS</t>
  </si>
  <si>
    <t>120 DIAS</t>
  </si>
  <si>
    <t>Porcentagem</t>
  </si>
  <si>
    <t>Custo</t>
  </si>
  <si>
    <t>Porcentagem Acumulado</t>
  </si>
  <si>
    <t>100,0%</t>
  </si>
  <si>
    <t>Custo Acumulado</t>
  </si>
  <si>
    <t>MEMÓRIA DE CÁLCULO</t>
  </si>
  <si>
    <t>FONTE</t>
  </si>
  <si>
    <t>CODIGO</t>
  </si>
  <si>
    <t>COMP.</t>
  </si>
  <si>
    <t>LARG.</t>
  </si>
  <si>
    <t>ALT.</t>
  </si>
  <si>
    <t>(X)</t>
  </si>
  <si>
    <t>DIST.</t>
  </si>
  <si>
    <t>COEF.</t>
  </si>
  <si>
    <t>VOLUME</t>
  </si>
  <si>
    <t>AREA</t>
  </si>
  <si>
    <t>UNID.</t>
  </si>
  <si>
    <t>QUANT.</t>
  </si>
  <si>
    <t xml:space="preserve"> 1.3 </t>
  </si>
  <si>
    <t xml:space="preserve"> 103689 </t>
  </si>
  <si>
    <t>FORNECIMENTO E INSTALAÇÃO DE PLACA DE OBRA COM CHAPA GALVANIZADA E ESTRUTURA DE MADEIRA. AF_03/2022_PS</t>
  </si>
  <si>
    <t>Sinalização Vertical Viária</t>
  </si>
  <si>
    <t xml:space="preserve"> 102234 </t>
  </si>
  <si>
    <t>PINTURA IMUNIZANTE PARA MADEIRA, 2 DEMÃOS. AF_01/2021</t>
  </si>
  <si>
    <t xml:space="preserve"> 00005069 </t>
  </si>
  <si>
    <t>PREGO DE ACO POLIDO COM CABECA 17 X 27 (2 1/2 X 11)</t>
  </si>
  <si>
    <t xml:space="preserve"> 00005065 </t>
  </si>
  <si>
    <t>PREGO DE ACO POLIDO COM CABECA 10 X 10 (7/8 X 17)</t>
  </si>
  <si>
    <t xml:space="preserve"> 00004509 </t>
  </si>
  <si>
    <t>SARRAFO *2,5 X 10* CM EM PINUS, MISTA OU EQUIVALENTE DA REGIAO - BRUTA</t>
  </si>
  <si>
    <t xml:space="preserve"> 00004813 </t>
  </si>
  <si>
    <t>PLACA DE OBRA (PARA CONSTRUCAO CIVIL) EM CHAPA GALVANIZADA *N. 22*, ADESIVADA, DE *2,4 X 1,2* M (SEM POSTES PARA FIXACAO)</t>
  </si>
  <si>
    <t>4,50</t>
  </si>
  <si>
    <t>SERVIÇOS INICIAIS</t>
  </si>
  <si>
    <t xml:space="preserve"> 73686 </t>
  </si>
  <si>
    <t>LOCACAO DA OBRA, COM USO DE EQUIPAMENTOS TOPOGRAFICOS, INCLUSIVE NIVELADOR</t>
  </si>
  <si>
    <t xml:space="preserve"> 93421 </t>
  </si>
  <si>
    <t>GRUPO GERADOR REBOCÁVEL, POTÊNCIA 66 KVA, MOTOR A DIESEL - CHP DIURNO. AF_03/2016</t>
  </si>
  <si>
    <t>ADMINISTRAÇÃO DE OBRA</t>
  </si>
  <si>
    <t xml:space="preserve"> 93572 </t>
  </si>
  <si>
    <t>ENCARREGADO GERAL DE OBRAS COM ENCARGOS COMPLEMENTARES</t>
  </si>
  <si>
    <t>MES</t>
  </si>
  <si>
    <t xml:space="preserve"> 100305 </t>
  </si>
  <si>
    <t>ENGENHEIRO CIVIL JUNIOR COM ENCARGOS COMPLEMENTARES</t>
  </si>
  <si>
    <t>MOBILIZAÇÃO E DESMOBILIZAÇÃO</t>
  </si>
  <si>
    <t xml:space="preserve"> 053 </t>
  </si>
  <si>
    <t>Próprio</t>
  </si>
  <si>
    <t>DESMOBILIZAÇÃO</t>
  </si>
  <si>
    <t>UND</t>
  </si>
  <si>
    <t xml:space="preserve"> 052 </t>
  </si>
  <si>
    <t>MOBILIZAÇÃO</t>
  </si>
  <si>
    <t xml:space="preserve"> 4 </t>
  </si>
  <si>
    <t>ESTACAS</t>
  </si>
  <si>
    <t xml:space="preserve"> 4.1 </t>
  </si>
  <si>
    <t xml:space="preserve"> 102312 </t>
  </si>
  <si>
    <t>ESCAVAÇÃO MECANIZADA DE VALA COM PROF. DE 3,0 M ATÉ 4,5 M (MÉDIA MONTANTE E JUSANTE/UMA COMPOSIÇÃO POR TRECHO), ESCAVADEIRA (1,2 M3), LARG. DE 1,5 M A 2,5 M, EM SOLO DE 2A CATEGORIA, EM LOCAIS COM ALTO NÍVEL DE INTERFERÊNCIA. AF_09/2024</t>
  </si>
  <si>
    <t xml:space="preserve"> 4.2 </t>
  </si>
  <si>
    <t xml:space="preserve"> 93368 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</si>
  <si>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</si>
  <si>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 xml:space="preserve"> 4.3 </t>
  </si>
  <si>
    <t xml:space="preserve"> 73891/001 </t>
  </si>
  <si>
    <t>ESGOTAMENTO COM MOTO-BOMBA AUTOESCOVANTE</t>
  </si>
  <si>
    <t xml:space="preserve"> 4.4 </t>
  </si>
  <si>
    <t xml:space="preserve"> 2306247 </t>
  </si>
  <si>
    <t>Arrasamento de estacas de concreto com seção de até 900 cm²</t>
  </si>
  <si>
    <t xml:space="preserve"> 4.5 </t>
  </si>
  <si>
    <t xml:space="preserve"> 2306106 </t>
  </si>
  <si>
    <t>Estaca pré-moldada de concreto protendido 25 x 25 cm - produzida - sem emenda - cravação</t>
  </si>
  <si>
    <t xml:space="preserve"> 5 </t>
  </si>
  <si>
    <t>ESTRUTURAL</t>
  </si>
  <si>
    <t xml:space="preserve"> 5.1 </t>
  </si>
  <si>
    <t>LAJE DO TABULEIRO E LAJE DE TRANSIÇÃO</t>
  </si>
  <si>
    <t xml:space="preserve"> 5.1.1 </t>
  </si>
  <si>
    <t xml:space="preserve"> 92267 </t>
  </si>
  <si>
    <t>FABRICAÇÃO DE FÔRMA PARA LAJES, EM CHAPA DE MADEIRA COMPENSADA RESINADA, E = 17 MM. AF_09/2020</t>
  </si>
  <si>
    <t xml:space="preserve"> 5.1.2 </t>
  </si>
  <si>
    <t xml:space="preserve"> 101792 </t>
  </si>
  <si>
    <t>ESCORAMENTO DE FÔRMAS DE LAJE EM MADEIRA NÃO APARELHADA, PÉ-DIREITO SIMPLES, INCLUSO TRAVAMENTO, 4 UTILIZAÇÕES. AF_09/2020</t>
  </si>
  <si>
    <t xml:space="preserve"> 5.1.3 </t>
  </si>
  <si>
    <t xml:space="preserve"> 92771 </t>
  </si>
  <si>
    <t>ARMAÇÃO DE LAJE DE ESTRUTURA CONVENCIONAL DE CONCRETO ARMADO UTILIZANDO AÇO CA-50 DE 10,0 MM - MONTAGEM. AF_06/2022</t>
  </si>
  <si>
    <t xml:space="preserve"> 5.1.4 </t>
  </si>
  <si>
    <t xml:space="preserve"> 92770 </t>
  </si>
  <si>
    <t>ARMAÇÃO DE LAJE DE ESTRUTURA CONVENCIONAL DE CONCRETO ARMADO UTILIZANDO AÇO CA-50 DE 8,0 MM - MONTAGEM. AF_06/2022</t>
  </si>
  <si>
    <t xml:space="preserve"> 5.1.5 </t>
  </si>
  <si>
    <t xml:space="preserve"> 103674 </t>
  </si>
  <si>
    <t>CONCRETAGEM DE VIGAS E LAJES, FCK=25 MPA, PARA LAJES PREMOLDADAS COM USO DE BOMBA - LANÇAMENTO, ADENSAMENTO E ACABAMENTO. AF_02/2022_PS</t>
  </si>
  <si>
    <t xml:space="preserve"> 5.2 </t>
  </si>
  <si>
    <t>LONGARINA</t>
  </si>
  <si>
    <t xml:space="preserve"> 5.2.1 </t>
  </si>
  <si>
    <t xml:space="preserve"> 103672 </t>
  </si>
  <si>
    <t>CONCRETAGEM DE PILARES, FCK = 25 MPA, COM USO DE BOMBA - LANÇAMENTO, ADENSAMENTO E ACABAMENTO. AF_02/2022_PS</t>
  </si>
  <si>
    <t xml:space="preserve"> 5.2.2 </t>
  </si>
  <si>
    <t xml:space="preserve"> 96536 </t>
  </si>
  <si>
    <t>FABRICAÇÃO, MONTAGEM E DESMONTAGEM DE FÔRMA PARA VIGA BALDRAME, EM MADEIRA SERRADA, E=25 MM, 4 UTILIZAÇÕES. AF_01/2024</t>
  </si>
  <si>
    <t xml:space="preserve"> 5.2.3 </t>
  </si>
  <si>
    <t xml:space="preserve"> 92778 </t>
  </si>
  <si>
    <t>ARMAÇÃO DE PILAR OU VIGA DE UMA ESTRUTURA CONVENCIONAL DE CONCRETO ARMADO EM UMA EDIFICAÇÃO TÉRREA OU SOBRADO UTILIZANDO AÇO CA-50 DE 10,0 MM - MONTAGEM. AF_12/2015</t>
  </si>
  <si>
    <t xml:space="preserve"> 5.2.4 </t>
  </si>
  <si>
    <t xml:space="preserve"> 92761 </t>
  </si>
  <si>
    <t>ARMAÇÃO DE PILAR OU VIGA DE ESTRUTURA CONVENCIONAL DE CONCRETO ARMADO UTILIZANDO AÇO CA-50 DE 8,0 MM - MONTAGEM. AF_06/2022</t>
  </si>
  <si>
    <t xml:space="preserve"> 5.2.5 </t>
  </si>
  <si>
    <t xml:space="preserve"> 92763 </t>
  </si>
  <si>
    <t>ARMAÇÃO DE PILAR OU VIGA DE ESTRUTURA CONVENCIONAL DE CONCRETO ARMADO UTILIZANDO AÇO CA-50 DE 12,5 MM - MONTAGEM. AF_06/2022</t>
  </si>
  <si>
    <t xml:space="preserve"> 5.2.6 </t>
  </si>
  <si>
    <t xml:space="preserve"> 92764 </t>
  </si>
  <si>
    <t>ARMAÇÃO DE PILAR OU VIGA DE ESTRUTURA CONVENCIONAL DE CONCRETO ARMADO UTILIZANDO AÇO CA-50 DE 16,0 MM - MONTAGEM. AF_06/2022</t>
  </si>
  <si>
    <t xml:space="preserve"> 5.2.7 </t>
  </si>
  <si>
    <t xml:space="preserve"> 92765 </t>
  </si>
  <si>
    <t>ARMAÇÃO DE PILAR OU VIGA DE ESTRUTURA CONVENCIONAL DE CONCRETO ARMADO UTILIZANDO AÇO CA-50 DE 20,0 MM - MONTAGEM. AF_06/2022</t>
  </si>
  <si>
    <t xml:space="preserve"> 5.2.8 </t>
  </si>
  <si>
    <t xml:space="preserve"> 92760 </t>
  </si>
  <si>
    <t>ARMAÇÃO DE PILAR OU VIGA DE ESTRUTURA CONVENCIONAL DE CONCRETO ARMADO UTILIZANDO AÇO CA-50 DE 6,3 MM - MONTAGEM. AF_06/2022</t>
  </si>
  <si>
    <t xml:space="preserve"> 5.3 </t>
  </si>
  <si>
    <t>BLOCO DE COROAMENTO</t>
  </si>
  <si>
    <t xml:space="preserve"> 5.3.1 </t>
  </si>
  <si>
    <t xml:space="preserve"> 96555 </t>
  </si>
  <si>
    <t>CONCRETAGEM DE BLOCO DE COROAMENTO OU VIGA BALDRAME, FCK 30 MPA, COM USO DE JERICA - LANÇAMENTO, ADENSAMENTO E ACABAMENTO. AF_01/2024</t>
  </si>
  <si>
    <t xml:space="preserve"> 5.3.2 </t>
  </si>
  <si>
    <t xml:space="preserve"> 96531 </t>
  </si>
  <si>
    <t>FABRICAÇÃO, MONTAGEM E DESMONTAGEM DE FÔRMA PARA BLOCO DE COROAMENTO, EM MADEIRA SERRADA, E=25 MM, 2 UTILIZAÇÕES. AF_01/2024</t>
  </si>
  <si>
    <t xml:space="preserve"> 5.3.3 </t>
  </si>
  <si>
    <t xml:space="preserve"> 104920 </t>
  </si>
  <si>
    <t>ARMAÇÃO DE BLOCO, SAPATA ISOLADA, VIGA BALDRAME E SAPATA CORRIDA UTILIZANDO AÇO CA-50 DE 12,5 MM - MONTAGEM. AF_01/2024</t>
  </si>
  <si>
    <t xml:space="preserve"> 5.3.4 </t>
  </si>
  <si>
    <t xml:space="preserve"> 104918 </t>
  </si>
  <si>
    <t>ARMAÇÃO DE SAPATA ISOLADA, VIGA BALDRAME E SAPATA CORRIDA UTILIZANDO AÇO CA-50 DE 8 MM - MONTAGEM. AF_01/2024</t>
  </si>
  <si>
    <t xml:space="preserve"> 5.4 </t>
  </si>
  <si>
    <t>PILARES, VIGAS E GUARDA RODAS</t>
  </si>
  <si>
    <t xml:space="preserve"> 5.4.1 </t>
  </si>
  <si>
    <t xml:space="preserve"> 84153 </t>
  </si>
  <si>
    <t>APARELHO DE APOIO NEOPRENE NAO FRETADO (1,4KG/DM3)</t>
  </si>
  <si>
    <t xml:space="preserve"> 5.4.2 </t>
  </si>
  <si>
    <t xml:space="preserve"> 5.4.3 </t>
  </si>
  <si>
    <t xml:space="preserve"> 92269 </t>
  </si>
  <si>
    <t>FABRICAÇÃO DE FÔRMA PARA PILARES E ESTRUTURAS SIMILARES, EM MADEIRA SERRADA, E=25 MM. AF_09/2020</t>
  </si>
  <si>
    <t xml:space="preserve"> 5.4.4 </t>
  </si>
  <si>
    <t xml:space="preserve"> 104110 </t>
  </si>
  <si>
    <t>ARMAÇÃO DE PILAR OU VIGA DE ESTRUTURA DE CONCRETO ARMADO EMBUTIDA EM ALVENARIA DE VEDAÇÃO UTILIZANDO AÇO CA-50 DE 6,3 MM - MONTAGEM. AF_06/2022</t>
  </si>
  <si>
    <t xml:space="preserve"> 5.4.5 </t>
  </si>
  <si>
    <t xml:space="preserve"> 5.4.6 </t>
  </si>
  <si>
    <t xml:space="preserve"> 92762 </t>
  </si>
  <si>
    <t>ARMAÇÃO DE PILAR OU VIGA DE ESTRUTURA CONVENCIONAL DE CONCRETO ARMADO UTILIZANDO AÇO CA-50 DE 10,0 MM - MONTAGEM. AF_06/2022</t>
  </si>
  <si>
    <t xml:space="preserve"> 5.4.7 </t>
  </si>
  <si>
    <t xml:space="preserve"> 6 </t>
  </si>
  <si>
    <t>SERVIÇOS AUXILIARES</t>
  </si>
  <si>
    <t xml:space="preserve"> 6.1 </t>
  </si>
  <si>
    <t xml:space="preserve"> 0307733 </t>
  </si>
  <si>
    <t>Junta de dilatação em elastômero e perfil VV - L = 20 mm e H = 40 mm - fornecimento e instalação</t>
  </si>
  <si>
    <t xml:space="preserve"> 6.2 </t>
  </si>
  <si>
    <t xml:space="preserve"> 3806408 </t>
  </si>
  <si>
    <t>Dreno de PVC D = 75 mm - fornecimento e instalação</t>
  </si>
  <si>
    <t xml:space="preserve"> 7 </t>
  </si>
  <si>
    <t>SERVIÇOS FINAIS</t>
  </si>
  <si>
    <t xml:space="preserve"> 7.1 </t>
  </si>
  <si>
    <t xml:space="preserve"> 103697 </t>
  </si>
  <si>
    <t>FORNECIMENTO E INSTALAÇÃO DE SUPORTE DE MADEIRA PARA PLACAS DE SINALIZAÇÃO, EM BASE DE CONCRETO, COM H= DE 2,0 M E SEÇÃO DE 7,5 X 7,5 CM. AF_03/2022</t>
  </si>
  <si>
    <t>UN</t>
  </si>
  <si>
    <t xml:space="preserve"> 7.2 </t>
  </si>
  <si>
    <t xml:space="preserve"> 103698 </t>
  </si>
  <si>
    <t>FORNECIMENTO E INSTALAÇÃO DE PLACA DE SINALIZAÇÃO EM CHAPA DE ALUMÍNIO EM SUPORTE METÁLICO. AF_03/2022</t>
  </si>
  <si>
    <t xml:space="preserve"> 7.3 </t>
  </si>
  <si>
    <t xml:space="preserve"> 102494 </t>
  </si>
  <si>
    <t>PINTURA DE PISO COM TINTA EPÓXI, APLICAÇÃO MANUAL, 2 DEMÃOS, INCLUSO PRIMER EPÓXI. AF_05/2021</t>
  </si>
  <si>
    <t>PAVI - PAVIMENTAÇÃO</t>
  </si>
  <si>
    <t>PINT - PINTURAS</t>
  </si>
  <si>
    <t xml:space="preserve"> 88253 </t>
  </si>
  <si>
    <t>AUXILIAR DE TOPÓGRAFO COM ENCARGOS COMPLEMENTARES</t>
  </si>
  <si>
    <t xml:space="preserve"> 88288 </t>
  </si>
  <si>
    <t>NIVELADOR COM ENCARGOS COMPLEMENTARES</t>
  </si>
  <si>
    <t xml:space="preserve"> 00007252 </t>
  </si>
  <si>
    <t>LOCACAO DE NIVEL OPTICO, COM PRECISAO DE 0,7 MM, AUMENTO DE 32X</t>
  </si>
  <si>
    <t>Equipamento</t>
  </si>
  <si>
    <t xml:space="preserve"> 00000344 </t>
  </si>
  <si>
    <t>ARAME GALVANIZADO 16 BWG, D = 1,65MM (0,0166 KG/M)</t>
  </si>
  <si>
    <t xml:space="preserve"> 00005074 </t>
  </si>
  <si>
    <t>PREGO DE ACO POLIDO COM CABECA 15 X 18 (1 1/2 X 13)</t>
  </si>
  <si>
    <t xml:space="preserve"> 00007247 </t>
  </si>
  <si>
    <t>LOCACAO DE TEODOLITO ELETRONICO, PRECISAO ANGULAR DE 5 A 7 SEGUNDOS, INCLUINDO TRIPE</t>
  </si>
  <si>
    <t xml:space="preserve"> 00006189 </t>
  </si>
  <si>
    <t>TABUA NAO APARELHADA *2,5 X 30* CM, EM MACARANDUBA/MASSARANDUBA, ANGELIM OU EQUIVALENTE DA REGIAO - BRUTA</t>
  </si>
  <si>
    <t>65,00</t>
  </si>
  <si>
    <t xml:space="preserve"> 93420 </t>
  </si>
  <si>
    <t>GRUPO GERADOR REBOCÁVEL, POTÊNCIA 66 KVA, MOTOR A DIESEL - MATERIAIS NA OPERAÇÃO. AF_03/2016</t>
  </si>
  <si>
    <t xml:space="preserve"> 93417 </t>
  </si>
  <si>
    <t>GRUPO GERADOR REBOCÁVEL, POTÊNCIA 66 KVA, MOTOR A DIESEL - DEPRECIAÇÃO. AF_03/2016</t>
  </si>
  <si>
    <t xml:space="preserve"> 93419 </t>
  </si>
  <si>
    <t>GRUPO GERADOR REBOCÁVEL, POTÊNCIA 66 KVA, MOTOR A DIESEL - MANUTENÇÃO. AF_03/2016</t>
  </si>
  <si>
    <t xml:space="preserve"> 93418 </t>
  </si>
  <si>
    <t>GRUPO GERADOR REBOCÁVEL, POTÊNCIA 66 KVA, MOTOR A DIESEL - JUROS. AF_03/2016</t>
  </si>
  <si>
    <t>37,9727</t>
  </si>
  <si>
    <t xml:space="preserve"> 95422 </t>
  </si>
  <si>
    <t>CURSO DE CAPACITAÇÃO PARA ENCARREGADO GERAL DE OBRAS (ENCARGOS COMPLEMENTARES) - MENSALISTA</t>
  </si>
  <si>
    <t xml:space="preserve"> 00040863 </t>
  </si>
  <si>
    <t>EXAMES - MENSALISTA (COLETADO CAIXA - ENCARGOS COMPLEMENTARES)</t>
  </si>
  <si>
    <t xml:space="preserve"> 00043475 </t>
  </si>
  <si>
    <t>FERRAMENTAS - FAMILIA ENCARREGADO GERAL - MENSALISTA (ENCARGOS COMPLEMENTARES - COLETADO CAIXA)</t>
  </si>
  <si>
    <t xml:space="preserve"> 00040864 </t>
  </si>
  <si>
    <t>SEGURO - MENSALISTA (COLETADO CAIXA - ENCARGOS COMPLEMENTARES)</t>
  </si>
  <si>
    <t xml:space="preserve"> 00043499 </t>
  </si>
  <si>
    <t>EPI - FAMILIA ENCARREGADO GERAL - MENSALISTA (ENCARGOS COMPLEMENTARES - COLETADO CAIXA)</t>
  </si>
  <si>
    <t xml:space="preserve"> 00040818 </t>
  </si>
  <si>
    <t>ENCARREGADO GERAL DE OBRAS (MENSALISTA)</t>
  </si>
  <si>
    <t>4,00</t>
  </si>
  <si>
    <t xml:space="preserve"> 100296 </t>
  </si>
  <si>
    <t>CURSO DE CAPACITAÇÃO PARA ENGENHEIRO CIVIL JUNIOR (ENCARGOS COMPLEMENTARES) - HORISTA</t>
  </si>
  <si>
    <t xml:space="preserve"> 00037372 </t>
  </si>
  <si>
    <t>EXAMES - HORISTA (COLETADO CAIXA - ENCARGOS COMPLEMENTARES)</t>
  </si>
  <si>
    <t xml:space="preserve"> 00043462 </t>
  </si>
  <si>
    <t>FERRAMENTAS - FAMILIA ENGENHEIRO CIVIL - HORISTA (ENCARGOS COMPLEMENTARES - COLETADO CAIXA)</t>
  </si>
  <si>
    <t xml:space="preserve"> 00034779 </t>
  </si>
  <si>
    <t>ENGENHEIRO CIVIL JUNIOR</t>
  </si>
  <si>
    <t xml:space="preserve"> 00043486 </t>
  </si>
  <si>
    <t>EPI - FAMILIA ENGENHEIRO CIVIL - HORISTA (ENCARGOS COMPLEMENTARES - COLETADO CAIXA)</t>
  </si>
  <si>
    <t xml:space="preserve"> 00037373 </t>
  </si>
  <si>
    <t>SEGURO - HORISTA (COLETADO CAIXA - ENCARGOS COMPLEMENTARES)</t>
  </si>
  <si>
    <t>Taxas</t>
  </si>
  <si>
    <t>102,70</t>
  </si>
  <si>
    <t>ASTU - ASSENTAMENTO DE TUBOS E PECAS</t>
  </si>
  <si>
    <t xml:space="preserve"> 73467 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</si>
  <si>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</si>
  <si>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1,00</t>
  </si>
  <si>
    <t xml:space="preserve"> 88907 </t>
  </si>
  <si>
    <t>ESCAVADEIRA HIDRÁULICA SOBRE ESTEIRAS, CAÇAMBA 1,20 M3, PESO OPERACIONAL 21 T, POTÊNCIA BRUTA 155 HP - CHP DIURNO. AF_06/2014</t>
  </si>
  <si>
    <t xml:space="preserve"> 88908 </t>
  </si>
  <si>
    <t>ESCAVADEIRA HIDRÁULICA SOBRE ESTEIRAS, CAÇAMBA 1,20 M3, PESO OPERACIONAL 21 T, POTÊNCIA BRUTA 155 HP - CHI DIURNO. AF_06/2014</t>
  </si>
  <si>
    <t>212,50</t>
  </si>
  <si>
    <t xml:space="preserve"> 73536 </t>
  </si>
  <si>
    <t>MOTOBOMBA CENTRÍFUGA, MOTOR A GASOLINA, POTÊNCIA 5,42 HP, BOCAIS 1 1/2" X 1", DIÂMETRO ROTOR 143 MM HM/Q = 6 MCA / 16,8 M3/H A 38 MCA / 6,6 M3/H - CHP DIURNO. AF_06/2014</t>
  </si>
  <si>
    <t>105,65</t>
  </si>
  <si>
    <t xml:space="preserve"> E9071 </t>
  </si>
  <si>
    <t>Transportador manual carrinho de mão com capacidade de 80 l</t>
  </si>
  <si>
    <t xml:space="preserve"> E9677 </t>
  </si>
  <si>
    <t>Martelete perfurador/rompedor a ar comprimido de 10 kg com capacidade de 1.800 gpm</t>
  </si>
  <si>
    <t xml:space="preserve"> E9640 </t>
  </si>
  <si>
    <t>Compressor de ar portátil de 33,51 l/s (71 PCM) - 14 kW</t>
  </si>
  <si>
    <t>20,12</t>
  </si>
  <si>
    <t>13,82</t>
  </si>
  <si>
    <t>C</t>
  </si>
  <si>
    <t>MATERIAL</t>
  </si>
  <si>
    <t xml:space="preserve"> M1391 </t>
  </si>
  <si>
    <t>Ponteiro para martelete - D = 22 mm e C = 1,00 m</t>
  </si>
  <si>
    <t>un</t>
  </si>
  <si>
    <t>421,59</t>
  </si>
  <si>
    <t>75,04</t>
  </si>
  <si>
    <t>Custo unitário total de material</t>
  </si>
  <si>
    <t>54,65</t>
  </si>
  <si>
    <t xml:space="preserve"> E9502 </t>
  </si>
  <si>
    <t>Bate-estaca de gravidade para 6 t - 119 kW</t>
  </si>
  <si>
    <t xml:space="preserve"> P9801 </t>
  </si>
  <si>
    <t>Ajudante</t>
  </si>
  <si>
    <t>20,89</t>
  </si>
  <si>
    <t>41,78</t>
  </si>
  <si>
    <t xml:space="preserve"> 2306305 </t>
  </si>
  <si>
    <t>Fabricação de estaca pré-moldada de concreto protendida seção 25 x 25 cm</t>
  </si>
  <si>
    <t>106,49</t>
  </si>
  <si>
    <t>117,14</t>
  </si>
  <si>
    <t>E</t>
  </si>
  <si>
    <t>Tempo Fixo</t>
  </si>
  <si>
    <t>Carga</t>
  </si>
  <si>
    <t xml:space="preserve"> 5915015 </t>
  </si>
  <si>
    <t>Carga, manobra e descarga de materiais diversos em caminhão carroceria com capacidade de 11 t e com guindauto de 45 t.m</t>
  </si>
  <si>
    <t>t</t>
  </si>
  <si>
    <t>Custo Total dos Tempos Fixos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</si>
  <si>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</si>
  <si>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</si>
  <si>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</si>
  <si>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</si>
  <si>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</si>
  <si>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</si>
  <si>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</si>
  <si>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5915012
0,00
2,12
0,0000</t>
  </si>
  <si>
    <t>5915013
0,00
1,70
0,0000</t>
  </si>
  <si>
    <t>5915014
0,00
1,35
0,0000</t>
  </si>
  <si>
    <t>--</t>
  </si>
  <si>
    <t>Custo total de transporte</t>
  </si>
  <si>
    <t>120,00</t>
  </si>
  <si>
    <t xml:space="preserve"> 00001358 </t>
  </si>
  <si>
    <t>CHAPA/PAINEL DE MADEIRA COMPENSADA RESINADA (MADEIRITE RESINADO ROSA) PARA FORMA DE CONCRETO, DE 2200 X 1100 MM, E = 17 MM</t>
  </si>
  <si>
    <t>19,65</t>
  </si>
  <si>
    <t xml:space="preserve"> 92273 </t>
  </si>
  <si>
    <t>FABRICAÇÃO DE ESCORAS DO TIPO PONTALETE, EM MADEIRA, PARA PÉ-DIREITO SIMPLES. AF_09/2020</t>
  </si>
  <si>
    <t xml:space="preserve"> 00006193 </t>
  </si>
  <si>
    <t>TABUA NAO APARELHADA *2,5 X 20* CM, EM MACARANDUBA/MASSARANDUBA, ANGELIM OU EQUIVALENTE DA REGIAO - BRUTA</t>
  </si>
  <si>
    <t xml:space="preserve"> 00040304 </t>
  </si>
  <si>
    <t>PREGO DE ACO POLIDO COM CABECA DUPLA 17 X 27 (2 1/2 X 11)</t>
  </si>
  <si>
    <t>125,00</t>
  </si>
  <si>
    <t xml:space="preserve"> 92803 </t>
  </si>
  <si>
    <t>CORTE E DOBRA DE AÇO CA-50, DIÂMETRO DE 10,0 MM. AF_06/2022</t>
  </si>
  <si>
    <t xml:space="preserve"> 88245 </t>
  </si>
  <si>
    <t>ARMADOR COM ENCARGOS COMPLEMENTARES</t>
  </si>
  <si>
    <t xml:space="preserve"> 88238 </t>
  </si>
  <si>
    <t>AJUDANTE DE ARMADOR COM ENCARGOS COMPLEMENTARES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</si>
  <si>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</si>
  <si>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</si>
  <si>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</si>
  <si>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</si>
  <si>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>400,05</t>
  </si>
  <si>
    <t xml:space="preserve"> 92802 </t>
  </si>
  <si>
    <t>CORTE E DOBRA DE AÇO CA-50, DIÂMETRO DE 8,0 MM. AF_06/2022</t>
  </si>
  <si>
    <t>775,92</t>
  </si>
  <si>
    <t xml:space="preserve"> 90587 </t>
  </si>
  <si>
    <t>VIBRADOR DE IMERSÃO, DIÂMETRO DE PONTEIRA 45MM, MOTOR ELÉTRICO TRIFÁSICO POTÊNCIA DE 2 CV - CHI DIURNO. AF_06/2015</t>
  </si>
  <si>
    <t xml:space="preserve"> 90586 </t>
  </si>
  <si>
    <t>VIBRADOR DE IMERSÃO, DIÂMETRO DE PONTEIRA 45MM, MOTOR ELÉTRICO TRIFÁSICO POTÊNCIA DE 2 CV - CHP DIURNO. AF_06/2015</t>
  </si>
  <si>
    <t xml:space="preserve"> 00001527 </t>
  </si>
  <si>
    <t>CONCRETO USINADO BOMBEAVEL, CLASSE DE RESISTENCIA C25, BRITA 0 E 1, SLUMP = 100 +/- 20 MM, COM BOMBEAMENTO (DISPONIBILIZACAO DE BOMBA), SEM O LANCAMENTO (NBR 8953)</t>
  </si>
  <si>
    <t>40,36</t>
  </si>
  <si>
    <t>61,30</t>
  </si>
  <si>
    <t xml:space="preserve"> 00002692 </t>
  </si>
  <si>
    <t>DESMOLDANTE PROTETOR PARA FORMAS DE MADEIRA, DE BASE OLEOSA EMULSIONADA EM AGUA</t>
  </si>
  <si>
    <t xml:space="preserve"> 00004517 </t>
  </si>
  <si>
    <t>SARRAFO *2,5 X 7,5* CM EM PINUS, MISTA OU EQUIVALENTE DA REGIAO - BRUTA</t>
  </si>
  <si>
    <t xml:space="preserve"> 00006212 </t>
  </si>
  <si>
    <t>TABUA *2,5 X 30 CM EM PINUS, MISTA OU EQUIVALENTE DA REGIAO - BRUTA</t>
  </si>
  <si>
    <t xml:space="preserve"> 00005073 </t>
  </si>
  <si>
    <t>PREGO DE ACO POLIDO COM CABECA 17 X 24 (2 1/4 X 11)</t>
  </si>
  <si>
    <t xml:space="preserve"> 00004491 </t>
  </si>
  <si>
    <t>PONTALETE *7,5 X 7,5* CM EM PINUS, MISTA OU EQUIVALENTE DA REGIAO - BRUTA</t>
  </si>
  <si>
    <t>288,66</t>
  </si>
  <si>
    <t xml:space="preserve"> 92794 </t>
  </si>
  <si>
    <t>CORTE E DOBRA DE AÇO CA-50, DIÂMETRO DE 10,0 MM, UTILIZADO EM ESTRUTURAS DIVERSAS, EXCETO LAJES. AF_12/2015</t>
  </si>
  <si>
    <t>935,60</t>
  </si>
  <si>
    <t>1.020,50</t>
  </si>
  <si>
    <t xml:space="preserve"> 92804 </t>
  </si>
  <si>
    <t>CORTE E DOBRA DE AÇO CA-50, DIÂMETRO DE 12,5 MM. AF_06/2022</t>
  </si>
  <si>
    <t>435,50</t>
  </si>
  <si>
    <t xml:space="preserve"> 92805 </t>
  </si>
  <si>
    <t>CORTE E DOBRA DE AÇO CA-50, DIÂMETRO DE 16,0 MM. AF_06/2022</t>
  </si>
  <si>
    <t>1.588,66</t>
  </si>
  <si>
    <t xml:space="preserve"> 92806 </t>
  </si>
  <si>
    <t>CORTE E DOBRA DE AÇO CA-50, DIÂMETRO DE 20,0 MM. AF_06/2022</t>
  </si>
  <si>
    <t>588,66</t>
  </si>
  <si>
    <t xml:space="preserve"> 92801 </t>
  </si>
  <si>
    <t>CORTE E DOBRA DE AÇO CA-50, DIÂMETRO DE 6,3 MM. AF_06/2022</t>
  </si>
  <si>
    <t>800,55</t>
  </si>
  <si>
    <t xml:space="preserve"> 94972 </t>
  </si>
  <si>
    <t>CONCRETO FCK = 30MPA, TRAÇO 1:2,1:2,5 (EM MASSA SECA DE CIMENTO/ AREIA MÉDIA/ BRITA 1) - PREPARO MECÂNICO COM BETONEIRA 600 L. AF_05/2021</t>
  </si>
  <si>
    <t>10,22</t>
  </si>
  <si>
    <t>25,66</t>
  </si>
  <si>
    <t>135,55</t>
  </si>
  <si>
    <t>140,22</t>
  </si>
  <si>
    <t xml:space="preserve"> 00011615 </t>
  </si>
  <si>
    <t>POLIESTIRENO EXPANDIDO/EPS (ISOPOR), TIPO 2F, PLACA, ISOLAMENTO TERMOACUSTICO, E = 10 MM, 1000 X 500 MM</t>
  </si>
  <si>
    <t xml:space="preserve"> 00000134 </t>
  </si>
  <si>
    <t>GRAUTE CIMENTICIO PARA USO GERAL</t>
  </si>
  <si>
    <t xml:space="preserve"> 00012889 </t>
  </si>
  <si>
    <t>APARELHO DE APOIO DE NEOPRENE SIMPLES/ NAO FRETADO, 100 X 100 CM, ESPESSURA 6,3 MM</t>
  </si>
  <si>
    <t>DM3</t>
  </si>
  <si>
    <t>125,65</t>
  </si>
  <si>
    <t>32,66</t>
  </si>
  <si>
    <t>102,55</t>
  </si>
  <si>
    <t>140,55</t>
  </si>
  <si>
    <t>360,55</t>
  </si>
  <si>
    <t>385,55</t>
  </si>
  <si>
    <t>192,55</t>
  </si>
  <si>
    <t xml:space="preserve"> P9821 </t>
  </si>
  <si>
    <t>Pedreiro</t>
  </si>
  <si>
    <t>25,53</t>
  </si>
  <si>
    <t xml:space="preserve"> M1132 </t>
  </si>
  <si>
    <t>Junta de dilatação em elastômero e perfil VV - L = 20 mm e H = 40 mm</t>
  </si>
  <si>
    <t>162,03</t>
  </si>
  <si>
    <t xml:space="preserve"> M1150 </t>
  </si>
  <si>
    <t>Adesivo estrutural à base de resina epóxi bicomponente tipo ADE-52 ou similar</t>
  </si>
  <si>
    <t>128,98</t>
  </si>
  <si>
    <t>80,49</t>
  </si>
  <si>
    <t xml:space="preserve"> 5914655 </t>
  </si>
  <si>
    <t>Carga, manobra e descarga de materiais diversos em caminhão carroceria de 15 t - carga e descarga manuais</t>
  </si>
  <si>
    <t>M1132</t>
  </si>
  <si>
    <t>M1150</t>
  </si>
  <si>
    <t>5914449
0,00
1,06
0,0000</t>
  </si>
  <si>
    <t>5914464
0,00
0,85
0,0000</t>
  </si>
  <si>
    <t>5914479
0,00
0,67
0,0000</t>
  </si>
  <si>
    <t>5,10</t>
  </si>
  <si>
    <t>6,04</t>
  </si>
  <si>
    <t xml:space="preserve"> M1472 </t>
  </si>
  <si>
    <t>Tubo de PVC rosqueável para água fria - D = 75 mm (3")</t>
  </si>
  <si>
    <t>60,63</t>
  </si>
  <si>
    <t>M1472</t>
  </si>
  <si>
    <t xml:space="preserve"> 5914464
0,00
0,85
0,0000</t>
  </si>
  <si>
    <t xml:space="preserve"> 5914479
0,00
0,67
0,0000</t>
  </si>
  <si>
    <t>3,10</t>
  </si>
  <si>
    <t xml:space="preserve"> 102486 </t>
  </si>
  <si>
    <t>CONCRETO FCK = 15MPA, TRAÇO 1:3,4:3,4 (EM MASSA SECA DE CIMENTO/ AREIA MÉDIA/ SEIXO ROLADO) - PREPARO MANUAL. AF_05/2021</t>
  </si>
  <si>
    <t xml:space="preserve"> 102197 </t>
  </si>
  <si>
    <t>PINTURA FUNDO NIVELADOR ALQUÍDICO BRANCO EM MADEIRA. AF_01/2021</t>
  </si>
  <si>
    <t xml:space="preserve"> 102218 </t>
  </si>
  <si>
    <t>PINTURA TINTA DE ACABAMENTO (PIGMENTADA) ESMALTE SINTÉTICO FOSCO EM MADEIRA, 2 DEMÃOS. AF_01/2021</t>
  </si>
  <si>
    <t>2,00</t>
  </si>
  <si>
    <t xml:space="preserve"> 88278 </t>
  </si>
  <si>
    <t>MONTADOR DE ESTRUTURA METÁLICA COM ENCARGOS COMPLEMENTARES</t>
  </si>
  <si>
    <t xml:space="preserve"> 00044621 </t>
  </si>
  <si>
    <t>ABRACADEIRA PARA PLACAS VIARIAS (COM PORCAS E ARRUELAS), EM ACO GALVANIZADO A FOGO, COMPRIMENTO DE 40 CM - COMPLETA</t>
  </si>
  <si>
    <t xml:space="preserve"> 00044782 </t>
  </si>
  <si>
    <t>PLACA DE ADVERTENCIA DE SINALIZACAO VERTICAL, EM CHAPA DE ALUMINIO COM ESPESSURA DE 1,5MM, PELICULA RETRORREFLETIVA PRISMATICO, TIPO I PRODUZIDA COM MICROPRISMAS NAO METALIZADOS, SEM ELEMENTOS DE FIXACAO</t>
  </si>
  <si>
    <t xml:space="preserve"> 88310 </t>
  </si>
  <si>
    <t>PINTOR COM ENCARGOS COMPLEMENTARES</t>
  </si>
  <si>
    <t xml:space="preserve"> 00044072 </t>
  </si>
  <si>
    <t>PRIMER EPOXI / EPOXIDICO</t>
  </si>
  <si>
    <t xml:space="preserve"> 00005330 </t>
  </si>
  <si>
    <t>DILUENTE EPOXI</t>
  </si>
  <si>
    <t xml:space="preserve"> 00007304 </t>
  </si>
  <si>
    <t>TINTA EPOXI BASE AGUA PREMIUM, BRANCA</t>
  </si>
  <si>
    <t xml:space="preserve"> 00012815 </t>
  </si>
  <si>
    <t>FITA CREPE ROLO DE 25 MM X 50 M</t>
  </si>
  <si>
    <t xml:space="preserve">CONSTRUÇÃO DE PONTE DE CONCRETO </t>
  </si>
  <si>
    <t>100,00%
8.508,76</t>
  </si>
  <si>
    <t>100,00%
32.222,42</t>
  </si>
  <si>
    <t>25,00%
8.055,61</t>
  </si>
  <si>
    <t>100,00%
6.997,58</t>
  </si>
  <si>
    <t>50,00%
3.498,79</t>
  </si>
  <si>
    <t>100,00%
50.542,53</t>
  </si>
  <si>
    <t>50,00%
25.271,27</t>
  </si>
  <si>
    <t>100,00%
335.486,67</t>
  </si>
  <si>
    <t>50,00%
167.743,34</t>
  </si>
  <si>
    <t>100,00%
1.915,81</t>
  </si>
  <si>
    <t>100,00%
6.326,23</t>
  </si>
  <si>
    <t>10,26%</t>
  </si>
  <si>
    <t>45,49%</t>
  </si>
  <si>
    <t>39,77%</t>
  </si>
  <si>
    <t>4,48%</t>
  </si>
  <si>
    <t>45.334,42</t>
  </si>
  <si>
    <t>201.070,20</t>
  </si>
  <si>
    <t>175.798,94</t>
  </si>
  <si>
    <t>19.796,43</t>
  </si>
  <si>
    <t>55,75%</t>
  </si>
  <si>
    <t>95,52%</t>
  </si>
  <si>
    <t>246.404,62</t>
  </si>
  <si>
    <t>422.203,56</t>
  </si>
  <si>
    <t>442.000,00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</si>
</sst>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%"/>
    <numFmt numFmtId="165" formatCode="#,##0.0000"/>
    <numFmt numFmtId="166" formatCode="#,##0.0000000"/>
  </numFmts>
  <fonts count="35" x14ac:knownFonts="1">
    <font>
      <sz val="11"/>
      <name val="Arial"/>
      <family val="1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1"/>
    </font>
    <font>
      <sz val="11"/>
      <color theme="1"/>
      <name val="Aptos Narrow"/>
      <family val="2"/>
      <charset val="134"/>
      <scheme val="minor"/>
    </font>
    <font>
      <b/>
      <sz val="10"/>
      <color rgb="FF000000"/>
      <name val="Arial"/>
      <family val="2"/>
    </font>
    <font>
      <sz val="10"/>
      <name val="Arial"/>
      <family val="2"/>
    </font>
    <font>
      <sz val="9"/>
      <color theme="1"/>
      <name val="Century Gothic"/>
      <family val="2"/>
    </font>
    <font>
      <b/>
      <sz val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4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D8ECF6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</borders>
  <cellStyleXfs count="7">
    <xf numFmtId="0" fontId="0" fillId="0" borderId="0"/>
    <xf numFmtId="0" fontId="24" fillId="0" borderId="0">
      <alignment vertical="center"/>
    </xf>
    <xf numFmtId="0" fontId="26" fillId="0" borderId="0"/>
    <xf numFmtId="0" fontId="21" fillId="0" borderId="0"/>
    <xf numFmtId="0" fontId="24" fillId="0" borderId="0">
      <alignment vertical="center"/>
    </xf>
    <xf numFmtId="0" fontId="1" fillId="0" borderId="0"/>
    <xf numFmtId="0" fontId="26" fillId="0" borderId="0"/>
  </cellStyleXfs>
  <cellXfs count="154">
    <xf numFmtId="0" fontId="0" fillId="0" borderId="0" xfId="0"/>
    <xf numFmtId="0" fontId="4" fillId="3" borderId="1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center" vertical="top" wrapText="1"/>
    </xf>
    <xf numFmtId="0" fontId="6" fillId="5" borderId="3" xfId="0" applyFont="1" applyFill="1" applyBorder="1" applyAlignment="1">
      <alignment horizontal="right" vertical="top" wrapText="1"/>
    </xf>
    <xf numFmtId="0" fontId="16" fillId="9" borderId="0" xfId="0" applyFont="1" applyFill="1" applyAlignment="1">
      <alignment horizontal="center" vertical="top" wrapText="1"/>
    </xf>
    <xf numFmtId="0" fontId="17" fillId="10" borderId="0" xfId="0" applyFont="1" applyFill="1" applyAlignment="1">
      <alignment horizontal="right" vertical="top" wrapText="1"/>
    </xf>
    <xf numFmtId="0" fontId="19" fillId="12" borderId="0" xfId="0" applyFont="1" applyFill="1" applyAlignment="1">
      <alignment horizontal="left" vertical="top" wrapText="1"/>
    </xf>
    <xf numFmtId="0" fontId="20" fillId="13" borderId="0" xfId="0" applyFont="1" applyFill="1" applyAlignment="1">
      <alignment horizontal="center" vertical="top" wrapText="1"/>
    </xf>
    <xf numFmtId="0" fontId="8" fillId="17" borderId="0" xfId="0" applyFont="1" applyFill="1" applyAlignment="1">
      <alignment horizontal="left" vertical="top" wrapText="1"/>
    </xf>
    <xf numFmtId="0" fontId="0" fillId="18" borderId="0" xfId="0" applyFill="1"/>
    <xf numFmtId="0" fontId="2" fillId="17" borderId="0" xfId="0" applyFont="1" applyFill="1" applyAlignment="1">
      <alignment horizontal="left" vertical="top" wrapText="1"/>
    </xf>
    <xf numFmtId="0" fontId="15" fillId="17" borderId="0" xfId="0" applyFont="1" applyFill="1" applyAlignment="1">
      <alignment horizontal="left" vertical="top" wrapText="1"/>
    </xf>
    <xf numFmtId="0" fontId="23" fillId="19" borderId="4" xfId="0" applyFont="1" applyFill="1" applyBorder="1" applyAlignment="1">
      <alignment horizontal="left" vertical="top" wrapText="1"/>
    </xf>
    <xf numFmtId="0" fontId="23" fillId="19" borderId="5" xfId="0" applyFont="1" applyFill="1" applyBorder="1" applyAlignment="1">
      <alignment horizontal="center" vertical="top" wrapText="1"/>
    </xf>
    <xf numFmtId="0" fontId="23" fillId="19" borderId="6" xfId="0" applyFont="1" applyFill="1" applyBorder="1" applyAlignment="1">
      <alignment horizontal="right" vertical="top" wrapText="1"/>
    </xf>
    <xf numFmtId="4" fontId="23" fillId="19" borderId="7" xfId="0" applyNumberFormat="1" applyFont="1" applyFill="1" applyBorder="1" applyAlignment="1">
      <alignment horizontal="right" vertical="top" wrapText="1"/>
    </xf>
    <xf numFmtId="164" fontId="23" fillId="19" borderId="8" xfId="0" applyNumberFormat="1" applyFont="1" applyFill="1" applyBorder="1" applyAlignment="1">
      <alignment horizontal="righ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right" vertical="top" wrapText="1"/>
    </xf>
    <xf numFmtId="4" fontId="12" fillId="0" borderId="12" xfId="0" applyNumberFormat="1" applyFont="1" applyBorder="1" applyAlignment="1">
      <alignment horizontal="right" vertical="top" wrapText="1"/>
    </xf>
    <xf numFmtId="164" fontId="13" fillId="0" borderId="13" xfId="0" applyNumberFormat="1" applyFont="1" applyBorder="1" applyAlignment="1">
      <alignment horizontal="right" vertical="top" wrapText="1"/>
    </xf>
    <xf numFmtId="0" fontId="8" fillId="16" borderId="0" xfId="0" applyFont="1" applyFill="1" applyAlignment="1">
      <alignment horizontal="left" vertical="top" wrapText="1"/>
    </xf>
    <xf numFmtId="0" fontId="25" fillId="18" borderId="0" xfId="1" applyFont="1" applyFill="1" applyAlignment="1">
      <alignment horizontal="center" vertical="center"/>
    </xf>
    <xf numFmtId="0" fontId="26" fillId="18" borderId="0" xfId="2" applyFill="1" applyAlignment="1">
      <alignment horizontal="center" vertical="center"/>
    </xf>
    <xf numFmtId="0" fontId="27" fillId="18" borderId="0" xfId="0" applyFont="1" applyFill="1" applyAlignment="1">
      <alignment horizontal="left" vertical="top" wrapText="1"/>
    </xf>
    <xf numFmtId="0" fontId="28" fillId="18" borderId="20" xfId="0" applyFont="1" applyFill="1" applyBorder="1" applyAlignment="1">
      <alignment horizontal="center"/>
    </xf>
    <xf numFmtId="0" fontId="28" fillId="20" borderId="20" xfId="3" applyFont="1" applyFill="1" applyBorder="1" applyAlignment="1">
      <alignment horizontal="right"/>
    </xf>
    <xf numFmtId="10" fontId="28" fillId="20" borderId="20" xfId="3" applyNumberFormat="1" applyFont="1" applyFill="1" applyBorder="1" applyAlignment="1">
      <alignment horizontal="center"/>
    </xf>
    <xf numFmtId="0" fontId="28" fillId="18" borderId="17" xfId="3" applyFont="1" applyFill="1" applyBorder="1" applyAlignment="1">
      <alignment horizontal="right"/>
    </xf>
    <xf numFmtId="0" fontId="28" fillId="18" borderId="18" xfId="3" applyFont="1" applyFill="1" applyBorder="1" applyAlignment="1">
      <alignment horizontal="left"/>
    </xf>
    <xf numFmtId="10" fontId="28" fillId="18" borderId="19" xfId="3" applyNumberFormat="1" applyFont="1" applyFill="1" applyBorder="1" applyAlignment="1">
      <alignment horizontal="center"/>
    </xf>
    <xf numFmtId="0" fontId="28" fillId="21" borderId="20" xfId="3" applyFont="1" applyFill="1" applyBorder="1" applyAlignment="1">
      <alignment horizontal="right"/>
    </xf>
    <xf numFmtId="10" fontId="28" fillId="21" borderId="20" xfId="3" applyNumberFormat="1" applyFont="1" applyFill="1" applyBorder="1" applyAlignment="1">
      <alignment horizontal="center"/>
    </xf>
    <xf numFmtId="0" fontId="26" fillId="18" borderId="20" xfId="3" applyFont="1" applyFill="1" applyBorder="1" applyAlignment="1">
      <alignment horizontal="right"/>
    </xf>
    <xf numFmtId="10" fontId="26" fillId="18" borderId="20" xfId="3" applyNumberFormat="1" applyFont="1" applyFill="1" applyBorder="1" applyAlignment="1">
      <alignment horizontal="center"/>
    </xf>
    <xf numFmtId="0" fontId="28" fillId="0" borderId="20" xfId="3" applyFont="1" applyBorder="1" applyAlignment="1">
      <alignment horizontal="right"/>
    </xf>
    <xf numFmtId="10" fontId="28" fillId="0" borderId="20" xfId="3" applyNumberFormat="1" applyFont="1" applyBorder="1" applyAlignment="1">
      <alignment horizontal="center"/>
    </xf>
    <xf numFmtId="0" fontId="28" fillId="18" borderId="20" xfId="3" applyFont="1" applyFill="1" applyBorder="1" applyAlignment="1">
      <alignment horizontal="right"/>
    </xf>
    <xf numFmtId="2" fontId="26" fillId="18" borderId="20" xfId="3" applyNumberFormat="1" applyFont="1" applyFill="1" applyBorder="1" applyAlignment="1">
      <alignment horizontal="center"/>
    </xf>
    <xf numFmtId="0" fontId="26" fillId="18" borderId="20" xfId="3" applyFont="1" applyFill="1" applyBorder="1" applyAlignment="1">
      <alignment horizontal="center"/>
    </xf>
    <xf numFmtId="10" fontId="28" fillId="20" borderId="21" xfId="0" applyNumberFormat="1" applyFont="1" applyFill="1" applyBorder="1" applyAlignment="1">
      <alignment horizontal="center" vertical="center"/>
    </xf>
    <xf numFmtId="0" fontId="2" fillId="16" borderId="0" xfId="0" applyFont="1" applyFill="1" applyAlignment="1">
      <alignment horizontal="left" vertical="top" wrapText="1"/>
    </xf>
    <xf numFmtId="0" fontId="9" fillId="14" borderId="16" xfId="0" applyFont="1" applyFill="1" applyBorder="1" applyAlignment="1">
      <alignment horizontal="right" vertical="top" wrapText="1"/>
    </xf>
    <xf numFmtId="0" fontId="22" fillId="18" borderId="0" xfId="4" applyFont="1" applyFill="1" applyAlignment="1">
      <alignment horizontal="left" vertical="top"/>
    </xf>
    <xf numFmtId="0" fontId="22" fillId="18" borderId="0" xfId="5" applyFont="1" applyFill="1"/>
    <xf numFmtId="2" fontId="30" fillId="18" borderId="0" xfId="6" applyNumberFormat="1" applyFont="1" applyFill="1" applyAlignment="1">
      <alignment horizontal="center" vertical="center" wrapText="1"/>
    </xf>
    <xf numFmtId="0" fontId="26" fillId="18" borderId="0" xfId="2" applyFill="1" applyAlignment="1">
      <alignment horizontal="left" vertical="center"/>
    </xf>
    <xf numFmtId="0" fontId="30" fillId="18" borderId="0" xfId="6" applyFont="1" applyFill="1" applyAlignment="1">
      <alignment horizontal="left" vertical="center" wrapText="1"/>
    </xf>
    <xf numFmtId="0" fontId="33" fillId="18" borderId="0" xfId="1" applyFont="1" applyFill="1" applyAlignment="1">
      <alignment horizontal="left" vertical="center"/>
    </xf>
    <xf numFmtId="0" fontId="7" fillId="20" borderId="15" xfId="0" applyFont="1" applyFill="1" applyBorder="1" applyAlignment="1">
      <alignment horizontal="left" vertical="top" wrapText="1"/>
    </xf>
    <xf numFmtId="0" fontId="7" fillId="20" borderId="15" xfId="0" applyFont="1" applyFill="1" applyBorder="1" applyAlignment="1">
      <alignment vertical="top" wrapText="1"/>
    </xf>
    <xf numFmtId="0" fontId="7" fillId="20" borderId="23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20" borderId="0" xfId="0" applyFont="1" applyFill="1" applyAlignment="1">
      <alignment horizontal="left" vertical="top" wrapText="1"/>
    </xf>
    <xf numFmtId="0" fontId="7" fillId="20" borderId="0" xfId="0" applyFont="1" applyFill="1" applyAlignment="1">
      <alignment vertical="top" wrapText="1"/>
    </xf>
    <xf numFmtId="0" fontId="7" fillId="20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  <xf numFmtId="0" fontId="30" fillId="18" borderId="0" xfId="6" applyFont="1" applyFill="1" applyAlignment="1">
      <alignment horizontal="center" wrapText="1"/>
    </xf>
    <xf numFmtId="4" fontId="31" fillId="18" borderId="0" xfId="6" applyNumberFormat="1" applyFont="1" applyFill="1" applyAlignment="1">
      <alignment horizontal="center" wrapText="1"/>
    </xf>
    <xf numFmtId="4" fontId="32" fillId="0" borderId="0" xfId="5" applyNumberFormat="1" applyFont="1" applyAlignment="1">
      <alignment horizontal="center"/>
    </xf>
    <xf numFmtId="0" fontId="7" fillId="20" borderId="15" xfId="0" applyFont="1" applyFill="1" applyBorder="1" applyAlignment="1">
      <alignment horizontal="center" wrapText="1"/>
    </xf>
    <xf numFmtId="0" fontId="25" fillId="20" borderId="15" xfId="0" applyFont="1" applyFill="1" applyBorder="1" applyAlignment="1">
      <alignment horizontal="center" wrapText="1"/>
    </xf>
    <xf numFmtId="0" fontId="7" fillId="20" borderId="0" xfId="0" applyFont="1" applyFill="1" applyAlignment="1">
      <alignment horizontal="center" wrapText="1"/>
    </xf>
    <xf numFmtId="0" fontId="25" fillId="20" borderId="0" xfId="0" applyFont="1" applyFill="1" applyAlignment="1">
      <alignment horizontal="center" wrapText="1"/>
    </xf>
    <xf numFmtId="0" fontId="8" fillId="16" borderId="0" xfId="0" applyFont="1" applyFill="1" applyAlignment="1">
      <alignment horizontal="right" vertical="top" wrapText="1"/>
    </xf>
    <xf numFmtId="4" fontId="8" fillId="16" borderId="0" xfId="0" applyNumberFormat="1" applyFont="1" applyFill="1" applyAlignment="1">
      <alignment horizontal="right" vertical="top" wrapText="1"/>
    </xf>
    <xf numFmtId="165" fontId="14" fillId="6" borderId="15" xfId="0" applyNumberFormat="1" applyFont="1" applyFill="1" applyBorder="1" applyAlignment="1">
      <alignment horizontal="right" vertical="top" wrapText="1"/>
    </xf>
    <xf numFmtId="0" fontId="14" fillId="6" borderId="15" xfId="0" applyFont="1" applyFill="1" applyBorder="1" applyAlignment="1">
      <alignment horizontal="left" vertical="top" wrapText="1"/>
    </xf>
    <xf numFmtId="0" fontId="14" fillId="16" borderId="0" xfId="0" applyFont="1" applyFill="1" applyAlignment="1">
      <alignment horizontal="right" vertical="top" wrapText="1"/>
    </xf>
    <xf numFmtId="0" fontId="14" fillId="7" borderId="15" xfId="0" applyFont="1" applyFill="1" applyBorder="1" applyAlignment="1">
      <alignment horizontal="left" vertical="top" wrapText="1"/>
    </xf>
    <xf numFmtId="0" fontId="2" fillId="16" borderId="15" xfId="0" applyFont="1" applyFill="1" applyBorder="1" applyAlignment="1">
      <alignment horizontal="left" vertical="top" wrapText="1"/>
    </xf>
    <xf numFmtId="0" fontId="9" fillId="15" borderId="15" xfId="0" applyFont="1" applyFill="1" applyBorder="1" applyAlignment="1">
      <alignment horizontal="left" vertical="top" wrapText="1"/>
    </xf>
    <xf numFmtId="0" fontId="7" fillId="14" borderId="15" xfId="0" applyFont="1" applyFill="1" applyBorder="1" applyAlignment="1">
      <alignment horizontal="left" vertical="top" wrapText="1"/>
    </xf>
    <xf numFmtId="0" fontId="2" fillId="16" borderId="15" xfId="0" applyFont="1" applyFill="1" applyBorder="1" applyAlignment="1">
      <alignment horizontal="center" vertical="top" wrapText="1"/>
    </xf>
    <xf numFmtId="0" fontId="2" fillId="16" borderId="15" xfId="0" applyFont="1" applyFill="1" applyBorder="1" applyAlignment="1">
      <alignment horizontal="right" vertical="top" wrapText="1"/>
    </xf>
    <xf numFmtId="0" fontId="25" fillId="18" borderId="0" xfId="1" applyFont="1" applyFill="1" applyAlignment="1">
      <alignment horizontal="center" vertical="top"/>
    </xf>
    <xf numFmtId="0" fontId="9" fillId="0" borderId="15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right" vertical="top" wrapText="1"/>
    </xf>
    <xf numFmtId="4" fontId="12" fillId="0" borderId="15" xfId="0" applyNumberFormat="1" applyFont="1" applyBorder="1" applyAlignment="1">
      <alignment horizontal="right" vertical="top" wrapText="1"/>
    </xf>
    <xf numFmtId="164" fontId="13" fillId="0" borderId="15" xfId="0" applyNumberFormat="1" applyFont="1" applyBorder="1" applyAlignment="1">
      <alignment horizontal="right" vertical="top" wrapText="1"/>
    </xf>
    <xf numFmtId="0" fontId="7" fillId="14" borderId="15" xfId="0" applyFont="1" applyFill="1" applyBorder="1" applyAlignment="1">
      <alignment horizontal="right" vertical="top" wrapText="1"/>
    </xf>
    <xf numFmtId="4" fontId="7" fillId="14" borderId="15" xfId="0" applyNumberFormat="1" applyFont="1" applyFill="1" applyBorder="1" applyAlignment="1">
      <alignment horizontal="right" vertical="top" wrapText="1"/>
    </xf>
    <xf numFmtId="0" fontId="9" fillId="15" borderId="15" xfId="0" applyFont="1" applyFill="1" applyBorder="1" applyAlignment="1">
      <alignment horizontal="center" vertical="top" wrapText="1"/>
    </xf>
    <xf numFmtId="0" fontId="9" fillId="15" borderId="15" xfId="0" applyFont="1" applyFill="1" applyBorder="1" applyAlignment="1">
      <alignment horizontal="right" vertical="top" wrapText="1"/>
    </xf>
    <xf numFmtId="4" fontId="9" fillId="15" borderId="15" xfId="0" applyNumberFormat="1" applyFont="1" applyFill="1" applyBorder="1" applyAlignment="1">
      <alignment horizontal="right" vertical="top" wrapText="1"/>
    </xf>
    <xf numFmtId="166" fontId="9" fillId="15" borderId="15" xfId="0" applyNumberFormat="1" applyFont="1" applyFill="1" applyBorder="1" applyAlignment="1">
      <alignment horizontal="right" vertical="top" wrapText="1"/>
    </xf>
    <xf numFmtId="0" fontId="9" fillId="15" borderId="14" xfId="0" applyFont="1" applyFill="1" applyBorder="1" applyAlignment="1">
      <alignment horizontal="left" vertical="top" wrapText="1"/>
    </xf>
    <xf numFmtId="0" fontId="14" fillId="6" borderId="15" xfId="0" applyFont="1" applyFill="1" applyBorder="1" applyAlignment="1">
      <alignment horizontal="center" vertical="top" wrapText="1"/>
    </xf>
    <xf numFmtId="0" fontId="14" fillId="6" borderId="15" xfId="0" applyFont="1" applyFill="1" applyBorder="1" applyAlignment="1">
      <alignment horizontal="right" vertical="top" wrapText="1"/>
    </xf>
    <xf numFmtId="4" fontId="14" fillId="6" borderId="15" xfId="0" applyNumberFormat="1" applyFont="1" applyFill="1" applyBorder="1" applyAlignment="1">
      <alignment horizontal="right" vertical="top" wrapText="1"/>
    </xf>
    <xf numFmtId="166" fontId="14" fillId="6" borderId="15" xfId="0" applyNumberFormat="1" applyFont="1" applyFill="1" applyBorder="1" applyAlignment="1">
      <alignment horizontal="right" vertical="top" wrapText="1"/>
    </xf>
    <xf numFmtId="0" fontId="14" fillId="7" borderId="15" xfId="0" applyFont="1" applyFill="1" applyBorder="1" applyAlignment="1">
      <alignment horizontal="center" vertical="top" wrapText="1"/>
    </xf>
    <xf numFmtId="0" fontId="14" fillId="7" borderId="15" xfId="0" applyFont="1" applyFill="1" applyBorder="1" applyAlignment="1">
      <alignment horizontal="right" vertical="top" wrapText="1"/>
    </xf>
    <xf numFmtId="4" fontId="14" fillId="7" borderId="15" xfId="0" applyNumberFormat="1" applyFont="1" applyFill="1" applyBorder="1" applyAlignment="1">
      <alignment horizontal="right" vertical="top" wrapText="1"/>
    </xf>
    <xf numFmtId="165" fontId="14" fillId="7" borderId="15" xfId="0" applyNumberFormat="1" applyFont="1" applyFill="1" applyBorder="1" applyAlignment="1">
      <alignment horizontal="right" vertical="top" wrapText="1"/>
    </xf>
    <xf numFmtId="166" fontId="14" fillId="7" borderId="15" xfId="0" applyNumberFormat="1" applyFont="1" applyFill="1" applyBorder="1" applyAlignment="1">
      <alignment horizontal="right" vertical="top" wrapText="1"/>
    </xf>
    <xf numFmtId="165" fontId="8" fillId="16" borderId="0" xfId="0" applyNumberFormat="1" applyFont="1" applyFill="1" applyAlignment="1">
      <alignment horizontal="right" vertical="top" wrapText="1"/>
    </xf>
    <xf numFmtId="166" fontId="8" fillId="16" borderId="0" xfId="0" applyNumberFormat="1" applyFont="1" applyFill="1" applyAlignment="1">
      <alignment horizontal="right" vertical="top" wrapText="1"/>
    </xf>
    <xf numFmtId="0" fontId="14" fillId="16" borderId="0" xfId="0" applyFont="1" applyFill="1" applyAlignment="1">
      <alignment horizontal="left" vertical="top" wrapText="1"/>
    </xf>
    <xf numFmtId="0" fontId="14" fillId="16" borderId="0" xfId="0" applyFont="1" applyFill="1" applyAlignment="1">
      <alignment horizontal="center" vertical="top" wrapText="1"/>
    </xf>
    <xf numFmtId="4" fontId="14" fillId="16" borderId="0" xfId="0" applyNumberFormat="1" applyFont="1" applyFill="1" applyAlignment="1">
      <alignment horizontal="right" vertical="top" wrapText="1"/>
    </xf>
    <xf numFmtId="0" fontId="2" fillId="17" borderId="0" xfId="0" applyFont="1" applyFill="1" applyAlignment="1">
      <alignment horizontal="left" vertical="top" wrapText="1"/>
    </xf>
    <xf numFmtId="0" fontId="15" fillId="17" borderId="0" xfId="0" applyFont="1" applyFill="1" applyAlignment="1">
      <alignment horizontal="left" vertical="top" wrapText="1"/>
    </xf>
    <xf numFmtId="0" fontId="17" fillId="10" borderId="0" xfId="0" applyFont="1" applyFill="1" applyAlignment="1">
      <alignment horizontal="right" vertical="top" wrapText="1"/>
    </xf>
    <xf numFmtId="0" fontId="15" fillId="8" borderId="0" xfId="0" applyFont="1" applyFill="1" applyAlignment="1">
      <alignment horizontal="left" vertical="top" wrapText="1"/>
    </xf>
    <xf numFmtId="4" fontId="18" fillId="11" borderId="0" xfId="0" applyNumberFormat="1" applyFont="1" applyFill="1" applyAlignment="1">
      <alignment horizontal="right" vertical="top" wrapText="1"/>
    </xf>
    <xf numFmtId="0" fontId="20" fillId="13" borderId="0" xfId="0" applyFont="1" applyFill="1" applyAlignment="1">
      <alignment horizontal="center" vertical="top" wrapText="1"/>
    </xf>
    <xf numFmtId="0" fontId="0" fillId="0" borderId="0" xfId="0"/>
    <xf numFmtId="0" fontId="3" fillId="2" borderId="0" xfId="0" applyFont="1" applyFill="1" applyAlignment="1">
      <alignment horizontal="center" wrapText="1"/>
    </xf>
    <xf numFmtId="0" fontId="2" fillId="16" borderId="15" xfId="0" applyFont="1" applyFill="1" applyBorder="1" applyAlignment="1">
      <alignment horizontal="left" vertical="top" wrapText="1"/>
    </xf>
    <xf numFmtId="0" fontId="2" fillId="16" borderId="15" xfId="0" applyFont="1" applyFill="1" applyBorder="1" applyAlignment="1">
      <alignment horizontal="right" vertical="top" wrapText="1"/>
    </xf>
    <xf numFmtId="0" fontId="2" fillId="16" borderId="15" xfId="0" applyFont="1" applyFill="1" applyBorder="1" applyAlignment="1">
      <alignment horizontal="center" vertical="top" wrapText="1"/>
    </xf>
    <xf numFmtId="0" fontId="8" fillId="16" borderId="0" xfId="0" applyFont="1" applyFill="1" applyAlignment="1">
      <alignment horizontal="right" vertical="top" wrapText="1"/>
    </xf>
    <xf numFmtId="0" fontId="14" fillId="16" borderId="0" xfId="0" applyFont="1" applyFill="1" applyAlignment="1">
      <alignment horizontal="right" vertical="top" wrapText="1"/>
    </xf>
    <xf numFmtId="0" fontId="7" fillId="14" borderId="15" xfId="0" applyFont="1" applyFill="1" applyBorder="1" applyAlignment="1">
      <alignment horizontal="left" vertical="top" wrapText="1"/>
    </xf>
    <xf numFmtId="0" fontId="9" fillId="15" borderId="15" xfId="0" applyFont="1" applyFill="1" applyBorder="1" applyAlignment="1">
      <alignment horizontal="left" vertical="top" wrapText="1"/>
    </xf>
    <xf numFmtId="0" fontId="14" fillId="6" borderId="15" xfId="0" applyFont="1" applyFill="1" applyBorder="1" applyAlignment="1">
      <alignment horizontal="left" vertical="top" wrapText="1"/>
    </xf>
    <xf numFmtId="165" fontId="14" fillId="6" borderId="15" xfId="0" applyNumberFormat="1" applyFont="1" applyFill="1" applyBorder="1" applyAlignment="1">
      <alignment horizontal="right" vertical="top" wrapText="1"/>
    </xf>
    <xf numFmtId="0" fontId="14" fillId="7" borderId="15" xfId="0" applyFont="1" applyFill="1" applyBorder="1" applyAlignment="1">
      <alignment horizontal="left" vertical="top" wrapText="1"/>
    </xf>
    <xf numFmtId="0" fontId="8" fillId="16" borderId="0" xfId="0" applyFont="1" applyFill="1" applyAlignment="1">
      <alignment horizontal="left" vertical="top" wrapText="1"/>
    </xf>
    <xf numFmtId="4" fontId="8" fillId="16" borderId="0" xfId="0" applyNumberFormat="1" applyFont="1" applyFill="1" applyAlignment="1">
      <alignment horizontal="right" vertical="top" wrapText="1"/>
    </xf>
    <xf numFmtId="0" fontId="28" fillId="18" borderId="18" xfId="0" applyFont="1" applyFill="1" applyBorder="1" applyAlignment="1">
      <alignment horizontal="center" vertical="center"/>
    </xf>
    <xf numFmtId="0" fontId="25" fillId="18" borderId="0" xfId="1" applyFont="1" applyFill="1" applyAlignment="1">
      <alignment horizontal="center"/>
    </xf>
    <xf numFmtId="0" fontId="25" fillId="18" borderId="0" xfId="1" applyFont="1" applyFill="1" applyAlignment="1">
      <alignment horizontal="center" vertical="center"/>
    </xf>
    <xf numFmtId="0" fontId="26" fillId="18" borderId="0" xfId="2" applyFill="1" applyAlignment="1">
      <alignment horizontal="left" vertical="center" wrapText="1"/>
    </xf>
    <xf numFmtId="0" fontId="28" fillId="18" borderId="17" xfId="0" applyFont="1" applyFill="1" applyBorder="1" applyAlignment="1">
      <alignment horizontal="center" vertical="center"/>
    </xf>
    <xf numFmtId="0" fontId="28" fillId="18" borderId="19" xfId="0" applyFont="1" applyFill="1" applyBorder="1" applyAlignment="1">
      <alignment horizontal="center" vertical="center"/>
    </xf>
    <xf numFmtId="0" fontId="28" fillId="18" borderId="20" xfId="3" applyFont="1" applyFill="1" applyBorder="1" applyAlignment="1">
      <alignment horizontal="left"/>
    </xf>
    <xf numFmtId="0" fontId="28" fillId="18" borderId="20" xfId="0" applyFont="1" applyFill="1" applyBorder="1" applyAlignment="1">
      <alignment horizontal="center"/>
    </xf>
    <xf numFmtId="0" fontId="28" fillId="20" borderId="20" xfId="3" applyFont="1" applyFill="1" applyBorder="1" applyAlignment="1">
      <alignment horizontal="left"/>
    </xf>
    <xf numFmtId="0" fontId="28" fillId="21" borderId="20" xfId="3" applyFont="1" applyFill="1" applyBorder="1" applyAlignment="1">
      <alignment horizontal="left"/>
    </xf>
    <xf numFmtId="0" fontId="26" fillId="18" borderId="17" xfId="3" applyFont="1" applyFill="1" applyBorder="1" applyAlignment="1">
      <alignment horizontal="center"/>
    </xf>
    <xf numFmtId="0" fontId="26" fillId="18" borderId="18" xfId="3" applyFont="1" applyFill="1" applyBorder="1" applyAlignment="1">
      <alignment horizontal="center"/>
    </xf>
    <xf numFmtId="0" fontId="26" fillId="18" borderId="19" xfId="3" applyFont="1" applyFill="1" applyBorder="1" applyAlignment="1">
      <alignment horizontal="center"/>
    </xf>
    <xf numFmtId="0" fontId="28" fillId="0" borderId="17" xfId="3" applyFont="1" applyBorder="1" applyAlignment="1">
      <alignment horizontal="center"/>
    </xf>
    <xf numFmtId="0" fontId="28" fillId="0" borderId="18" xfId="3" applyFont="1" applyBorder="1" applyAlignment="1">
      <alignment horizontal="center"/>
    </xf>
    <xf numFmtId="0" fontId="28" fillId="0" borderId="19" xfId="3" applyFont="1" applyBorder="1" applyAlignment="1">
      <alignment horizontal="center"/>
    </xf>
    <xf numFmtId="0" fontId="26" fillId="18" borderId="20" xfId="3" applyFont="1" applyFill="1" applyBorder="1" applyAlignment="1">
      <alignment horizontal="left"/>
    </xf>
    <xf numFmtId="0" fontId="2" fillId="16" borderId="0" xfId="0" applyFont="1" applyFill="1" applyAlignment="1">
      <alignment horizontal="left" vertical="top" wrapText="1"/>
    </xf>
    <xf numFmtId="0" fontId="2" fillId="16" borderId="0" xfId="0" applyFont="1" applyFill="1" applyAlignment="1">
      <alignment horizontal="center" wrapText="1"/>
    </xf>
    <xf numFmtId="0" fontId="25" fillId="18" borderId="0" xfId="1" applyFont="1" applyFill="1" applyAlignment="1">
      <alignment horizontal="center" wrapText="1"/>
    </xf>
    <xf numFmtId="0" fontId="25" fillId="18" borderId="0" xfId="1" applyFont="1" applyFill="1" applyAlignment="1">
      <alignment horizontal="center" vertical="top"/>
    </xf>
    <xf numFmtId="0" fontId="29" fillId="18" borderId="0" xfId="2" applyFont="1" applyFill="1" applyAlignment="1">
      <alignment horizontal="left" vertical="center" wrapText="1"/>
    </xf>
    <xf numFmtId="0" fontId="29" fillId="18" borderId="0" xfId="2" applyFont="1" applyFill="1" applyAlignment="1">
      <alignment horizontal="left" vertical="center"/>
    </xf>
    <xf numFmtId="0" fontId="34" fillId="0" borderId="22" xfId="1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right" vertical="top" wrapText="1"/>
    </xf>
    <xf numFmtId="4" fontId="12" fillId="0" borderId="0" xfId="0" applyNumberFormat="1" applyFont="1" applyBorder="1" applyAlignment="1">
      <alignment horizontal="right" vertical="top" wrapText="1"/>
    </xf>
    <xf numFmtId="164" fontId="13" fillId="0" borderId="0" xfId="0" applyNumberFormat="1" applyFont="1" applyBorder="1" applyAlignment="1">
      <alignment horizontal="right" vertical="top" wrapText="1"/>
    </xf>
    <xf numFmtId="165" fontId="14" fillId="7" borderId="15" xfId="0" applyNumberFormat="1" applyFont="1" applyFill="1" applyBorder="1" applyAlignment="1">
      <alignment horizontal="right" vertical="top" wrapText="1"/>
    </xf>
    <xf numFmtId="0" fontId="8" fillId="16" borderId="0" xfId="0" applyFont="1" applyFill="1" applyAlignment="1">
      <alignment horizontal="center" vertical="top" wrapText="1"/>
    </xf>
  </cellXfs>
  <cellStyles count="7">
    <cellStyle name="Normal" xfId="0" builtinId="0"/>
    <cellStyle name="Normal 2" xfId="2" xr:uid="{DEBE482B-94B8-40B6-B57B-ACC3A8D39F83}"/>
    <cellStyle name="Normal 2 2" xfId="6" xr:uid="{89C1118A-A6D4-49ED-BB41-E71E14F459E9}"/>
    <cellStyle name="Normal 3" xfId="1" xr:uid="{93CEC222-355D-4A46-AB12-F63CD9E4359C}"/>
    <cellStyle name="Normal 3 3" xfId="4" xr:uid="{891D40E5-28C9-4130-BB50-DF0F8A6A9927}"/>
    <cellStyle name="Normal 5" xfId="3" xr:uid="{B2BFA51F-F2C9-458B-9649-08F8ADD80527}"/>
    <cellStyle name="Normal 6" xfId="5" xr:uid="{5FBABB91-507E-4E3E-990B-FA62791676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1</xdr:row>
      <xdr:rowOff>38100</xdr:rowOff>
    </xdr:from>
    <xdr:to>
      <xdr:col>2</xdr:col>
      <xdr:colOff>487680</xdr:colOff>
      <xdr:row>4</xdr:row>
      <xdr:rowOff>754380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9860E9-9DB4-4804-A6FE-2EF118E77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" y="213360"/>
          <a:ext cx="1242060" cy="1242060"/>
        </a:xfrm>
        <a:prstGeom prst="rect">
          <a:avLst/>
        </a:prstGeom>
      </xdr:spPr>
    </xdr:pic>
    <xdr:clientData/>
  </xdr:twoCellAnchor>
  <xdr:twoCellAnchor>
    <xdr:from>
      <xdr:col>2</xdr:col>
      <xdr:colOff>76200</xdr:colOff>
      <xdr:row>63</xdr:row>
      <xdr:rowOff>586740</xdr:rowOff>
    </xdr:from>
    <xdr:to>
      <xdr:col>3</xdr:col>
      <xdr:colOff>2903220</xdr:colOff>
      <xdr:row>64</xdr:row>
      <xdr:rowOff>662940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7B375CFB-6265-4F96-9286-E2BEA1EC7E86}"/>
            </a:ext>
          </a:extLst>
        </xdr:cNvPr>
        <xdr:cNvSpPr txBox="1"/>
      </xdr:nvSpPr>
      <xdr:spPr>
        <a:xfrm>
          <a:off x="1600200" y="8557260"/>
          <a:ext cx="383286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BR" sz="1400" b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4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MATHEUS HENRIQUE PEREIRA PAIXÃO</a:t>
          </a:r>
          <a:br>
            <a:rPr lang="pt-BR" sz="14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</a:br>
          <a:r>
            <a:rPr lang="pt-BR" sz="14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– CREA PA: 975109</a:t>
          </a:r>
        </a:p>
        <a:p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445311</xdr:colOff>
      <xdr:row>0</xdr:row>
      <xdr:rowOff>152400</xdr:rowOff>
    </xdr:from>
    <xdr:to>
      <xdr:col>2</xdr:col>
      <xdr:colOff>256540</xdr:colOff>
      <xdr:row>3</xdr:row>
      <xdr:rowOff>787400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2A22828-2A8A-42BA-996F-93E211947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311" y="152400"/>
          <a:ext cx="1157429" cy="1168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167640</xdr:colOff>
      <xdr:row>1</xdr:row>
      <xdr:rowOff>68579</xdr:rowOff>
    </xdr:from>
    <xdr:to>
      <xdr:col>3</xdr:col>
      <xdr:colOff>254000</xdr:colOff>
      <xdr:row>2</xdr:row>
      <xdr:rowOff>657414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0C05FF0-8978-4E98-A4F1-2A45B7FF6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8760" y="243839"/>
          <a:ext cx="756920" cy="764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393700</xdr:colOff>
      <xdr:row>0</xdr:row>
      <xdr:rowOff>114300</xdr:rowOff>
    </xdr:from>
    <xdr:to>
      <xdr:col>0</xdr:col>
      <xdr:colOff>1551129</xdr:colOff>
      <xdr:row>3</xdr:row>
      <xdr:rowOff>749300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2BC51DB-FF91-4C01-ACEF-0DB02C5D0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700" y="114300"/>
          <a:ext cx="1157429" cy="1168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227888</xdr:colOff>
      <xdr:row>1</xdr:row>
      <xdr:rowOff>14244</xdr:rowOff>
    </xdr:from>
    <xdr:to>
      <xdr:col>0</xdr:col>
      <xdr:colOff>1385317</xdr:colOff>
      <xdr:row>6</xdr:row>
      <xdr:rowOff>292457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25AD0B2-41D3-493F-B007-9073B5C55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88" y="192281"/>
          <a:ext cx="1157429" cy="1168400"/>
        </a:xfrm>
        <a:prstGeom prst="rect">
          <a:avLst/>
        </a:prstGeom>
      </xdr:spPr>
    </xdr:pic>
    <xdr:clientData/>
  </xdr:twoCellAnchor>
  <xdr:twoCellAnchor editAs="oneCell">
    <xdr:from>
      <xdr:col>1</xdr:col>
      <xdr:colOff>370317</xdr:colOff>
      <xdr:row>1</xdr:row>
      <xdr:rowOff>135309</xdr:rowOff>
    </xdr:from>
    <xdr:to>
      <xdr:col>2</xdr:col>
      <xdr:colOff>523616</xdr:colOff>
      <xdr:row>6</xdr:row>
      <xdr:rowOff>75639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BD5A6A1-E8AC-4EFA-8826-19BE05DB1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9177" y="313346"/>
          <a:ext cx="822719" cy="8305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5"/>
  <sheetViews>
    <sheetView showWhiteSpace="0" workbookViewId="0">
      <selection activeCell="D5" sqref="D5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x14ac:dyDescent="0.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x14ac:dyDescent="0.25">
      <c r="A4" s="10"/>
      <c r="B4" s="10"/>
      <c r="C4" s="10"/>
      <c r="D4" s="10" t="s">
        <v>0</v>
      </c>
      <c r="E4" s="103" t="s">
        <v>1</v>
      </c>
      <c r="F4" s="103"/>
      <c r="G4" s="103" t="s">
        <v>2</v>
      </c>
      <c r="H4" s="103"/>
      <c r="I4" s="103" t="s">
        <v>3</v>
      </c>
      <c r="J4" s="103"/>
    </row>
    <row r="5" spans="1:10" ht="79.95" customHeight="1" x14ac:dyDescent="0.25">
      <c r="A5" s="11"/>
      <c r="B5" s="11"/>
      <c r="C5" s="11"/>
      <c r="D5" s="8" t="s">
        <v>555</v>
      </c>
      <c r="E5" s="104" t="s">
        <v>4</v>
      </c>
      <c r="F5" s="104"/>
      <c r="G5" s="104" t="s">
        <v>5</v>
      </c>
      <c r="H5" s="104"/>
      <c r="I5" s="104" t="s">
        <v>6</v>
      </c>
      <c r="J5" s="104"/>
    </row>
    <row r="6" spans="1:10" x14ac:dyDescent="0.25">
      <c r="A6" s="110" t="s">
        <v>7</v>
      </c>
      <c r="B6" s="109"/>
      <c r="C6" s="109"/>
      <c r="D6" s="109"/>
      <c r="E6" s="109"/>
      <c r="F6" s="109"/>
      <c r="G6" s="109"/>
      <c r="H6" s="109"/>
      <c r="I6" s="109"/>
      <c r="J6" s="109"/>
    </row>
    <row r="7" spans="1:10" ht="30" customHeight="1" x14ac:dyDescent="0.25">
      <c r="A7" s="1" t="s">
        <v>8</v>
      </c>
      <c r="B7" s="3" t="s">
        <v>9</v>
      </c>
      <c r="C7" s="1" t="s">
        <v>10</v>
      </c>
      <c r="D7" s="1" t="s">
        <v>11</v>
      </c>
      <c r="E7" s="2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</row>
    <row r="8" spans="1:10" ht="24" customHeight="1" x14ac:dyDescent="0.25">
      <c r="A8" s="12" t="s">
        <v>18</v>
      </c>
      <c r="B8" s="12" t="s">
        <v>19</v>
      </c>
      <c r="C8" s="12"/>
      <c r="D8" s="12" t="s">
        <v>183</v>
      </c>
      <c r="E8" s="13"/>
      <c r="F8" s="14">
        <v>1</v>
      </c>
      <c r="G8" s="14" t="s">
        <v>20</v>
      </c>
      <c r="H8" s="15">
        <v>8508.76</v>
      </c>
      <c r="I8" s="15">
        <v>8508.76</v>
      </c>
      <c r="J8" s="16">
        <v>1.9250588235294117E-2</v>
      </c>
    </row>
    <row r="9" spans="1:10" ht="39" customHeight="1" x14ac:dyDescent="0.25">
      <c r="A9" s="17" t="s">
        <v>21</v>
      </c>
      <c r="B9" s="17" t="s">
        <v>169</v>
      </c>
      <c r="C9" s="17" t="s">
        <v>22</v>
      </c>
      <c r="D9" s="17" t="s">
        <v>170</v>
      </c>
      <c r="E9" s="18" t="s">
        <v>25</v>
      </c>
      <c r="F9" s="19">
        <v>4.5</v>
      </c>
      <c r="G9" s="20">
        <v>461.02</v>
      </c>
      <c r="H9" s="20">
        <v>574.70000000000005</v>
      </c>
      <c r="I9" s="20">
        <v>2586.15</v>
      </c>
      <c r="J9" s="21">
        <v>5.8510180995475112E-3</v>
      </c>
    </row>
    <row r="10" spans="1:10" ht="39" customHeight="1" x14ac:dyDescent="0.25">
      <c r="A10" s="17" t="s">
        <v>24</v>
      </c>
      <c r="B10" s="17" t="s">
        <v>184</v>
      </c>
      <c r="C10" s="17" t="s">
        <v>22</v>
      </c>
      <c r="D10" s="17" t="s">
        <v>185</v>
      </c>
      <c r="E10" s="18" t="s">
        <v>25</v>
      </c>
      <c r="F10" s="19">
        <v>65</v>
      </c>
      <c r="G10" s="20">
        <v>24.38</v>
      </c>
      <c r="H10" s="20">
        <v>30.39</v>
      </c>
      <c r="I10" s="20">
        <v>1975.35</v>
      </c>
      <c r="J10" s="21">
        <v>4.4691176470588239E-3</v>
      </c>
    </row>
    <row r="11" spans="1:10" ht="39" customHeight="1" x14ac:dyDescent="0.25">
      <c r="A11" s="77" t="s">
        <v>168</v>
      </c>
      <c r="B11" s="77" t="s">
        <v>186</v>
      </c>
      <c r="C11" s="77" t="s">
        <v>22</v>
      </c>
      <c r="D11" s="77" t="s">
        <v>187</v>
      </c>
      <c r="E11" s="78" t="s">
        <v>45</v>
      </c>
      <c r="F11" s="79">
        <v>37.972700000000003</v>
      </c>
      <c r="G11" s="80">
        <v>83.39</v>
      </c>
      <c r="H11" s="80">
        <v>103.95</v>
      </c>
      <c r="I11" s="80">
        <v>3947.26</v>
      </c>
      <c r="J11" s="81">
        <v>8.9304524886877831E-3</v>
      </c>
    </row>
    <row r="12" spans="1:10" ht="24" customHeight="1" x14ac:dyDescent="0.25">
      <c r="A12" s="12" t="s">
        <v>26</v>
      </c>
      <c r="B12" s="12" t="s">
        <v>19</v>
      </c>
      <c r="C12" s="12"/>
      <c r="D12" s="12" t="s">
        <v>188</v>
      </c>
      <c r="E12" s="13"/>
      <c r="F12" s="14">
        <v>1</v>
      </c>
      <c r="G12" s="14" t="s">
        <v>20</v>
      </c>
      <c r="H12" s="15">
        <v>32222.42</v>
      </c>
      <c r="I12" s="15">
        <v>32222.42</v>
      </c>
      <c r="J12" s="16">
        <v>7.2901402714932131E-2</v>
      </c>
    </row>
    <row r="13" spans="1:10" ht="52.05" customHeight="1" x14ac:dyDescent="0.25">
      <c r="A13" s="17" t="s">
        <v>27</v>
      </c>
      <c r="B13" s="17" t="s">
        <v>189</v>
      </c>
      <c r="C13" s="17" t="s">
        <v>22</v>
      </c>
      <c r="D13" s="17" t="s">
        <v>190</v>
      </c>
      <c r="E13" s="18" t="s">
        <v>191</v>
      </c>
      <c r="F13" s="19">
        <v>4</v>
      </c>
      <c r="G13" s="20">
        <v>3875</v>
      </c>
      <c r="H13" s="20">
        <v>4830.57</v>
      </c>
      <c r="I13" s="20">
        <v>19322.28</v>
      </c>
      <c r="J13" s="21">
        <v>4.3715565610859729E-2</v>
      </c>
    </row>
    <row r="14" spans="1:10" ht="24" customHeight="1" x14ac:dyDescent="0.25">
      <c r="A14" s="17" t="s">
        <v>29</v>
      </c>
      <c r="B14" s="17" t="s">
        <v>192</v>
      </c>
      <c r="C14" s="17" t="s">
        <v>22</v>
      </c>
      <c r="D14" s="17" t="s">
        <v>193</v>
      </c>
      <c r="E14" s="18" t="s">
        <v>50</v>
      </c>
      <c r="F14" s="19">
        <v>102.7</v>
      </c>
      <c r="G14" s="20">
        <v>100.77</v>
      </c>
      <c r="H14" s="20">
        <v>125.61</v>
      </c>
      <c r="I14" s="20">
        <v>12900.14</v>
      </c>
      <c r="J14" s="21">
        <v>2.9185837104072399E-2</v>
      </c>
    </row>
    <row r="15" spans="1:10" ht="52.05" customHeight="1" x14ac:dyDescent="0.25">
      <c r="A15" s="12" t="s">
        <v>31</v>
      </c>
      <c r="B15" s="12" t="s">
        <v>19</v>
      </c>
      <c r="C15" s="12"/>
      <c r="D15" s="12" t="s">
        <v>194</v>
      </c>
      <c r="E15" s="13"/>
      <c r="F15" s="14">
        <v>1</v>
      </c>
      <c r="G15" s="14" t="s">
        <v>20</v>
      </c>
      <c r="H15" s="15">
        <v>6997.58</v>
      </c>
      <c r="I15" s="15">
        <v>6997.58</v>
      </c>
      <c r="J15" s="16">
        <v>1.5831628959276017E-2</v>
      </c>
    </row>
    <row r="16" spans="1:10" ht="39" customHeight="1" x14ac:dyDescent="0.25">
      <c r="A16" s="17" t="s">
        <v>32</v>
      </c>
      <c r="B16" s="17" t="s">
        <v>195</v>
      </c>
      <c r="C16" s="17" t="s">
        <v>196</v>
      </c>
      <c r="D16" s="17" t="s">
        <v>197</v>
      </c>
      <c r="E16" s="18" t="s">
        <v>198</v>
      </c>
      <c r="F16" s="19">
        <v>1</v>
      </c>
      <c r="G16" s="20">
        <v>2806.67</v>
      </c>
      <c r="H16" s="20">
        <v>3498.79</v>
      </c>
      <c r="I16" s="20">
        <v>3498.79</v>
      </c>
      <c r="J16" s="21">
        <v>7.9158144796380083E-3</v>
      </c>
    </row>
    <row r="17" spans="1:10" ht="25.95" customHeight="1" x14ac:dyDescent="0.25">
      <c r="A17" s="17" t="s">
        <v>33</v>
      </c>
      <c r="B17" s="17" t="s">
        <v>199</v>
      </c>
      <c r="C17" s="17" t="s">
        <v>196</v>
      </c>
      <c r="D17" s="17" t="s">
        <v>200</v>
      </c>
      <c r="E17" s="18" t="s">
        <v>198</v>
      </c>
      <c r="F17" s="19">
        <v>1</v>
      </c>
      <c r="G17" s="20">
        <v>2806.67</v>
      </c>
      <c r="H17" s="20">
        <v>3498.79</v>
      </c>
      <c r="I17" s="20">
        <v>3498.79</v>
      </c>
      <c r="J17" s="21">
        <v>7.9158144796380083E-3</v>
      </c>
    </row>
    <row r="18" spans="1:10" ht="24" customHeight="1" x14ac:dyDescent="0.25">
      <c r="A18" s="12" t="s">
        <v>201</v>
      </c>
      <c r="B18" s="12" t="s">
        <v>19</v>
      </c>
      <c r="C18" s="12"/>
      <c r="D18" s="12" t="s">
        <v>202</v>
      </c>
      <c r="E18" s="13"/>
      <c r="F18" s="14">
        <v>1</v>
      </c>
      <c r="G18" s="14" t="s">
        <v>20</v>
      </c>
      <c r="H18" s="15">
        <v>50542.53</v>
      </c>
      <c r="I18" s="15">
        <v>50542.53</v>
      </c>
      <c r="J18" s="16">
        <v>0.11434961538461538</v>
      </c>
    </row>
    <row r="19" spans="1:10" ht="25.95" customHeight="1" x14ac:dyDescent="0.25">
      <c r="A19" s="17" t="s">
        <v>203</v>
      </c>
      <c r="B19" s="17" t="s">
        <v>204</v>
      </c>
      <c r="C19" s="17" t="s">
        <v>22</v>
      </c>
      <c r="D19" s="17" t="s">
        <v>205</v>
      </c>
      <c r="E19" s="18" t="s">
        <v>28</v>
      </c>
      <c r="F19" s="19">
        <v>212.5</v>
      </c>
      <c r="G19" s="20">
        <v>10.66</v>
      </c>
      <c r="H19" s="20">
        <v>13.28</v>
      </c>
      <c r="I19" s="20">
        <v>2822</v>
      </c>
      <c r="J19" s="21">
        <v>6.3846153846153844E-3</v>
      </c>
    </row>
    <row r="20" spans="1:10" ht="25.95" customHeight="1" x14ac:dyDescent="0.25">
      <c r="A20" s="17" t="s">
        <v>206</v>
      </c>
      <c r="B20" s="17" t="s">
        <v>207</v>
      </c>
      <c r="C20" s="17" t="s">
        <v>22</v>
      </c>
      <c r="D20" s="17" t="s">
        <v>208</v>
      </c>
      <c r="E20" s="18" t="s">
        <v>28</v>
      </c>
      <c r="F20" s="19">
        <v>212.5</v>
      </c>
      <c r="G20" s="20">
        <v>19.64</v>
      </c>
      <c r="H20" s="20">
        <v>24.48</v>
      </c>
      <c r="I20" s="20">
        <v>5202</v>
      </c>
      <c r="J20" s="21">
        <v>1.176923076923077E-2</v>
      </c>
    </row>
    <row r="21" spans="1:10" ht="25.95" customHeight="1" x14ac:dyDescent="0.25">
      <c r="A21" s="147" t="s">
        <v>209</v>
      </c>
      <c r="B21" s="147" t="s">
        <v>210</v>
      </c>
      <c r="C21" s="147" t="s">
        <v>22</v>
      </c>
      <c r="D21" s="147" t="s">
        <v>211</v>
      </c>
      <c r="E21" s="148" t="s">
        <v>50</v>
      </c>
      <c r="F21" s="149">
        <v>105.65</v>
      </c>
      <c r="G21" s="150">
        <v>23.66</v>
      </c>
      <c r="H21" s="150">
        <v>29.49</v>
      </c>
      <c r="I21" s="150">
        <v>3115.61</v>
      </c>
      <c r="J21" s="151">
        <v>7.0488914027149324E-3</v>
      </c>
    </row>
    <row r="22" spans="1:10" ht="25.95" customHeight="1" x14ac:dyDescent="0.25">
      <c r="A22" s="147" t="s">
        <v>212</v>
      </c>
      <c r="B22" s="147" t="s">
        <v>213</v>
      </c>
      <c r="C22" s="147" t="s">
        <v>30</v>
      </c>
      <c r="D22" s="147" t="s">
        <v>214</v>
      </c>
      <c r="E22" s="148" t="s">
        <v>28</v>
      </c>
      <c r="F22" s="149">
        <v>54.65</v>
      </c>
      <c r="G22" s="150">
        <v>230.62</v>
      </c>
      <c r="H22" s="150">
        <v>287.49</v>
      </c>
      <c r="I22" s="150">
        <v>15711.32</v>
      </c>
      <c r="J22" s="151">
        <v>3.5545972850678731E-2</v>
      </c>
    </row>
    <row r="23" spans="1:10" ht="25.95" customHeight="1" x14ac:dyDescent="0.25">
      <c r="A23" s="147" t="s">
        <v>215</v>
      </c>
      <c r="B23" s="147" t="s">
        <v>216</v>
      </c>
      <c r="C23" s="147" t="s">
        <v>30</v>
      </c>
      <c r="D23" s="147" t="s">
        <v>217</v>
      </c>
      <c r="E23" s="148" t="s">
        <v>34</v>
      </c>
      <c r="F23" s="149">
        <v>120</v>
      </c>
      <c r="G23" s="150">
        <v>158.38</v>
      </c>
      <c r="H23" s="150">
        <v>197.43</v>
      </c>
      <c r="I23" s="150">
        <v>23691.599999999999</v>
      </c>
      <c r="J23" s="151">
        <v>5.3600904977375567E-2</v>
      </c>
    </row>
    <row r="24" spans="1:10" ht="25.95" customHeight="1" x14ac:dyDescent="0.25">
      <c r="A24" s="12" t="s">
        <v>218</v>
      </c>
      <c r="B24" s="12" t="s">
        <v>19</v>
      </c>
      <c r="C24" s="12"/>
      <c r="D24" s="12" t="s">
        <v>219</v>
      </c>
      <c r="E24" s="13"/>
      <c r="F24" s="14">
        <v>1</v>
      </c>
      <c r="G24" s="14" t="s">
        <v>20</v>
      </c>
      <c r="H24" s="15">
        <v>335486.67</v>
      </c>
      <c r="I24" s="15">
        <v>335486.67</v>
      </c>
      <c r="J24" s="16">
        <v>0.75901961538461538</v>
      </c>
    </row>
    <row r="25" spans="1:10" ht="25.95" customHeight="1" x14ac:dyDescent="0.25">
      <c r="A25" s="147" t="s">
        <v>220</v>
      </c>
      <c r="B25" s="147" t="s">
        <v>19</v>
      </c>
      <c r="C25" s="147"/>
      <c r="D25" s="147" t="s">
        <v>221</v>
      </c>
      <c r="E25" s="148"/>
      <c r="F25" s="149">
        <v>1</v>
      </c>
      <c r="G25" s="150" t="s">
        <v>20</v>
      </c>
      <c r="H25" s="150">
        <v>65570.740000000005</v>
      </c>
      <c r="I25" s="150">
        <v>65570.740000000005</v>
      </c>
      <c r="J25" s="151">
        <v>0.14835009049773756</v>
      </c>
    </row>
    <row r="26" spans="1:10" ht="25.95" customHeight="1" x14ac:dyDescent="0.25">
      <c r="A26" s="147" t="s">
        <v>222</v>
      </c>
      <c r="B26" s="147" t="s">
        <v>223</v>
      </c>
      <c r="C26" s="147" t="s">
        <v>22</v>
      </c>
      <c r="D26" s="147" t="s">
        <v>224</v>
      </c>
      <c r="E26" s="148" t="s">
        <v>25</v>
      </c>
      <c r="F26" s="149">
        <v>19.649999999999999</v>
      </c>
      <c r="G26" s="150">
        <v>51.84</v>
      </c>
      <c r="H26" s="150">
        <v>64.62</v>
      </c>
      <c r="I26" s="150">
        <v>1269.78</v>
      </c>
      <c r="J26" s="151">
        <v>2.8728054298642535E-3</v>
      </c>
    </row>
    <row r="27" spans="1:10" ht="25.95" customHeight="1" x14ac:dyDescent="0.25">
      <c r="A27" s="147" t="s">
        <v>225</v>
      </c>
      <c r="B27" s="147" t="s">
        <v>226</v>
      </c>
      <c r="C27" s="147" t="s">
        <v>22</v>
      </c>
      <c r="D27" s="147" t="s">
        <v>227</v>
      </c>
      <c r="E27" s="148" t="s">
        <v>28</v>
      </c>
      <c r="F27" s="149">
        <v>125</v>
      </c>
      <c r="G27" s="150">
        <v>16.920000000000002</v>
      </c>
      <c r="H27" s="150">
        <v>21.09</v>
      </c>
      <c r="I27" s="150">
        <v>2636.25</v>
      </c>
      <c r="J27" s="151">
        <v>5.9643665158371044E-3</v>
      </c>
    </row>
    <row r="28" spans="1:10" ht="25.95" customHeight="1" x14ac:dyDescent="0.25">
      <c r="A28" s="147" t="s">
        <v>228</v>
      </c>
      <c r="B28" s="147" t="s">
        <v>229</v>
      </c>
      <c r="C28" s="147" t="s">
        <v>22</v>
      </c>
      <c r="D28" s="147" t="s">
        <v>230</v>
      </c>
      <c r="E28" s="148" t="s">
        <v>63</v>
      </c>
      <c r="F28" s="149">
        <v>400.05</v>
      </c>
      <c r="G28" s="150">
        <v>11.78</v>
      </c>
      <c r="H28" s="150">
        <v>14.68</v>
      </c>
      <c r="I28" s="150">
        <v>5872.73</v>
      </c>
      <c r="J28" s="151">
        <v>1.3286719457013575E-2</v>
      </c>
    </row>
    <row r="29" spans="1:10" ht="25.95" customHeight="1" x14ac:dyDescent="0.25">
      <c r="A29" s="147" t="s">
        <v>231</v>
      </c>
      <c r="B29" s="147" t="s">
        <v>232</v>
      </c>
      <c r="C29" s="147" t="s">
        <v>22</v>
      </c>
      <c r="D29" s="147" t="s">
        <v>233</v>
      </c>
      <c r="E29" s="148" t="s">
        <v>63</v>
      </c>
      <c r="F29" s="149">
        <v>775.92</v>
      </c>
      <c r="G29" s="150">
        <v>13.12</v>
      </c>
      <c r="H29" s="150">
        <v>16.350000000000001</v>
      </c>
      <c r="I29" s="150">
        <v>12686.29</v>
      </c>
      <c r="J29" s="151">
        <v>2.8702013574660633E-2</v>
      </c>
    </row>
    <row r="30" spans="1:10" ht="25.95" customHeight="1" x14ac:dyDescent="0.25">
      <c r="A30" s="147" t="s">
        <v>234</v>
      </c>
      <c r="B30" s="147" t="s">
        <v>235</v>
      </c>
      <c r="C30" s="147" t="s">
        <v>22</v>
      </c>
      <c r="D30" s="147" t="s">
        <v>236</v>
      </c>
      <c r="E30" s="148" t="s">
        <v>28</v>
      </c>
      <c r="F30" s="149">
        <v>40.36</v>
      </c>
      <c r="G30" s="150">
        <v>856.76</v>
      </c>
      <c r="H30" s="150">
        <v>1068.03</v>
      </c>
      <c r="I30" s="150">
        <v>43105.69</v>
      </c>
      <c r="J30" s="151">
        <v>9.7524185520361989E-2</v>
      </c>
    </row>
    <row r="31" spans="1:10" ht="25.95" customHeight="1" x14ac:dyDescent="0.25">
      <c r="A31" s="147" t="s">
        <v>237</v>
      </c>
      <c r="B31" s="147" t="s">
        <v>19</v>
      </c>
      <c r="C31" s="147"/>
      <c r="D31" s="147" t="s">
        <v>238</v>
      </c>
      <c r="E31" s="148"/>
      <c r="F31" s="149">
        <v>1</v>
      </c>
      <c r="G31" s="150" t="s">
        <v>20</v>
      </c>
      <c r="H31" s="150">
        <v>169749.74</v>
      </c>
      <c r="I31" s="150">
        <v>169749.74</v>
      </c>
      <c r="J31" s="151">
        <v>0.38404918552036199</v>
      </c>
    </row>
    <row r="32" spans="1:10" ht="25.95" customHeight="1" x14ac:dyDescent="0.25">
      <c r="A32" s="147" t="s">
        <v>239</v>
      </c>
      <c r="B32" s="147" t="s">
        <v>240</v>
      </c>
      <c r="C32" s="147" t="s">
        <v>22</v>
      </c>
      <c r="D32" s="147" t="s">
        <v>241</v>
      </c>
      <c r="E32" s="148" t="s">
        <v>28</v>
      </c>
      <c r="F32" s="149">
        <v>61.3</v>
      </c>
      <c r="G32" s="150">
        <v>837.8</v>
      </c>
      <c r="H32" s="150">
        <v>1044.4000000000001</v>
      </c>
      <c r="I32" s="150">
        <v>64021.72</v>
      </c>
      <c r="J32" s="151">
        <v>0.14484552036199094</v>
      </c>
    </row>
    <row r="33" spans="1:10" ht="25.95" customHeight="1" x14ac:dyDescent="0.25">
      <c r="A33" s="147" t="s">
        <v>242</v>
      </c>
      <c r="B33" s="147" t="s">
        <v>243</v>
      </c>
      <c r="C33" s="147" t="s">
        <v>22</v>
      </c>
      <c r="D33" s="147" t="s">
        <v>244</v>
      </c>
      <c r="E33" s="148" t="s">
        <v>25</v>
      </c>
      <c r="F33" s="149">
        <v>288.66000000000003</v>
      </c>
      <c r="G33" s="150">
        <v>67.02</v>
      </c>
      <c r="H33" s="150">
        <v>83.54</v>
      </c>
      <c r="I33" s="150">
        <v>24114.65</v>
      </c>
      <c r="J33" s="151">
        <v>5.4558031674208148E-2</v>
      </c>
    </row>
    <row r="34" spans="1:10" ht="25.95" customHeight="1" x14ac:dyDescent="0.25">
      <c r="A34" s="147" t="s">
        <v>245</v>
      </c>
      <c r="B34" s="147" t="s">
        <v>246</v>
      </c>
      <c r="C34" s="147" t="s">
        <v>22</v>
      </c>
      <c r="D34" s="147" t="s">
        <v>247</v>
      </c>
      <c r="E34" s="148" t="s">
        <v>63</v>
      </c>
      <c r="F34" s="149">
        <v>935.6</v>
      </c>
      <c r="G34" s="150">
        <v>13.93</v>
      </c>
      <c r="H34" s="150">
        <v>17.36</v>
      </c>
      <c r="I34" s="150">
        <v>16242.01</v>
      </c>
      <c r="J34" s="151">
        <v>3.6746628959276016E-2</v>
      </c>
    </row>
    <row r="35" spans="1:10" ht="25.95" customHeight="1" x14ac:dyDescent="0.25">
      <c r="A35" s="147" t="s">
        <v>248</v>
      </c>
      <c r="B35" s="147" t="s">
        <v>249</v>
      </c>
      <c r="C35" s="147" t="s">
        <v>22</v>
      </c>
      <c r="D35" s="147" t="s">
        <v>250</v>
      </c>
      <c r="E35" s="148" t="s">
        <v>63</v>
      </c>
      <c r="F35" s="149">
        <v>1020.5</v>
      </c>
      <c r="G35" s="150">
        <v>13.58</v>
      </c>
      <c r="H35" s="150">
        <v>16.920000000000002</v>
      </c>
      <c r="I35" s="150">
        <v>17266.86</v>
      </c>
      <c r="J35" s="151">
        <v>3.9065294117647059E-2</v>
      </c>
    </row>
    <row r="36" spans="1:10" ht="25.95" customHeight="1" x14ac:dyDescent="0.25">
      <c r="A36" s="147" t="s">
        <v>251</v>
      </c>
      <c r="B36" s="147" t="s">
        <v>252</v>
      </c>
      <c r="C36" s="147" t="s">
        <v>22</v>
      </c>
      <c r="D36" s="147" t="s">
        <v>253</v>
      </c>
      <c r="E36" s="148" t="s">
        <v>63</v>
      </c>
      <c r="F36" s="149">
        <v>435.5</v>
      </c>
      <c r="G36" s="150">
        <v>10.32</v>
      </c>
      <c r="H36" s="150">
        <v>12.86</v>
      </c>
      <c r="I36" s="150">
        <v>5600.53</v>
      </c>
      <c r="J36" s="151">
        <v>1.2670882352941176E-2</v>
      </c>
    </row>
    <row r="37" spans="1:10" ht="25.95" customHeight="1" x14ac:dyDescent="0.25">
      <c r="A37" s="147" t="s">
        <v>254</v>
      </c>
      <c r="B37" s="147" t="s">
        <v>255</v>
      </c>
      <c r="C37" s="147" t="s">
        <v>22</v>
      </c>
      <c r="D37" s="147" t="s">
        <v>256</v>
      </c>
      <c r="E37" s="148" t="s">
        <v>63</v>
      </c>
      <c r="F37" s="149">
        <v>1588.66</v>
      </c>
      <c r="G37" s="150">
        <v>10.029999999999999</v>
      </c>
      <c r="H37" s="150">
        <v>12.5</v>
      </c>
      <c r="I37" s="150">
        <v>19858.25</v>
      </c>
      <c r="J37" s="151">
        <v>4.4928167420814479E-2</v>
      </c>
    </row>
    <row r="38" spans="1:10" ht="25.95" customHeight="1" x14ac:dyDescent="0.25">
      <c r="A38" s="147" t="s">
        <v>257</v>
      </c>
      <c r="B38" s="147" t="s">
        <v>258</v>
      </c>
      <c r="C38" s="147" t="s">
        <v>22</v>
      </c>
      <c r="D38" s="147" t="s">
        <v>259</v>
      </c>
      <c r="E38" s="148" t="s">
        <v>63</v>
      </c>
      <c r="F38" s="149">
        <v>588.66</v>
      </c>
      <c r="G38" s="150">
        <v>11.47</v>
      </c>
      <c r="H38" s="150">
        <v>14.29</v>
      </c>
      <c r="I38" s="150">
        <v>8411.9500000000007</v>
      </c>
      <c r="J38" s="151">
        <v>1.9031561085972849E-2</v>
      </c>
    </row>
    <row r="39" spans="1:10" ht="25.95" customHeight="1" x14ac:dyDescent="0.25">
      <c r="A39" s="147" t="s">
        <v>260</v>
      </c>
      <c r="B39" s="147" t="s">
        <v>261</v>
      </c>
      <c r="C39" s="147" t="s">
        <v>22</v>
      </c>
      <c r="D39" s="147" t="s">
        <v>262</v>
      </c>
      <c r="E39" s="148" t="s">
        <v>63</v>
      </c>
      <c r="F39" s="149">
        <v>800.55</v>
      </c>
      <c r="G39" s="150">
        <v>14.27</v>
      </c>
      <c r="H39" s="150">
        <v>17.78</v>
      </c>
      <c r="I39" s="150">
        <v>14233.77</v>
      </c>
      <c r="J39" s="151">
        <v>3.2203099547511313E-2</v>
      </c>
    </row>
    <row r="40" spans="1:10" ht="25.95" customHeight="1" x14ac:dyDescent="0.25">
      <c r="A40" s="147" t="s">
        <v>263</v>
      </c>
      <c r="B40" s="147" t="s">
        <v>19</v>
      </c>
      <c r="C40" s="147"/>
      <c r="D40" s="147" t="s">
        <v>264</v>
      </c>
      <c r="E40" s="148"/>
      <c r="F40" s="149">
        <v>1</v>
      </c>
      <c r="G40" s="150" t="s">
        <v>20</v>
      </c>
      <c r="H40" s="150">
        <v>20934.16</v>
      </c>
      <c r="I40" s="150">
        <v>20934.16</v>
      </c>
      <c r="J40" s="151">
        <v>4.7362352941176473E-2</v>
      </c>
    </row>
    <row r="41" spans="1:10" ht="25.95" customHeight="1" x14ac:dyDescent="0.25">
      <c r="A41" s="147" t="s">
        <v>265</v>
      </c>
      <c r="B41" s="147" t="s">
        <v>266</v>
      </c>
      <c r="C41" s="147" t="s">
        <v>22</v>
      </c>
      <c r="D41" s="147" t="s">
        <v>267</v>
      </c>
      <c r="E41" s="148" t="s">
        <v>28</v>
      </c>
      <c r="F41" s="149">
        <v>10.220000000000001</v>
      </c>
      <c r="G41" s="150">
        <v>1007.84</v>
      </c>
      <c r="H41" s="150">
        <v>1256.3699999999999</v>
      </c>
      <c r="I41" s="150">
        <v>12840.1</v>
      </c>
      <c r="J41" s="151">
        <v>2.9049999999999999E-2</v>
      </c>
    </row>
    <row r="42" spans="1:10" ht="25.95" customHeight="1" x14ac:dyDescent="0.25">
      <c r="A42" s="147" t="s">
        <v>268</v>
      </c>
      <c r="B42" s="147" t="s">
        <v>269</v>
      </c>
      <c r="C42" s="147" t="s">
        <v>22</v>
      </c>
      <c r="D42" s="147" t="s">
        <v>270</v>
      </c>
      <c r="E42" s="148" t="s">
        <v>25</v>
      </c>
      <c r="F42" s="149">
        <v>25.66</v>
      </c>
      <c r="G42" s="150">
        <v>107.58</v>
      </c>
      <c r="H42" s="150">
        <v>134.1</v>
      </c>
      <c r="I42" s="150">
        <v>3441</v>
      </c>
      <c r="J42" s="151">
        <v>7.7850678733031673E-3</v>
      </c>
    </row>
    <row r="43" spans="1:10" ht="25.95" customHeight="1" x14ac:dyDescent="0.25">
      <c r="A43" s="147" t="s">
        <v>271</v>
      </c>
      <c r="B43" s="147" t="s">
        <v>272</v>
      </c>
      <c r="C43" s="147" t="s">
        <v>22</v>
      </c>
      <c r="D43" s="147" t="s">
        <v>273</v>
      </c>
      <c r="E43" s="148" t="s">
        <v>63</v>
      </c>
      <c r="F43" s="149">
        <v>135.55000000000001</v>
      </c>
      <c r="G43" s="150">
        <v>11.71</v>
      </c>
      <c r="H43" s="150">
        <v>14.59</v>
      </c>
      <c r="I43" s="150">
        <v>1977.67</v>
      </c>
      <c r="J43" s="151">
        <v>4.4743665158371044E-3</v>
      </c>
    </row>
    <row r="44" spans="1:10" ht="25.95" customHeight="1" x14ac:dyDescent="0.25">
      <c r="A44" s="147" t="s">
        <v>274</v>
      </c>
      <c r="B44" s="147" t="s">
        <v>275</v>
      </c>
      <c r="C44" s="147" t="s">
        <v>22</v>
      </c>
      <c r="D44" s="147" t="s">
        <v>276</v>
      </c>
      <c r="E44" s="148" t="s">
        <v>63</v>
      </c>
      <c r="F44" s="149">
        <v>140.22</v>
      </c>
      <c r="G44" s="150">
        <v>15.31</v>
      </c>
      <c r="H44" s="150">
        <v>19.079999999999998</v>
      </c>
      <c r="I44" s="150">
        <v>2675.39</v>
      </c>
      <c r="J44" s="151">
        <v>6.0529185520361989E-3</v>
      </c>
    </row>
    <row r="45" spans="1:10" ht="25.95" customHeight="1" x14ac:dyDescent="0.25">
      <c r="A45" s="147" t="s">
        <v>277</v>
      </c>
      <c r="B45" s="147" t="s">
        <v>19</v>
      </c>
      <c r="C45" s="147"/>
      <c r="D45" s="147" t="s">
        <v>278</v>
      </c>
      <c r="E45" s="148"/>
      <c r="F45" s="149">
        <v>1</v>
      </c>
      <c r="G45" s="150" t="s">
        <v>20</v>
      </c>
      <c r="H45" s="150">
        <v>79232.03</v>
      </c>
      <c r="I45" s="150">
        <v>79232.03</v>
      </c>
      <c r="J45" s="151">
        <v>0.17925798642533936</v>
      </c>
    </row>
    <row r="46" spans="1:10" ht="25.95" customHeight="1" x14ac:dyDescent="0.25">
      <c r="A46" s="147" t="s">
        <v>279</v>
      </c>
      <c r="B46" s="147" t="s">
        <v>280</v>
      </c>
      <c r="C46" s="147" t="s">
        <v>22</v>
      </c>
      <c r="D46" s="147" t="s">
        <v>281</v>
      </c>
      <c r="E46" s="148" t="s">
        <v>63</v>
      </c>
      <c r="F46" s="149">
        <v>125.65</v>
      </c>
      <c r="G46" s="150">
        <v>54.74</v>
      </c>
      <c r="H46" s="150">
        <v>68.23</v>
      </c>
      <c r="I46" s="150">
        <v>8573.09</v>
      </c>
      <c r="J46" s="151">
        <v>1.9396131221719456E-2</v>
      </c>
    </row>
    <row r="47" spans="1:10" ht="25.95" customHeight="1" x14ac:dyDescent="0.25">
      <c r="A47" s="147" t="s">
        <v>282</v>
      </c>
      <c r="B47" s="147" t="s">
        <v>240</v>
      </c>
      <c r="C47" s="147" t="s">
        <v>22</v>
      </c>
      <c r="D47" s="147" t="s">
        <v>241</v>
      </c>
      <c r="E47" s="148" t="s">
        <v>28</v>
      </c>
      <c r="F47" s="149">
        <v>32.659999999999997</v>
      </c>
      <c r="G47" s="150">
        <v>837.8</v>
      </c>
      <c r="H47" s="150">
        <v>1044.4000000000001</v>
      </c>
      <c r="I47" s="150">
        <v>34110.1</v>
      </c>
      <c r="J47" s="151">
        <v>7.7172171945701362E-2</v>
      </c>
    </row>
    <row r="48" spans="1:10" ht="25.95" customHeight="1" x14ac:dyDescent="0.25">
      <c r="A48" s="147" t="s">
        <v>283</v>
      </c>
      <c r="B48" s="147" t="s">
        <v>284</v>
      </c>
      <c r="C48" s="147" t="s">
        <v>22</v>
      </c>
      <c r="D48" s="147" t="s">
        <v>285</v>
      </c>
      <c r="E48" s="148" t="s">
        <v>25</v>
      </c>
      <c r="F48" s="149">
        <v>102.55</v>
      </c>
      <c r="G48" s="150">
        <v>147.47</v>
      </c>
      <c r="H48" s="150">
        <v>183.83</v>
      </c>
      <c r="I48" s="150">
        <v>18851.759999999998</v>
      </c>
      <c r="J48" s="151">
        <v>4.2651040723981903E-2</v>
      </c>
    </row>
    <row r="49" spans="1:10" ht="25.95" customHeight="1" x14ac:dyDescent="0.25">
      <c r="A49" s="147" t="s">
        <v>286</v>
      </c>
      <c r="B49" s="147" t="s">
        <v>287</v>
      </c>
      <c r="C49" s="147" t="s">
        <v>22</v>
      </c>
      <c r="D49" s="147" t="s">
        <v>288</v>
      </c>
      <c r="E49" s="148" t="s">
        <v>63</v>
      </c>
      <c r="F49" s="149">
        <v>140.55000000000001</v>
      </c>
      <c r="G49" s="150">
        <v>18.57</v>
      </c>
      <c r="H49" s="150">
        <v>23.14</v>
      </c>
      <c r="I49" s="150">
        <v>3252.32</v>
      </c>
      <c r="J49" s="151">
        <v>7.3581900452488686E-3</v>
      </c>
    </row>
    <row r="50" spans="1:10" ht="25.95" customHeight="1" x14ac:dyDescent="0.25">
      <c r="A50" s="147" t="s">
        <v>289</v>
      </c>
      <c r="B50" s="147" t="s">
        <v>249</v>
      </c>
      <c r="C50" s="147" t="s">
        <v>22</v>
      </c>
      <c r="D50" s="147" t="s">
        <v>250</v>
      </c>
      <c r="E50" s="148" t="s">
        <v>63</v>
      </c>
      <c r="F50" s="149">
        <v>360.55</v>
      </c>
      <c r="G50" s="150">
        <v>13.58</v>
      </c>
      <c r="H50" s="150">
        <v>16.920000000000002</v>
      </c>
      <c r="I50" s="150">
        <v>6100.5</v>
      </c>
      <c r="J50" s="151">
        <v>1.3802036199095022E-2</v>
      </c>
    </row>
    <row r="51" spans="1:10" ht="25.95" customHeight="1" x14ac:dyDescent="0.25">
      <c r="A51" s="147" t="s">
        <v>290</v>
      </c>
      <c r="B51" s="147" t="s">
        <v>291</v>
      </c>
      <c r="C51" s="147" t="s">
        <v>22</v>
      </c>
      <c r="D51" s="147" t="s">
        <v>292</v>
      </c>
      <c r="E51" s="148" t="s">
        <v>63</v>
      </c>
      <c r="F51" s="149">
        <v>385.55</v>
      </c>
      <c r="G51" s="150">
        <v>12.21</v>
      </c>
      <c r="H51" s="150">
        <v>15.22</v>
      </c>
      <c r="I51" s="150">
        <v>5868.07</v>
      </c>
      <c r="J51" s="151">
        <v>1.3276176470588236E-2</v>
      </c>
    </row>
    <row r="52" spans="1:10" ht="25.95" customHeight="1" x14ac:dyDescent="0.25">
      <c r="A52" s="147" t="s">
        <v>293</v>
      </c>
      <c r="B52" s="147" t="s">
        <v>252</v>
      </c>
      <c r="C52" s="147" t="s">
        <v>22</v>
      </c>
      <c r="D52" s="147" t="s">
        <v>253</v>
      </c>
      <c r="E52" s="148" t="s">
        <v>63</v>
      </c>
      <c r="F52" s="149">
        <v>192.55</v>
      </c>
      <c r="G52" s="150">
        <v>10.32</v>
      </c>
      <c r="H52" s="150">
        <v>12.86</v>
      </c>
      <c r="I52" s="150">
        <v>2476.19</v>
      </c>
      <c r="J52" s="151">
        <v>5.602239819004525E-3</v>
      </c>
    </row>
    <row r="53" spans="1:10" ht="25.95" customHeight="1" x14ac:dyDescent="0.25">
      <c r="A53" s="12" t="s">
        <v>294</v>
      </c>
      <c r="B53" s="12" t="s">
        <v>19</v>
      </c>
      <c r="C53" s="12"/>
      <c r="D53" s="12" t="s">
        <v>295</v>
      </c>
      <c r="E53" s="13"/>
      <c r="F53" s="14">
        <v>1</v>
      </c>
      <c r="G53" s="14" t="s">
        <v>20</v>
      </c>
      <c r="H53" s="15">
        <v>1915.81</v>
      </c>
      <c r="I53" s="15">
        <v>1915.81</v>
      </c>
      <c r="J53" s="16">
        <v>4.3344117647058826E-3</v>
      </c>
    </row>
    <row r="54" spans="1:10" ht="25.95" customHeight="1" x14ac:dyDescent="0.25">
      <c r="A54" s="147" t="s">
        <v>296</v>
      </c>
      <c r="B54" s="147" t="s">
        <v>297</v>
      </c>
      <c r="C54" s="147" t="s">
        <v>30</v>
      </c>
      <c r="D54" s="147" t="s">
        <v>298</v>
      </c>
      <c r="E54" s="148" t="s">
        <v>34</v>
      </c>
      <c r="F54" s="149">
        <v>5.0999999999999996</v>
      </c>
      <c r="G54" s="150">
        <v>260.81</v>
      </c>
      <c r="H54" s="150">
        <v>325.12</v>
      </c>
      <c r="I54" s="150">
        <v>1658.11</v>
      </c>
      <c r="J54" s="151">
        <v>3.7513800904977377E-3</v>
      </c>
    </row>
    <row r="55" spans="1:10" ht="25.95" customHeight="1" x14ac:dyDescent="0.25">
      <c r="A55" s="147" t="s">
        <v>299</v>
      </c>
      <c r="B55" s="147" t="s">
        <v>300</v>
      </c>
      <c r="C55" s="147" t="s">
        <v>30</v>
      </c>
      <c r="D55" s="147" t="s">
        <v>301</v>
      </c>
      <c r="E55" s="148" t="s">
        <v>34</v>
      </c>
      <c r="F55" s="149">
        <v>3.1</v>
      </c>
      <c r="G55" s="150">
        <v>66.69</v>
      </c>
      <c r="H55" s="150">
        <v>83.13</v>
      </c>
      <c r="I55" s="150">
        <v>257.7</v>
      </c>
      <c r="J55" s="151">
        <v>5.8303167420814485E-4</v>
      </c>
    </row>
    <row r="56" spans="1:10" ht="25.95" customHeight="1" x14ac:dyDescent="0.25">
      <c r="A56" s="12" t="s">
        <v>302</v>
      </c>
      <c r="B56" s="12" t="s">
        <v>19</v>
      </c>
      <c r="C56" s="12"/>
      <c r="D56" s="12" t="s">
        <v>303</v>
      </c>
      <c r="E56" s="13"/>
      <c r="F56" s="14">
        <v>1</v>
      </c>
      <c r="G56" s="14" t="s">
        <v>20</v>
      </c>
      <c r="H56" s="15">
        <v>6326.23</v>
      </c>
      <c r="I56" s="15">
        <v>6326.23</v>
      </c>
      <c r="J56" s="16">
        <v>1.4312737556561086E-2</v>
      </c>
    </row>
    <row r="57" spans="1:10" ht="25.95" customHeight="1" x14ac:dyDescent="0.25">
      <c r="A57" s="147" t="s">
        <v>304</v>
      </c>
      <c r="B57" s="147" t="s">
        <v>305</v>
      </c>
      <c r="C57" s="147" t="s">
        <v>22</v>
      </c>
      <c r="D57" s="147" t="s">
        <v>306</v>
      </c>
      <c r="E57" s="148" t="s">
        <v>307</v>
      </c>
      <c r="F57" s="149">
        <v>2</v>
      </c>
      <c r="G57" s="150">
        <v>122.02</v>
      </c>
      <c r="H57" s="150">
        <v>152.11000000000001</v>
      </c>
      <c r="I57" s="150">
        <v>304.22000000000003</v>
      </c>
      <c r="J57" s="151">
        <v>6.8828054298642534E-4</v>
      </c>
    </row>
    <row r="58" spans="1:10" ht="25.95" customHeight="1" x14ac:dyDescent="0.25">
      <c r="A58" s="147" t="s">
        <v>308</v>
      </c>
      <c r="B58" s="147" t="s">
        <v>309</v>
      </c>
      <c r="C58" s="147" t="s">
        <v>22</v>
      </c>
      <c r="D58" s="147" t="s">
        <v>310</v>
      </c>
      <c r="E58" s="148" t="s">
        <v>25</v>
      </c>
      <c r="F58" s="149">
        <v>1.44</v>
      </c>
      <c r="G58" s="150">
        <v>371.02</v>
      </c>
      <c r="H58" s="150">
        <v>462.51</v>
      </c>
      <c r="I58" s="150">
        <v>666.01</v>
      </c>
      <c r="J58" s="151">
        <v>1.5068099547511312E-3</v>
      </c>
    </row>
    <row r="59" spans="1:10" ht="25.95" customHeight="1" x14ac:dyDescent="0.25">
      <c r="A59" s="147" t="s">
        <v>311</v>
      </c>
      <c r="B59" s="147" t="s">
        <v>312</v>
      </c>
      <c r="C59" s="147" t="s">
        <v>22</v>
      </c>
      <c r="D59" s="147" t="s">
        <v>313</v>
      </c>
      <c r="E59" s="148" t="s">
        <v>25</v>
      </c>
      <c r="F59" s="149">
        <v>65</v>
      </c>
      <c r="G59" s="150">
        <v>66.099999999999994</v>
      </c>
      <c r="H59" s="150">
        <v>82.4</v>
      </c>
      <c r="I59" s="150">
        <v>5356</v>
      </c>
      <c r="J59" s="151">
        <v>1.211764705882353E-2</v>
      </c>
    </row>
    <row r="60" spans="1:1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0" x14ac:dyDescent="0.25">
      <c r="A61" s="105"/>
      <c r="B61" s="105"/>
      <c r="C61" s="105"/>
      <c r="D61" s="6"/>
      <c r="E61" s="5"/>
      <c r="F61" s="106" t="s">
        <v>35</v>
      </c>
      <c r="G61" s="105"/>
      <c r="H61" s="107">
        <v>354610.5</v>
      </c>
      <c r="I61" s="105"/>
      <c r="J61" s="105"/>
    </row>
    <row r="62" spans="1:10" x14ac:dyDescent="0.25">
      <c r="A62" s="105"/>
      <c r="B62" s="105"/>
      <c r="C62" s="105"/>
      <c r="D62" s="6"/>
      <c r="E62" s="5"/>
      <c r="F62" s="106" t="s">
        <v>36</v>
      </c>
      <c r="G62" s="105"/>
      <c r="H62" s="107">
        <v>87389.5</v>
      </c>
      <c r="I62" s="105"/>
      <c r="J62" s="105"/>
    </row>
    <row r="63" spans="1:10" x14ac:dyDescent="0.25">
      <c r="A63" s="105"/>
      <c r="B63" s="105"/>
      <c r="C63" s="105"/>
      <c r="D63" s="6"/>
      <c r="E63" s="5"/>
      <c r="F63" s="106" t="s">
        <v>37</v>
      </c>
      <c r="G63" s="105"/>
      <c r="H63" s="107">
        <v>442000</v>
      </c>
      <c r="I63" s="105"/>
      <c r="J63" s="105"/>
    </row>
    <row r="64" spans="1:10" ht="60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ht="70.05" customHeight="1" x14ac:dyDescent="0.25">
      <c r="A65" s="108"/>
      <c r="B65" s="109"/>
      <c r="C65" s="109"/>
      <c r="D65" s="109"/>
      <c r="E65" s="109"/>
      <c r="F65" s="109"/>
      <c r="G65" s="109"/>
      <c r="H65" s="109"/>
      <c r="I65" s="109"/>
      <c r="J65" s="109"/>
    </row>
  </sheetData>
  <mergeCells count="17">
    <mergeCell ref="A63:C63"/>
    <mergeCell ref="F63:G63"/>
    <mergeCell ref="H63:J63"/>
    <mergeCell ref="A65:J65"/>
    <mergeCell ref="A6:J6"/>
    <mergeCell ref="A61:C61"/>
    <mergeCell ref="F61:G61"/>
    <mergeCell ref="H61:J61"/>
    <mergeCell ref="A62:C62"/>
    <mergeCell ref="F62:G62"/>
    <mergeCell ref="H62:J62"/>
    <mergeCell ref="E4:F4"/>
    <mergeCell ref="G4:H4"/>
    <mergeCell ref="I4:J4"/>
    <mergeCell ref="E5:F5"/>
    <mergeCell ref="G5:H5"/>
    <mergeCell ref="I5:J5"/>
  </mergeCells>
  <pageMargins left="0.5" right="0.5" top="1" bottom="1" header="0.5" footer="0.5"/>
  <pageSetup paperSize="9" fitToHeight="0" orientation="landscape"/>
  <headerFooter>
    <oddHeader>&amp;L &amp;CMUNICIPIO DE BREU BRANCO
CNPJ: 34.626.440/0001-70 &amp;R</oddHeader>
    <oddFooter>&amp;L &amp;C  -  -  / PA
 / eng_viana@outlook.com &amp;R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4F57B-09BD-4D08-9BA5-FF6877F85965}">
  <dimension ref="A1:J547"/>
  <sheetViews>
    <sheetView tabSelected="1" view="pageBreakPreview" zoomScale="60" zoomScaleNormal="100" workbookViewId="0">
      <selection activeCell="D4" sqref="D4"/>
    </sheetView>
  </sheetViews>
  <sheetFormatPr defaultRowHeight="13.8" x14ac:dyDescent="0.25"/>
  <cols>
    <col min="4" max="4" width="84.5" customWidth="1"/>
    <col min="8" max="10" width="16.09765625" customWidth="1"/>
  </cols>
  <sheetData>
    <row r="1" spans="1:10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x14ac:dyDescent="0.25">
      <c r="A3" s="10"/>
      <c r="B3" s="10"/>
      <c r="C3" s="10"/>
      <c r="D3" s="10" t="s">
        <v>0</v>
      </c>
      <c r="E3" s="103" t="s">
        <v>1</v>
      </c>
      <c r="F3" s="103"/>
      <c r="G3" s="103" t="s">
        <v>2</v>
      </c>
      <c r="H3" s="103"/>
      <c r="I3" s="103" t="s">
        <v>3</v>
      </c>
      <c r="J3" s="103"/>
    </row>
    <row r="4" spans="1:10" ht="81" customHeight="1" x14ac:dyDescent="0.25">
      <c r="A4" s="11"/>
      <c r="B4" s="11"/>
      <c r="C4" s="11"/>
      <c r="D4" s="8" t="s">
        <v>555</v>
      </c>
      <c r="E4" s="104" t="s">
        <v>4</v>
      </c>
      <c r="F4" s="104"/>
      <c r="G4" s="104" t="s">
        <v>5</v>
      </c>
      <c r="H4" s="104"/>
      <c r="I4" s="104" t="s">
        <v>6</v>
      </c>
      <c r="J4" s="104"/>
    </row>
    <row r="5" spans="1:10" x14ac:dyDescent="0.25">
      <c r="A5" s="73" t="s">
        <v>18</v>
      </c>
      <c r="B5" s="73"/>
      <c r="C5" s="73"/>
      <c r="D5" s="73" t="s">
        <v>183</v>
      </c>
      <c r="E5" s="73"/>
      <c r="F5" s="116"/>
      <c r="G5" s="116"/>
      <c r="H5" s="82"/>
      <c r="I5" s="73"/>
      <c r="J5" s="83">
        <v>8508.76</v>
      </c>
    </row>
    <row r="6" spans="1:10" x14ac:dyDescent="0.25">
      <c r="A6" s="71" t="s">
        <v>21</v>
      </c>
      <c r="B6" s="75" t="s">
        <v>9</v>
      </c>
      <c r="C6" s="71" t="s">
        <v>10</v>
      </c>
      <c r="D6" s="71" t="s">
        <v>11</v>
      </c>
      <c r="E6" s="111" t="s">
        <v>38</v>
      </c>
      <c r="F6" s="111"/>
      <c r="G6" s="74" t="s">
        <v>12</v>
      </c>
      <c r="H6" s="75" t="s">
        <v>13</v>
      </c>
      <c r="I6" s="75" t="s">
        <v>14</v>
      </c>
      <c r="J6" s="75" t="s">
        <v>16</v>
      </c>
    </row>
    <row r="7" spans="1:10" ht="26.4" customHeight="1" x14ac:dyDescent="0.25">
      <c r="A7" s="72" t="s">
        <v>39</v>
      </c>
      <c r="B7" s="85" t="s">
        <v>169</v>
      </c>
      <c r="C7" s="72" t="s">
        <v>22</v>
      </c>
      <c r="D7" s="72" t="s">
        <v>170</v>
      </c>
      <c r="E7" s="117" t="s">
        <v>314</v>
      </c>
      <c r="F7" s="117"/>
      <c r="G7" s="84" t="s">
        <v>25</v>
      </c>
      <c r="H7" s="87">
        <v>1</v>
      </c>
      <c r="I7" s="86">
        <v>461.02</v>
      </c>
      <c r="J7" s="86">
        <v>461.02</v>
      </c>
    </row>
    <row r="8" spans="1:10" ht="26.4" customHeight="1" x14ac:dyDescent="0.25">
      <c r="A8" s="68" t="s">
        <v>41</v>
      </c>
      <c r="B8" s="90" t="s">
        <v>172</v>
      </c>
      <c r="C8" s="68" t="s">
        <v>22</v>
      </c>
      <c r="D8" s="68" t="s">
        <v>173</v>
      </c>
      <c r="E8" s="118" t="s">
        <v>315</v>
      </c>
      <c r="F8" s="118"/>
      <c r="G8" s="89" t="s">
        <v>25</v>
      </c>
      <c r="H8" s="92">
        <v>0.5</v>
      </c>
      <c r="I8" s="91">
        <v>24.12</v>
      </c>
      <c r="J8" s="91">
        <v>12.06</v>
      </c>
    </row>
    <row r="9" spans="1:10" ht="26.4" customHeight="1" x14ac:dyDescent="0.25">
      <c r="A9" s="68" t="s">
        <v>41</v>
      </c>
      <c r="B9" s="90" t="s">
        <v>96</v>
      </c>
      <c r="C9" s="68" t="s">
        <v>22</v>
      </c>
      <c r="D9" s="68" t="s">
        <v>97</v>
      </c>
      <c r="E9" s="118" t="s">
        <v>49</v>
      </c>
      <c r="F9" s="118"/>
      <c r="G9" s="89" t="s">
        <v>50</v>
      </c>
      <c r="H9" s="92">
        <v>1.1186</v>
      </c>
      <c r="I9" s="91">
        <v>20.57</v>
      </c>
      <c r="J9" s="91">
        <v>23</v>
      </c>
    </row>
    <row r="10" spans="1:10" ht="26.4" customHeight="1" x14ac:dyDescent="0.25">
      <c r="A10" s="68" t="s">
        <v>41</v>
      </c>
      <c r="B10" s="90" t="s">
        <v>47</v>
      </c>
      <c r="C10" s="68" t="s">
        <v>22</v>
      </c>
      <c r="D10" s="68" t="s">
        <v>48</v>
      </c>
      <c r="E10" s="118" t="s">
        <v>49</v>
      </c>
      <c r="F10" s="118"/>
      <c r="G10" s="89" t="s">
        <v>50</v>
      </c>
      <c r="H10" s="92">
        <v>0.37290000000000001</v>
      </c>
      <c r="I10" s="91">
        <v>25.23</v>
      </c>
      <c r="J10" s="91">
        <v>9.4</v>
      </c>
    </row>
    <row r="11" spans="1:10" ht="26.4" customHeight="1" x14ac:dyDescent="0.25">
      <c r="A11" s="70" t="s">
        <v>56</v>
      </c>
      <c r="B11" s="94" t="s">
        <v>174</v>
      </c>
      <c r="C11" s="70" t="s">
        <v>22</v>
      </c>
      <c r="D11" s="70" t="s">
        <v>175</v>
      </c>
      <c r="E11" s="120" t="s">
        <v>57</v>
      </c>
      <c r="F11" s="120"/>
      <c r="G11" s="93" t="s">
        <v>63</v>
      </c>
      <c r="H11" s="97">
        <v>1.32E-2</v>
      </c>
      <c r="I11" s="95">
        <v>17.5</v>
      </c>
      <c r="J11" s="95">
        <v>0.23</v>
      </c>
    </row>
    <row r="12" spans="1:10" ht="26.4" customHeight="1" x14ac:dyDescent="0.25">
      <c r="A12" s="70" t="s">
        <v>56</v>
      </c>
      <c r="B12" s="94" t="s">
        <v>178</v>
      </c>
      <c r="C12" s="70" t="s">
        <v>22</v>
      </c>
      <c r="D12" s="70" t="s">
        <v>179</v>
      </c>
      <c r="E12" s="120" t="s">
        <v>57</v>
      </c>
      <c r="F12" s="120"/>
      <c r="G12" s="93" t="s">
        <v>23</v>
      </c>
      <c r="H12" s="97">
        <v>3.2082999999999999</v>
      </c>
      <c r="I12" s="95">
        <v>4.9800000000000004</v>
      </c>
      <c r="J12" s="95">
        <v>15.97</v>
      </c>
    </row>
    <row r="13" spans="1:10" ht="26.4" x14ac:dyDescent="0.25">
      <c r="A13" s="70" t="s">
        <v>56</v>
      </c>
      <c r="B13" s="94" t="s">
        <v>180</v>
      </c>
      <c r="C13" s="70" t="s">
        <v>22</v>
      </c>
      <c r="D13" s="70" t="s">
        <v>181</v>
      </c>
      <c r="E13" s="120" t="s">
        <v>57</v>
      </c>
      <c r="F13" s="120"/>
      <c r="G13" s="93" t="s">
        <v>25</v>
      </c>
      <c r="H13" s="97">
        <v>1</v>
      </c>
      <c r="I13" s="95">
        <v>400</v>
      </c>
      <c r="J13" s="95">
        <v>400</v>
      </c>
    </row>
    <row r="14" spans="1:10" x14ac:dyDescent="0.25">
      <c r="A14" s="70" t="s">
        <v>56</v>
      </c>
      <c r="B14" s="94" t="s">
        <v>176</v>
      </c>
      <c r="C14" s="70" t="s">
        <v>22</v>
      </c>
      <c r="D14" s="70" t="s">
        <v>177</v>
      </c>
      <c r="E14" s="120" t="s">
        <v>57</v>
      </c>
      <c r="F14" s="120"/>
      <c r="G14" s="93" t="s">
        <v>63</v>
      </c>
      <c r="H14" s="97">
        <v>1.1299999999999999E-2</v>
      </c>
      <c r="I14" s="95">
        <v>32.659999999999997</v>
      </c>
      <c r="J14" s="95">
        <v>0.36</v>
      </c>
    </row>
    <row r="15" spans="1:10" ht="26.4" x14ac:dyDescent="0.25">
      <c r="A15" s="69"/>
      <c r="B15" s="69"/>
      <c r="C15" s="69"/>
      <c r="D15" s="69"/>
      <c r="E15" s="69" t="s">
        <v>64</v>
      </c>
      <c r="F15" s="102">
        <v>24.76</v>
      </c>
      <c r="G15" s="69" t="s">
        <v>65</v>
      </c>
      <c r="H15" s="102">
        <v>0</v>
      </c>
      <c r="I15" s="69" t="s">
        <v>66</v>
      </c>
      <c r="J15" s="102">
        <v>24.76</v>
      </c>
    </row>
    <row r="16" spans="1:10" ht="26.4" x14ac:dyDescent="0.25">
      <c r="A16" s="69"/>
      <c r="B16" s="69"/>
      <c r="C16" s="69"/>
      <c r="D16" s="69"/>
      <c r="E16" s="69" t="s">
        <v>67</v>
      </c>
      <c r="F16" s="102">
        <v>113.68</v>
      </c>
      <c r="G16" s="69"/>
      <c r="H16" s="115" t="s">
        <v>68</v>
      </c>
      <c r="I16" s="115"/>
      <c r="J16" s="102">
        <v>574.70000000000005</v>
      </c>
    </row>
    <row r="17" spans="1:10" ht="14.4" thickBot="1" x14ac:dyDescent="0.3">
      <c r="A17" s="65"/>
      <c r="B17" s="65"/>
      <c r="C17" s="65"/>
      <c r="D17" s="65"/>
      <c r="E17" s="65"/>
      <c r="F17" s="65"/>
      <c r="G17" s="65" t="s">
        <v>69</v>
      </c>
      <c r="H17" s="99" t="s">
        <v>182</v>
      </c>
      <c r="I17" s="65" t="s">
        <v>70</v>
      </c>
      <c r="J17" s="66">
        <v>2586.15</v>
      </c>
    </row>
    <row r="18" spans="1:10" ht="14.4" thickTop="1" x14ac:dyDescent="0.25">
      <c r="A18" s="88"/>
      <c r="B18" s="88"/>
      <c r="C18" s="88"/>
      <c r="D18" s="88"/>
      <c r="E18" s="88"/>
      <c r="F18" s="88"/>
      <c r="G18" s="88"/>
      <c r="H18" s="88"/>
      <c r="I18" s="88"/>
      <c r="J18" s="88"/>
    </row>
    <row r="19" spans="1:10" x14ac:dyDescent="0.25">
      <c r="A19" s="71" t="s">
        <v>24</v>
      </c>
      <c r="B19" s="75" t="s">
        <v>9</v>
      </c>
      <c r="C19" s="71" t="s">
        <v>10</v>
      </c>
      <c r="D19" s="71" t="s">
        <v>11</v>
      </c>
      <c r="E19" s="111" t="s">
        <v>38</v>
      </c>
      <c r="F19" s="111"/>
      <c r="G19" s="74" t="s">
        <v>12</v>
      </c>
      <c r="H19" s="75" t="s">
        <v>13</v>
      </c>
      <c r="I19" s="75" t="s">
        <v>14</v>
      </c>
      <c r="J19" s="75" t="s">
        <v>16</v>
      </c>
    </row>
    <row r="20" spans="1:10" ht="26.4" x14ac:dyDescent="0.25">
      <c r="A20" s="72" t="s">
        <v>39</v>
      </c>
      <c r="B20" s="85" t="s">
        <v>184</v>
      </c>
      <c r="C20" s="72" t="s">
        <v>22</v>
      </c>
      <c r="D20" s="72" t="s">
        <v>185</v>
      </c>
      <c r="E20" s="117" t="s">
        <v>40</v>
      </c>
      <c r="F20" s="117"/>
      <c r="G20" s="84" t="s">
        <v>25</v>
      </c>
      <c r="H20" s="87">
        <v>1</v>
      </c>
      <c r="I20" s="86">
        <v>24.38</v>
      </c>
      <c r="J20" s="86">
        <v>24.38</v>
      </c>
    </row>
    <row r="21" spans="1:10" ht="26.4" x14ac:dyDescent="0.25">
      <c r="A21" s="68" t="s">
        <v>41</v>
      </c>
      <c r="B21" s="90" t="s">
        <v>47</v>
      </c>
      <c r="C21" s="68" t="s">
        <v>22</v>
      </c>
      <c r="D21" s="68" t="s">
        <v>48</v>
      </c>
      <c r="E21" s="118" t="s">
        <v>49</v>
      </c>
      <c r="F21" s="118"/>
      <c r="G21" s="89" t="s">
        <v>50</v>
      </c>
      <c r="H21" s="92">
        <v>0.13</v>
      </c>
      <c r="I21" s="91">
        <v>25.23</v>
      </c>
      <c r="J21" s="91">
        <v>3.27</v>
      </c>
    </row>
    <row r="22" spans="1:10" ht="26.4" x14ac:dyDescent="0.25">
      <c r="A22" s="68" t="s">
        <v>41</v>
      </c>
      <c r="B22" s="90" t="s">
        <v>316</v>
      </c>
      <c r="C22" s="68" t="s">
        <v>22</v>
      </c>
      <c r="D22" s="68" t="s">
        <v>317</v>
      </c>
      <c r="E22" s="118" t="s">
        <v>49</v>
      </c>
      <c r="F22" s="118"/>
      <c r="G22" s="89" t="s">
        <v>50</v>
      </c>
      <c r="H22" s="92">
        <v>0.6</v>
      </c>
      <c r="I22" s="91">
        <v>12.63</v>
      </c>
      <c r="J22" s="91">
        <v>7.57</v>
      </c>
    </row>
    <row r="23" spans="1:10" ht="26.4" customHeight="1" x14ac:dyDescent="0.25">
      <c r="A23" s="68" t="s">
        <v>41</v>
      </c>
      <c r="B23" s="90" t="s">
        <v>96</v>
      </c>
      <c r="C23" s="68" t="s">
        <v>22</v>
      </c>
      <c r="D23" s="68" t="s">
        <v>97</v>
      </c>
      <c r="E23" s="118" t="s">
        <v>49</v>
      </c>
      <c r="F23" s="118"/>
      <c r="G23" s="89" t="s">
        <v>50</v>
      </c>
      <c r="H23" s="92">
        <v>0.13</v>
      </c>
      <c r="I23" s="91">
        <v>20.57</v>
      </c>
      <c r="J23" s="91">
        <v>2.67</v>
      </c>
    </row>
    <row r="24" spans="1:10" ht="26.4" customHeight="1" x14ac:dyDescent="0.25">
      <c r="A24" s="68" t="s">
        <v>41</v>
      </c>
      <c r="B24" s="90" t="s">
        <v>318</v>
      </c>
      <c r="C24" s="68" t="s">
        <v>22</v>
      </c>
      <c r="D24" s="68" t="s">
        <v>319</v>
      </c>
      <c r="E24" s="118" t="s">
        <v>49</v>
      </c>
      <c r="F24" s="118"/>
      <c r="G24" s="89" t="s">
        <v>50</v>
      </c>
      <c r="H24" s="92">
        <v>0.1</v>
      </c>
      <c r="I24" s="91">
        <v>15.22</v>
      </c>
      <c r="J24" s="91">
        <v>1.52</v>
      </c>
    </row>
    <row r="25" spans="1:10" ht="26.4" customHeight="1" x14ac:dyDescent="0.25">
      <c r="A25" s="70" t="s">
        <v>56</v>
      </c>
      <c r="B25" s="94" t="s">
        <v>58</v>
      </c>
      <c r="C25" s="70" t="s">
        <v>22</v>
      </c>
      <c r="D25" s="70" t="s">
        <v>59</v>
      </c>
      <c r="E25" s="120" t="s">
        <v>57</v>
      </c>
      <c r="F25" s="120"/>
      <c r="G25" s="93" t="s">
        <v>23</v>
      </c>
      <c r="H25" s="97">
        <v>0.04</v>
      </c>
      <c r="I25" s="95">
        <v>23.46</v>
      </c>
      <c r="J25" s="95">
        <v>0.93</v>
      </c>
    </row>
    <row r="26" spans="1:10" ht="26.4" customHeight="1" x14ac:dyDescent="0.25">
      <c r="A26" s="70" t="s">
        <v>56</v>
      </c>
      <c r="B26" s="94" t="s">
        <v>320</v>
      </c>
      <c r="C26" s="70" t="s">
        <v>22</v>
      </c>
      <c r="D26" s="70" t="s">
        <v>321</v>
      </c>
      <c r="E26" s="120" t="s">
        <v>322</v>
      </c>
      <c r="F26" s="120"/>
      <c r="G26" s="93" t="s">
        <v>50</v>
      </c>
      <c r="H26" s="97">
        <v>0.1</v>
      </c>
      <c r="I26" s="95">
        <v>2.34</v>
      </c>
      <c r="J26" s="95">
        <v>0.23</v>
      </c>
    </row>
    <row r="27" spans="1:10" x14ac:dyDescent="0.25">
      <c r="A27" s="70" t="s">
        <v>56</v>
      </c>
      <c r="B27" s="94" t="s">
        <v>323</v>
      </c>
      <c r="C27" s="70" t="s">
        <v>22</v>
      </c>
      <c r="D27" s="70" t="s">
        <v>324</v>
      </c>
      <c r="E27" s="120" t="s">
        <v>57</v>
      </c>
      <c r="F27" s="120"/>
      <c r="G27" s="93" t="s">
        <v>63</v>
      </c>
      <c r="H27" s="97">
        <v>0.02</v>
      </c>
      <c r="I27" s="95">
        <v>33.979999999999997</v>
      </c>
      <c r="J27" s="95">
        <v>0.67</v>
      </c>
    </row>
    <row r="28" spans="1:10" x14ac:dyDescent="0.25">
      <c r="A28" s="70" t="s">
        <v>56</v>
      </c>
      <c r="B28" s="94" t="s">
        <v>325</v>
      </c>
      <c r="C28" s="70" t="s">
        <v>22</v>
      </c>
      <c r="D28" s="70" t="s">
        <v>326</v>
      </c>
      <c r="E28" s="120" t="s">
        <v>57</v>
      </c>
      <c r="F28" s="120"/>
      <c r="G28" s="93" t="s">
        <v>63</v>
      </c>
      <c r="H28" s="97">
        <v>1.2E-2</v>
      </c>
      <c r="I28" s="95">
        <v>19.239999999999998</v>
      </c>
      <c r="J28" s="95">
        <v>0.23</v>
      </c>
    </row>
    <row r="29" spans="1:10" x14ac:dyDescent="0.25">
      <c r="A29" s="70" t="s">
        <v>56</v>
      </c>
      <c r="B29" s="94" t="s">
        <v>327</v>
      </c>
      <c r="C29" s="70" t="s">
        <v>22</v>
      </c>
      <c r="D29" s="70" t="s">
        <v>328</v>
      </c>
      <c r="E29" s="120" t="s">
        <v>322</v>
      </c>
      <c r="F29" s="120"/>
      <c r="G29" s="93" t="s">
        <v>50</v>
      </c>
      <c r="H29" s="97">
        <v>0.1</v>
      </c>
      <c r="I29" s="95">
        <v>2.34</v>
      </c>
      <c r="J29" s="95">
        <v>0.23</v>
      </c>
    </row>
    <row r="30" spans="1:10" ht="26.4" x14ac:dyDescent="0.25">
      <c r="A30" s="70" t="s">
        <v>56</v>
      </c>
      <c r="B30" s="94" t="s">
        <v>329</v>
      </c>
      <c r="C30" s="70" t="s">
        <v>22</v>
      </c>
      <c r="D30" s="70" t="s">
        <v>330</v>
      </c>
      <c r="E30" s="120" t="s">
        <v>57</v>
      </c>
      <c r="F30" s="120"/>
      <c r="G30" s="93" t="s">
        <v>23</v>
      </c>
      <c r="H30" s="97">
        <v>0.2853</v>
      </c>
      <c r="I30" s="95">
        <v>24.75</v>
      </c>
      <c r="J30" s="95">
        <v>7.06</v>
      </c>
    </row>
    <row r="31" spans="1:10" ht="26.4" x14ac:dyDescent="0.25">
      <c r="A31" s="69"/>
      <c r="B31" s="69"/>
      <c r="C31" s="69"/>
      <c r="D31" s="69"/>
      <c r="E31" s="69" t="s">
        <v>64</v>
      </c>
      <c r="F31" s="102">
        <v>11.5</v>
      </c>
      <c r="G31" s="69" t="s">
        <v>65</v>
      </c>
      <c r="H31" s="102">
        <v>0</v>
      </c>
      <c r="I31" s="69" t="s">
        <v>66</v>
      </c>
      <c r="J31" s="102">
        <v>11.5</v>
      </c>
    </row>
    <row r="32" spans="1:10" ht="26.4" customHeight="1" x14ac:dyDescent="0.25">
      <c r="A32" s="69"/>
      <c r="B32" s="69"/>
      <c r="C32" s="69"/>
      <c r="D32" s="69"/>
      <c r="E32" s="69" t="s">
        <v>67</v>
      </c>
      <c r="F32" s="102">
        <v>6.01</v>
      </c>
      <c r="G32" s="69"/>
      <c r="H32" s="115" t="s">
        <v>68</v>
      </c>
      <c r="I32" s="115"/>
      <c r="J32" s="102">
        <v>30.39</v>
      </c>
    </row>
    <row r="33" spans="1:10" ht="39.6" customHeight="1" thickBot="1" x14ac:dyDescent="0.3">
      <c r="A33" s="65"/>
      <c r="B33" s="65"/>
      <c r="C33" s="65"/>
      <c r="D33" s="65"/>
      <c r="E33" s="65"/>
      <c r="F33" s="65"/>
      <c r="G33" s="65" t="s">
        <v>69</v>
      </c>
      <c r="H33" s="99" t="s">
        <v>331</v>
      </c>
      <c r="I33" s="65" t="s">
        <v>70</v>
      </c>
      <c r="J33" s="66">
        <v>1975.35</v>
      </c>
    </row>
    <row r="34" spans="1:10" ht="26.4" customHeight="1" thickTop="1" x14ac:dyDescent="0.25">
      <c r="A34" s="88"/>
      <c r="B34" s="88"/>
      <c r="C34" s="88"/>
      <c r="D34" s="88"/>
      <c r="E34" s="88"/>
      <c r="F34" s="88"/>
      <c r="G34" s="88"/>
      <c r="H34" s="88"/>
      <c r="I34" s="88"/>
      <c r="J34" s="88"/>
    </row>
    <row r="35" spans="1:10" ht="26.4" customHeight="1" x14ac:dyDescent="0.25">
      <c r="A35" s="71" t="s">
        <v>168</v>
      </c>
      <c r="B35" s="75" t="s">
        <v>9</v>
      </c>
      <c r="C35" s="71" t="s">
        <v>10</v>
      </c>
      <c r="D35" s="71" t="s">
        <v>11</v>
      </c>
      <c r="E35" s="111" t="s">
        <v>38</v>
      </c>
      <c r="F35" s="111"/>
      <c r="G35" s="74" t="s">
        <v>12</v>
      </c>
      <c r="H35" s="75" t="s">
        <v>13</v>
      </c>
      <c r="I35" s="75" t="s">
        <v>14</v>
      </c>
      <c r="J35" s="75" t="s">
        <v>16</v>
      </c>
    </row>
    <row r="36" spans="1:10" ht="26.4" x14ac:dyDescent="0.25">
      <c r="A36" s="72" t="s">
        <v>39</v>
      </c>
      <c r="B36" s="85" t="s">
        <v>186</v>
      </c>
      <c r="C36" s="72" t="s">
        <v>22</v>
      </c>
      <c r="D36" s="72" t="s">
        <v>187</v>
      </c>
      <c r="E36" s="117" t="s">
        <v>44</v>
      </c>
      <c r="F36" s="117"/>
      <c r="G36" s="84" t="s">
        <v>45</v>
      </c>
      <c r="H36" s="87">
        <v>1</v>
      </c>
      <c r="I36" s="86">
        <v>83.39</v>
      </c>
      <c r="J36" s="86">
        <v>83.39</v>
      </c>
    </row>
    <row r="37" spans="1:10" ht="26.4" x14ac:dyDescent="0.25">
      <c r="A37" s="68" t="s">
        <v>41</v>
      </c>
      <c r="B37" s="90" t="s">
        <v>332</v>
      </c>
      <c r="C37" s="68" t="s">
        <v>22</v>
      </c>
      <c r="D37" s="68" t="s">
        <v>333</v>
      </c>
      <c r="E37" s="118" t="s">
        <v>44</v>
      </c>
      <c r="F37" s="118"/>
      <c r="G37" s="89" t="s">
        <v>50</v>
      </c>
      <c r="H37" s="92">
        <v>1</v>
      </c>
      <c r="I37" s="91">
        <v>73.31</v>
      </c>
      <c r="J37" s="91">
        <v>73.31</v>
      </c>
    </row>
    <row r="38" spans="1:10" ht="26.4" x14ac:dyDescent="0.25">
      <c r="A38" s="68" t="s">
        <v>41</v>
      </c>
      <c r="B38" s="90" t="s">
        <v>334</v>
      </c>
      <c r="C38" s="68" t="s">
        <v>22</v>
      </c>
      <c r="D38" s="68" t="s">
        <v>335</v>
      </c>
      <c r="E38" s="118" t="s">
        <v>44</v>
      </c>
      <c r="F38" s="118"/>
      <c r="G38" s="89" t="s">
        <v>50</v>
      </c>
      <c r="H38" s="92">
        <v>1</v>
      </c>
      <c r="I38" s="91">
        <v>4.49</v>
      </c>
      <c r="J38" s="91">
        <v>4.49</v>
      </c>
    </row>
    <row r="39" spans="1:10" ht="26.4" x14ac:dyDescent="0.25">
      <c r="A39" s="68" t="s">
        <v>41</v>
      </c>
      <c r="B39" s="90" t="s">
        <v>336</v>
      </c>
      <c r="C39" s="68" t="s">
        <v>22</v>
      </c>
      <c r="D39" s="68" t="s">
        <v>337</v>
      </c>
      <c r="E39" s="118" t="s">
        <v>44</v>
      </c>
      <c r="F39" s="118"/>
      <c r="G39" s="89" t="s">
        <v>50</v>
      </c>
      <c r="H39" s="92">
        <v>1</v>
      </c>
      <c r="I39" s="91">
        <v>4.01</v>
      </c>
      <c r="J39" s="91">
        <v>4.01</v>
      </c>
    </row>
    <row r="40" spans="1:10" ht="26.4" x14ac:dyDescent="0.25">
      <c r="A40" s="68" t="s">
        <v>41</v>
      </c>
      <c r="B40" s="90" t="s">
        <v>338</v>
      </c>
      <c r="C40" s="68" t="s">
        <v>22</v>
      </c>
      <c r="D40" s="68" t="s">
        <v>339</v>
      </c>
      <c r="E40" s="118" t="s">
        <v>44</v>
      </c>
      <c r="F40" s="118"/>
      <c r="G40" s="89" t="s">
        <v>50</v>
      </c>
      <c r="H40" s="92">
        <v>1</v>
      </c>
      <c r="I40" s="91">
        <v>1.58</v>
      </c>
      <c r="J40" s="91">
        <v>1.58</v>
      </c>
    </row>
    <row r="41" spans="1:10" ht="26.4" x14ac:dyDescent="0.25">
      <c r="A41" s="69"/>
      <c r="B41" s="69"/>
      <c r="C41" s="69"/>
      <c r="D41" s="69"/>
      <c r="E41" s="69" t="s">
        <v>64</v>
      </c>
      <c r="F41" s="102">
        <v>0</v>
      </c>
      <c r="G41" s="69" t="s">
        <v>65</v>
      </c>
      <c r="H41" s="102">
        <v>0</v>
      </c>
      <c r="I41" s="69" t="s">
        <v>66</v>
      </c>
      <c r="J41" s="102">
        <v>0</v>
      </c>
    </row>
    <row r="42" spans="1:10" ht="13.8" customHeight="1" x14ac:dyDescent="0.25">
      <c r="A42" s="69"/>
      <c r="B42" s="69"/>
      <c r="C42" s="69"/>
      <c r="D42" s="69"/>
      <c r="E42" s="69" t="s">
        <v>67</v>
      </c>
      <c r="F42" s="102">
        <v>20.56</v>
      </c>
      <c r="G42" s="69"/>
      <c r="H42" s="115" t="s">
        <v>68</v>
      </c>
      <c r="I42" s="115"/>
      <c r="J42" s="102">
        <v>103.95</v>
      </c>
    </row>
    <row r="43" spans="1:10" ht="14.4" thickBot="1" x14ac:dyDescent="0.3">
      <c r="A43" s="65"/>
      <c r="B43" s="65"/>
      <c r="C43" s="65"/>
      <c r="D43" s="65"/>
      <c r="E43" s="65"/>
      <c r="F43" s="65"/>
      <c r="G43" s="65" t="s">
        <v>69</v>
      </c>
      <c r="H43" s="99" t="s">
        <v>340</v>
      </c>
      <c r="I43" s="65" t="s">
        <v>70</v>
      </c>
      <c r="J43" s="66">
        <v>3947.26</v>
      </c>
    </row>
    <row r="44" spans="1:10" ht="14.4" thickTop="1" x14ac:dyDescent="0.25">
      <c r="A44" s="88"/>
      <c r="B44" s="88"/>
      <c r="C44" s="88"/>
      <c r="D44" s="88"/>
      <c r="E44" s="88"/>
      <c r="F44" s="88"/>
      <c r="G44" s="88"/>
      <c r="H44" s="88"/>
      <c r="I44" s="88"/>
      <c r="J44" s="88"/>
    </row>
    <row r="45" spans="1:10" ht="13.8" customHeight="1" x14ac:dyDescent="0.25">
      <c r="A45" s="73" t="s">
        <v>26</v>
      </c>
      <c r="B45" s="73"/>
      <c r="C45" s="73"/>
      <c r="D45" s="73" t="s">
        <v>188</v>
      </c>
      <c r="E45" s="73"/>
      <c r="F45" s="116"/>
      <c r="G45" s="116"/>
      <c r="H45" s="82"/>
      <c r="I45" s="73"/>
      <c r="J45" s="83">
        <v>32222.42</v>
      </c>
    </row>
    <row r="46" spans="1:10" ht="39.6" customHeight="1" x14ac:dyDescent="0.25">
      <c r="A46" s="71" t="s">
        <v>27</v>
      </c>
      <c r="B46" s="75" t="s">
        <v>9</v>
      </c>
      <c r="C46" s="71" t="s">
        <v>10</v>
      </c>
      <c r="D46" s="71" t="s">
        <v>11</v>
      </c>
      <c r="E46" s="111" t="s">
        <v>38</v>
      </c>
      <c r="F46" s="111"/>
      <c r="G46" s="74" t="s">
        <v>12</v>
      </c>
      <c r="H46" s="75" t="s">
        <v>13</v>
      </c>
      <c r="I46" s="75" t="s">
        <v>14</v>
      </c>
      <c r="J46" s="75" t="s">
        <v>16</v>
      </c>
    </row>
    <row r="47" spans="1:10" ht="26.4" customHeight="1" x14ac:dyDescent="0.25">
      <c r="A47" s="72" t="s">
        <v>39</v>
      </c>
      <c r="B47" s="85" t="s">
        <v>189</v>
      </c>
      <c r="C47" s="72" t="s">
        <v>22</v>
      </c>
      <c r="D47" s="72" t="s">
        <v>190</v>
      </c>
      <c r="E47" s="117" t="s">
        <v>49</v>
      </c>
      <c r="F47" s="117"/>
      <c r="G47" s="84" t="s">
        <v>191</v>
      </c>
      <c r="H47" s="87">
        <v>1</v>
      </c>
      <c r="I47" s="86">
        <v>3875</v>
      </c>
      <c r="J47" s="86">
        <v>3875</v>
      </c>
    </row>
    <row r="48" spans="1:10" ht="13.8" customHeight="1" x14ac:dyDescent="0.25">
      <c r="A48" s="68" t="s">
        <v>41</v>
      </c>
      <c r="B48" s="90" t="s">
        <v>341</v>
      </c>
      <c r="C48" s="68" t="s">
        <v>22</v>
      </c>
      <c r="D48" s="68" t="s">
        <v>342</v>
      </c>
      <c r="E48" s="118" t="s">
        <v>49</v>
      </c>
      <c r="F48" s="118"/>
      <c r="G48" s="89" t="s">
        <v>191</v>
      </c>
      <c r="H48" s="92">
        <v>1</v>
      </c>
      <c r="I48" s="91">
        <v>60.26</v>
      </c>
      <c r="J48" s="91">
        <v>60.26</v>
      </c>
    </row>
    <row r="49" spans="1:10" ht="13.8" customHeight="1" x14ac:dyDescent="0.25">
      <c r="A49" s="70" t="s">
        <v>56</v>
      </c>
      <c r="B49" s="94" t="s">
        <v>343</v>
      </c>
      <c r="C49" s="70" t="s">
        <v>22</v>
      </c>
      <c r="D49" s="70" t="s">
        <v>344</v>
      </c>
      <c r="E49" s="120" t="s">
        <v>57</v>
      </c>
      <c r="F49" s="120"/>
      <c r="G49" s="93" t="s">
        <v>191</v>
      </c>
      <c r="H49" s="97">
        <v>1</v>
      </c>
      <c r="I49" s="95">
        <v>252.08</v>
      </c>
      <c r="J49" s="95">
        <v>252.08</v>
      </c>
    </row>
    <row r="50" spans="1:10" ht="13.8" customHeight="1" x14ac:dyDescent="0.25">
      <c r="A50" s="70" t="s">
        <v>56</v>
      </c>
      <c r="B50" s="94" t="s">
        <v>345</v>
      </c>
      <c r="C50" s="70" t="s">
        <v>22</v>
      </c>
      <c r="D50" s="70" t="s">
        <v>346</v>
      </c>
      <c r="E50" s="120" t="s">
        <v>57</v>
      </c>
      <c r="F50" s="120"/>
      <c r="G50" s="93" t="s">
        <v>191</v>
      </c>
      <c r="H50" s="97">
        <v>1</v>
      </c>
      <c r="I50" s="95">
        <v>18.73</v>
      </c>
      <c r="J50" s="95">
        <v>18.73</v>
      </c>
    </row>
    <row r="51" spans="1:10" ht="13.8" customHeight="1" x14ac:dyDescent="0.25">
      <c r="A51" s="70" t="s">
        <v>56</v>
      </c>
      <c r="B51" s="94" t="s">
        <v>347</v>
      </c>
      <c r="C51" s="70" t="s">
        <v>22</v>
      </c>
      <c r="D51" s="70" t="s">
        <v>348</v>
      </c>
      <c r="E51" s="120" t="s">
        <v>57</v>
      </c>
      <c r="F51" s="120"/>
      <c r="G51" s="93" t="s">
        <v>191</v>
      </c>
      <c r="H51" s="97">
        <v>1</v>
      </c>
      <c r="I51" s="95">
        <v>7.31</v>
      </c>
      <c r="J51" s="95">
        <v>7.31</v>
      </c>
    </row>
    <row r="52" spans="1:10" ht="13.8" customHeight="1" x14ac:dyDescent="0.25">
      <c r="A52" s="70" t="s">
        <v>56</v>
      </c>
      <c r="B52" s="94" t="s">
        <v>349</v>
      </c>
      <c r="C52" s="70" t="s">
        <v>22</v>
      </c>
      <c r="D52" s="70" t="s">
        <v>350</v>
      </c>
      <c r="E52" s="120" t="s">
        <v>57</v>
      </c>
      <c r="F52" s="120"/>
      <c r="G52" s="93" t="s">
        <v>191</v>
      </c>
      <c r="H52" s="97">
        <v>1</v>
      </c>
      <c r="I52" s="95">
        <v>236.16</v>
      </c>
      <c r="J52" s="95">
        <v>236.16</v>
      </c>
    </row>
    <row r="53" spans="1:10" ht="13.8" customHeight="1" x14ac:dyDescent="0.25">
      <c r="A53" s="70" t="s">
        <v>56</v>
      </c>
      <c r="B53" s="94" t="s">
        <v>351</v>
      </c>
      <c r="C53" s="70" t="s">
        <v>22</v>
      </c>
      <c r="D53" s="70" t="s">
        <v>352</v>
      </c>
      <c r="E53" s="120" t="s">
        <v>81</v>
      </c>
      <c r="F53" s="120"/>
      <c r="G53" s="93" t="s">
        <v>191</v>
      </c>
      <c r="H53" s="97">
        <v>1</v>
      </c>
      <c r="I53" s="95">
        <v>3300.46</v>
      </c>
      <c r="J53" s="95">
        <v>3300.46</v>
      </c>
    </row>
    <row r="54" spans="1:10" ht="13.8" customHeight="1" x14ac:dyDescent="0.25">
      <c r="A54" s="69"/>
      <c r="B54" s="69"/>
      <c r="C54" s="69"/>
      <c r="D54" s="69"/>
      <c r="E54" s="69" t="s">
        <v>64</v>
      </c>
      <c r="F54" s="102">
        <v>3360.72</v>
      </c>
      <c r="G54" s="69" t="s">
        <v>65</v>
      </c>
      <c r="H54" s="102">
        <v>0</v>
      </c>
      <c r="I54" s="69" t="s">
        <v>66</v>
      </c>
      <c r="J54" s="102">
        <v>3360.72</v>
      </c>
    </row>
    <row r="55" spans="1:10" ht="13.8" customHeight="1" x14ac:dyDescent="0.25">
      <c r="A55" s="69"/>
      <c r="B55" s="69"/>
      <c r="C55" s="69"/>
      <c r="D55" s="69"/>
      <c r="E55" s="69" t="s">
        <v>67</v>
      </c>
      <c r="F55" s="102">
        <v>955.57</v>
      </c>
      <c r="G55" s="69"/>
      <c r="H55" s="115" t="s">
        <v>68</v>
      </c>
      <c r="I55" s="115"/>
      <c r="J55" s="102">
        <v>4830.57</v>
      </c>
    </row>
    <row r="56" spans="1:10" ht="14.4" thickBot="1" x14ac:dyDescent="0.3">
      <c r="A56" s="65"/>
      <c r="B56" s="65"/>
      <c r="C56" s="65"/>
      <c r="D56" s="65"/>
      <c r="E56" s="65"/>
      <c r="F56" s="65"/>
      <c r="G56" s="65" t="s">
        <v>69</v>
      </c>
      <c r="H56" s="99" t="s">
        <v>353</v>
      </c>
      <c r="I56" s="65" t="s">
        <v>70</v>
      </c>
      <c r="J56" s="66">
        <v>19322.28</v>
      </c>
    </row>
    <row r="57" spans="1:10" ht="14.4" thickTop="1" x14ac:dyDescent="0.25">
      <c r="A57" s="88"/>
      <c r="B57" s="88"/>
      <c r="C57" s="88"/>
      <c r="D57" s="88"/>
      <c r="E57" s="88"/>
      <c r="F57" s="88"/>
      <c r="G57" s="88"/>
      <c r="H57" s="88"/>
      <c r="I57" s="88"/>
      <c r="J57" s="88"/>
    </row>
    <row r="58" spans="1:10" ht="13.8" customHeight="1" x14ac:dyDescent="0.25">
      <c r="A58" s="71" t="s">
        <v>29</v>
      </c>
      <c r="B58" s="75" t="s">
        <v>9</v>
      </c>
      <c r="C58" s="71" t="s">
        <v>10</v>
      </c>
      <c r="D58" s="71" t="s">
        <v>11</v>
      </c>
      <c r="E58" s="111" t="s">
        <v>38</v>
      </c>
      <c r="F58" s="111"/>
      <c r="G58" s="74" t="s">
        <v>12</v>
      </c>
      <c r="H58" s="75" t="s">
        <v>13</v>
      </c>
      <c r="I58" s="75" t="s">
        <v>14</v>
      </c>
      <c r="J58" s="75" t="s">
        <v>16</v>
      </c>
    </row>
    <row r="59" spans="1:10" ht="26.4" x14ac:dyDescent="0.25">
      <c r="A59" s="72" t="s">
        <v>39</v>
      </c>
      <c r="B59" s="85" t="s">
        <v>192</v>
      </c>
      <c r="C59" s="72" t="s">
        <v>22</v>
      </c>
      <c r="D59" s="72" t="s">
        <v>193</v>
      </c>
      <c r="E59" s="117" t="s">
        <v>49</v>
      </c>
      <c r="F59" s="117"/>
      <c r="G59" s="84" t="s">
        <v>50</v>
      </c>
      <c r="H59" s="87">
        <v>1</v>
      </c>
      <c r="I59" s="86">
        <v>100.77</v>
      </c>
      <c r="J59" s="86">
        <v>100.77</v>
      </c>
    </row>
    <row r="60" spans="1:10" ht="39.6" customHeight="1" x14ac:dyDescent="0.25">
      <c r="A60" s="68" t="s">
        <v>41</v>
      </c>
      <c r="B60" s="90" t="s">
        <v>354</v>
      </c>
      <c r="C60" s="68" t="s">
        <v>22</v>
      </c>
      <c r="D60" s="68" t="s">
        <v>355</v>
      </c>
      <c r="E60" s="118" t="s">
        <v>49</v>
      </c>
      <c r="F60" s="118"/>
      <c r="G60" s="89" t="s">
        <v>50</v>
      </c>
      <c r="H60" s="92">
        <v>1</v>
      </c>
      <c r="I60" s="91">
        <v>1.18</v>
      </c>
      <c r="J60" s="91">
        <v>1.18</v>
      </c>
    </row>
    <row r="61" spans="1:10" ht="26.4" customHeight="1" x14ac:dyDescent="0.25">
      <c r="A61" s="70" t="s">
        <v>56</v>
      </c>
      <c r="B61" s="94" t="s">
        <v>356</v>
      </c>
      <c r="C61" s="70" t="s">
        <v>22</v>
      </c>
      <c r="D61" s="70" t="s">
        <v>357</v>
      </c>
      <c r="E61" s="120" t="s">
        <v>57</v>
      </c>
      <c r="F61" s="120"/>
      <c r="G61" s="93" t="s">
        <v>50</v>
      </c>
      <c r="H61" s="97">
        <v>1</v>
      </c>
      <c r="I61" s="95">
        <v>1.34</v>
      </c>
      <c r="J61" s="95">
        <v>1.34</v>
      </c>
    </row>
    <row r="62" spans="1:10" ht="26.4" customHeight="1" x14ac:dyDescent="0.25">
      <c r="A62" s="70" t="s">
        <v>56</v>
      </c>
      <c r="B62" s="94" t="s">
        <v>358</v>
      </c>
      <c r="C62" s="70" t="s">
        <v>22</v>
      </c>
      <c r="D62" s="70" t="s">
        <v>359</v>
      </c>
      <c r="E62" s="120" t="s">
        <v>57</v>
      </c>
      <c r="F62" s="120"/>
      <c r="G62" s="93" t="s">
        <v>50</v>
      </c>
      <c r="H62" s="97">
        <v>1</v>
      </c>
      <c r="I62" s="95">
        <v>0.01</v>
      </c>
      <c r="J62" s="95">
        <v>0.01</v>
      </c>
    </row>
    <row r="63" spans="1:10" ht="26.4" customHeight="1" x14ac:dyDescent="0.25">
      <c r="A63" s="70" t="s">
        <v>56</v>
      </c>
      <c r="B63" s="94" t="s">
        <v>360</v>
      </c>
      <c r="C63" s="70" t="s">
        <v>22</v>
      </c>
      <c r="D63" s="70" t="s">
        <v>361</v>
      </c>
      <c r="E63" s="120" t="s">
        <v>81</v>
      </c>
      <c r="F63" s="120"/>
      <c r="G63" s="93" t="s">
        <v>50</v>
      </c>
      <c r="H63" s="97">
        <v>1</v>
      </c>
      <c r="I63" s="95">
        <v>97.46</v>
      </c>
      <c r="J63" s="95">
        <v>97.46</v>
      </c>
    </row>
    <row r="64" spans="1:10" ht="39.6" customHeight="1" x14ac:dyDescent="0.25">
      <c r="A64" s="70" t="s">
        <v>56</v>
      </c>
      <c r="B64" s="94" t="s">
        <v>362</v>
      </c>
      <c r="C64" s="70" t="s">
        <v>22</v>
      </c>
      <c r="D64" s="70" t="s">
        <v>363</v>
      </c>
      <c r="E64" s="120" t="s">
        <v>57</v>
      </c>
      <c r="F64" s="120"/>
      <c r="G64" s="93" t="s">
        <v>50</v>
      </c>
      <c r="H64" s="97">
        <v>1</v>
      </c>
      <c r="I64" s="95">
        <v>0.74</v>
      </c>
      <c r="J64" s="95">
        <v>0.74</v>
      </c>
    </row>
    <row r="65" spans="1:10" ht="39.6" customHeight="1" x14ac:dyDescent="0.25">
      <c r="A65" s="70" t="s">
        <v>56</v>
      </c>
      <c r="B65" s="94" t="s">
        <v>364</v>
      </c>
      <c r="C65" s="70" t="s">
        <v>22</v>
      </c>
      <c r="D65" s="70" t="s">
        <v>365</v>
      </c>
      <c r="E65" s="120" t="s">
        <v>366</v>
      </c>
      <c r="F65" s="120"/>
      <c r="G65" s="93" t="s">
        <v>50</v>
      </c>
      <c r="H65" s="97">
        <v>1</v>
      </c>
      <c r="I65" s="95">
        <v>0.04</v>
      </c>
      <c r="J65" s="95">
        <v>0.04</v>
      </c>
    </row>
    <row r="66" spans="1:10" ht="26.4" customHeight="1" x14ac:dyDescent="0.25">
      <c r="A66" s="69"/>
      <c r="B66" s="69"/>
      <c r="C66" s="69"/>
      <c r="D66" s="69"/>
      <c r="E66" s="69" t="s">
        <v>64</v>
      </c>
      <c r="F66" s="102">
        <v>98.64</v>
      </c>
      <c r="G66" s="69" t="s">
        <v>65</v>
      </c>
      <c r="H66" s="102">
        <v>0</v>
      </c>
      <c r="I66" s="69" t="s">
        <v>66</v>
      </c>
      <c r="J66" s="102">
        <v>98.64</v>
      </c>
    </row>
    <row r="67" spans="1:10" ht="13.8" customHeight="1" x14ac:dyDescent="0.25">
      <c r="A67" s="69"/>
      <c r="B67" s="69"/>
      <c r="C67" s="69"/>
      <c r="D67" s="69"/>
      <c r="E67" s="69" t="s">
        <v>67</v>
      </c>
      <c r="F67" s="102">
        <v>24.84</v>
      </c>
      <c r="G67" s="69"/>
      <c r="H67" s="115" t="s">
        <v>68</v>
      </c>
      <c r="I67" s="115"/>
      <c r="J67" s="102">
        <v>125.61</v>
      </c>
    </row>
    <row r="68" spans="1:10" ht="14.4" thickBot="1" x14ac:dyDescent="0.3">
      <c r="A68" s="65"/>
      <c r="B68" s="65"/>
      <c r="C68" s="65"/>
      <c r="D68" s="65"/>
      <c r="E68" s="65"/>
      <c r="F68" s="65"/>
      <c r="G68" s="65" t="s">
        <v>69</v>
      </c>
      <c r="H68" s="99" t="s">
        <v>367</v>
      </c>
      <c r="I68" s="65" t="s">
        <v>70</v>
      </c>
      <c r="J68" s="66">
        <v>12900.14</v>
      </c>
    </row>
    <row r="69" spans="1:10" ht="14.4" thickTop="1" x14ac:dyDescent="0.25">
      <c r="A69" s="88"/>
      <c r="B69" s="88"/>
      <c r="C69" s="88"/>
      <c r="D69" s="88"/>
      <c r="E69" s="88"/>
      <c r="F69" s="88"/>
      <c r="G69" s="88"/>
      <c r="H69" s="88"/>
      <c r="I69" s="88"/>
      <c r="J69" s="88"/>
    </row>
    <row r="70" spans="1:10" x14ac:dyDescent="0.25">
      <c r="A70" s="73" t="s">
        <v>31</v>
      </c>
      <c r="B70" s="73"/>
      <c r="C70" s="73"/>
      <c r="D70" s="73" t="s">
        <v>194</v>
      </c>
      <c r="E70" s="73"/>
      <c r="F70" s="116"/>
      <c r="G70" s="116"/>
      <c r="H70" s="82"/>
      <c r="I70" s="73"/>
      <c r="J70" s="83">
        <v>6997.58</v>
      </c>
    </row>
    <row r="71" spans="1:10" x14ac:dyDescent="0.25">
      <c r="A71" s="71" t="s">
        <v>32</v>
      </c>
      <c r="B71" s="75" t="s">
        <v>9</v>
      </c>
      <c r="C71" s="71" t="s">
        <v>10</v>
      </c>
      <c r="D71" s="71" t="s">
        <v>11</v>
      </c>
      <c r="E71" s="111" t="s">
        <v>38</v>
      </c>
      <c r="F71" s="111"/>
      <c r="G71" s="74" t="s">
        <v>12</v>
      </c>
      <c r="H71" s="75" t="s">
        <v>13</v>
      </c>
      <c r="I71" s="75" t="s">
        <v>14</v>
      </c>
      <c r="J71" s="75" t="s">
        <v>16</v>
      </c>
    </row>
    <row r="72" spans="1:10" ht="26.4" x14ac:dyDescent="0.25">
      <c r="A72" s="72" t="s">
        <v>39</v>
      </c>
      <c r="B72" s="85" t="s">
        <v>195</v>
      </c>
      <c r="C72" s="72" t="s">
        <v>196</v>
      </c>
      <c r="D72" s="72" t="s">
        <v>197</v>
      </c>
      <c r="E72" s="117" t="s">
        <v>368</v>
      </c>
      <c r="F72" s="117"/>
      <c r="G72" s="84" t="s">
        <v>198</v>
      </c>
      <c r="H72" s="87">
        <v>1</v>
      </c>
      <c r="I72" s="86">
        <v>2806.67</v>
      </c>
      <c r="J72" s="86">
        <v>2806.67</v>
      </c>
    </row>
    <row r="73" spans="1:10" ht="26.4" customHeight="1" x14ac:dyDescent="0.25">
      <c r="A73" s="68" t="s">
        <v>41</v>
      </c>
      <c r="B73" s="90" t="s">
        <v>369</v>
      </c>
      <c r="C73" s="68" t="s">
        <v>22</v>
      </c>
      <c r="D73" s="68" t="s">
        <v>370</v>
      </c>
      <c r="E73" s="118" t="s">
        <v>44</v>
      </c>
      <c r="F73" s="118"/>
      <c r="G73" s="89" t="s">
        <v>45</v>
      </c>
      <c r="H73" s="92">
        <v>8</v>
      </c>
      <c r="I73" s="91">
        <v>260.83999999999997</v>
      </c>
      <c r="J73" s="91">
        <v>2086.7199999999998</v>
      </c>
    </row>
    <row r="74" spans="1:10" ht="39.6" customHeight="1" x14ac:dyDescent="0.25">
      <c r="A74" s="68" t="s">
        <v>41</v>
      </c>
      <c r="B74" s="90" t="s">
        <v>96</v>
      </c>
      <c r="C74" s="68" t="s">
        <v>22</v>
      </c>
      <c r="D74" s="68" t="s">
        <v>97</v>
      </c>
      <c r="E74" s="118" t="s">
        <v>49</v>
      </c>
      <c r="F74" s="118"/>
      <c r="G74" s="89" t="s">
        <v>50</v>
      </c>
      <c r="H74" s="92">
        <v>35</v>
      </c>
      <c r="I74" s="91">
        <v>20.57</v>
      </c>
      <c r="J74" s="91">
        <v>719.95</v>
      </c>
    </row>
    <row r="75" spans="1:10" ht="39.6" customHeight="1" x14ac:dyDescent="0.25">
      <c r="A75" s="69"/>
      <c r="B75" s="69"/>
      <c r="C75" s="69"/>
      <c r="D75" s="69"/>
      <c r="E75" s="69" t="s">
        <v>64</v>
      </c>
      <c r="F75" s="102">
        <v>588.41999999999996</v>
      </c>
      <c r="G75" s="69" t="s">
        <v>65</v>
      </c>
      <c r="H75" s="102">
        <v>0</v>
      </c>
      <c r="I75" s="69" t="s">
        <v>66</v>
      </c>
      <c r="J75" s="102">
        <v>588.41999999999996</v>
      </c>
    </row>
    <row r="76" spans="1:10" ht="26.4" customHeight="1" x14ac:dyDescent="0.25">
      <c r="A76" s="69"/>
      <c r="B76" s="69"/>
      <c r="C76" s="69"/>
      <c r="D76" s="69"/>
      <c r="E76" s="69" t="s">
        <v>67</v>
      </c>
      <c r="F76" s="102">
        <v>692.12</v>
      </c>
      <c r="G76" s="69"/>
      <c r="H76" s="115" t="s">
        <v>68</v>
      </c>
      <c r="I76" s="115"/>
      <c r="J76" s="102">
        <v>3498.79</v>
      </c>
    </row>
    <row r="77" spans="1:10" ht="39.6" customHeight="1" thickBot="1" x14ac:dyDescent="0.3">
      <c r="A77" s="65"/>
      <c r="B77" s="65"/>
      <c r="C77" s="65"/>
      <c r="D77" s="65"/>
      <c r="E77" s="65"/>
      <c r="F77" s="65"/>
      <c r="G77" s="65" t="s">
        <v>69</v>
      </c>
      <c r="H77" s="99" t="s">
        <v>371</v>
      </c>
      <c r="I77" s="65" t="s">
        <v>70</v>
      </c>
      <c r="J77" s="66">
        <v>3498.79</v>
      </c>
    </row>
    <row r="78" spans="1:10" ht="39.6" customHeight="1" thickTop="1" x14ac:dyDescent="0.25">
      <c r="A78" s="88"/>
      <c r="B78" s="88"/>
      <c r="C78" s="88"/>
      <c r="D78" s="88"/>
      <c r="E78" s="88"/>
      <c r="F78" s="88"/>
      <c r="G78" s="88"/>
      <c r="H78" s="88"/>
      <c r="I78" s="88"/>
      <c r="J78" s="88"/>
    </row>
    <row r="79" spans="1:10" ht="26.4" customHeight="1" x14ac:dyDescent="0.25">
      <c r="A79" s="71" t="s">
        <v>33</v>
      </c>
      <c r="B79" s="75" t="s">
        <v>9</v>
      </c>
      <c r="C79" s="71" t="s">
        <v>10</v>
      </c>
      <c r="D79" s="71" t="s">
        <v>11</v>
      </c>
      <c r="E79" s="111" t="s">
        <v>38</v>
      </c>
      <c r="F79" s="111"/>
      <c r="G79" s="74" t="s">
        <v>12</v>
      </c>
      <c r="H79" s="75" t="s">
        <v>13</v>
      </c>
      <c r="I79" s="75" t="s">
        <v>14</v>
      </c>
      <c r="J79" s="75" t="s">
        <v>16</v>
      </c>
    </row>
    <row r="80" spans="1:10" ht="26.4" x14ac:dyDescent="0.25">
      <c r="A80" s="72" t="s">
        <v>39</v>
      </c>
      <c r="B80" s="85" t="s">
        <v>199</v>
      </c>
      <c r="C80" s="72" t="s">
        <v>196</v>
      </c>
      <c r="D80" s="72" t="s">
        <v>200</v>
      </c>
      <c r="E80" s="117" t="s">
        <v>368</v>
      </c>
      <c r="F80" s="117"/>
      <c r="G80" s="84" t="s">
        <v>198</v>
      </c>
      <c r="H80" s="87">
        <v>1</v>
      </c>
      <c r="I80" s="86">
        <v>2806.67</v>
      </c>
      <c r="J80" s="86">
        <v>2806.67</v>
      </c>
    </row>
    <row r="81" spans="1:10" ht="26.4" customHeight="1" x14ac:dyDescent="0.25">
      <c r="A81" s="68" t="s">
        <v>41</v>
      </c>
      <c r="B81" s="90" t="s">
        <v>96</v>
      </c>
      <c r="C81" s="68" t="s">
        <v>22</v>
      </c>
      <c r="D81" s="68" t="s">
        <v>97</v>
      </c>
      <c r="E81" s="118" t="s">
        <v>49</v>
      </c>
      <c r="F81" s="118"/>
      <c r="G81" s="89" t="s">
        <v>50</v>
      </c>
      <c r="H81" s="92">
        <v>35</v>
      </c>
      <c r="I81" s="91">
        <v>20.57</v>
      </c>
      <c r="J81" s="91">
        <v>719.95</v>
      </c>
    </row>
    <row r="82" spans="1:10" ht="26.4" customHeight="1" x14ac:dyDescent="0.25">
      <c r="A82" s="68" t="s">
        <v>41</v>
      </c>
      <c r="B82" s="90" t="s">
        <v>369</v>
      </c>
      <c r="C82" s="68" t="s">
        <v>22</v>
      </c>
      <c r="D82" s="68" t="s">
        <v>370</v>
      </c>
      <c r="E82" s="118" t="s">
        <v>44</v>
      </c>
      <c r="F82" s="118"/>
      <c r="G82" s="89" t="s">
        <v>45</v>
      </c>
      <c r="H82" s="92">
        <v>8</v>
      </c>
      <c r="I82" s="91">
        <v>260.83999999999997</v>
      </c>
      <c r="J82" s="91">
        <v>2086.7199999999998</v>
      </c>
    </row>
    <row r="83" spans="1:10" ht="26.4" customHeight="1" x14ac:dyDescent="0.25">
      <c r="A83" s="69"/>
      <c r="B83" s="69"/>
      <c r="C83" s="69"/>
      <c r="D83" s="69"/>
      <c r="E83" s="69" t="s">
        <v>64</v>
      </c>
      <c r="F83" s="102">
        <v>588.41999999999996</v>
      </c>
      <c r="G83" s="69" t="s">
        <v>65</v>
      </c>
      <c r="H83" s="102">
        <v>0</v>
      </c>
      <c r="I83" s="69" t="s">
        <v>66</v>
      </c>
      <c r="J83" s="102">
        <v>588.41999999999996</v>
      </c>
    </row>
    <row r="84" spans="1:10" ht="26.4" x14ac:dyDescent="0.25">
      <c r="A84" s="69"/>
      <c r="B84" s="69"/>
      <c r="C84" s="69"/>
      <c r="D84" s="69"/>
      <c r="E84" s="69" t="s">
        <v>67</v>
      </c>
      <c r="F84" s="102">
        <v>692.12</v>
      </c>
      <c r="G84" s="69"/>
      <c r="H84" s="115" t="s">
        <v>68</v>
      </c>
      <c r="I84" s="115"/>
      <c r="J84" s="102">
        <v>3498.79</v>
      </c>
    </row>
    <row r="85" spans="1:10" ht="14.4" thickBot="1" x14ac:dyDescent="0.3">
      <c r="A85" s="65"/>
      <c r="B85" s="65"/>
      <c r="C85" s="65"/>
      <c r="D85" s="65"/>
      <c r="E85" s="65"/>
      <c r="F85" s="65"/>
      <c r="G85" s="65" t="s">
        <v>69</v>
      </c>
      <c r="H85" s="99" t="s">
        <v>371</v>
      </c>
      <c r="I85" s="65" t="s">
        <v>70</v>
      </c>
      <c r="J85" s="66">
        <v>3498.79</v>
      </c>
    </row>
    <row r="86" spans="1:10" ht="26.4" customHeight="1" thickTop="1" x14ac:dyDescent="0.25">
      <c r="A86" s="88"/>
      <c r="B86" s="88"/>
      <c r="C86" s="88"/>
      <c r="D86" s="88"/>
      <c r="E86" s="88"/>
      <c r="F86" s="88"/>
      <c r="G86" s="88"/>
      <c r="H86" s="88"/>
      <c r="I86" s="88"/>
      <c r="J86" s="88"/>
    </row>
    <row r="87" spans="1:10" ht="39.6" customHeight="1" x14ac:dyDescent="0.25">
      <c r="A87" s="73" t="s">
        <v>201</v>
      </c>
      <c r="B87" s="73"/>
      <c r="C87" s="73"/>
      <c r="D87" s="73" t="s">
        <v>202</v>
      </c>
      <c r="E87" s="73"/>
      <c r="F87" s="116"/>
      <c r="G87" s="116"/>
      <c r="H87" s="82"/>
      <c r="I87" s="73"/>
      <c r="J87" s="83">
        <v>50542.53</v>
      </c>
    </row>
    <row r="88" spans="1:10" ht="39.6" customHeight="1" x14ac:dyDescent="0.25">
      <c r="A88" s="71" t="s">
        <v>203</v>
      </c>
      <c r="B88" s="75" t="s">
        <v>9</v>
      </c>
      <c r="C88" s="71" t="s">
        <v>10</v>
      </c>
      <c r="D88" s="71" t="s">
        <v>11</v>
      </c>
      <c r="E88" s="111" t="s">
        <v>38</v>
      </c>
      <c r="F88" s="111"/>
      <c r="G88" s="74" t="s">
        <v>12</v>
      </c>
      <c r="H88" s="75" t="s">
        <v>13</v>
      </c>
      <c r="I88" s="75" t="s">
        <v>14</v>
      </c>
      <c r="J88" s="75" t="s">
        <v>16</v>
      </c>
    </row>
    <row r="89" spans="1:10" ht="39.6" x14ac:dyDescent="0.25">
      <c r="A89" s="72" t="s">
        <v>39</v>
      </c>
      <c r="B89" s="85" t="s">
        <v>204</v>
      </c>
      <c r="C89" s="72" t="s">
        <v>22</v>
      </c>
      <c r="D89" s="72" t="s">
        <v>205</v>
      </c>
      <c r="E89" s="117" t="s">
        <v>91</v>
      </c>
      <c r="F89" s="117"/>
      <c r="G89" s="84" t="s">
        <v>28</v>
      </c>
      <c r="H89" s="87">
        <v>1</v>
      </c>
      <c r="I89" s="86">
        <v>10.66</v>
      </c>
      <c r="J89" s="86">
        <v>10.66</v>
      </c>
    </row>
    <row r="90" spans="1:10" ht="26.4" x14ac:dyDescent="0.25">
      <c r="A90" s="68" t="s">
        <v>41</v>
      </c>
      <c r="B90" s="90" t="s">
        <v>372</v>
      </c>
      <c r="C90" s="68" t="s">
        <v>22</v>
      </c>
      <c r="D90" s="68" t="s">
        <v>373</v>
      </c>
      <c r="E90" s="118" t="s">
        <v>44</v>
      </c>
      <c r="F90" s="118"/>
      <c r="G90" s="89" t="s">
        <v>45</v>
      </c>
      <c r="H90" s="92">
        <v>2.9086600000000001E-2</v>
      </c>
      <c r="I90" s="91">
        <v>257.29000000000002</v>
      </c>
      <c r="J90" s="91">
        <v>7.48</v>
      </c>
    </row>
    <row r="91" spans="1:10" ht="26.4" customHeight="1" x14ac:dyDescent="0.25">
      <c r="A91" s="68" t="s">
        <v>41</v>
      </c>
      <c r="B91" s="90" t="s">
        <v>96</v>
      </c>
      <c r="C91" s="68" t="s">
        <v>22</v>
      </c>
      <c r="D91" s="68" t="s">
        <v>97</v>
      </c>
      <c r="E91" s="118" t="s">
        <v>49</v>
      </c>
      <c r="F91" s="118"/>
      <c r="G91" s="89" t="s">
        <v>50</v>
      </c>
      <c r="H91" s="92">
        <v>5.19984E-2</v>
      </c>
      <c r="I91" s="91">
        <v>20.57</v>
      </c>
      <c r="J91" s="91">
        <v>1.06</v>
      </c>
    </row>
    <row r="92" spans="1:10" ht="26.4" customHeight="1" x14ac:dyDescent="0.25">
      <c r="A92" s="68" t="s">
        <v>41</v>
      </c>
      <c r="B92" s="90" t="s">
        <v>374</v>
      </c>
      <c r="C92" s="68" t="s">
        <v>22</v>
      </c>
      <c r="D92" s="68" t="s">
        <v>375</v>
      </c>
      <c r="E92" s="118" t="s">
        <v>44</v>
      </c>
      <c r="F92" s="118"/>
      <c r="G92" s="89" t="s">
        <v>55</v>
      </c>
      <c r="H92" s="92">
        <v>2.29118E-2</v>
      </c>
      <c r="I92" s="91">
        <v>92.91</v>
      </c>
      <c r="J92" s="91">
        <v>2.12</v>
      </c>
    </row>
    <row r="93" spans="1:10" ht="26.4" customHeight="1" x14ac:dyDescent="0.25">
      <c r="A93" s="69"/>
      <c r="B93" s="69"/>
      <c r="C93" s="69"/>
      <c r="D93" s="69"/>
      <c r="E93" s="69" t="s">
        <v>64</v>
      </c>
      <c r="F93" s="102">
        <v>1.66</v>
      </c>
      <c r="G93" s="69" t="s">
        <v>65</v>
      </c>
      <c r="H93" s="102">
        <v>0</v>
      </c>
      <c r="I93" s="69" t="s">
        <v>66</v>
      </c>
      <c r="J93" s="102">
        <v>1.66</v>
      </c>
    </row>
    <row r="94" spans="1:10" ht="26.4" customHeight="1" x14ac:dyDescent="0.25">
      <c r="A94" s="69"/>
      <c r="B94" s="69"/>
      <c r="C94" s="69"/>
      <c r="D94" s="69"/>
      <c r="E94" s="69" t="s">
        <v>67</v>
      </c>
      <c r="F94" s="102">
        <v>2.62</v>
      </c>
      <c r="G94" s="69"/>
      <c r="H94" s="115" t="s">
        <v>68</v>
      </c>
      <c r="I94" s="115"/>
      <c r="J94" s="102">
        <v>13.28</v>
      </c>
    </row>
    <row r="95" spans="1:10" ht="26.4" customHeight="1" thickBot="1" x14ac:dyDescent="0.3">
      <c r="A95" s="65"/>
      <c r="B95" s="65"/>
      <c r="C95" s="65"/>
      <c r="D95" s="65"/>
      <c r="E95" s="65"/>
      <c r="F95" s="65"/>
      <c r="G95" s="65" t="s">
        <v>69</v>
      </c>
      <c r="H95" s="99" t="s">
        <v>376</v>
      </c>
      <c r="I95" s="65" t="s">
        <v>70</v>
      </c>
      <c r="J95" s="66">
        <v>2822</v>
      </c>
    </row>
    <row r="96" spans="1:10" ht="26.4" customHeight="1" thickTop="1" x14ac:dyDescent="0.25">
      <c r="A96" s="88"/>
      <c r="B96" s="88"/>
      <c r="C96" s="88"/>
      <c r="D96" s="88"/>
      <c r="E96" s="88"/>
      <c r="F96" s="88"/>
      <c r="G96" s="88"/>
      <c r="H96" s="88"/>
      <c r="I96" s="88"/>
      <c r="J96" s="88"/>
    </row>
    <row r="97" spans="1:10" x14ac:dyDescent="0.25">
      <c r="A97" s="71" t="s">
        <v>206</v>
      </c>
      <c r="B97" s="75" t="s">
        <v>9</v>
      </c>
      <c r="C97" s="71" t="s">
        <v>10</v>
      </c>
      <c r="D97" s="71" t="s">
        <v>11</v>
      </c>
      <c r="E97" s="111" t="s">
        <v>38</v>
      </c>
      <c r="F97" s="111"/>
      <c r="G97" s="74" t="s">
        <v>12</v>
      </c>
      <c r="H97" s="75" t="s">
        <v>13</v>
      </c>
      <c r="I97" s="75" t="s">
        <v>14</v>
      </c>
      <c r="J97" s="75" t="s">
        <v>16</v>
      </c>
    </row>
    <row r="98" spans="1:10" ht="39.6" x14ac:dyDescent="0.25">
      <c r="A98" s="72" t="s">
        <v>39</v>
      </c>
      <c r="B98" s="85" t="s">
        <v>207</v>
      </c>
      <c r="C98" s="72" t="s">
        <v>22</v>
      </c>
      <c r="D98" s="72" t="s">
        <v>208</v>
      </c>
      <c r="E98" s="117" t="s">
        <v>91</v>
      </c>
      <c r="F98" s="117"/>
      <c r="G98" s="84" t="s">
        <v>28</v>
      </c>
      <c r="H98" s="87">
        <v>1</v>
      </c>
      <c r="I98" s="86">
        <v>19.64</v>
      </c>
      <c r="J98" s="86">
        <v>19.64</v>
      </c>
    </row>
    <row r="99" spans="1:10" ht="26.4" x14ac:dyDescent="0.25">
      <c r="A99" s="68" t="s">
        <v>41</v>
      </c>
      <c r="B99" s="90" t="s">
        <v>102</v>
      </c>
      <c r="C99" s="68" t="s">
        <v>22</v>
      </c>
      <c r="D99" s="68" t="s">
        <v>103</v>
      </c>
      <c r="E99" s="118" t="s">
        <v>44</v>
      </c>
      <c r="F99" s="118"/>
      <c r="G99" s="89" t="s">
        <v>45</v>
      </c>
      <c r="H99" s="92">
        <v>0.1285</v>
      </c>
      <c r="I99" s="91">
        <v>32.94</v>
      </c>
      <c r="J99" s="91">
        <v>4.2300000000000004</v>
      </c>
    </row>
    <row r="100" spans="1:10" ht="39.6" x14ac:dyDescent="0.25">
      <c r="A100" s="68" t="s">
        <v>41</v>
      </c>
      <c r="B100" s="90" t="s">
        <v>98</v>
      </c>
      <c r="C100" s="68" t="s">
        <v>22</v>
      </c>
      <c r="D100" s="68" t="s">
        <v>99</v>
      </c>
      <c r="E100" s="118" t="s">
        <v>44</v>
      </c>
      <c r="F100" s="118"/>
      <c r="G100" s="89" t="s">
        <v>45</v>
      </c>
      <c r="H100" s="92">
        <v>5.4000000000000003E-3</v>
      </c>
      <c r="I100" s="91">
        <v>334.26</v>
      </c>
      <c r="J100" s="91">
        <v>1.8</v>
      </c>
    </row>
    <row r="101" spans="1:10" ht="26.4" x14ac:dyDescent="0.25">
      <c r="A101" s="68" t="s">
        <v>41</v>
      </c>
      <c r="B101" s="90" t="s">
        <v>94</v>
      </c>
      <c r="C101" s="68" t="s">
        <v>22</v>
      </c>
      <c r="D101" s="68" t="s">
        <v>95</v>
      </c>
      <c r="E101" s="118" t="s">
        <v>44</v>
      </c>
      <c r="F101" s="118"/>
      <c r="G101" s="89" t="s">
        <v>45</v>
      </c>
      <c r="H101" s="92">
        <v>3.7199999999999997E-2</v>
      </c>
      <c r="I101" s="91">
        <v>213.99</v>
      </c>
      <c r="J101" s="91">
        <v>7.96</v>
      </c>
    </row>
    <row r="102" spans="1:10" ht="26.4" x14ac:dyDescent="0.25">
      <c r="A102" s="68" t="s">
        <v>41</v>
      </c>
      <c r="B102" s="90" t="s">
        <v>96</v>
      </c>
      <c r="C102" s="68" t="s">
        <v>22</v>
      </c>
      <c r="D102" s="68" t="s">
        <v>97</v>
      </c>
      <c r="E102" s="118" t="s">
        <v>49</v>
      </c>
      <c r="F102" s="118"/>
      <c r="G102" s="89" t="s">
        <v>50</v>
      </c>
      <c r="H102" s="92">
        <v>5.0700000000000002E-2</v>
      </c>
      <c r="I102" s="91">
        <v>20.57</v>
      </c>
      <c r="J102" s="91">
        <v>1.04</v>
      </c>
    </row>
    <row r="103" spans="1:10" ht="26.4" x14ac:dyDescent="0.25">
      <c r="A103" s="68" t="s">
        <v>41</v>
      </c>
      <c r="B103" s="90" t="s">
        <v>92</v>
      </c>
      <c r="C103" s="68" t="s">
        <v>22</v>
      </c>
      <c r="D103" s="68" t="s">
        <v>93</v>
      </c>
      <c r="E103" s="118" t="s">
        <v>44</v>
      </c>
      <c r="F103" s="118"/>
      <c r="G103" s="89" t="s">
        <v>55</v>
      </c>
      <c r="H103" s="92">
        <v>5.3699999999999998E-2</v>
      </c>
      <c r="I103" s="91">
        <v>85.15</v>
      </c>
      <c r="J103" s="91">
        <v>4.57</v>
      </c>
    </row>
    <row r="104" spans="1:10" ht="13.8" customHeight="1" x14ac:dyDescent="0.25">
      <c r="A104" s="68" t="s">
        <v>41</v>
      </c>
      <c r="B104" s="90" t="s">
        <v>100</v>
      </c>
      <c r="C104" s="68" t="s">
        <v>22</v>
      </c>
      <c r="D104" s="68" t="s">
        <v>101</v>
      </c>
      <c r="E104" s="118" t="s">
        <v>44</v>
      </c>
      <c r="F104" s="118"/>
      <c r="G104" s="89" t="s">
        <v>55</v>
      </c>
      <c r="H104" s="92">
        <v>5.9999999999999995E-4</v>
      </c>
      <c r="I104" s="91">
        <v>70.650000000000006</v>
      </c>
      <c r="J104" s="91">
        <v>0.04</v>
      </c>
    </row>
    <row r="105" spans="1:10" ht="13.8" customHeight="1" x14ac:dyDescent="0.25">
      <c r="A105" s="69"/>
      <c r="B105" s="69"/>
      <c r="C105" s="69"/>
      <c r="D105" s="69"/>
      <c r="E105" s="69" t="s">
        <v>64</v>
      </c>
      <c r="F105" s="102">
        <v>4.76</v>
      </c>
      <c r="G105" s="69" t="s">
        <v>65</v>
      </c>
      <c r="H105" s="102">
        <v>0</v>
      </c>
      <c r="I105" s="69" t="s">
        <v>66</v>
      </c>
      <c r="J105" s="102">
        <v>4.76</v>
      </c>
    </row>
    <row r="106" spans="1:10" ht="13.8" customHeight="1" x14ac:dyDescent="0.25">
      <c r="A106" s="69"/>
      <c r="B106" s="69"/>
      <c r="C106" s="69"/>
      <c r="D106" s="69"/>
      <c r="E106" s="69" t="s">
        <v>67</v>
      </c>
      <c r="F106" s="102">
        <v>4.84</v>
      </c>
      <c r="G106" s="69"/>
      <c r="H106" s="115" t="s">
        <v>68</v>
      </c>
      <c r="I106" s="115"/>
      <c r="J106" s="102">
        <v>24.48</v>
      </c>
    </row>
    <row r="107" spans="1:10" ht="13.8" customHeight="1" thickBot="1" x14ac:dyDescent="0.3">
      <c r="A107" s="65"/>
      <c r="B107" s="65"/>
      <c r="C107" s="65"/>
      <c r="D107" s="65"/>
      <c r="E107" s="65"/>
      <c r="F107" s="65"/>
      <c r="G107" s="65" t="s">
        <v>69</v>
      </c>
      <c r="H107" s="99" t="s">
        <v>376</v>
      </c>
      <c r="I107" s="65" t="s">
        <v>70</v>
      </c>
      <c r="J107" s="66">
        <v>5202</v>
      </c>
    </row>
    <row r="108" spans="1:10" ht="13.8" customHeight="1" thickTop="1" x14ac:dyDescent="0.25">
      <c r="A108" s="88"/>
      <c r="B108" s="88"/>
      <c r="C108" s="88"/>
      <c r="D108" s="88"/>
      <c r="E108" s="88"/>
      <c r="F108" s="88"/>
      <c r="G108" s="88"/>
      <c r="H108" s="88"/>
      <c r="I108" s="88"/>
      <c r="J108" s="88"/>
    </row>
    <row r="109" spans="1:10" ht="26.4" customHeight="1" x14ac:dyDescent="0.25">
      <c r="A109" s="71" t="s">
        <v>209</v>
      </c>
      <c r="B109" s="75" t="s">
        <v>9</v>
      </c>
      <c r="C109" s="71" t="s">
        <v>10</v>
      </c>
      <c r="D109" s="71" t="s">
        <v>11</v>
      </c>
      <c r="E109" s="111" t="s">
        <v>38</v>
      </c>
      <c r="F109" s="111"/>
      <c r="G109" s="74" t="s">
        <v>12</v>
      </c>
      <c r="H109" s="75" t="s">
        <v>13</v>
      </c>
      <c r="I109" s="75" t="s">
        <v>14</v>
      </c>
      <c r="J109" s="75" t="s">
        <v>16</v>
      </c>
    </row>
    <row r="110" spans="1:10" ht="26.4" x14ac:dyDescent="0.25">
      <c r="A110" s="72" t="s">
        <v>39</v>
      </c>
      <c r="B110" s="85" t="s">
        <v>210</v>
      </c>
      <c r="C110" s="72" t="s">
        <v>22</v>
      </c>
      <c r="D110" s="72" t="s">
        <v>211</v>
      </c>
      <c r="E110" s="117" t="s">
        <v>105</v>
      </c>
      <c r="F110" s="117"/>
      <c r="G110" s="84" t="s">
        <v>50</v>
      </c>
      <c r="H110" s="87">
        <v>1</v>
      </c>
      <c r="I110" s="86">
        <v>23.66</v>
      </c>
      <c r="J110" s="86">
        <v>23.66</v>
      </c>
    </row>
    <row r="111" spans="1:10" ht="26.4" x14ac:dyDescent="0.25">
      <c r="A111" s="68" t="s">
        <v>41</v>
      </c>
      <c r="B111" s="90" t="s">
        <v>96</v>
      </c>
      <c r="C111" s="68" t="s">
        <v>22</v>
      </c>
      <c r="D111" s="68" t="s">
        <v>97</v>
      </c>
      <c r="E111" s="118" t="s">
        <v>49</v>
      </c>
      <c r="F111" s="118"/>
      <c r="G111" s="89" t="s">
        <v>50</v>
      </c>
      <c r="H111" s="92">
        <v>0.1</v>
      </c>
      <c r="I111" s="91">
        <v>20.57</v>
      </c>
      <c r="J111" s="91">
        <v>2.0499999999999998</v>
      </c>
    </row>
    <row r="112" spans="1:10" ht="26.4" x14ac:dyDescent="0.25">
      <c r="A112" s="68" t="s">
        <v>41</v>
      </c>
      <c r="B112" s="90" t="s">
        <v>377</v>
      </c>
      <c r="C112" s="68" t="s">
        <v>22</v>
      </c>
      <c r="D112" s="68" t="s">
        <v>378</v>
      </c>
      <c r="E112" s="118" t="s">
        <v>44</v>
      </c>
      <c r="F112" s="118"/>
      <c r="G112" s="89" t="s">
        <v>45</v>
      </c>
      <c r="H112" s="92">
        <v>1</v>
      </c>
      <c r="I112" s="91">
        <v>21.61</v>
      </c>
      <c r="J112" s="91">
        <v>21.61</v>
      </c>
    </row>
    <row r="113" spans="1:10" ht="26.4" x14ac:dyDescent="0.25">
      <c r="A113" s="69"/>
      <c r="B113" s="69"/>
      <c r="C113" s="69"/>
      <c r="D113" s="69"/>
      <c r="E113" s="69" t="s">
        <v>64</v>
      </c>
      <c r="F113" s="102">
        <v>1.27</v>
      </c>
      <c r="G113" s="69" t="s">
        <v>65</v>
      </c>
      <c r="H113" s="102">
        <v>0</v>
      </c>
      <c r="I113" s="69" t="s">
        <v>66</v>
      </c>
      <c r="J113" s="102">
        <v>1.27</v>
      </c>
    </row>
    <row r="114" spans="1:10" ht="26.4" x14ac:dyDescent="0.25">
      <c r="A114" s="69"/>
      <c r="B114" s="69"/>
      <c r="C114" s="69"/>
      <c r="D114" s="69"/>
      <c r="E114" s="69" t="s">
        <v>67</v>
      </c>
      <c r="F114" s="102">
        <v>5.83</v>
      </c>
      <c r="G114" s="69"/>
      <c r="H114" s="115" t="s">
        <v>68</v>
      </c>
      <c r="I114" s="115"/>
      <c r="J114" s="102">
        <v>29.49</v>
      </c>
    </row>
    <row r="115" spans="1:10" ht="14.4" thickBot="1" x14ac:dyDescent="0.3">
      <c r="A115" s="65"/>
      <c r="B115" s="65"/>
      <c r="C115" s="65"/>
      <c r="D115" s="65"/>
      <c r="E115" s="65"/>
      <c r="F115" s="65"/>
      <c r="G115" s="65" t="s">
        <v>69</v>
      </c>
      <c r="H115" s="99" t="s">
        <v>379</v>
      </c>
      <c r="I115" s="65" t="s">
        <v>70</v>
      </c>
      <c r="J115" s="66">
        <v>3115.61</v>
      </c>
    </row>
    <row r="116" spans="1:10" ht="13.8" customHeight="1" thickTop="1" x14ac:dyDescent="0.25">
      <c r="A116" s="88"/>
      <c r="B116" s="88"/>
      <c r="C116" s="88"/>
      <c r="D116" s="88"/>
      <c r="E116" s="88"/>
      <c r="F116" s="88"/>
      <c r="G116" s="88"/>
      <c r="H116" s="88"/>
      <c r="I116" s="88"/>
      <c r="J116" s="88"/>
    </row>
    <row r="117" spans="1:10" ht="13.8" customHeight="1" x14ac:dyDescent="0.25">
      <c r="A117" s="71" t="s">
        <v>212</v>
      </c>
      <c r="B117" s="75" t="s">
        <v>9</v>
      </c>
      <c r="C117" s="71" t="s">
        <v>10</v>
      </c>
      <c r="D117" s="71" t="s">
        <v>11</v>
      </c>
      <c r="E117" s="111" t="s">
        <v>38</v>
      </c>
      <c r="F117" s="111"/>
      <c r="G117" s="74" t="s">
        <v>12</v>
      </c>
      <c r="H117" s="75" t="s">
        <v>13</v>
      </c>
      <c r="I117" s="75" t="s">
        <v>14</v>
      </c>
      <c r="J117" s="75" t="s">
        <v>16</v>
      </c>
    </row>
    <row r="118" spans="1:10" ht="13.8" customHeight="1" x14ac:dyDescent="0.25">
      <c r="A118" s="72" t="s">
        <v>39</v>
      </c>
      <c r="B118" s="85" t="s">
        <v>213</v>
      </c>
      <c r="C118" s="72" t="s">
        <v>30</v>
      </c>
      <c r="D118" s="72" t="s">
        <v>214</v>
      </c>
      <c r="E118" s="117" t="s">
        <v>20</v>
      </c>
      <c r="F118" s="117"/>
      <c r="G118" s="84" t="s">
        <v>28</v>
      </c>
      <c r="H118" s="87">
        <v>1</v>
      </c>
      <c r="I118" s="86">
        <v>230.62</v>
      </c>
      <c r="J118" s="86">
        <v>230.62</v>
      </c>
    </row>
    <row r="119" spans="1:10" ht="13.8" customHeight="1" x14ac:dyDescent="0.25">
      <c r="A119" s="111" t="s">
        <v>71</v>
      </c>
      <c r="B119" s="112" t="s">
        <v>9</v>
      </c>
      <c r="C119" s="111" t="s">
        <v>10</v>
      </c>
      <c r="D119" s="111" t="s">
        <v>72</v>
      </c>
      <c r="E119" s="112" t="s">
        <v>73</v>
      </c>
      <c r="F119" s="113" t="s">
        <v>74</v>
      </c>
      <c r="G119" s="112"/>
      <c r="H119" s="113" t="s">
        <v>75</v>
      </c>
      <c r="I119" s="112"/>
      <c r="J119" s="112" t="s">
        <v>76</v>
      </c>
    </row>
    <row r="120" spans="1:10" ht="13.8" customHeight="1" x14ac:dyDescent="0.25">
      <c r="A120" s="112"/>
      <c r="B120" s="112"/>
      <c r="C120" s="112"/>
      <c r="D120" s="112"/>
      <c r="E120" s="112"/>
      <c r="F120" s="75" t="s">
        <v>77</v>
      </c>
      <c r="G120" s="75" t="s">
        <v>78</v>
      </c>
      <c r="H120" s="75" t="s">
        <v>77</v>
      </c>
      <c r="I120" s="75" t="s">
        <v>78</v>
      </c>
      <c r="J120" s="112"/>
    </row>
    <row r="121" spans="1:10" ht="13.8" customHeight="1" x14ac:dyDescent="0.25">
      <c r="A121" s="70" t="s">
        <v>56</v>
      </c>
      <c r="B121" s="94" t="s">
        <v>380</v>
      </c>
      <c r="C121" s="70" t="s">
        <v>30</v>
      </c>
      <c r="D121" s="70" t="s">
        <v>381</v>
      </c>
      <c r="E121" s="97">
        <v>0.40549000000000002</v>
      </c>
      <c r="F121" s="95">
        <v>1</v>
      </c>
      <c r="G121" s="95">
        <v>0</v>
      </c>
      <c r="H121" s="96">
        <v>0.72</v>
      </c>
      <c r="I121" s="96">
        <v>0.49</v>
      </c>
      <c r="J121" s="96">
        <v>0.28999999999999998</v>
      </c>
    </row>
    <row r="122" spans="1:10" ht="13.8" customHeight="1" x14ac:dyDescent="0.25">
      <c r="A122" s="70" t="s">
        <v>56</v>
      </c>
      <c r="B122" s="94" t="s">
        <v>382</v>
      </c>
      <c r="C122" s="70" t="s">
        <v>30</v>
      </c>
      <c r="D122" s="70" t="s">
        <v>383</v>
      </c>
      <c r="E122" s="97">
        <v>1</v>
      </c>
      <c r="F122" s="95">
        <v>1</v>
      </c>
      <c r="G122" s="95">
        <v>0</v>
      </c>
      <c r="H122" s="96">
        <v>29.1</v>
      </c>
      <c r="I122" s="96">
        <v>27.47</v>
      </c>
      <c r="J122" s="96">
        <v>29.1</v>
      </c>
    </row>
    <row r="123" spans="1:10" ht="13.8" customHeight="1" x14ac:dyDescent="0.25">
      <c r="A123" s="70" t="s">
        <v>56</v>
      </c>
      <c r="B123" s="94" t="s">
        <v>384</v>
      </c>
      <c r="C123" s="70" t="s">
        <v>30</v>
      </c>
      <c r="D123" s="70" t="s">
        <v>385</v>
      </c>
      <c r="E123" s="97">
        <v>1</v>
      </c>
      <c r="F123" s="95">
        <v>1</v>
      </c>
      <c r="G123" s="95">
        <v>0</v>
      </c>
      <c r="H123" s="96">
        <v>28.15</v>
      </c>
      <c r="I123" s="96">
        <v>8.6999999999999993</v>
      </c>
      <c r="J123" s="96">
        <v>28.15</v>
      </c>
    </row>
    <row r="124" spans="1:10" ht="13.8" customHeight="1" x14ac:dyDescent="0.25">
      <c r="A124" s="114"/>
      <c r="B124" s="114"/>
      <c r="C124" s="114"/>
      <c r="D124" s="114"/>
      <c r="E124" s="114"/>
      <c r="F124" s="114" t="s">
        <v>79</v>
      </c>
      <c r="G124" s="114"/>
      <c r="H124" s="114"/>
      <c r="I124" s="114"/>
      <c r="J124" s="65">
        <v>57.537599999999998</v>
      </c>
    </row>
    <row r="125" spans="1:10" ht="27.6" x14ac:dyDescent="0.25">
      <c r="A125" s="71" t="s">
        <v>80</v>
      </c>
      <c r="B125" s="75" t="s">
        <v>9</v>
      </c>
      <c r="C125" s="71" t="s">
        <v>10</v>
      </c>
      <c r="D125" s="71" t="s">
        <v>81</v>
      </c>
      <c r="E125" s="75" t="s">
        <v>73</v>
      </c>
      <c r="F125" s="112" t="s">
        <v>75</v>
      </c>
      <c r="G125" s="112"/>
      <c r="H125" s="112"/>
      <c r="I125" s="112"/>
      <c r="J125" s="75" t="s">
        <v>76</v>
      </c>
    </row>
    <row r="126" spans="1:10" x14ac:dyDescent="0.25">
      <c r="A126" s="70" t="s">
        <v>56</v>
      </c>
      <c r="B126" s="94" t="s">
        <v>82</v>
      </c>
      <c r="C126" s="70" t="s">
        <v>30</v>
      </c>
      <c r="D126" s="70" t="s">
        <v>83</v>
      </c>
      <c r="E126" s="97">
        <v>0.68691999999999998</v>
      </c>
      <c r="F126" s="70"/>
      <c r="G126" s="70"/>
      <c r="H126" s="70"/>
      <c r="I126" s="96" t="s">
        <v>386</v>
      </c>
      <c r="J126" s="96" t="s">
        <v>387</v>
      </c>
    </row>
    <row r="127" spans="1:10" x14ac:dyDescent="0.25">
      <c r="A127" s="114"/>
      <c r="B127" s="114"/>
      <c r="C127" s="114"/>
      <c r="D127" s="114"/>
      <c r="E127" s="114"/>
      <c r="F127" s="114" t="s">
        <v>84</v>
      </c>
      <c r="G127" s="114"/>
      <c r="H127" s="114"/>
      <c r="I127" s="114"/>
      <c r="J127" s="98">
        <v>0</v>
      </c>
    </row>
    <row r="128" spans="1:10" x14ac:dyDescent="0.25">
      <c r="A128" s="114"/>
      <c r="B128" s="114"/>
      <c r="C128" s="114"/>
      <c r="D128" s="114"/>
      <c r="E128" s="114"/>
      <c r="F128" s="114" t="s">
        <v>85</v>
      </c>
      <c r="G128" s="114"/>
      <c r="H128" s="114"/>
      <c r="I128" s="114"/>
      <c r="J128" s="65">
        <v>13.8185</v>
      </c>
    </row>
    <row r="129" spans="1:10" ht="13.8" customHeight="1" x14ac:dyDescent="0.25">
      <c r="A129" s="114"/>
      <c r="B129" s="114"/>
      <c r="C129" s="114"/>
      <c r="D129" s="114"/>
      <c r="E129" s="114"/>
      <c r="F129" s="114" t="s">
        <v>86</v>
      </c>
      <c r="G129" s="114"/>
      <c r="H129" s="114"/>
      <c r="I129" s="114"/>
      <c r="J129" s="65">
        <v>71.356099999999998</v>
      </c>
    </row>
    <row r="130" spans="1:10" x14ac:dyDescent="0.25">
      <c r="A130" s="114"/>
      <c r="B130" s="114"/>
      <c r="C130" s="114"/>
      <c r="D130" s="114"/>
      <c r="E130" s="114"/>
      <c r="F130" s="114" t="s">
        <v>87</v>
      </c>
      <c r="G130" s="114"/>
      <c r="H130" s="114"/>
      <c r="I130" s="114"/>
      <c r="J130" s="65">
        <v>0.45865</v>
      </c>
    </row>
    <row r="131" spans="1:10" x14ac:dyDescent="0.25">
      <c r="A131" s="114"/>
      <c r="B131" s="114"/>
      <c r="C131" s="114"/>
      <c r="D131" s="114"/>
      <c r="E131" s="114"/>
      <c r="F131" s="114" t="s">
        <v>88</v>
      </c>
      <c r="G131" s="114"/>
      <c r="H131" s="114"/>
      <c r="I131" s="114"/>
      <c r="J131" s="65">
        <v>155.57849999999999</v>
      </c>
    </row>
    <row r="132" spans="1:10" x14ac:dyDescent="0.25">
      <c r="A132" s="114"/>
      <c r="B132" s="114"/>
      <c r="C132" s="114"/>
      <c r="D132" s="114"/>
      <c r="E132" s="114"/>
      <c r="F132" s="114" t="s">
        <v>89</v>
      </c>
      <c r="G132" s="114"/>
      <c r="H132" s="114"/>
      <c r="I132" s="114"/>
      <c r="J132" s="65">
        <v>0</v>
      </c>
    </row>
    <row r="133" spans="1:10" x14ac:dyDescent="0.25">
      <c r="A133" s="114"/>
      <c r="B133" s="114"/>
      <c r="C133" s="114"/>
      <c r="D133" s="114"/>
      <c r="E133" s="114"/>
      <c r="F133" s="114" t="s">
        <v>90</v>
      </c>
      <c r="G133" s="114"/>
      <c r="H133" s="114"/>
      <c r="I133" s="114"/>
      <c r="J133" s="65">
        <v>0</v>
      </c>
    </row>
    <row r="134" spans="1:10" ht="27.6" x14ac:dyDescent="0.25">
      <c r="A134" s="71" t="s">
        <v>388</v>
      </c>
      <c r="B134" s="75" t="s">
        <v>9</v>
      </c>
      <c r="C134" s="71" t="s">
        <v>10</v>
      </c>
      <c r="D134" s="71" t="s">
        <v>389</v>
      </c>
      <c r="E134" s="75" t="s">
        <v>73</v>
      </c>
      <c r="F134" s="75" t="s">
        <v>110</v>
      </c>
      <c r="G134" s="75" t="s">
        <v>111</v>
      </c>
      <c r="H134" s="75"/>
      <c r="I134" s="75"/>
      <c r="J134" s="75" t="s">
        <v>75</v>
      </c>
    </row>
    <row r="135" spans="1:10" ht="13.8" customHeight="1" x14ac:dyDescent="0.25">
      <c r="A135" s="70" t="s">
        <v>56</v>
      </c>
      <c r="B135" s="94" t="s">
        <v>390</v>
      </c>
      <c r="C135" s="70" t="s">
        <v>30</v>
      </c>
      <c r="D135" s="70" t="s">
        <v>391</v>
      </c>
      <c r="E135" s="97">
        <v>0.17799999999999999</v>
      </c>
      <c r="F135" s="93" t="s">
        <v>392</v>
      </c>
      <c r="G135" s="152" t="s">
        <v>393</v>
      </c>
      <c r="H135" s="152"/>
      <c r="I135" s="120"/>
      <c r="J135" s="96" t="s">
        <v>394</v>
      </c>
    </row>
    <row r="136" spans="1:10" ht="13.8" customHeight="1" x14ac:dyDescent="0.25">
      <c r="A136" s="114"/>
      <c r="B136" s="114"/>
      <c r="C136" s="114"/>
      <c r="D136" s="114"/>
      <c r="E136" s="114"/>
      <c r="F136" s="114" t="s">
        <v>395</v>
      </c>
      <c r="G136" s="114"/>
      <c r="H136" s="114"/>
      <c r="I136" s="114"/>
      <c r="J136" s="65">
        <v>75.0428</v>
      </c>
    </row>
    <row r="137" spans="1:10" ht="13.8" customHeight="1" x14ac:dyDescent="0.25">
      <c r="A137" s="69"/>
      <c r="B137" s="69"/>
      <c r="C137" s="69"/>
      <c r="D137" s="69"/>
      <c r="E137" s="69" t="s">
        <v>64</v>
      </c>
      <c r="F137" s="102">
        <v>0</v>
      </c>
      <c r="G137" s="69" t="s">
        <v>65</v>
      </c>
      <c r="H137" s="102">
        <v>30.13</v>
      </c>
      <c r="I137" s="69" t="s">
        <v>66</v>
      </c>
      <c r="J137" s="102">
        <v>30.128638395290526</v>
      </c>
    </row>
    <row r="138" spans="1:10" ht="26.4" x14ac:dyDescent="0.25">
      <c r="A138" s="69"/>
      <c r="B138" s="69"/>
      <c r="C138" s="69"/>
      <c r="D138" s="69"/>
      <c r="E138" s="69" t="s">
        <v>67</v>
      </c>
      <c r="F138" s="102">
        <v>56.87</v>
      </c>
      <c r="G138" s="69"/>
      <c r="H138" s="115" t="s">
        <v>68</v>
      </c>
      <c r="I138" s="115"/>
      <c r="J138" s="102">
        <v>287.49</v>
      </c>
    </row>
    <row r="139" spans="1:10" ht="14.4" thickBot="1" x14ac:dyDescent="0.3">
      <c r="A139" s="65"/>
      <c r="B139" s="65"/>
      <c r="C139" s="65"/>
      <c r="D139" s="65"/>
      <c r="E139" s="65"/>
      <c r="F139" s="65"/>
      <c r="G139" s="65" t="s">
        <v>69</v>
      </c>
      <c r="H139" s="99" t="s">
        <v>396</v>
      </c>
      <c r="I139" s="65" t="s">
        <v>70</v>
      </c>
      <c r="J139" s="66">
        <v>15711.32</v>
      </c>
    </row>
    <row r="140" spans="1:10" ht="14.4" thickTop="1" x14ac:dyDescent="0.25">
      <c r="A140" s="88"/>
      <c r="B140" s="88"/>
      <c r="C140" s="88"/>
      <c r="D140" s="88"/>
      <c r="E140" s="88"/>
      <c r="F140" s="88"/>
      <c r="G140" s="88"/>
      <c r="H140" s="88"/>
      <c r="I140" s="88"/>
      <c r="J140" s="88"/>
    </row>
    <row r="141" spans="1:10" x14ac:dyDescent="0.25">
      <c r="A141" s="71" t="s">
        <v>215</v>
      </c>
      <c r="B141" s="75" t="s">
        <v>9</v>
      </c>
      <c r="C141" s="71" t="s">
        <v>10</v>
      </c>
      <c r="D141" s="71" t="s">
        <v>11</v>
      </c>
      <c r="E141" s="111" t="s">
        <v>38</v>
      </c>
      <c r="F141" s="111"/>
      <c r="G141" s="74" t="s">
        <v>12</v>
      </c>
      <c r="H141" s="75" t="s">
        <v>13</v>
      </c>
      <c r="I141" s="75" t="s">
        <v>14</v>
      </c>
      <c r="J141" s="75" t="s">
        <v>16</v>
      </c>
    </row>
    <row r="142" spans="1:10" ht="26.4" x14ac:dyDescent="0.25">
      <c r="A142" s="72" t="s">
        <v>39</v>
      </c>
      <c r="B142" s="85" t="s">
        <v>216</v>
      </c>
      <c r="C142" s="72" t="s">
        <v>30</v>
      </c>
      <c r="D142" s="72" t="s">
        <v>217</v>
      </c>
      <c r="E142" s="117" t="s">
        <v>20</v>
      </c>
      <c r="F142" s="117"/>
      <c r="G142" s="84" t="s">
        <v>34</v>
      </c>
      <c r="H142" s="87">
        <v>1</v>
      </c>
      <c r="I142" s="86">
        <v>158.38</v>
      </c>
      <c r="J142" s="86">
        <v>158.38</v>
      </c>
    </row>
    <row r="143" spans="1:10" x14ac:dyDescent="0.25">
      <c r="A143" s="111" t="s">
        <v>71</v>
      </c>
      <c r="B143" s="112" t="s">
        <v>9</v>
      </c>
      <c r="C143" s="111" t="s">
        <v>10</v>
      </c>
      <c r="D143" s="111" t="s">
        <v>72</v>
      </c>
      <c r="E143" s="112" t="s">
        <v>73</v>
      </c>
      <c r="F143" s="113" t="s">
        <v>74</v>
      </c>
      <c r="G143" s="112"/>
      <c r="H143" s="113" t="s">
        <v>75</v>
      </c>
      <c r="I143" s="112"/>
      <c r="J143" s="112" t="s">
        <v>76</v>
      </c>
    </row>
    <row r="144" spans="1:10" ht="27.6" x14ac:dyDescent="0.25">
      <c r="A144" s="112"/>
      <c r="B144" s="112"/>
      <c r="C144" s="112"/>
      <c r="D144" s="112"/>
      <c r="E144" s="112"/>
      <c r="F144" s="75" t="s">
        <v>77</v>
      </c>
      <c r="G144" s="75" t="s">
        <v>78</v>
      </c>
      <c r="H144" s="75" t="s">
        <v>77</v>
      </c>
      <c r="I144" s="75" t="s">
        <v>78</v>
      </c>
      <c r="J144" s="112"/>
    </row>
    <row r="145" spans="1:10" x14ac:dyDescent="0.25">
      <c r="A145" s="70" t="s">
        <v>56</v>
      </c>
      <c r="B145" s="94" t="s">
        <v>397</v>
      </c>
      <c r="C145" s="70" t="s">
        <v>30</v>
      </c>
      <c r="D145" s="70" t="s">
        <v>398</v>
      </c>
      <c r="E145" s="97">
        <v>1</v>
      </c>
      <c r="F145" s="95">
        <v>1</v>
      </c>
      <c r="G145" s="95">
        <v>0</v>
      </c>
      <c r="H145" s="96">
        <v>224.4</v>
      </c>
      <c r="I145" s="96">
        <v>102.5</v>
      </c>
      <c r="J145" s="96">
        <v>224.4</v>
      </c>
    </row>
    <row r="146" spans="1:10" x14ac:dyDescent="0.25">
      <c r="A146" s="114"/>
      <c r="B146" s="114"/>
      <c r="C146" s="114"/>
      <c r="D146" s="114"/>
      <c r="E146" s="114"/>
      <c r="F146" s="114" t="s">
        <v>79</v>
      </c>
      <c r="G146" s="114"/>
      <c r="H146" s="114"/>
      <c r="I146" s="114"/>
      <c r="J146" s="65">
        <v>224.40039999999999</v>
      </c>
    </row>
    <row r="147" spans="1:10" ht="27.6" x14ac:dyDescent="0.25">
      <c r="A147" s="71" t="s">
        <v>80</v>
      </c>
      <c r="B147" s="75" t="s">
        <v>9</v>
      </c>
      <c r="C147" s="71" t="s">
        <v>10</v>
      </c>
      <c r="D147" s="71" t="s">
        <v>81</v>
      </c>
      <c r="E147" s="75" t="s">
        <v>73</v>
      </c>
      <c r="F147" s="112" t="s">
        <v>75</v>
      </c>
      <c r="G147" s="112"/>
      <c r="H147" s="112"/>
      <c r="I147" s="112"/>
      <c r="J147" s="75" t="s">
        <v>76</v>
      </c>
    </row>
    <row r="148" spans="1:10" x14ac:dyDescent="0.25">
      <c r="A148" s="70" t="s">
        <v>56</v>
      </c>
      <c r="B148" s="94" t="s">
        <v>399</v>
      </c>
      <c r="C148" s="70" t="s">
        <v>30</v>
      </c>
      <c r="D148" s="70" t="s">
        <v>400</v>
      </c>
      <c r="E148" s="97">
        <v>2</v>
      </c>
      <c r="F148" s="70"/>
      <c r="G148" s="70"/>
      <c r="H148" s="70"/>
      <c r="I148" s="96" t="s">
        <v>401</v>
      </c>
      <c r="J148" s="96" t="s">
        <v>402</v>
      </c>
    </row>
    <row r="149" spans="1:10" x14ac:dyDescent="0.25">
      <c r="A149" s="114"/>
      <c r="B149" s="114"/>
      <c r="C149" s="114"/>
      <c r="D149" s="114"/>
      <c r="E149" s="114"/>
      <c r="F149" s="114" t="s">
        <v>84</v>
      </c>
      <c r="G149" s="114"/>
      <c r="H149" s="114"/>
      <c r="I149" s="114"/>
      <c r="J149" s="98">
        <v>0</v>
      </c>
    </row>
    <row r="150" spans="1:10" x14ac:dyDescent="0.25">
      <c r="A150" s="114"/>
      <c r="B150" s="114"/>
      <c r="C150" s="114"/>
      <c r="D150" s="114"/>
      <c r="E150" s="114"/>
      <c r="F150" s="114" t="s">
        <v>85</v>
      </c>
      <c r="G150" s="114"/>
      <c r="H150" s="114"/>
      <c r="I150" s="114"/>
      <c r="J150" s="65">
        <v>41.779000000000003</v>
      </c>
    </row>
    <row r="151" spans="1:10" x14ac:dyDescent="0.25">
      <c r="A151" s="114"/>
      <c r="B151" s="114"/>
      <c r="C151" s="114"/>
      <c r="D151" s="114"/>
      <c r="E151" s="114"/>
      <c r="F151" s="114" t="s">
        <v>86</v>
      </c>
      <c r="G151" s="114"/>
      <c r="H151" s="114"/>
      <c r="I151" s="114"/>
      <c r="J151" s="65">
        <v>266.17939999999999</v>
      </c>
    </row>
    <row r="152" spans="1:10" x14ac:dyDescent="0.25">
      <c r="A152" s="114"/>
      <c r="B152" s="114"/>
      <c r="C152" s="114"/>
      <c r="D152" s="114"/>
      <c r="E152" s="114"/>
      <c r="F152" s="114" t="s">
        <v>87</v>
      </c>
      <c r="G152" s="114"/>
      <c r="H152" s="114"/>
      <c r="I152" s="114"/>
      <c r="J152" s="65">
        <v>7.0549999999999997</v>
      </c>
    </row>
    <row r="153" spans="1:10" x14ac:dyDescent="0.25">
      <c r="A153" s="114"/>
      <c r="B153" s="114"/>
      <c r="C153" s="114"/>
      <c r="D153" s="114"/>
      <c r="E153" s="114"/>
      <c r="F153" s="114" t="s">
        <v>88</v>
      </c>
      <c r="G153" s="114"/>
      <c r="H153" s="114"/>
      <c r="I153" s="114"/>
      <c r="J153" s="65">
        <v>37.729199999999999</v>
      </c>
    </row>
    <row r="154" spans="1:10" x14ac:dyDescent="0.25">
      <c r="A154" s="114"/>
      <c r="B154" s="114"/>
      <c r="C154" s="114"/>
      <c r="D154" s="114"/>
      <c r="E154" s="114"/>
      <c r="F154" s="114" t="s">
        <v>89</v>
      </c>
      <c r="G154" s="114"/>
      <c r="H154" s="114"/>
      <c r="I154" s="114"/>
      <c r="J154" s="65">
        <v>0</v>
      </c>
    </row>
    <row r="155" spans="1:10" x14ac:dyDescent="0.25">
      <c r="A155" s="114"/>
      <c r="B155" s="114"/>
      <c r="C155" s="114"/>
      <c r="D155" s="114"/>
      <c r="E155" s="114"/>
      <c r="F155" s="114" t="s">
        <v>90</v>
      </c>
      <c r="G155" s="114"/>
      <c r="H155" s="114"/>
      <c r="I155" s="114"/>
      <c r="J155" s="65">
        <v>0</v>
      </c>
    </row>
    <row r="156" spans="1:10" ht="27.6" x14ac:dyDescent="0.25">
      <c r="A156" s="71" t="s">
        <v>108</v>
      </c>
      <c r="B156" s="75" t="s">
        <v>9</v>
      </c>
      <c r="C156" s="71" t="s">
        <v>10</v>
      </c>
      <c r="D156" s="71" t="s">
        <v>109</v>
      </c>
      <c r="E156" s="75" t="s">
        <v>73</v>
      </c>
      <c r="F156" s="75" t="s">
        <v>110</v>
      </c>
      <c r="G156" s="75" t="s">
        <v>111</v>
      </c>
      <c r="H156" s="75"/>
      <c r="I156" s="75"/>
      <c r="J156" s="75" t="s">
        <v>75</v>
      </c>
    </row>
    <row r="157" spans="1:10" ht="26.4" x14ac:dyDescent="0.25">
      <c r="A157" s="68" t="s">
        <v>39</v>
      </c>
      <c r="B157" s="90" t="s">
        <v>403</v>
      </c>
      <c r="C157" s="68" t="s">
        <v>30</v>
      </c>
      <c r="D157" s="68" t="s">
        <v>404</v>
      </c>
      <c r="E157" s="92">
        <v>1.1000000000000001</v>
      </c>
      <c r="F157" s="89" t="s">
        <v>34</v>
      </c>
      <c r="G157" s="119" t="s">
        <v>405</v>
      </c>
      <c r="H157" s="119"/>
      <c r="I157" s="118"/>
      <c r="J157" s="67" t="s">
        <v>406</v>
      </c>
    </row>
    <row r="158" spans="1:10" x14ac:dyDescent="0.25">
      <c r="A158" s="114"/>
      <c r="B158" s="114"/>
      <c r="C158" s="114"/>
      <c r="D158" s="114"/>
      <c r="E158" s="114"/>
      <c r="F158" s="114" t="s">
        <v>114</v>
      </c>
      <c r="G158" s="114"/>
      <c r="H158" s="114"/>
      <c r="I158" s="114"/>
      <c r="J158" s="65">
        <v>117.139</v>
      </c>
    </row>
    <row r="159" spans="1:10" ht="27.6" x14ac:dyDescent="0.25">
      <c r="A159" s="71" t="s">
        <v>407</v>
      </c>
      <c r="B159" s="75" t="s">
        <v>408</v>
      </c>
      <c r="C159" s="71" t="s">
        <v>10</v>
      </c>
      <c r="D159" s="71" t="s">
        <v>11</v>
      </c>
      <c r="E159" s="75" t="s">
        <v>409</v>
      </c>
      <c r="F159" s="75" t="s">
        <v>73</v>
      </c>
      <c r="G159" s="74" t="s">
        <v>110</v>
      </c>
      <c r="H159" s="112" t="s">
        <v>111</v>
      </c>
      <c r="I159" s="112"/>
      <c r="J159" s="75" t="s">
        <v>75</v>
      </c>
    </row>
    <row r="160" spans="1:10" ht="26.4" x14ac:dyDescent="0.25">
      <c r="A160" s="68" t="s">
        <v>39</v>
      </c>
      <c r="B160" s="90" t="s">
        <v>410</v>
      </c>
      <c r="C160" s="68" t="s">
        <v>30</v>
      </c>
      <c r="D160" s="68" t="s">
        <v>411</v>
      </c>
      <c r="E160" s="90">
        <v>2306305</v>
      </c>
      <c r="F160" s="92">
        <v>0.17188000000000001</v>
      </c>
      <c r="G160" s="89" t="s">
        <v>412</v>
      </c>
      <c r="H160" s="119">
        <v>20.45</v>
      </c>
      <c r="I160" s="118"/>
      <c r="J160" s="67">
        <v>3.51</v>
      </c>
    </row>
    <row r="161" spans="1:10" x14ac:dyDescent="0.25">
      <c r="A161" s="114"/>
      <c r="B161" s="114"/>
      <c r="C161" s="114"/>
      <c r="D161" s="114"/>
      <c r="E161" s="114"/>
      <c r="F161" s="114" t="s">
        <v>413</v>
      </c>
      <c r="G161" s="114"/>
      <c r="H161" s="114"/>
      <c r="I161" s="114"/>
      <c r="J161" s="65">
        <v>3.5148999999999999</v>
      </c>
    </row>
    <row r="162" spans="1:10" ht="55.2" x14ac:dyDescent="0.25">
      <c r="A162" s="71" t="s">
        <v>414</v>
      </c>
      <c r="B162" s="75" t="s">
        <v>415</v>
      </c>
      <c r="C162" s="71" t="s">
        <v>10</v>
      </c>
      <c r="D162" s="71" t="s">
        <v>11</v>
      </c>
      <c r="E162" s="75" t="s">
        <v>73</v>
      </c>
      <c r="F162" s="112" t="s">
        <v>416</v>
      </c>
      <c r="G162" s="113"/>
      <c r="H162" s="112"/>
      <c r="I162" s="112"/>
      <c r="J162" s="75" t="s">
        <v>75</v>
      </c>
    </row>
    <row r="163" spans="1:10" x14ac:dyDescent="0.25">
      <c r="A163" s="74"/>
      <c r="B163" s="74"/>
      <c r="C163" s="74"/>
      <c r="D163" s="74"/>
      <c r="E163" s="74"/>
      <c r="F163" s="74" t="s">
        <v>417</v>
      </c>
      <c r="G163" s="74" t="s">
        <v>418</v>
      </c>
      <c r="H163" s="74" t="s">
        <v>419</v>
      </c>
      <c r="I163" s="74" t="s">
        <v>420</v>
      </c>
      <c r="J163" s="74"/>
    </row>
    <row r="164" spans="1:10" ht="52.8" x14ac:dyDescent="0.25">
      <c r="A164" s="68" t="s">
        <v>39</v>
      </c>
      <c r="B164" s="90">
        <v>2306305</v>
      </c>
      <c r="C164" s="68" t="s">
        <v>30</v>
      </c>
      <c r="D164" s="68" t="s">
        <v>404</v>
      </c>
      <c r="E164" s="92">
        <v>0.17188000000000001</v>
      </c>
      <c r="F164" s="90" t="s">
        <v>421</v>
      </c>
      <c r="G164" s="90" t="s">
        <v>422</v>
      </c>
      <c r="H164" s="90" t="s">
        <v>423</v>
      </c>
      <c r="I164" s="90" t="s">
        <v>424</v>
      </c>
      <c r="J164" s="67">
        <v>0</v>
      </c>
    </row>
    <row r="165" spans="1:10" x14ac:dyDescent="0.25">
      <c r="A165" s="114"/>
      <c r="B165" s="114"/>
      <c r="C165" s="114"/>
      <c r="D165" s="114"/>
      <c r="E165" s="114"/>
      <c r="F165" s="114" t="s">
        <v>425</v>
      </c>
      <c r="G165" s="114"/>
      <c r="H165" s="114"/>
      <c r="I165" s="114"/>
      <c r="J165" s="65">
        <v>0</v>
      </c>
    </row>
    <row r="166" spans="1:10" ht="26.4" x14ac:dyDescent="0.25">
      <c r="A166" s="69"/>
      <c r="B166" s="69"/>
      <c r="C166" s="69"/>
      <c r="D166" s="69"/>
      <c r="E166" s="69" t="s">
        <v>64</v>
      </c>
      <c r="F166" s="102">
        <v>0</v>
      </c>
      <c r="G166" s="69" t="s">
        <v>65</v>
      </c>
      <c r="H166" s="102">
        <v>18.39</v>
      </c>
      <c r="I166" s="69" t="s">
        <v>66</v>
      </c>
      <c r="J166" s="102">
        <v>18.392810341274348</v>
      </c>
    </row>
    <row r="167" spans="1:10" ht="26.4" x14ac:dyDescent="0.25">
      <c r="A167" s="69"/>
      <c r="B167" s="69"/>
      <c r="C167" s="69"/>
      <c r="D167" s="69"/>
      <c r="E167" s="69" t="s">
        <v>67</v>
      </c>
      <c r="F167" s="102">
        <v>39.049999999999997</v>
      </c>
      <c r="G167" s="69"/>
      <c r="H167" s="115" t="s">
        <v>68</v>
      </c>
      <c r="I167" s="115"/>
      <c r="J167" s="102">
        <v>197.43</v>
      </c>
    </row>
    <row r="168" spans="1:10" ht="14.4" thickBot="1" x14ac:dyDescent="0.3">
      <c r="A168" s="65"/>
      <c r="B168" s="65"/>
      <c r="C168" s="65"/>
      <c r="D168" s="65"/>
      <c r="E168" s="65"/>
      <c r="F168" s="65"/>
      <c r="G168" s="65" t="s">
        <v>69</v>
      </c>
      <c r="H168" s="99" t="s">
        <v>426</v>
      </c>
      <c r="I168" s="65" t="s">
        <v>70</v>
      </c>
      <c r="J168" s="66">
        <v>23691.599999999999</v>
      </c>
    </row>
    <row r="169" spans="1:10" ht="14.4" thickTop="1" x14ac:dyDescent="0.25">
      <c r="A169" s="88"/>
      <c r="B169" s="88"/>
      <c r="C169" s="88"/>
      <c r="D169" s="88"/>
      <c r="E169" s="88"/>
      <c r="F169" s="88"/>
      <c r="G169" s="88"/>
      <c r="H169" s="88"/>
      <c r="I169" s="88"/>
      <c r="J169" s="88"/>
    </row>
    <row r="170" spans="1:10" x14ac:dyDescent="0.25">
      <c r="A170" s="73" t="s">
        <v>218</v>
      </c>
      <c r="B170" s="73"/>
      <c r="C170" s="73"/>
      <c r="D170" s="73" t="s">
        <v>219</v>
      </c>
      <c r="E170" s="73"/>
      <c r="F170" s="116"/>
      <c r="G170" s="116"/>
      <c r="H170" s="82"/>
      <c r="I170" s="73"/>
      <c r="J170" s="83">
        <v>335486.67</v>
      </c>
    </row>
    <row r="171" spans="1:10" x14ac:dyDescent="0.25">
      <c r="A171" s="73" t="s">
        <v>220</v>
      </c>
      <c r="B171" s="73"/>
      <c r="C171" s="73"/>
      <c r="D171" s="73" t="s">
        <v>221</v>
      </c>
      <c r="E171" s="73"/>
      <c r="F171" s="116"/>
      <c r="G171" s="116"/>
      <c r="H171" s="82"/>
      <c r="I171" s="73"/>
      <c r="J171" s="83">
        <v>65570.740000000005</v>
      </c>
    </row>
    <row r="172" spans="1:10" x14ac:dyDescent="0.25">
      <c r="A172" s="71" t="s">
        <v>222</v>
      </c>
      <c r="B172" s="75" t="s">
        <v>9</v>
      </c>
      <c r="C172" s="71" t="s">
        <v>10</v>
      </c>
      <c r="D172" s="71" t="s">
        <v>11</v>
      </c>
      <c r="E172" s="111" t="s">
        <v>38</v>
      </c>
      <c r="F172" s="111"/>
      <c r="G172" s="74" t="s">
        <v>12</v>
      </c>
      <c r="H172" s="75" t="s">
        <v>13</v>
      </c>
      <c r="I172" s="75" t="s">
        <v>14</v>
      </c>
      <c r="J172" s="75" t="s">
        <v>16</v>
      </c>
    </row>
    <row r="173" spans="1:10" ht="26.4" x14ac:dyDescent="0.25">
      <c r="A173" s="72" t="s">
        <v>39</v>
      </c>
      <c r="B173" s="85" t="s">
        <v>223</v>
      </c>
      <c r="C173" s="72" t="s">
        <v>22</v>
      </c>
      <c r="D173" s="72" t="s">
        <v>224</v>
      </c>
      <c r="E173" s="117" t="s">
        <v>46</v>
      </c>
      <c r="F173" s="117"/>
      <c r="G173" s="84" t="s">
        <v>25</v>
      </c>
      <c r="H173" s="87">
        <v>1</v>
      </c>
      <c r="I173" s="86">
        <v>51.84</v>
      </c>
      <c r="J173" s="86">
        <v>51.84</v>
      </c>
    </row>
    <row r="174" spans="1:10" ht="26.4" x14ac:dyDescent="0.25">
      <c r="A174" s="68" t="s">
        <v>41</v>
      </c>
      <c r="B174" s="90" t="s">
        <v>42</v>
      </c>
      <c r="C174" s="68" t="s">
        <v>22</v>
      </c>
      <c r="D174" s="68" t="s">
        <v>43</v>
      </c>
      <c r="E174" s="118" t="s">
        <v>44</v>
      </c>
      <c r="F174" s="118"/>
      <c r="G174" s="89" t="s">
        <v>45</v>
      </c>
      <c r="H174" s="92">
        <v>5.0000000000000001E-3</v>
      </c>
      <c r="I174" s="91">
        <v>26.3</v>
      </c>
      <c r="J174" s="91">
        <v>0.13</v>
      </c>
    </row>
    <row r="175" spans="1:10" ht="26.4" x14ac:dyDescent="0.25">
      <c r="A175" s="68" t="s">
        <v>41</v>
      </c>
      <c r="B175" s="90" t="s">
        <v>51</v>
      </c>
      <c r="C175" s="68" t="s">
        <v>22</v>
      </c>
      <c r="D175" s="68" t="s">
        <v>52</v>
      </c>
      <c r="E175" s="118" t="s">
        <v>49</v>
      </c>
      <c r="F175" s="118"/>
      <c r="G175" s="89" t="s">
        <v>50</v>
      </c>
      <c r="H175" s="92">
        <v>5.0000000000000001E-3</v>
      </c>
      <c r="I175" s="91">
        <v>20.92</v>
      </c>
      <c r="J175" s="91">
        <v>0.1</v>
      </c>
    </row>
    <row r="176" spans="1:10" ht="26.4" x14ac:dyDescent="0.25">
      <c r="A176" s="68" t="s">
        <v>41</v>
      </c>
      <c r="B176" s="90" t="s">
        <v>47</v>
      </c>
      <c r="C176" s="68" t="s">
        <v>22</v>
      </c>
      <c r="D176" s="68" t="s">
        <v>48</v>
      </c>
      <c r="E176" s="118" t="s">
        <v>49</v>
      </c>
      <c r="F176" s="118"/>
      <c r="G176" s="89" t="s">
        <v>50</v>
      </c>
      <c r="H176" s="92">
        <v>5.0000000000000001E-3</v>
      </c>
      <c r="I176" s="91">
        <v>25.23</v>
      </c>
      <c r="J176" s="91">
        <v>0.12</v>
      </c>
    </row>
    <row r="177" spans="1:10" ht="26.4" x14ac:dyDescent="0.25">
      <c r="A177" s="68" t="s">
        <v>41</v>
      </c>
      <c r="B177" s="90" t="s">
        <v>53</v>
      </c>
      <c r="C177" s="68" t="s">
        <v>22</v>
      </c>
      <c r="D177" s="68" t="s">
        <v>54</v>
      </c>
      <c r="E177" s="118" t="s">
        <v>44</v>
      </c>
      <c r="F177" s="118"/>
      <c r="G177" s="89" t="s">
        <v>55</v>
      </c>
      <c r="H177" s="92">
        <v>2.1999999999999999E-2</v>
      </c>
      <c r="I177" s="91">
        <v>24.67</v>
      </c>
      <c r="J177" s="91">
        <v>0.54</v>
      </c>
    </row>
    <row r="178" spans="1:10" ht="26.4" x14ac:dyDescent="0.25">
      <c r="A178" s="70" t="s">
        <v>56</v>
      </c>
      <c r="B178" s="94" t="s">
        <v>427</v>
      </c>
      <c r="C178" s="70" t="s">
        <v>22</v>
      </c>
      <c r="D178" s="70" t="s">
        <v>428</v>
      </c>
      <c r="E178" s="120" t="s">
        <v>57</v>
      </c>
      <c r="F178" s="120"/>
      <c r="G178" s="93" t="s">
        <v>104</v>
      </c>
      <c r="H178" s="97">
        <v>1.05</v>
      </c>
      <c r="I178" s="95">
        <v>48.53</v>
      </c>
      <c r="J178" s="95">
        <v>50.95</v>
      </c>
    </row>
    <row r="179" spans="1:10" ht="26.4" x14ac:dyDescent="0.25">
      <c r="A179" s="69"/>
      <c r="B179" s="69"/>
      <c r="C179" s="69"/>
      <c r="D179" s="69"/>
      <c r="E179" s="69" t="s">
        <v>64</v>
      </c>
      <c r="F179" s="102">
        <v>0.61</v>
      </c>
      <c r="G179" s="69" t="s">
        <v>65</v>
      </c>
      <c r="H179" s="102">
        <v>0</v>
      </c>
      <c r="I179" s="69" t="s">
        <v>66</v>
      </c>
      <c r="J179" s="102">
        <v>0.61</v>
      </c>
    </row>
    <row r="180" spans="1:10" ht="26.4" x14ac:dyDescent="0.25">
      <c r="A180" s="69"/>
      <c r="B180" s="69"/>
      <c r="C180" s="69"/>
      <c r="D180" s="69"/>
      <c r="E180" s="69" t="s">
        <v>67</v>
      </c>
      <c r="F180" s="102">
        <v>12.78</v>
      </c>
      <c r="G180" s="69"/>
      <c r="H180" s="115" t="s">
        <v>68</v>
      </c>
      <c r="I180" s="115"/>
      <c r="J180" s="102">
        <v>64.62</v>
      </c>
    </row>
    <row r="181" spans="1:10" ht="14.4" thickBot="1" x14ac:dyDescent="0.3">
      <c r="A181" s="65"/>
      <c r="B181" s="65"/>
      <c r="C181" s="65"/>
      <c r="D181" s="65"/>
      <c r="E181" s="65"/>
      <c r="F181" s="65"/>
      <c r="G181" s="65" t="s">
        <v>69</v>
      </c>
      <c r="H181" s="99" t="s">
        <v>429</v>
      </c>
      <c r="I181" s="65" t="s">
        <v>70</v>
      </c>
      <c r="J181" s="66">
        <v>1269.78</v>
      </c>
    </row>
    <row r="182" spans="1:10" ht="14.4" thickTop="1" x14ac:dyDescent="0.25">
      <c r="A182" s="88"/>
      <c r="B182" s="88"/>
      <c r="C182" s="88"/>
      <c r="D182" s="88"/>
      <c r="E182" s="88"/>
      <c r="F182" s="88"/>
      <c r="G182" s="88"/>
      <c r="H182" s="88"/>
      <c r="I182" s="88"/>
      <c r="J182" s="88"/>
    </row>
    <row r="183" spans="1:10" x14ac:dyDescent="0.25">
      <c r="A183" s="71" t="s">
        <v>225</v>
      </c>
      <c r="B183" s="75" t="s">
        <v>9</v>
      </c>
      <c r="C183" s="71" t="s">
        <v>10</v>
      </c>
      <c r="D183" s="71" t="s">
        <v>11</v>
      </c>
      <c r="E183" s="111" t="s">
        <v>38</v>
      </c>
      <c r="F183" s="111"/>
      <c r="G183" s="74" t="s">
        <v>12</v>
      </c>
      <c r="H183" s="75" t="s">
        <v>13</v>
      </c>
      <c r="I183" s="75" t="s">
        <v>14</v>
      </c>
      <c r="J183" s="75" t="s">
        <v>16</v>
      </c>
    </row>
    <row r="184" spans="1:10" ht="26.4" x14ac:dyDescent="0.25">
      <c r="A184" s="72" t="s">
        <v>39</v>
      </c>
      <c r="B184" s="85" t="s">
        <v>226</v>
      </c>
      <c r="C184" s="72" t="s">
        <v>22</v>
      </c>
      <c r="D184" s="72" t="s">
        <v>227</v>
      </c>
      <c r="E184" s="117" t="s">
        <v>46</v>
      </c>
      <c r="F184" s="117"/>
      <c r="G184" s="84" t="s">
        <v>28</v>
      </c>
      <c r="H184" s="87">
        <v>1</v>
      </c>
      <c r="I184" s="86">
        <v>16.920000000000002</v>
      </c>
      <c r="J184" s="86">
        <v>16.920000000000002</v>
      </c>
    </row>
    <row r="185" spans="1:10" ht="26.4" x14ac:dyDescent="0.25">
      <c r="A185" s="68" t="s">
        <v>41</v>
      </c>
      <c r="B185" s="90" t="s">
        <v>47</v>
      </c>
      <c r="C185" s="68" t="s">
        <v>22</v>
      </c>
      <c r="D185" s="68" t="s">
        <v>48</v>
      </c>
      <c r="E185" s="118" t="s">
        <v>49</v>
      </c>
      <c r="F185" s="118"/>
      <c r="G185" s="89" t="s">
        <v>50</v>
      </c>
      <c r="H185" s="92">
        <v>0.127</v>
      </c>
      <c r="I185" s="91">
        <v>25.23</v>
      </c>
      <c r="J185" s="91">
        <v>3.2</v>
      </c>
    </row>
    <row r="186" spans="1:10" ht="26.4" x14ac:dyDescent="0.25">
      <c r="A186" s="68" t="s">
        <v>41</v>
      </c>
      <c r="B186" s="90" t="s">
        <v>430</v>
      </c>
      <c r="C186" s="68" t="s">
        <v>22</v>
      </c>
      <c r="D186" s="68" t="s">
        <v>431</v>
      </c>
      <c r="E186" s="118" t="s">
        <v>46</v>
      </c>
      <c r="F186" s="118"/>
      <c r="G186" s="89" t="s">
        <v>23</v>
      </c>
      <c r="H186" s="92">
        <v>0.54500000000000004</v>
      </c>
      <c r="I186" s="91">
        <v>16.88</v>
      </c>
      <c r="J186" s="91">
        <v>9.19</v>
      </c>
    </row>
    <row r="187" spans="1:10" ht="26.4" x14ac:dyDescent="0.25">
      <c r="A187" s="68" t="s">
        <v>41</v>
      </c>
      <c r="B187" s="90" t="s">
        <v>51</v>
      </c>
      <c r="C187" s="68" t="s">
        <v>22</v>
      </c>
      <c r="D187" s="68" t="s">
        <v>52</v>
      </c>
      <c r="E187" s="118" t="s">
        <v>49</v>
      </c>
      <c r="F187" s="118"/>
      <c r="G187" s="89" t="s">
        <v>50</v>
      </c>
      <c r="H187" s="92">
        <v>0.09</v>
      </c>
      <c r="I187" s="91">
        <v>20.92</v>
      </c>
      <c r="J187" s="91">
        <v>1.88</v>
      </c>
    </row>
    <row r="188" spans="1:10" ht="26.4" x14ac:dyDescent="0.25">
      <c r="A188" s="70" t="s">
        <v>56</v>
      </c>
      <c r="B188" s="94" t="s">
        <v>432</v>
      </c>
      <c r="C188" s="70" t="s">
        <v>22</v>
      </c>
      <c r="D188" s="70" t="s">
        <v>433</v>
      </c>
      <c r="E188" s="120" t="s">
        <v>57</v>
      </c>
      <c r="F188" s="120"/>
      <c r="G188" s="93" t="s">
        <v>23</v>
      </c>
      <c r="H188" s="97">
        <v>0.14299999999999999</v>
      </c>
      <c r="I188" s="95">
        <v>16.95</v>
      </c>
      <c r="J188" s="95">
        <v>2.42</v>
      </c>
    </row>
    <row r="189" spans="1:10" x14ac:dyDescent="0.25">
      <c r="A189" s="70" t="s">
        <v>56</v>
      </c>
      <c r="B189" s="94" t="s">
        <v>434</v>
      </c>
      <c r="C189" s="70" t="s">
        <v>22</v>
      </c>
      <c r="D189" s="70" t="s">
        <v>435</v>
      </c>
      <c r="E189" s="120" t="s">
        <v>57</v>
      </c>
      <c r="F189" s="120"/>
      <c r="G189" s="93" t="s">
        <v>63</v>
      </c>
      <c r="H189" s="97">
        <v>1.0999999999999999E-2</v>
      </c>
      <c r="I189" s="95">
        <v>21.19</v>
      </c>
      <c r="J189" s="95">
        <v>0.23</v>
      </c>
    </row>
    <row r="190" spans="1:10" ht="26.4" x14ac:dyDescent="0.25">
      <c r="A190" s="69"/>
      <c r="B190" s="69"/>
      <c r="C190" s="69"/>
      <c r="D190" s="69"/>
      <c r="E190" s="69" t="s">
        <v>64</v>
      </c>
      <c r="F190" s="102">
        <v>4.75</v>
      </c>
      <c r="G190" s="69" t="s">
        <v>65</v>
      </c>
      <c r="H190" s="102">
        <v>0</v>
      </c>
      <c r="I190" s="69" t="s">
        <v>66</v>
      </c>
      <c r="J190" s="102">
        <v>4.75</v>
      </c>
    </row>
    <row r="191" spans="1:10" ht="26.4" x14ac:dyDescent="0.25">
      <c r="A191" s="69"/>
      <c r="B191" s="69"/>
      <c r="C191" s="69"/>
      <c r="D191" s="69"/>
      <c r="E191" s="69" t="s">
        <v>67</v>
      </c>
      <c r="F191" s="102">
        <v>4.17</v>
      </c>
      <c r="G191" s="69"/>
      <c r="H191" s="115" t="s">
        <v>68</v>
      </c>
      <c r="I191" s="115"/>
      <c r="J191" s="102">
        <v>21.09</v>
      </c>
    </row>
    <row r="192" spans="1:10" ht="14.4" thickBot="1" x14ac:dyDescent="0.3">
      <c r="A192" s="65"/>
      <c r="B192" s="65"/>
      <c r="C192" s="65"/>
      <c r="D192" s="65"/>
      <c r="E192" s="65"/>
      <c r="F192" s="65"/>
      <c r="G192" s="65" t="s">
        <v>69</v>
      </c>
      <c r="H192" s="99" t="s">
        <v>436</v>
      </c>
      <c r="I192" s="65" t="s">
        <v>70</v>
      </c>
      <c r="J192" s="66">
        <v>2636.25</v>
      </c>
    </row>
    <row r="193" spans="1:10" ht="14.4" thickTop="1" x14ac:dyDescent="0.25">
      <c r="A193" s="88"/>
      <c r="B193" s="88"/>
      <c r="C193" s="88"/>
      <c r="D193" s="88"/>
      <c r="E193" s="88"/>
      <c r="F193" s="88"/>
      <c r="G193" s="88"/>
      <c r="H193" s="88"/>
      <c r="I193" s="88"/>
      <c r="J193" s="88"/>
    </row>
    <row r="194" spans="1:10" x14ac:dyDescent="0.25">
      <c r="A194" s="71" t="s">
        <v>228</v>
      </c>
      <c r="B194" s="75" t="s">
        <v>9</v>
      </c>
      <c r="C194" s="71" t="s">
        <v>10</v>
      </c>
      <c r="D194" s="71" t="s">
        <v>11</v>
      </c>
      <c r="E194" s="111" t="s">
        <v>38</v>
      </c>
      <c r="F194" s="111"/>
      <c r="G194" s="74" t="s">
        <v>12</v>
      </c>
      <c r="H194" s="75" t="s">
        <v>13</v>
      </c>
      <c r="I194" s="75" t="s">
        <v>14</v>
      </c>
      <c r="J194" s="75" t="s">
        <v>16</v>
      </c>
    </row>
    <row r="195" spans="1:10" ht="26.4" x14ac:dyDescent="0.25">
      <c r="A195" s="72" t="s">
        <v>39</v>
      </c>
      <c r="B195" s="85" t="s">
        <v>229</v>
      </c>
      <c r="C195" s="72" t="s">
        <v>22</v>
      </c>
      <c r="D195" s="72" t="s">
        <v>230</v>
      </c>
      <c r="E195" s="117" t="s">
        <v>46</v>
      </c>
      <c r="F195" s="117"/>
      <c r="G195" s="84" t="s">
        <v>63</v>
      </c>
      <c r="H195" s="87">
        <v>1</v>
      </c>
      <c r="I195" s="86">
        <v>11.78</v>
      </c>
      <c r="J195" s="86">
        <v>11.78</v>
      </c>
    </row>
    <row r="196" spans="1:10" ht="26.4" x14ac:dyDescent="0.25">
      <c r="A196" s="68" t="s">
        <v>41</v>
      </c>
      <c r="B196" s="90" t="s">
        <v>437</v>
      </c>
      <c r="C196" s="68" t="s">
        <v>22</v>
      </c>
      <c r="D196" s="68" t="s">
        <v>438</v>
      </c>
      <c r="E196" s="118" t="s">
        <v>46</v>
      </c>
      <c r="F196" s="118"/>
      <c r="G196" s="89" t="s">
        <v>63</v>
      </c>
      <c r="H196" s="92">
        <v>1</v>
      </c>
      <c r="I196" s="91">
        <v>10.34</v>
      </c>
      <c r="J196" s="91">
        <v>10.34</v>
      </c>
    </row>
    <row r="197" spans="1:10" ht="26.4" x14ac:dyDescent="0.25">
      <c r="A197" s="68" t="s">
        <v>41</v>
      </c>
      <c r="B197" s="90" t="s">
        <v>439</v>
      </c>
      <c r="C197" s="68" t="s">
        <v>22</v>
      </c>
      <c r="D197" s="68" t="s">
        <v>440</v>
      </c>
      <c r="E197" s="118" t="s">
        <v>49</v>
      </c>
      <c r="F197" s="118"/>
      <c r="G197" s="89" t="s">
        <v>50</v>
      </c>
      <c r="H197" s="92">
        <v>2.5899999999999999E-2</v>
      </c>
      <c r="I197" s="91">
        <v>25.37</v>
      </c>
      <c r="J197" s="91">
        <v>0.65</v>
      </c>
    </row>
    <row r="198" spans="1:10" ht="26.4" x14ac:dyDescent="0.25">
      <c r="A198" s="68" t="s">
        <v>41</v>
      </c>
      <c r="B198" s="90" t="s">
        <v>441</v>
      </c>
      <c r="C198" s="68" t="s">
        <v>22</v>
      </c>
      <c r="D198" s="68" t="s">
        <v>442</v>
      </c>
      <c r="E198" s="118" t="s">
        <v>49</v>
      </c>
      <c r="F198" s="118"/>
      <c r="G198" s="89" t="s">
        <v>50</v>
      </c>
      <c r="H198" s="92">
        <v>4.1999999999999997E-3</v>
      </c>
      <c r="I198" s="91">
        <v>21.02</v>
      </c>
      <c r="J198" s="91">
        <v>0.08</v>
      </c>
    </row>
    <row r="199" spans="1:10" x14ac:dyDescent="0.25">
      <c r="A199" s="70" t="s">
        <v>56</v>
      </c>
      <c r="B199" s="94" t="s">
        <v>443</v>
      </c>
      <c r="C199" s="70" t="s">
        <v>22</v>
      </c>
      <c r="D199" s="70" t="s">
        <v>444</v>
      </c>
      <c r="E199" s="120" t="s">
        <v>57</v>
      </c>
      <c r="F199" s="120"/>
      <c r="G199" s="93" t="s">
        <v>63</v>
      </c>
      <c r="H199" s="97">
        <v>2.5000000000000001E-2</v>
      </c>
      <c r="I199" s="95">
        <v>25.85</v>
      </c>
      <c r="J199" s="95">
        <v>0.64</v>
      </c>
    </row>
    <row r="200" spans="1:10" ht="26.4" x14ac:dyDescent="0.25">
      <c r="A200" s="70" t="s">
        <v>56</v>
      </c>
      <c r="B200" s="94" t="s">
        <v>445</v>
      </c>
      <c r="C200" s="70" t="s">
        <v>22</v>
      </c>
      <c r="D200" s="70" t="s">
        <v>446</v>
      </c>
      <c r="E200" s="120" t="s">
        <v>57</v>
      </c>
      <c r="F200" s="120"/>
      <c r="G200" s="93" t="s">
        <v>307</v>
      </c>
      <c r="H200" s="97">
        <v>0.35699999999999998</v>
      </c>
      <c r="I200" s="95">
        <v>0.22</v>
      </c>
      <c r="J200" s="95">
        <v>7.0000000000000007E-2</v>
      </c>
    </row>
    <row r="201" spans="1:10" ht="26.4" x14ac:dyDescent="0.25">
      <c r="A201" s="69"/>
      <c r="B201" s="69"/>
      <c r="C201" s="69"/>
      <c r="D201" s="69"/>
      <c r="E201" s="69" t="s">
        <v>64</v>
      </c>
      <c r="F201" s="102">
        <v>0.66</v>
      </c>
      <c r="G201" s="69" t="s">
        <v>65</v>
      </c>
      <c r="H201" s="102">
        <v>0</v>
      </c>
      <c r="I201" s="69" t="s">
        <v>66</v>
      </c>
      <c r="J201" s="102">
        <v>0.66</v>
      </c>
    </row>
    <row r="202" spans="1:10" ht="26.4" x14ac:dyDescent="0.25">
      <c r="A202" s="69"/>
      <c r="B202" s="69"/>
      <c r="C202" s="69"/>
      <c r="D202" s="69"/>
      <c r="E202" s="69" t="s">
        <v>67</v>
      </c>
      <c r="F202" s="102">
        <v>2.9</v>
      </c>
      <c r="G202" s="69"/>
      <c r="H202" s="115" t="s">
        <v>68</v>
      </c>
      <c r="I202" s="115"/>
      <c r="J202" s="102">
        <v>14.68</v>
      </c>
    </row>
    <row r="203" spans="1:10" ht="14.4" thickBot="1" x14ac:dyDescent="0.3">
      <c r="A203" s="65"/>
      <c r="B203" s="65"/>
      <c r="C203" s="65"/>
      <c r="D203" s="65"/>
      <c r="E203" s="65"/>
      <c r="F203" s="65"/>
      <c r="G203" s="65" t="s">
        <v>69</v>
      </c>
      <c r="H203" s="99" t="s">
        <v>447</v>
      </c>
      <c r="I203" s="65" t="s">
        <v>70</v>
      </c>
      <c r="J203" s="66">
        <v>5872.73</v>
      </c>
    </row>
    <row r="204" spans="1:10" ht="14.4" thickTop="1" x14ac:dyDescent="0.25">
      <c r="A204" s="88"/>
      <c r="B204" s="88"/>
      <c r="C204" s="88"/>
      <c r="D204" s="88"/>
      <c r="E204" s="88"/>
      <c r="F204" s="88"/>
      <c r="G204" s="88"/>
      <c r="H204" s="88"/>
      <c r="I204" s="88"/>
      <c r="J204" s="88"/>
    </row>
    <row r="205" spans="1:10" x14ac:dyDescent="0.25">
      <c r="A205" s="71" t="s">
        <v>231</v>
      </c>
      <c r="B205" s="75" t="s">
        <v>9</v>
      </c>
      <c r="C205" s="71" t="s">
        <v>10</v>
      </c>
      <c r="D205" s="71" t="s">
        <v>11</v>
      </c>
      <c r="E205" s="111" t="s">
        <v>38</v>
      </c>
      <c r="F205" s="111"/>
      <c r="G205" s="74" t="s">
        <v>12</v>
      </c>
      <c r="H205" s="75" t="s">
        <v>13</v>
      </c>
      <c r="I205" s="75" t="s">
        <v>14</v>
      </c>
      <c r="J205" s="75" t="s">
        <v>16</v>
      </c>
    </row>
    <row r="206" spans="1:10" ht="26.4" x14ac:dyDescent="0.25">
      <c r="A206" s="72" t="s">
        <v>39</v>
      </c>
      <c r="B206" s="85" t="s">
        <v>232</v>
      </c>
      <c r="C206" s="72" t="s">
        <v>22</v>
      </c>
      <c r="D206" s="72" t="s">
        <v>233</v>
      </c>
      <c r="E206" s="117" t="s">
        <v>46</v>
      </c>
      <c r="F206" s="117"/>
      <c r="G206" s="84" t="s">
        <v>63</v>
      </c>
      <c r="H206" s="87">
        <v>1</v>
      </c>
      <c r="I206" s="86">
        <v>13.12</v>
      </c>
      <c r="J206" s="86">
        <v>13.12</v>
      </c>
    </row>
    <row r="207" spans="1:10" ht="26.4" x14ac:dyDescent="0.25">
      <c r="A207" s="68" t="s">
        <v>41</v>
      </c>
      <c r="B207" s="90" t="s">
        <v>441</v>
      </c>
      <c r="C207" s="68" t="s">
        <v>22</v>
      </c>
      <c r="D207" s="68" t="s">
        <v>442</v>
      </c>
      <c r="E207" s="118" t="s">
        <v>49</v>
      </c>
      <c r="F207" s="118"/>
      <c r="G207" s="89" t="s">
        <v>50</v>
      </c>
      <c r="H207" s="92">
        <v>6.6E-3</v>
      </c>
      <c r="I207" s="91">
        <v>21.02</v>
      </c>
      <c r="J207" s="91">
        <v>0.13</v>
      </c>
    </row>
    <row r="208" spans="1:10" ht="26.4" x14ac:dyDescent="0.25">
      <c r="A208" s="68" t="s">
        <v>41</v>
      </c>
      <c r="B208" s="90" t="s">
        <v>439</v>
      </c>
      <c r="C208" s="68" t="s">
        <v>22</v>
      </c>
      <c r="D208" s="68" t="s">
        <v>440</v>
      </c>
      <c r="E208" s="118" t="s">
        <v>49</v>
      </c>
      <c r="F208" s="118"/>
      <c r="G208" s="89" t="s">
        <v>50</v>
      </c>
      <c r="H208" s="92">
        <v>4.0300000000000002E-2</v>
      </c>
      <c r="I208" s="91">
        <v>25.37</v>
      </c>
      <c r="J208" s="91">
        <v>1.02</v>
      </c>
    </row>
    <row r="209" spans="1:10" ht="26.4" x14ac:dyDescent="0.25">
      <c r="A209" s="68" t="s">
        <v>41</v>
      </c>
      <c r="B209" s="90" t="s">
        <v>448</v>
      </c>
      <c r="C209" s="68" t="s">
        <v>22</v>
      </c>
      <c r="D209" s="68" t="s">
        <v>449</v>
      </c>
      <c r="E209" s="118" t="s">
        <v>46</v>
      </c>
      <c r="F209" s="118"/>
      <c r="G209" s="89" t="s">
        <v>63</v>
      </c>
      <c r="H209" s="92">
        <v>1</v>
      </c>
      <c r="I209" s="91">
        <v>11.17</v>
      </c>
      <c r="J209" s="91">
        <v>11.17</v>
      </c>
    </row>
    <row r="210" spans="1:10" x14ac:dyDescent="0.25">
      <c r="A210" s="70" t="s">
        <v>56</v>
      </c>
      <c r="B210" s="94" t="s">
        <v>443</v>
      </c>
      <c r="C210" s="70" t="s">
        <v>22</v>
      </c>
      <c r="D210" s="70" t="s">
        <v>444</v>
      </c>
      <c r="E210" s="120" t="s">
        <v>57</v>
      </c>
      <c r="F210" s="120"/>
      <c r="G210" s="93" t="s">
        <v>63</v>
      </c>
      <c r="H210" s="97">
        <v>2.5000000000000001E-2</v>
      </c>
      <c r="I210" s="95">
        <v>25.85</v>
      </c>
      <c r="J210" s="95">
        <v>0.64</v>
      </c>
    </row>
    <row r="211" spans="1:10" ht="26.4" x14ac:dyDescent="0.25">
      <c r="A211" s="70" t="s">
        <v>56</v>
      </c>
      <c r="B211" s="94" t="s">
        <v>445</v>
      </c>
      <c r="C211" s="70" t="s">
        <v>22</v>
      </c>
      <c r="D211" s="70" t="s">
        <v>446</v>
      </c>
      <c r="E211" s="120" t="s">
        <v>57</v>
      </c>
      <c r="F211" s="120"/>
      <c r="G211" s="93" t="s">
        <v>307</v>
      </c>
      <c r="H211" s="97">
        <v>0.72799999999999998</v>
      </c>
      <c r="I211" s="95">
        <v>0.22</v>
      </c>
      <c r="J211" s="95">
        <v>0.16</v>
      </c>
    </row>
    <row r="212" spans="1:10" ht="26.4" x14ac:dyDescent="0.25">
      <c r="A212" s="69"/>
      <c r="B212" s="69"/>
      <c r="C212" s="69"/>
      <c r="D212" s="69"/>
      <c r="E212" s="69" t="s">
        <v>64</v>
      </c>
      <c r="F212" s="102">
        <v>1.0900000000000001</v>
      </c>
      <c r="G212" s="69" t="s">
        <v>65</v>
      </c>
      <c r="H212" s="102">
        <v>0</v>
      </c>
      <c r="I212" s="69" t="s">
        <v>66</v>
      </c>
      <c r="J212" s="102">
        <v>1.0900000000000001</v>
      </c>
    </row>
    <row r="213" spans="1:10" ht="26.4" x14ac:dyDescent="0.25">
      <c r="A213" s="69"/>
      <c r="B213" s="69"/>
      <c r="C213" s="69"/>
      <c r="D213" s="69"/>
      <c r="E213" s="69" t="s">
        <v>67</v>
      </c>
      <c r="F213" s="102">
        <v>3.23</v>
      </c>
      <c r="G213" s="69"/>
      <c r="H213" s="115" t="s">
        <v>68</v>
      </c>
      <c r="I213" s="115"/>
      <c r="J213" s="102">
        <v>16.350000000000001</v>
      </c>
    </row>
    <row r="214" spans="1:10" ht="14.4" thickBot="1" x14ac:dyDescent="0.3">
      <c r="A214" s="65"/>
      <c r="B214" s="65"/>
      <c r="C214" s="65"/>
      <c r="D214" s="65"/>
      <c r="E214" s="65"/>
      <c r="F214" s="65"/>
      <c r="G214" s="65" t="s">
        <v>69</v>
      </c>
      <c r="H214" s="99" t="s">
        <v>450</v>
      </c>
      <c r="I214" s="65" t="s">
        <v>70</v>
      </c>
      <c r="J214" s="66">
        <v>12686.29</v>
      </c>
    </row>
    <row r="215" spans="1:10" ht="14.4" thickTop="1" x14ac:dyDescent="0.25">
      <c r="A215" s="88"/>
      <c r="B215" s="88"/>
      <c r="C215" s="88"/>
      <c r="D215" s="88"/>
      <c r="E215" s="88"/>
      <c r="F215" s="88"/>
      <c r="G215" s="88"/>
      <c r="H215" s="88"/>
      <c r="I215" s="88"/>
      <c r="J215" s="88"/>
    </row>
    <row r="216" spans="1:10" x14ac:dyDescent="0.25">
      <c r="A216" s="71" t="s">
        <v>234</v>
      </c>
      <c r="B216" s="75" t="s">
        <v>9</v>
      </c>
      <c r="C216" s="71" t="s">
        <v>10</v>
      </c>
      <c r="D216" s="71" t="s">
        <v>11</v>
      </c>
      <c r="E216" s="111" t="s">
        <v>38</v>
      </c>
      <c r="F216" s="111"/>
      <c r="G216" s="74" t="s">
        <v>12</v>
      </c>
      <c r="H216" s="75" t="s">
        <v>13</v>
      </c>
      <c r="I216" s="75" t="s">
        <v>14</v>
      </c>
      <c r="J216" s="75" t="s">
        <v>16</v>
      </c>
    </row>
    <row r="217" spans="1:10" ht="26.4" x14ac:dyDescent="0.25">
      <c r="A217" s="72" t="s">
        <v>39</v>
      </c>
      <c r="B217" s="85" t="s">
        <v>235</v>
      </c>
      <c r="C217" s="72" t="s">
        <v>22</v>
      </c>
      <c r="D217" s="72" t="s">
        <v>236</v>
      </c>
      <c r="E217" s="117" t="s">
        <v>46</v>
      </c>
      <c r="F217" s="117"/>
      <c r="G217" s="84" t="s">
        <v>28</v>
      </c>
      <c r="H217" s="87">
        <v>1</v>
      </c>
      <c r="I217" s="86">
        <v>856.76</v>
      </c>
      <c r="J217" s="86">
        <v>856.76</v>
      </c>
    </row>
    <row r="218" spans="1:10" ht="26.4" x14ac:dyDescent="0.25">
      <c r="A218" s="68" t="s">
        <v>41</v>
      </c>
      <c r="B218" s="90" t="s">
        <v>106</v>
      </c>
      <c r="C218" s="68" t="s">
        <v>22</v>
      </c>
      <c r="D218" s="68" t="s">
        <v>107</v>
      </c>
      <c r="E218" s="118" t="s">
        <v>49</v>
      </c>
      <c r="F218" s="118"/>
      <c r="G218" s="89" t="s">
        <v>50</v>
      </c>
      <c r="H218" s="92">
        <v>1.119</v>
      </c>
      <c r="I218" s="91">
        <v>25.57</v>
      </c>
      <c r="J218" s="91">
        <v>28.61</v>
      </c>
    </row>
    <row r="219" spans="1:10" ht="26.4" x14ac:dyDescent="0.25">
      <c r="A219" s="68" t="s">
        <v>41</v>
      </c>
      <c r="B219" s="90" t="s">
        <v>96</v>
      </c>
      <c r="C219" s="68" t="s">
        <v>22</v>
      </c>
      <c r="D219" s="68" t="s">
        <v>97</v>
      </c>
      <c r="E219" s="118" t="s">
        <v>49</v>
      </c>
      <c r="F219" s="118"/>
      <c r="G219" s="89" t="s">
        <v>50</v>
      </c>
      <c r="H219" s="92">
        <v>1.1919999999999999</v>
      </c>
      <c r="I219" s="91">
        <v>20.57</v>
      </c>
      <c r="J219" s="91">
        <v>24.51</v>
      </c>
    </row>
    <row r="220" spans="1:10" ht="26.4" x14ac:dyDescent="0.25">
      <c r="A220" s="68" t="s">
        <v>41</v>
      </c>
      <c r="B220" s="90" t="s">
        <v>47</v>
      </c>
      <c r="C220" s="68" t="s">
        <v>22</v>
      </c>
      <c r="D220" s="68" t="s">
        <v>48</v>
      </c>
      <c r="E220" s="118" t="s">
        <v>49</v>
      </c>
      <c r="F220" s="118"/>
      <c r="G220" s="89" t="s">
        <v>50</v>
      </c>
      <c r="H220" s="92">
        <v>0.186</v>
      </c>
      <c r="I220" s="91">
        <v>25.23</v>
      </c>
      <c r="J220" s="91">
        <v>4.6900000000000004</v>
      </c>
    </row>
    <row r="221" spans="1:10" ht="26.4" x14ac:dyDescent="0.25">
      <c r="A221" s="68" t="s">
        <v>41</v>
      </c>
      <c r="B221" s="90" t="s">
        <v>451</v>
      </c>
      <c r="C221" s="68" t="s">
        <v>22</v>
      </c>
      <c r="D221" s="68" t="s">
        <v>452</v>
      </c>
      <c r="E221" s="118" t="s">
        <v>44</v>
      </c>
      <c r="F221" s="118"/>
      <c r="G221" s="89" t="s">
        <v>55</v>
      </c>
      <c r="H221" s="92">
        <v>0.17899999999999999</v>
      </c>
      <c r="I221" s="91">
        <v>0.53</v>
      </c>
      <c r="J221" s="91">
        <v>0.09</v>
      </c>
    </row>
    <row r="222" spans="1:10" ht="26.4" x14ac:dyDescent="0.25">
      <c r="A222" s="68" t="s">
        <v>41</v>
      </c>
      <c r="B222" s="90" t="s">
        <v>453</v>
      </c>
      <c r="C222" s="68" t="s">
        <v>22</v>
      </c>
      <c r="D222" s="68" t="s">
        <v>454</v>
      </c>
      <c r="E222" s="118" t="s">
        <v>44</v>
      </c>
      <c r="F222" s="118"/>
      <c r="G222" s="89" t="s">
        <v>45</v>
      </c>
      <c r="H222" s="92">
        <v>0.19400000000000001</v>
      </c>
      <c r="I222" s="91">
        <v>1.45</v>
      </c>
      <c r="J222" s="91">
        <v>0.28000000000000003</v>
      </c>
    </row>
    <row r="223" spans="1:10" ht="26.4" x14ac:dyDescent="0.25">
      <c r="A223" s="70" t="s">
        <v>56</v>
      </c>
      <c r="B223" s="94" t="s">
        <v>455</v>
      </c>
      <c r="C223" s="70" t="s">
        <v>22</v>
      </c>
      <c r="D223" s="70" t="s">
        <v>456</v>
      </c>
      <c r="E223" s="120" t="s">
        <v>57</v>
      </c>
      <c r="F223" s="120"/>
      <c r="G223" s="93" t="s">
        <v>28</v>
      </c>
      <c r="H223" s="97">
        <v>1.103</v>
      </c>
      <c r="I223" s="95">
        <v>724.01</v>
      </c>
      <c r="J223" s="95">
        <v>798.58</v>
      </c>
    </row>
    <row r="224" spans="1:10" ht="26.4" x14ac:dyDescent="0.25">
      <c r="A224" s="69"/>
      <c r="B224" s="69"/>
      <c r="C224" s="69"/>
      <c r="D224" s="69"/>
      <c r="E224" s="69" t="s">
        <v>64</v>
      </c>
      <c r="F224" s="102">
        <v>38.229999999999997</v>
      </c>
      <c r="G224" s="69" t="s">
        <v>65</v>
      </c>
      <c r="H224" s="102">
        <v>0</v>
      </c>
      <c r="I224" s="69" t="s">
        <v>66</v>
      </c>
      <c r="J224" s="102">
        <v>38.229999999999997</v>
      </c>
    </row>
    <row r="225" spans="1:10" ht="26.4" x14ac:dyDescent="0.25">
      <c r="A225" s="69"/>
      <c r="B225" s="69"/>
      <c r="C225" s="69"/>
      <c r="D225" s="69"/>
      <c r="E225" s="69" t="s">
        <v>67</v>
      </c>
      <c r="F225" s="102">
        <v>211.27</v>
      </c>
      <c r="G225" s="69"/>
      <c r="H225" s="115" t="s">
        <v>68</v>
      </c>
      <c r="I225" s="115"/>
      <c r="J225" s="102">
        <v>1068.03</v>
      </c>
    </row>
    <row r="226" spans="1:10" ht="14.4" thickBot="1" x14ac:dyDescent="0.3">
      <c r="A226" s="65"/>
      <c r="B226" s="65"/>
      <c r="C226" s="65"/>
      <c r="D226" s="65"/>
      <c r="E226" s="65"/>
      <c r="F226" s="65"/>
      <c r="G226" s="65" t="s">
        <v>69</v>
      </c>
      <c r="H226" s="99" t="s">
        <v>457</v>
      </c>
      <c r="I226" s="65" t="s">
        <v>70</v>
      </c>
      <c r="J226" s="66">
        <v>43105.69</v>
      </c>
    </row>
    <row r="227" spans="1:10" ht="14.4" thickTop="1" x14ac:dyDescent="0.25">
      <c r="A227" s="88"/>
      <c r="B227" s="88"/>
      <c r="C227" s="88"/>
      <c r="D227" s="88"/>
      <c r="E227" s="88"/>
      <c r="F227" s="88"/>
      <c r="G227" s="88"/>
      <c r="H227" s="88"/>
      <c r="I227" s="88"/>
      <c r="J227" s="88"/>
    </row>
    <row r="228" spans="1:10" x14ac:dyDescent="0.25">
      <c r="A228" s="73" t="s">
        <v>237</v>
      </c>
      <c r="B228" s="73"/>
      <c r="C228" s="73"/>
      <c r="D228" s="73" t="s">
        <v>238</v>
      </c>
      <c r="E228" s="73"/>
      <c r="F228" s="116"/>
      <c r="G228" s="116"/>
      <c r="H228" s="82"/>
      <c r="I228" s="73"/>
      <c r="J228" s="83">
        <v>169749.74</v>
      </c>
    </row>
    <row r="229" spans="1:10" x14ac:dyDescent="0.25">
      <c r="A229" s="71" t="s">
        <v>239</v>
      </c>
      <c r="B229" s="75" t="s">
        <v>9</v>
      </c>
      <c r="C229" s="71" t="s">
        <v>10</v>
      </c>
      <c r="D229" s="71" t="s">
        <v>11</v>
      </c>
      <c r="E229" s="111" t="s">
        <v>38</v>
      </c>
      <c r="F229" s="111"/>
      <c r="G229" s="74" t="s">
        <v>12</v>
      </c>
      <c r="H229" s="75" t="s">
        <v>13</v>
      </c>
      <c r="I229" s="75" t="s">
        <v>14</v>
      </c>
      <c r="J229" s="75" t="s">
        <v>16</v>
      </c>
    </row>
    <row r="230" spans="1:10" ht="26.4" x14ac:dyDescent="0.25">
      <c r="A230" s="72" t="s">
        <v>39</v>
      </c>
      <c r="B230" s="85" t="s">
        <v>240</v>
      </c>
      <c r="C230" s="72" t="s">
        <v>22</v>
      </c>
      <c r="D230" s="72" t="s">
        <v>241</v>
      </c>
      <c r="E230" s="117" t="s">
        <v>46</v>
      </c>
      <c r="F230" s="117"/>
      <c r="G230" s="84" t="s">
        <v>28</v>
      </c>
      <c r="H230" s="87">
        <v>1</v>
      </c>
      <c r="I230" s="86">
        <v>837.8</v>
      </c>
      <c r="J230" s="86">
        <v>837.8</v>
      </c>
    </row>
    <row r="231" spans="1:10" ht="26.4" x14ac:dyDescent="0.25">
      <c r="A231" s="68" t="s">
        <v>41</v>
      </c>
      <c r="B231" s="90" t="s">
        <v>96</v>
      </c>
      <c r="C231" s="68" t="s">
        <v>22</v>
      </c>
      <c r="D231" s="68" t="s">
        <v>97</v>
      </c>
      <c r="E231" s="118" t="s">
        <v>49</v>
      </c>
      <c r="F231" s="118"/>
      <c r="G231" s="89" t="s">
        <v>50</v>
      </c>
      <c r="H231" s="92">
        <v>1.345</v>
      </c>
      <c r="I231" s="91">
        <v>20.57</v>
      </c>
      <c r="J231" s="91">
        <v>27.66</v>
      </c>
    </row>
    <row r="232" spans="1:10" ht="26.4" x14ac:dyDescent="0.25">
      <c r="A232" s="68" t="s">
        <v>41</v>
      </c>
      <c r="B232" s="90" t="s">
        <v>453</v>
      </c>
      <c r="C232" s="68" t="s">
        <v>22</v>
      </c>
      <c r="D232" s="68" t="s">
        <v>454</v>
      </c>
      <c r="E232" s="118" t="s">
        <v>44</v>
      </c>
      <c r="F232" s="118"/>
      <c r="G232" s="89" t="s">
        <v>45</v>
      </c>
      <c r="H232" s="92">
        <v>9.4E-2</v>
      </c>
      <c r="I232" s="91">
        <v>1.45</v>
      </c>
      <c r="J232" s="91">
        <v>0.13</v>
      </c>
    </row>
    <row r="233" spans="1:10" ht="26.4" x14ac:dyDescent="0.25">
      <c r="A233" s="68" t="s">
        <v>41</v>
      </c>
      <c r="B233" s="90" t="s">
        <v>106</v>
      </c>
      <c r="C233" s="68" t="s">
        <v>22</v>
      </c>
      <c r="D233" s="68" t="s">
        <v>107</v>
      </c>
      <c r="E233" s="118" t="s">
        <v>49</v>
      </c>
      <c r="F233" s="118"/>
      <c r="G233" s="89" t="s">
        <v>50</v>
      </c>
      <c r="H233" s="92">
        <v>0.224</v>
      </c>
      <c r="I233" s="91">
        <v>25.57</v>
      </c>
      <c r="J233" s="91">
        <v>5.72</v>
      </c>
    </row>
    <row r="234" spans="1:10" ht="26.4" x14ac:dyDescent="0.25">
      <c r="A234" s="68" t="s">
        <v>41</v>
      </c>
      <c r="B234" s="90" t="s">
        <v>451</v>
      </c>
      <c r="C234" s="68" t="s">
        <v>22</v>
      </c>
      <c r="D234" s="68" t="s">
        <v>452</v>
      </c>
      <c r="E234" s="118" t="s">
        <v>44</v>
      </c>
      <c r="F234" s="118"/>
      <c r="G234" s="89" t="s">
        <v>55</v>
      </c>
      <c r="H234" s="92">
        <v>0.13</v>
      </c>
      <c r="I234" s="91">
        <v>0.53</v>
      </c>
      <c r="J234" s="91">
        <v>0.06</v>
      </c>
    </row>
    <row r="235" spans="1:10" ht="26.4" x14ac:dyDescent="0.25">
      <c r="A235" s="68" t="s">
        <v>41</v>
      </c>
      <c r="B235" s="90" t="s">
        <v>47</v>
      </c>
      <c r="C235" s="68" t="s">
        <v>22</v>
      </c>
      <c r="D235" s="68" t="s">
        <v>48</v>
      </c>
      <c r="E235" s="118" t="s">
        <v>49</v>
      </c>
      <c r="F235" s="118"/>
      <c r="G235" s="89" t="s">
        <v>50</v>
      </c>
      <c r="H235" s="92">
        <v>0.224</v>
      </c>
      <c r="I235" s="91">
        <v>25.23</v>
      </c>
      <c r="J235" s="91">
        <v>5.65</v>
      </c>
    </row>
    <row r="236" spans="1:10" ht="26.4" x14ac:dyDescent="0.25">
      <c r="A236" s="70" t="s">
        <v>56</v>
      </c>
      <c r="B236" s="94" t="s">
        <v>455</v>
      </c>
      <c r="C236" s="70" t="s">
        <v>22</v>
      </c>
      <c r="D236" s="70" t="s">
        <v>456</v>
      </c>
      <c r="E236" s="120" t="s">
        <v>57</v>
      </c>
      <c r="F236" s="120"/>
      <c r="G236" s="93" t="s">
        <v>28</v>
      </c>
      <c r="H236" s="97">
        <v>1.103</v>
      </c>
      <c r="I236" s="95">
        <v>724.01</v>
      </c>
      <c r="J236" s="95">
        <v>798.58</v>
      </c>
    </row>
    <row r="237" spans="1:10" ht="26.4" x14ac:dyDescent="0.25">
      <c r="A237" s="69"/>
      <c r="B237" s="69"/>
      <c r="C237" s="69"/>
      <c r="D237" s="69"/>
      <c r="E237" s="69" t="s">
        <v>64</v>
      </c>
      <c r="F237" s="102">
        <v>25.04</v>
      </c>
      <c r="G237" s="69" t="s">
        <v>65</v>
      </c>
      <c r="H237" s="102">
        <v>0</v>
      </c>
      <c r="I237" s="69" t="s">
        <v>66</v>
      </c>
      <c r="J237" s="102">
        <v>25.04</v>
      </c>
    </row>
    <row r="238" spans="1:10" ht="26.4" x14ac:dyDescent="0.25">
      <c r="A238" s="69"/>
      <c r="B238" s="69"/>
      <c r="C238" s="69"/>
      <c r="D238" s="69"/>
      <c r="E238" s="69" t="s">
        <v>67</v>
      </c>
      <c r="F238" s="102">
        <v>206.6</v>
      </c>
      <c r="G238" s="69"/>
      <c r="H238" s="115" t="s">
        <v>68</v>
      </c>
      <c r="I238" s="115"/>
      <c r="J238" s="102">
        <v>1044.4000000000001</v>
      </c>
    </row>
    <row r="239" spans="1:10" ht="14.4" thickBot="1" x14ac:dyDescent="0.3">
      <c r="A239" s="65"/>
      <c r="B239" s="65"/>
      <c r="C239" s="65"/>
      <c r="D239" s="65"/>
      <c r="E239" s="65"/>
      <c r="F239" s="65"/>
      <c r="G239" s="65" t="s">
        <v>69</v>
      </c>
      <c r="H239" s="99" t="s">
        <v>458</v>
      </c>
      <c r="I239" s="65" t="s">
        <v>70</v>
      </c>
      <c r="J239" s="66">
        <v>64021.72</v>
      </c>
    </row>
    <row r="240" spans="1:10" ht="14.4" thickTop="1" x14ac:dyDescent="0.25">
      <c r="A240" s="88"/>
      <c r="B240" s="88"/>
      <c r="C240" s="88"/>
      <c r="D240" s="88"/>
      <c r="E240" s="88"/>
      <c r="F240" s="88"/>
      <c r="G240" s="88"/>
      <c r="H240" s="88"/>
      <c r="I240" s="88"/>
      <c r="J240" s="88"/>
    </row>
    <row r="241" spans="1:10" x14ac:dyDescent="0.25">
      <c r="A241" s="71" t="s">
        <v>242</v>
      </c>
      <c r="B241" s="75" t="s">
        <v>9</v>
      </c>
      <c r="C241" s="71" t="s">
        <v>10</v>
      </c>
      <c r="D241" s="71" t="s">
        <v>11</v>
      </c>
      <c r="E241" s="111" t="s">
        <v>38</v>
      </c>
      <c r="F241" s="111"/>
      <c r="G241" s="74" t="s">
        <v>12</v>
      </c>
      <c r="H241" s="75" t="s">
        <v>13</v>
      </c>
      <c r="I241" s="75" t="s">
        <v>14</v>
      </c>
      <c r="J241" s="75" t="s">
        <v>16</v>
      </c>
    </row>
    <row r="242" spans="1:10" ht="26.4" x14ac:dyDescent="0.25">
      <c r="A242" s="72" t="s">
        <v>39</v>
      </c>
      <c r="B242" s="85" t="s">
        <v>243</v>
      </c>
      <c r="C242" s="72" t="s">
        <v>22</v>
      </c>
      <c r="D242" s="72" t="s">
        <v>244</v>
      </c>
      <c r="E242" s="117" t="s">
        <v>46</v>
      </c>
      <c r="F242" s="117"/>
      <c r="G242" s="84" t="s">
        <v>25</v>
      </c>
      <c r="H242" s="87">
        <v>1</v>
      </c>
      <c r="I242" s="86">
        <v>67.02</v>
      </c>
      <c r="J242" s="86">
        <v>67.02</v>
      </c>
    </row>
    <row r="243" spans="1:10" ht="26.4" x14ac:dyDescent="0.25">
      <c r="A243" s="68" t="s">
        <v>41</v>
      </c>
      <c r="B243" s="90" t="s">
        <v>47</v>
      </c>
      <c r="C243" s="68" t="s">
        <v>22</v>
      </c>
      <c r="D243" s="68" t="s">
        <v>48</v>
      </c>
      <c r="E243" s="118" t="s">
        <v>49</v>
      </c>
      <c r="F243" s="118"/>
      <c r="G243" s="89" t="s">
        <v>50</v>
      </c>
      <c r="H243" s="92">
        <v>1.0880000000000001</v>
      </c>
      <c r="I243" s="91">
        <v>25.23</v>
      </c>
      <c r="J243" s="91">
        <v>27.45</v>
      </c>
    </row>
    <row r="244" spans="1:10" ht="26.4" x14ac:dyDescent="0.25">
      <c r="A244" s="68" t="s">
        <v>41</v>
      </c>
      <c r="B244" s="90" t="s">
        <v>51</v>
      </c>
      <c r="C244" s="68" t="s">
        <v>22</v>
      </c>
      <c r="D244" s="68" t="s">
        <v>52</v>
      </c>
      <c r="E244" s="118" t="s">
        <v>49</v>
      </c>
      <c r="F244" s="118"/>
      <c r="G244" s="89" t="s">
        <v>50</v>
      </c>
      <c r="H244" s="92">
        <v>0.47699999999999998</v>
      </c>
      <c r="I244" s="91">
        <v>20.92</v>
      </c>
      <c r="J244" s="91">
        <v>9.9700000000000006</v>
      </c>
    </row>
    <row r="245" spans="1:10" ht="26.4" x14ac:dyDescent="0.25">
      <c r="A245" s="68" t="s">
        <v>41</v>
      </c>
      <c r="B245" s="90" t="s">
        <v>42</v>
      </c>
      <c r="C245" s="68" t="s">
        <v>22</v>
      </c>
      <c r="D245" s="68" t="s">
        <v>43</v>
      </c>
      <c r="E245" s="118" t="s">
        <v>44</v>
      </c>
      <c r="F245" s="118"/>
      <c r="G245" s="89" t="s">
        <v>45</v>
      </c>
      <c r="H245" s="92">
        <v>1.2999999999999999E-2</v>
      </c>
      <c r="I245" s="91">
        <v>26.3</v>
      </c>
      <c r="J245" s="91">
        <v>0.34</v>
      </c>
    </row>
    <row r="246" spans="1:10" ht="26.4" x14ac:dyDescent="0.25">
      <c r="A246" s="68" t="s">
        <v>41</v>
      </c>
      <c r="B246" s="90" t="s">
        <v>53</v>
      </c>
      <c r="C246" s="68" t="s">
        <v>22</v>
      </c>
      <c r="D246" s="68" t="s">
        <v>54</v>
      </c>
      <c r="E246" s="118" t="s">
        <v>44</v>
      </c>
      <c r="F246" s="118"/>
      <c r="G246" s="89" t="s">
        <v>55</v>
      </c>
      <c r="H246" s="92">
        <v>5.2999999999999999E-2</v>
      </c>
      <c r="I246" s="91">
        <v>24.67</v>
      </c>
      <c r="J246" s="91">
        <v>1.3</v>
      </c>
    </row>
    <row r="247" spans="1:10" x14ac:dyDescent="0.25">
      <c r="A247" s="70" t="s">
        <v>56</v>
      </c>
      <c r="B247" s="94" t="s">
        <v>459</v>
      </c>
      <c r="C247" s="70" t="s">
        <v>22</v>
      </c>
      <c r="D247" s="70" t="s">
        <v>460</v>
      </c>
      <c r="E247" s="120" t="s">
        <v>57</v>
      </c>
      <c r="F247" s="120"/>
      <c r="G247" s="93" t="s">
        <v>60</v>
      </c>
      <c r="H247" s="97">
        <v>1.67E-2</v>
      </c>
      <c r="I247" s="95">
        <v>8.4700000000000006</v>
      </c>
      <c r="J247" s="95">
        <v>0.14000000000000001</v>
      </c>
    </row>
    <row r="248" spans="1:10" x14ac:dyDescent="0.25">
      <c r="A248" s="70" t="s">
        <v>56</v>
      </c>
      <c r="B248" s="94" t="s">
        <v>461</v>
      </c>
      <c r="C248" s="70" t="s">
        <v>22</v>
      </c>
      <c r="D248" s="70" t="s">
        <v>462</v>
      </c>
      <c r="E248" s="120" t="s">
        <v>57</v>
      </c>
      <c r="F248" s="120"/>
      <c r="G248" s="93" t="s">
        <v>23</v>
      </c>
      <c r="H248" s="97">
        <v>0.54700000000000004</v>
      </c>
      <c r="I248" s="95">
        <v>3.43</v>
      </c>
      <c r="J248" s="95">
        <v>1.87</v>
      </c>
    </row>
    <row r="249" spans="1:10" x14ac:dyDescent="0.25">
      <c r="A249" s="70" t="s">
        <v>56</v>
      </c>
      <c r="B249" s="94" t="s">
        <v>463</v>
      </c>
      <c r="C249" s="70" t="s">
        <v>22</v>
      </c>
      <c r="D249" s="70" t="s">
        <v>464</v>
      </c>
      <c r="E249" s="120" t="s">
        <v>57</v>
      </c>
      <c r="F249" s="120"/>
      <c r="G249" s="93" t="s">
        <v>23</v>
      </c>
      <c r="H249" s="97">
        <v>1.1339999999999999</v>
      </c>
      <c r="I249" s="95">
        <v>16.27</v>
      </c>
      <c r="J249" s="95">
        <v>18.45</v>
      </c>
    </row>
    <row r="250" spans="1:10" x14ac:dyDescent="0.25">
      <c r="A250" s="70" t="s">
        <v>56</v>
      </c>
      <c r="B250" s="94" t="s">
        <v>465</v>
      </c>
      <c r="C250" s="70" t="s">
        <v>22</v>
      </c>
      <c r="D250" s="70" t="s">
        <v>466</v>
      </c>
      <c r="E250" s="120" t="s">
        <v>57</v>
      </c>
      <c r="F250" s="120"/>
      <c r="G250" s="93" t="s">
        <v>63</v>
      </c>
      <c r="H250" s="97">
        <v>2.5999999999999999E-2</v>
      </c>
      <c r="I250" s="95">
        <v>17.5</v>
      </c>
      <c r="J250" s="95">
        <v>0.45</v>
      </c>
    </row>
    <row r="251" spans="1:10" x14ac:dyDescent="0.25">
      <c r="A251" s="70" t="s">
        <v>56</v>
      </c>
      <c r="B251" s="94" t="s">
        <v>467</v>
      </c>
      <c r="C251" s="70" t="s">
        <v>22</v>
      </c>
      <c r="D251" s="70" t="s">
        <v>468</v>
      </c>
      <c r="E251" s="120" t="s">
        <v>57</v>
      </c>
      <c r="F251" s="120"/>
      <c r="G251" s="93" t="s">
        <v>23</v>
      </c>
      <c r="H251" s="97">
        <v>0.60499999999999998</v>
      </c>
      <c r="I251" s="95">
        <v>9.81</v>
      </c>
      <c r="J251" s="95">
        <v>5.93</v>
      </c>
    </row>
    <row r="252" spans="1:10" x14ac:dyDescent="0.25">
      <c r="A252" s="70" t="s">
        <v>56</v>
      </c>
      <c r="B252" s="94" t="s">
        <v>434</v>
      </c>
      <c r="C252" s="70" t="s">
        <v>22</v>
      </c>
      <c r="D252" s="70" t="s">
        <v>435</v>
      </c>
      <c r="E252" s="120" t="s">
        <v>57</v>
      </c>
      <c r="F252" s="120"/>
      <c r="G252" s="93" t="s">
        <v>63</v>
      </c>
      <c r="H252" s="97">
        <v>5.2999999999999999E-2</v>
      </c>
      <c r="I252" s="95">
        <v>21.19</v>
      </c>
      <c r="J252" s="95">
        <v>1.1200000000000001</v>
      </c>
    </row>
    <row r="253" spans="1:10" ht="26.4" x14ac:dyDescent="0.25">
      <c r="A253" s="69"/>
      <c r="B253" s="69"/>
      <c r="C253" s="69"/>
      <c r="D253" s="69"/>
      <c r="E253" s="69" t="s">
        <v>64</v>
      </c>
      <c r="F253" s="102">
        <v>26.43</v>
      </c>
      <c r="G253" s="69" t="s">
        <v>65</v>
      </c>
      <c r="H253" s="102">
        <v>0</v>
      </c>
      <c r="I253" s="69" t="s">
        <v>66</v>
      </c>
      <c r="J253" s="102">
        <v>26.43</v>
      </c>
    </row>
    <row r="254" spans="1:10" ht="26.4" x14ac:dyDescent="0.25">
      <c r="A254" s="69"/>
      <c r="B254" s="69"/>
      <c r="C254" s="69"/>
      <c r="D254" s="69"/>
      <c r="E254" s="69" t="s">
        <v>67</v>
      </c>
      <c r="F254" s="102">
        <v>16.52</v>
      </c>
      <c r="G254" s="69"/>
      <c r="H254" s="115" t="s">
        <v>68</v>
      </c>
      <c r="I254" s="115"/>
      <c r="J254" s="102">
        <v>83.54</v>
      </c>
    </row>
    <row r="255" spans="1:10" ht="14.4" thickBot="1" x14ac:dyDescent="0.3">
      <c r="A255" s="65"/>
      <c r="B255" s="65"/>
      <c r="C255" s="65"/>
      <c r="D255" s="65"/>
      <c r="E255" s="65"/>
      <c r="F255" s="65"/>
      <c r="G255" s="65" t="s">
        <v>69</v>
      </c>
      <c r="H255" s="99" t="s">
        <v>469</v>
      </c>
      <c r="I255" s="65" t="s">
        <v>70</v>
      </c>
      <c r="J255" s="66">
        <v>24114.65</v>
      </c>
    </row>
    <row r="256" spans="1:10" ht="14.4" thickTop="1" x14ac:dyDescent="0.25">
      <c r="A256" s="88"/>
      <c r="B256" s="88"/>
      <c r="C256" s="88"/>
      <c r="D256" s="88"/>
      <c r="E256" s="88"/>
      <c r="F256" s="88"/>
      <c r="G256" s="88"/>
      <c r="H256" s="88"/>
      <c r="I256" s="88"/>
      <c r="J256" s="88"/>
    </row>
    <row r="257" spans="1:10" x14ac:dyDescent="0.25">
      <c r="A257" s="71" t="s">
        <v>245</v>
      </c>
      <c r="B257" s="75" t="s">
        <v>9</v>
      </c>
      <c r="C257" s="71" t="s">
        <v>10</v>
      </c>
      <c r="D257" s="71" t="s">
        <v>11</v>
      </c>
      <c r="E257" s="111" t="s">
        <v>38</v>
      </c>
      <c r="F257" s="111"/>
      <c r="G257" s="74" t="s">
        <v>12</v>
      </c>
      <c r="H257" s="75" t="s">
        <v>13</v>
      </c>
      <c r="I257" s="75" t="s">
        <v>14</v>
      </c>
      <c r="J257" s="75" t="s">
        <v>16</v>
      </c>
    </row>
    <row r="258" spans="1:10" ht="26.4" x14ac:dyDescent="0.25">
      <c r="A258" s="72" t="s">
        <v>39</v>
      </c>
      <c r="B258" s="85" t="s">
        <v>246</v>
      </c>
      <c r="C258" s="72" t="s">
        <v>22</v>
      </c>
      <c r="D258" s="72" t="s">
        <v>247</v>
      </c>
      <c r="E258" s="117" t="s">
        <v>46</v>
      </c>
      <c r="F258" s="117"/>
      <c r="G258" s="84" t="s">
        <v>63</v>
      </c>
      <c r="H258" s="87">
        <v>1</v>
      </c>
      <c r="I258" s="86">
        <v>13.93</v>
      </c>
      <c r="J258" s="86">
        <v>13.93</v>
      </c>
    </row>
    <row r="259" spans="1:10" ht="26.4" x14ac:dyDescent="0.25">
      <c r="A259" s="68" t="s">
        <v>41</v>
      </c>
      <c r="B259" s="90" t="s">
        <v>441</v>
      </c>
      <c r="C259" s="68" t="s">
        <v>22</v>
      </c>
      <c r="D259" s="68" t="s">
        <v>442</v>
      </c>
      <c r="E259" s="118" t="s">
        <v>49</v>
      </c>
      <c r="F259" s="118"/>
      <c r="G259" s="89" t="s">
        <v>50</v>
      </c>
      <c r="H259" s="92">
        <v>1.5599999999999999E-2</v>
      </c>
      <c r="I259" s="91">
        <v>21.02</v>
      </c>
      <c r="J259" s="91">
        <v>0.32</v>
      </c>
    </row>
    <row r="260" spans="1:10" ht="26.4" x14ac:dyDescent="0.25">
      <c r="A260" s="68" t="s">
        <v>41</v>
      </c>
      <c r="B260" s="90" t="s">
        <v>439</v>
      </c>
      <c r="C260" s="68" t="s">
        <v>22</v>
      </c>
      <c r="D260" s="68" t="s">
        <v>440</v>
      </c>
      <c r="E260" s="118" t="s">
        <v>49</v>
      </c>
      <c r="F260" s="118"/>
      <c r="G260" s="89" t="s">
        <v>50</v>
      </c>
      <c r="H260" s="92">
        <v>9.5600000000000004E-2</v>
      </c>
      <c r="I260" s="91">
        <v>25.37</v>
      </c>
      <c r="J260" s="91">
        <v>2.42</v>
      </c>
    </row>
    <row r="261" spans="1:10" ht="26.4" x14ac:dyDescent="0.25">
      <c r="A261" s="68" t="s">
        <v>41</v>
      </c>
      <c r="B261" s="90" t="s">
        <v>470</v>
      </c>
      <c r="C261" s="68" t="s">
        <v>22</v>
      </c>
      <c r="D261" s="68" t="s">
        <v>471</v>
      </c>
      <c r="E261" s="118" t="s">
        <v>46</v>
      </c>
      <c r="F261" s="118"/>
      <c r="G261" s="89" t="s">
        <v>63</v>
      </c>
      <c r="H261" s="92">
        <v>1</v>
      </c>
      <c r="I261" s="91">
        <v>10.44</v>
      </c>
      <c r="J261" s="91">
        <v>10.44</v>
      </c>
    </row>
    <row r="262" spans="1:10" x14ac:dyDescent="0.25">
      <c r="A262" s="70" t="s">
        <v>56</v>
      </c>
      <c r="B262" s="94" t="s">
        <v>443</v>
      </c>
      <c r="C262" s="70" t="s">
        <v>22</v>
      </c>
      <c r="D262" s="70" t="s">
        <v>444</v>
      </c>
      <c r="E262" s="120" t="s">
        <v>57</v>
      </c>
      <c r="F262" s="120"/>
      <c r="G262" s="93" t="s">
        <v>63</v>
      </c>
      <c r="H262" s="97">
        <v>2.5000000000000001E-2</v>
      </c>
      <c r="I262" s="95">
        <v>25.85</v>
      </c>
      <c r="J262" s="95">
        <v>0.64</v>
      </c>
    </row>
    <row r="263" spans="1:10" ht="26.4" x14ac:dyDescent="0.25">
      <c r="A263" s="70" t="s">
        <v>56</v>
      </c>
      <c r="B263" s="94" t="s">
        <v>445</v>
      </c>
      <c r="C263" s="70" t="s">
        <v>22</v>
      </c>
      <c r="D263" s="70" t="s">
        <v>446</v>
      </c>
      <c r="E263" s="120" t="s">
        <v>57</v>
      </c>
      <c r="F263" s="120"/>
      <c r="G263" s="93" t="s">
        <v>307</v>
      </c>
      <c r="H263" s="97">
        <v>0.54300000000000004</v>
      </c>
      <c r="I263" s="95">
        <v>0.22</v>
      </c>
      <c r="J263" s="95">
        <v>0.11</v>
      </c>
    </row>
    <row r="264" spans="1:10" ht="26.4" x14ac:dyDescent="0.25">
      <c r="A264" s="69"/>
      <c r="B264" s="69"/>
      <c r="C264" s="69"/>
      <c r="D264" s="69"/>
      <c r="E264" s="69" t="s">
        <v>64</v>
      </c>
      <c r="F264" s="102">
        <v>2.09</v>
      </c>
      <c r="G264" s="69" t="s">
        <v>65</v>
      </c>
      <c r="H264" s="102">
        <v>0</v>
      </c>
      <c r="I264" s="69" t="s">
        <v>66</v>
      </c>
      <c r="J264" s="102">
        <v>2.09</v>
      </c>
    </row>
    <row r="265" spans="1:10" ht="26.4" x14ac:dyDescent="0.25">
      <c r="A265" s="69"/>
      <c r="B265" s="69"/>
      <c r="C265" s="69"/>
      <c r="D265" s="69"/>
      <c r="E265" s="69" t="s">
        <v>67</v>
      </c>
      <c r="F265" s="102">
        <v>3.43</v>
      </c>
      <c r="G265" s="69"/>
      <c r="H265" s="115" t="s">
        <v>68</v>
      </c>
      <c r="I265" s="115"/>
      <c r="J265" s="102">
        <v>17.36</v>
      </c>
    </row>
    <row r="266" spans="1:10" ht="14.4" thickBot="1" x14ac:dyDescent="0.3">
      <c r="A266" s="65"/>
      <c r="B266" s="65"/>
      <c r="C266" s="65"/>
      <c r="D266" s="65"/>
      <c r="E266" s="65"/>
      <c r="F266" s="65"/>
      <c r="G266" s="65" t="s">
        <v>69</v>
      </c>
      <c r="H266" s="99" t="s">
        <v>472</v>
      </c>
      <c r="I266" s="65" t="s">
        <v>70</v>
      </c>
      <c r="J266" s="66">
        <v>16242.01</v>
      </c>
    </row>
    <row r="267" spans="1:10" ht="14.4" thickTop="1" x14ac:dyDescent="0.25">
      <c r="A267" s="88"/>
      <c r="B267" s="88"/>
      <c r="C267" s="88"/>
      <c r="D267" s="88"/>
      <c r="E267" s="88"/>
      <c r="F267" s="88"/>
      <c r="G267" s="88"/>
      <c r="H267" s="88"/>
      <c r="I267" s="88"/>
      <c r="J267" s="88"/>
    </row>
    <row r="268" spans="1:10" x14ac:dyDescent="0.25">
      <c r="A268" s="71" t="s">
        <v>248</v>
      </c>
      <c r="B268" s="75" t="s">
        <v>9</v>
      </c>
      <c r="C268" s="71" t="s">
        <v>10</v>
      </c>
      <c r="D268" s="71" t="s">
        <v>11</v>
      </c>
      <c r="E268" s="111" t="s">
        <v>38</v>
      </c>
      <c r="F268" s="111"/>
      <c r="G268" s="74" t="s">
        <v>12</v>
      </c>
      <c r="H268" s="75" t="s">
        <v>13</v>
      </c>
      <c r="I268" s="75" t="s">
        <v>14</v>
      </c>
      <c r="J268" s="75" t="s">
        <v>16</v>
      </c>
    </row>
    <row r="269" spans="1:10" ht="26.4" x14ac:dyDescent="0.25">
      <c r="A269" s="72" t="s">
        <v>39</v>
      </c>
      <c r="B269" s="85" t="s">
        <v>249</v>
      </c>
      <c r="C269" s="72" t="s">
        <v>22</v>
      </c>
      <c r="D269" s="72" t="s">
        <v>250</v>
      </c>
      <c r="E269" s="117" t="s">
        <v>46</v>
      </c>
      <c r="F269" s="117"/>
      <c r="G269" s="84" t="s">
        <v>63</v>
      </c>
      <c r="H269" s="87">
        <v>1</v>
      </c>
      <c r="I269" s="86">
        <v>13.58</v>
      </c>
      <c r="J269" s="86">
        <v>13.58</v>
      </c>
    </row>
    <row r="270" spans="1:10" ht="26.4" x14ac:dyDescent="0.25">
      <c r="A270" s="68" t="s">
        <v>41</v>
      </c>
      <c r="B270" s="90" t="s">
        <v>448</v>
      </c>
      <c r="C270" s="68" t="s">
        <v>22</v>
      </c>
      <c r="D270" s="68" t="s">
        <v>449</v>
      </c>
      <c r="E270" s="118" t="s">
        <v>46</v>
      </c>
      <c r="F270" s="118"/>
      <c r="G270" s="89" t="s">
        <v>63</v>
      </c>
      <c r="H270" s="92">
        <v>1</v>
      </c>
      <c r="I270" s="91">
        <v>11.17</v>
      </c>
      <c r="J270" s="91">
        <v>11.17</v>
      </c>
    </row>
    <row r="271" spans="1:10" ht="26.4" x14ac:dyDescent="0.25">
      <c r="A271" s="68" t="s">
        <v>41</v>
      </c>
      <c r="B271" s="90" t="s">
        <v>441</v>
      </c>
      <c r="C271" s="68" t="s">
        <v>22</v>
      </c>
      <c r="D271" s="68" t="s">
        <v>442</v>
      </c>
      <c r="E271" s="118" t="s">
        <v>49</v>
      </c>
      <c r="F271" s="118"/>
      <c r="G271" s="89" t="s">
        <v>50</v>
      </c>
      <c r="H271" s="92">
        <v>9.1999999999999998E-3</v>
      </c>
      <c r="I271" s="91">
        <v>21.02</v>
      </c>
      <c r="J271" s="91">
        <v>0.19</v>
      </c>
    </row>
    <row r="272" spans="1:10" ht="26.4" x14ac:dyDescent="0.25">
      <c r="A272" s="68" t="s">
        <v>41</v>
      </c>
      <c r="B272" s="90" t="s">
        <v>439</v>
      </c>
      <c r="C272" s="68" t="s">
        <v>22</v>
      </c>
      <c r="D272" s="68" t="s">
        <v>440</v>
      </c>
      <c r="E272" s="118" t="s">
        <v>49</v>
      </c>
      <c r="F272" s="118"/>
      <c r="G272" s="89" t="s">
        <v>50</v>
      </c>
      <c r="H272" s="92">
        <v>5.6099999999999997E-2</v>
      </c>
      <c r="I272" s="91">
        <v>25.37</v>
      </c>
      <c r="J272" s="91">
        <v>1.42</v>
      </c>
    </row>
    <row r="273" spans="1:10" x14ac:dyDescent="0.25">
      <c r="A273" s="70" t="s">
        <v>56</v>
      </c>
      <c r="B273" s="94" t="s">
        <v>443</v>
      </c>
      <c r="C273" s="70" t="s">
        <v>22</v>
      </c>
      <c r="D273" s="70" t="s">
        <v>444</v>
      </c>
      <c r="E273" s="120" t="s">
        <v>57</v>
      </c>
      <c r="F273" s="120"/>
      <c r="G273" s="93" t="s">
        <v>63</v>
      </c>
      <c r="H273" s="97">
        <v>2.5000000000000001E-2</v>
      </c>
      <c r="I273" s="95">
        <v>25.85</v>
      </c>
      <c r="J273" s="95">
        <v>0.64</v>
      </c>
    </row>
    <row r="274" spans="1:10" ht="26.4" x14ac:dyDescent="0.25">
      <c r="A274" s="70" t="s">
        <v>56</v>
      </c>
      <c r="B274" s="94" t="s">
        <v>445</v>
      </c>
      <c r="C274" s="70" t="s">
        <v>22</v>
      </c>
      <c r="D274" s="70" t="s">
        <v>446</v>
      </c>
      <c r="E274" s="120" t="s">
        <v>57</v>
      </c>
      <c r="F274" s="120"/>
      <c r="G274" s="93" t="s">
        <v>307</v>
      </c>
      <c r="H274" s="97">
        <v>0.74299999999999999</v>
      </c>
      <c r="I274" s="95">
        <v>0.22</v>
      </c>
      <c r="J274" s="95">
        <v>0.16</v>
      </c>
    </row>
    <row r="275" spans="1:10" ht="26.4" x14ac:dyDescent="0.25">
      <c r="A275" s="69"/>
      <c r="B275" s="69"/>
      <c r="C275" s="69"/>
      <c r="D275" s="69"/>
      <c r="E275" s="69" t="s">
        <v>64</v>
      </c>
      <c r="F275" s="102">
        <v>1.4</v>
      </c>
      <c r="G275" s="69" t="s">
        <v>65</v>
      </c>
      <c r="H275" s="102">
        <v>0</v>
      </c>
      <c r="I275" s="69" t="s">
        <v>66</v>
      </c>
      <c r="J275" s="102">
        <v>1.4</v>
      </c>
    </row>
    <row r="276" spans="1:10" ht="26.4" x14ac:dyDescent="0.25">
      <c r="A276" s="69"/>
      <c r="B276" s="69"/>
      <c r="C276" s="69"/>
      <c r="D276" s="69"/>
      <c r="E276" s="69" t="s">
        <v>67</v>
      </c>
      <c r="F276" s="102">
        <v>3.34</v>
      </c>
      <c r="G276" s="69"/>
      <c r="H276" s="115" t="s">
        <v>68</v>
      </c>
      <c r="I276" s="115"/>
      <c r="J276" s="102">
        <v>16.920000000000002</v>
      </c>
    </row>
    <row r="277" spans="1:10" ht="14.4" thickBot="1" x14ac:dyDescent="0.3">
      <c r="A277" s="65"/>
      <c r="B277" s="65"/>
      <c r="C277" s="65"/>
      <c r="D277" s="65"/>
      <c r="E277" s="65"/>
      <c r="F277" s="65"/>
      <c r="G277" s="65" t="s">
        <v>69</v>
      </c>
      <c r="H277" s="99" t="s">
        <v>473</v>
      </c>
      <c r="I277" s="65" t="s">
        <v>70</v>
      </c>
      <c r="J277" s="66">
        <v>17266.86</v>
      </c>
    </row>
    <row r="278" spans="1:10" ht="14.4" thickTop="1" x14ac:dyDescent="0.25">
      <c r="A278" s="88"/>
      <c r="B278" s="88"/>
      <c r="C278" s="88"/>
      <c r="D278" s="88"/>
      <c r="E278" s="88"/>
      <c r="F278" s="88"/>
      <c r="G278" s="88"/>
      <c r="H278" s="88"/>
      <c r="I278" s="88"/>
      <c r="J278" s="88"/>
    </row>
    <row r="279" spans="1:10" x14ac:dyDescent="0.25">
      <c r="A279" s="71" t="s">
        <v>251</v>
      </c>
      <c r="B279" s="75" t="s">
        <v>9</v>
      </c>
      <c r="C279" s="71" t="s">
        <v>10</v>
      </c>
      <c r="D279" s="71" t="s">
        <v>11</v>
      </c>
      <c r="E279" s="111" t="s">
        <v>38</v>
      </c>
      <c r="F279" s="111"/>
      <c r="G279" s="74" t="s">
        <v>12</v>
      </c>
      <c r="H279" s="75" t="s">
        <v>13</v>
      </c>
      <c r="I279" s="75" t="s">
        <v>14</v>
      </c>
      <c r="J279" s="75" t="s">
        <v>16</v>
      </c>
    </row>
    <row r="280" spans="1:10" ht="26.4" x14ac:dyDescent="0.25">
      <c r="A280" s="72" t="s">
        <v>39</v>
      </c>
      <c r="B280" s="85" t="s">
        <v>252</v>
      </c>
      <c r="C280" s="72" t="s">
        <v>22</v>
      </c>
      <c r="D280" s="72" t="s">
        <v>253</v>
      </c>
      <c r="E280" s="117" t="s">
        <v>46</v>
      </c>
      <c r="F280" s="117"/>
      <c r="G280" s="84" t="s">
        <v>63</v>
      </c>
      <c r="H280" s="87">
        <v>1</v>
      </c>
      <c r="I280" s="86">
        <v>10.32</v>
      </c>
      <c r="J280" s="86">
        <v>10.32</v>
      </c>
    </row>
    <row r="281" spans="1:10" ht="26.4" x14ac:dyDescent="0.25">
      <c r="A281" s="68" t="s">
        <v>41</v>
      </c>
      <c r="B281" s="90" t="s">
        <v>439</v>
      </c>
      <c r="C281" s="68" t="s">
        <v>22</v>
      </c>
      <c r="D281" s="68" t="s">
        <v>440</v>
      </c>
      <c r="E281" s="118" t="s">
        <v>49</v>
      </c>
      <c r="F281" s="118"/>
      <c r="G281" s="89" t="s">
        <v>50</v>
      </c>
      <c r="H281" s="92">
        <v>2.5700000000000001E-2</v>
      </c>
      <c r="I281" s="91">
        <v>25.37</v>
      </c>
      <c r="J281" s="91">
        <v>0.65</v>
      </c>
    </row>
    <row r="282" spans="1:10" ht="26.4" x14ac:dyDescent="0.25">
      <c r="A282" s="68" t="s">
        <v>41</v>
      </c>
      <c r="B282" s="90" t="s">
        <v>474</v>
      </c>
      <c r="C282" s="68" t="s">
        <v>22</v>
      </c>
      <c r="D282" s="68" t="s">
        <v>475</v>
      </c>
      <c r="E282" s="118" t="s">
        <v>46</v>
      </c>
      <c r="F282" s="118"/>
      <c r="G282" s="89" t="s">
        <v>63</v>
      </c>
      <c r="H282" s="92">
        <v>1</v>
      </c>
      <c r="I282" s="91">
        <v>8.8699999999999992</v>
      </c>
      <c r="J282" s="91">
        <v>8.8699999999999992</v>
      </c>
    </row>
    <row r="283" spans="1:10" ht="26.4" x14ac:dyDescent="0.25">
      <c r="A283" s="68" t="s">
        <v>41</v>
      </c>
      <c r="B283" s="90" t="s">
        <v>441</v>
      </c>
      <c r="C283" s="68" t="s">
        <v>22</v>
      </c>
      <c r="D283" s="68" t="s">
        <v>442</v>
      </c>
      <c r="E283" s="118" t="s">
        <v>49</v>
      </c>
      <c r="F283" s="118"/>
      <c r="G283" s="89" t="s">
        <v>50</v>
      </c>
      <c r="H283" s="92">
        <v>4.1999999999999997E-3</v>
      </c>
      <c r="I283" s="91">
        <v>21.02</v>
      </c>
      <c r="J283" s="91">
        <v>0.08</v>
      </c>
    </row>
    <row r="284" spans="1:10" x14ac:dyDescent="0.25">
      <c r="A284" s="70" t="s">
        <v>56</v>
      </c>
      <c r="B284" s="94" t="s">
        <v>443</v>
      </c>
      <c r="C284" s="70" t="s">
        <v>22</v>
      </c>
      <c r="D284" s="70" t="s">
        <v>444</v>
      </c>
      <c r="E284" s="120" t="s">
        <v>57</v>
      </c>
      <c r="F284" s="120"/>
      <c r="G284" s="93" t="s">
        <v>63</v>
      </c>
      <c r="H284" s="97">
        <v>2.5000000000000001E-2</v>
      </c>
      <c r="I284" s="95">
        <v>25.85</v>
      </c>
      <c r="J284" s="95">
        <v>0.64</v>
      </c>
    </row>
    <row r="285" spans="1:10" ht="26.4" x14ac:dyDescent="0.25">
      <c r="A285" s="70" t="s">
        <v>56</v>
      </c>
      <c r="B285" s="94" t="s">
        <v>445</v>
      </c>
      <c r="C285" s="70" t="s">
        <v>22</v>
      </c>
      <c r="D285" s="70" t="s">
        <v>446</v>
      </c>
      <c r="E285" s="120" t="s">
        <v>57</v>
      </c>
      <c r="F285" s="120"/>
      <c r="G285" s="93" t="s">
        <v>307</v>
      </c>
      <c r="H285" s="97">
        <v>0.36699999999999999</v>
      </c>
      <c r="I285" s="95">
        <v>0.22</v>
      </c>
      <c r="J285" s="95">
        <v>0.08</v>
      </c>
    </row>
    <row r="286" spans="1:10" ht="26.4" x14ac:dyDescent="0.25">
      <c r="A286" s="69"/>
      <c r="B286" s="69"/>
      <c r="C286" s="69"/>
      <c r="D286" s="69"/>
      <c r="E286" s="69" t="s">
        <v>64</v>
      </c>
      <c r="F286" s="102">
        <v>0.57999999999999996</v>
      </c>
      <c r="G286" s="69" t="s">
        <v>65</v>
      </c>
      <c r="H286" s="102">
        <v>0</v>
      </c>
      <c r="I286" s="69" t="s">
        <v>66</v>
      </c>
      <c r="J286" s="102">
        <v>0.57999999999999996</v>
      </c>
    </row>
    <row r="287" spans="1:10" ht="26.4" x14ac:dyDescent="0.25">
      <c r="A287" s="69"/>
      <c r="B287" s="69"/>
      <c r="C287" s="69"/>
      <c r="D287" s="69"/>
      <c r="E287" s="69" t="s">
        <v>67</v>
      </c>
      <c r="F287" s="102">
        <v>2.54</v>
      </c>
      <c r="G287" s="69"/>
      <c r="H287" s="115" t="s">
        <v>68</v>
      </c>
      <c r="I287" s="115"/>
      <c r="J287" s="102">
        <v>12.86</v>
      </c>
    </row>
    <row r="288" spans="1:10" ht="14.4" thickBot="1" x14ac:dyDescent="0.3">
      <c r="A288" s="65"/>
      <c r="B288" s="65"/>
      <c r="C288" s="65"/>
      <c r="D288" s="65"/>
      <c r="E288" s="65"/>
      <c r="F288" s="65"/>
      <c r="G288" s="65" t="s">
        <v>69</v>
      </c>
      <c r="H288" s="99" t="s">
        <v>476</v>
      </c>
      <c r="I288" s="65" t="s">
        <v>70</v>
      </c>
      <c r="J288" s="66">
        <v>5600.53</v>
      </c>
    </row>
    <row r="289" spans="1:10" ht="14.4" thickTop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88"/>
    </row>
    <row r="290" spans="1:10" x14ac:dyDescent="0.25">
      <c r="A290" s="71" t="s">
        <v>254</v>
      </c>
      <c r="B290" s="75" t="s">
        <v>9</v>
      </c>
      <c r="C290" s="71" t="s">
        <v>10</v>
      </c>
      <c r="D290" s="71" t="s">
        <v>11</v>
      </c>
      <c r="E290" s="111" t="s">
        <v>38</v>
      </c>
      <c r="F290" s="111"/>
      <c r="G290" s="74" t="s">
        <v>12</v>
      </c>
      <c r="H290" s="75" t="s">
        <v>13</v>
      </c>
      <c r="I290" s="75" t="s">
        <v>14</v>
      </c>
      <c r="J290" s="75" t="s">
        <v>16</v>
      </c>
    </row>
    <row r="291" spans="1:10" ht="26.4" x14ac:dyDescent="0.25">
      <c r="A291" s="72" t="s">
        <v>39</v>
      </c>
      <c r="B291" s="85" t="s">
        <v>255</v>
      </c>
      <c r="C291" s="72" t="s">
        <v>22</v>
      </c>
      <c r="D291" s="72" t="s">
        <v>256</v>
      </c>
      <c r="E291" s="117" t="s">
        <v>46</v>
      </c>
      <c r="F291" s="117"/>
      <c r="G291" s="84" t="s">
        <v>63</v>
      </c>
      <c r="H291" s="87">
        <v>1</v>
      </c>
      <c r="I291" s="86">
        <v>10.029999999999999</v>
      </c>
      <c r="J291" s="86">
        <v>10.029999999999999</v>
      </c>
    </row>
    <row r="292" spans="1:10" ht="26.4" x14ac:dyDescent="0.25">
      <c r="A292" s="68" t="s">
        <v>41</v>
      </c>
      <c r="B292" s="90" t="s">
        <v>477</v>
      </c>
      <c r="C292" s="68" t="s">
        <v>22</v>
      </c>
      <c r="D292" s="68" t="s">
        <v>478</v>
      </c>
      <c r="E292" s="118" t="s">
        <v>46</v>
      </c>
      <c r="F292" s="118"/>
      <c r="G292" s="89" t="s">
        <v>63</v>
      </c>
      <c r="H292" s="92">
        <v>1</v>
      </c>
      <c r="I292" s="91">
        <v>8.8000000000000007</v>
      </c>
      <c r="J292" s="91">
        <v>8.8000000000000007</v>
      </c>
    </row>
    <row r="293" spans="1:10" ht="26.4" x14ac:dyDescent="0.25">
      <c r="A293" s="68" t="s">
        <v>41</v>
      </c>
      <c r="B293" s="90" t="s">
        <v>439</v>
      </c>
      <c r="C293" s="68" t="s">
        <v>22</v>
      </c>
      <c r="D293" s="68" t="s">
        <v>440</v>
      </c>
      <c r="E293" s="118" t="s">
        <v>49</v>
      </c>
      <c r="F293" s="118"/>
      <c r="G293" s="89" t="s">
        <v>50</v>
      </c>
      <c r="H293" s="92">
        <v>1.9400000000000001E-2</v>
      </c>
      <c r="I293" s="91">
        <v>25.37</v>
      </c>
      <c r="J293" s="91">
        <v>0.49</v>
      </c>
    </row>
    <row r="294" spans="1:10" ht="26.4" x14ac:dyDescent="0.25">
      <c r="A294" s="68" t="s">
        <v>41</v>
      </c>
      <c r="B294" s="90" t="s">
        <v>441</v>
      </c>
      <c r="C294" s="68" t="s">
        <v>22</v>
      </c>
      <c r="D294" s="68" t="s">
        <v>442</v>
      </c>
      <c r="E294" s="118" t="s">
        <v>49</v>
      </c>
      <c r="F294" s="118"/>
      <c r="G294" s="89" t="s">
        <v>50</v>
      </c>
      <c r="H294" s="92">
        <v>3.2000000000000002E-3</v>
      </c>
      <c r="I294" s="91">
        <v>21.02</v>
      </c>
      <c r="J294" s="91">
        <v>0.06</v>
      </c>
    </row>
    <row r="295" spans="1:10" x14ac:dyDescent="0.25">
      <c r="A295" s="70" t="s">
        <v>56</v>
      </c>
      <c r="B295" s="94" t="s">
        <v>443</v>
      </c>
      <c r="C295" s="70" t="s">
        <v>22</v>
      </c>
      <c r="D295" s="70" t="s">
        <v>444</v>
      </c>
      <c r="E295" s="120" t="s">
        <v>57</v>
      </c>
      <c r="F295" s="120"/>
      <c r="G295" s="93" t="s">
        <v>63</v>
      </c>
      <c r="H295" s="97">
        <v>2.5000000000000001E-2</v>
      </c>
      <c r="I295" s="95">
        <v>25.85</v>
      </c>
      <c r="J295" s="95">
        <v>0.64</v>
      </c>
    </row>
    <row r="296" spans="1:10" ht="26.4" x14ac:dyDescent="0.25">
      <c r="A296" s="70" t="s">
        <v>56</v>
      </c>
      <c r="B296" s="94" t="s">
        <v>445</v>
      </c>
      <c r="C296" s="70" t="s">
        <v>22</v>
      </c>
      <c r="D296" s="70" t="s">
        <v>446</v>
      </c>
      <c r="E296" s="120" t="s">
        <v>57</v>
      </c>
      <c r="F296" s="120"/>
      <c r="G296" s="93" t="s">
        <v>307</v>
      </c>
      <c r="H296" s="97">
        <v>0.21199999999999999</v>
      </c>
      <c r="I296" s="95">
        <v>0.22</v>
      </c>
      <c r="J296" s="95">
        <v>0.04</v>
      </c>
    </row>
    <row r="297" spans="1:10" ht="26.4" x14ac:dyDescent="0.25">
      <c r="A297" s="69"/>
      <c r="B297" s="69"/>
      <c r="C297" s="69"/>
      <c r="D297" s="69"/>
      <c r="E297" s="69" t="s">
        <v>64</v>
      </c>
      <c r="F297" s="102">
        <v>0.41</v>
      </c>
      <c r="G297" s="69" t="s">
        <v>65</v>
      </c>
      <c r="H297" s="102">
        <v>0</v>
      </c>
      <c r="I297" s="69" t="s">
        <v>66</v>
      </c>
      <c r="J297" s="102">
        <v>0.41</v>
      </c>
    </row>
    <row r="298" spans="1:10" ht="26.4" x14ac:dyDescent="0.25">
      <c r="A298" s="69"/>
      <c r="B298" s="69"/>
      <c r="C298" s="69"/>
      <c r="D298" s="69"/>
      <c r="E298" s="69" t="s">
        <v>67</v>
      </c>
      <c r="F298" s="102">
        <v>2.4700000000000002</v>
      </c>
      <c r="G298" s="69"/>
      <c r="H298" s="115" t="s">
        <v>68</v>
      </c>
      <c r="I298" s="115"/>
      <c r="J298" s="102">
        <v>12.5</v>
      </c>
    </row>
    <row r="299" spans="1:10" ht="14.4" thickBot="1" x14ac:dyDescent="0.3">
      <c r="A299" s="65"/>
      <c r="B299" s="65"/>
      <c r="C299" s="65"/>
      <c r="D299" s="65"/>
      <c r="E299" s="65"/>
      <c r="F299" s="65"/>
      <c r="G299" s="65" t="s">
        <v>69</v>
      </c>
      <c r="H299" s="99" t="s">
        <v>479</v>
      </c>
      <c r="I299" s="65" t="s">
        <v>70</v>
      </c>
      <c r="J299" s="66">
        <v>19858.25</v>
      </c>
    </row>
    <row r="300" spans="1:10" ht="14.4" thickTop="1" x14ac:dyDescent="0.25">
      <c r="A300" s="88"/>
      <c r="B300" s="88"/>
      <c r="C300" s="88"/>
      <c r="D300" s="88"/>
      <c r="E300" s="88"/>
      <c r="F300" s="88"/>
      <c r="G300" s="88"/>
      <c r="H300" s="88"/>
      <c r="I300" s="88"/>
      <c r="J300" s="88"/>
    </row>
    <row r="301" spans="1:10" x14ac:dyDescent="0.25">
      <c r="A301" s="71" t="s">
        <v>257</v>
      </c>
      <c r="B301" s="75" t="s">
        <v>9</v>
      </c>
      <c r="C301" s="71" t="s">
        <v>10</v>
      </c>
      <c r="D301" s="71" t="s">
        <v>11</v>
      </c>
      <c r="E301" s="111" t="s">
        <v>38</v>
      </c>
      <c r="F301" s="111"/>
      <c r="G301" s="74" t="s">
        <v>12</v>
      </c>
      <c r="H301" s="75" t="s">
        <v>13</v>
      </c>
      <c r="I301" s="75" t="s">
        <v>14</v>
      </c>
      <c r="J301" s="75" t="s">
        <v>16</v>
      </c>
    </row>
    <row r="302" spans="1:10" ht="26.4" x14ac:dyDescent="0.25">
      <c r="A302" s="72" t="s">
        <v>39</v>
      </c>
      <c r="B302" s="85" t="s">
        <v>258</v>
      </c>
      <c r="C302" s="72" t="s">
        <v>22</v>
      </c>
      <c r="D302" s="72" t="s">
        <v>259</v>
      </c>
      <c r="E302" s="117" t="s">
        <v>46</v>
      </c>
      <c r="F302" s="117"/>
      <c r="G302" s="84" t="s">
        <v>63</v>
      </c>
      <c r="H302" s="87">
        <v>1</v>
      </c>
      <c r="I302" s="86">
        <v>11.47</v>
      </c>
      <c r="J302" s="86">
        <v>11.47</v>
      </c>
    </row>
    <row r="303" spans="1:10" ht="26.4" x14ac:dyDescent="0.25">
      <c r="A303" s="68" t="s">
        <v>41</v>
      </c>
      <c r="B303" s="90" t="s">
        <v>480</v>
      </c>
      <c r="C303" s="68" t="s">
        <v>22</v>
      </c>
      <c r="D303" s="68" t="s">
        <v>481</v>
      </c>
      <c r="E303" s="118" t="s">
        <v>46</v>
      </c>
      <c r="F303" s="118"/>
      <c r="G303" s="89" t="s">
        <v>63</v>
      </c>
      <c r="H303" s="92">
        <v>1</v>
      </c>
      <c r="I303" s="91">
        <v>10.38</v>
      </c>
      <c r="J303" s="91">
        <v>10.38</v>
      </c>
    </row>
    <row r="304" spans="1:10" ht="26.4" x14ac:dyDescent="0.25">
      <c r="A304" s="68" t="s">
        <v>41</v>
      </c>
      <c r="B304" s="90" t="s">
        <v>439</v>
      </c>
      <c r="C304" s="68" t="s">
        <v>22</v>
      </c>
      <c r="D304" s="68" t="s">
        <v>440</v>
      </c>
      <c r="E304" s="118" t="s">
        <v>49</v>
      </c>
      <c r="F304" s="118"/>
      <c r="G304" s="89" t="s">
        <v>50</v>
      </c>
      <c r="H304" s="92">
        <v>1.52E-2</v>
      </c>
      <c r="I304" s="91">
        <v>25.37</v>
      </c>
      <c r="J304" s="91">
        <v>0.38</v>
      </c>
    </row>
    <row r="305" spans="1:10" ht="26.4" x14ac:dyDescent="0.25">
      <c r="A305" s="68" t="s">
        <v>41</v>
      </c>
      <c r="B305" s="90" t="s">
        <v>441</v>
      </c>
      <c r="C305" s="68" t="s">
        <v>22</v>
      </c>
      <c r="D305" s="68" t="s">
        <v>442</v>
      </c>
      <c r="E305" s="118" t="s">
        <v>49</v>
      </c>
      <c r="F305" s="118"/>
      <c r="G305" s="89" t="s">
        <v>50</v>
      </c>
      <c r="H305" s="92">
        <v>2.5000000000000001E-3</v>
      </c>
      <c r="I305" s="91">
        <v>21.02</v>
      </c>
      <c r="J305" s="91">
        <v>0.05</v>
      </c>
    </row>
    <row r="306" spans="1:10" x14ac:dyDescent="0.25">
      <c r="A306" s="70" t="s">
        <v>56</v>
      </c>
      <c r="B306" s="94" t="s">
        <v>443</v>
      </c>
      <c r="C306" s="70" t="s">
        <v>22</v>
      </c>
      <c r="D306" s="70" t="s">
        <v>444</v>
      </c>
      <c r="E306" s="120" t="s">
        <v>57</v>
      </c>
      <c r="F306" s="120"/>
      <c r="G306" s="93" t="s">
        <v>63</v>
      </c>
      <c r="H306" s="97">
        <v>2.5000000000000001E-2</v>
      </c>
      <c r="I306" s="95">
        <v>25.85</v>
      </c>
      <c r="J306" s="95">
        <v>0.64</v>
      </c>
    </row>
    <row r="307" spans="1:10" ht="26.4" x14ac:dyDescent="0.25">
      <c r="A307" s="70" t="s">
        <v>56</v>
      </c>
      <c r="B307" s="94" t="s">
        <v>445</v>
      </c>
      <c r="C307" s="70" t="s">
        <v>22</v>
      </c>
      <c r="D307" s="70" t="s">
        <v>446</v>
      </c>
      <c r="E307" s="120" t="s">
        <v>57</v>
      </c>
      <c r="F307" s="120"/>
      <c r="G307" s="93" t="s">
        <v>307</v>
      </c>
      <c r="H307" s="97">
        <v>0.113</v>
      </c>
      <c r="I307" s="95">
        <v>0.22</v>
      </c>
      <c r="J307" s="95">
        <v>0.02</v>
      </c>
    </row>
    <row r="308" spans="1:10" ht="26.4" x14ac:dyDescent="0.25">
      <c r="A308" s="69"/>
      <c r="B308" s="69"/>
      <c r="C308" s="69"/>
      <c r="D308" s="69"/>
      <c r="E308" s="69" t="s">
        <v>64</v>
      </c>
      <c r="F308" s="102">
        <v>0.31</v>
      </c>
      <c r="G308" s="69" t="s">
        <v>65</v>
      </c>
      <c r="H308" s="102">
        <v>0</v>
      </c>
      <c r="I308" s="69" t="s">
        <v>66</v>
      </c>
      <c r="J308" s="102">
        <v>0.31</v>
      </c>
    </row>
    <row r="309" spans="1:10" ht="26.4" x14ac:dyDescent="0.25">
      <c r="A309" s="69"/>
      <c r="B309" s="69"/>
      <c r="C309" s="69"/>
      <c r="D309" s="69"/>
      <c r="E309" s="69" t="s">
        <v>67</v>
      </c>
      <c r="F309" s="102">
        <v>2.82</v>
      </c>
      <c r="G309" s="69"/>
      <c r="H309" s="115" t="s">
        <v>68</v>
      </c>
      <c r="I309" s="115"/>
      <c r="J309" s="102">
        <v>14.29</v>
      </c>
    </row>
    <row r="310" spans="1:10" ht="14.4" thickBot="1" x14ac:dyDescent="0.3">
      <c r="A310" s="65"/>
      <c r="B310" s="65"/>
      <c r="C310" s="65"/>
      <c r="D310" s="65"/>
      <c r="E310" s="65"/>
      <c r="F310" s="65"/>
      <c r="G310" s="65" t="s">
        <v>69</v>
      </c>
      <c r="H310" s="99" t="s">
        <v>482</v>
      </c>
      <c r="I310" s="65" t="s">
        <v>70</v>
      </c>
      <c r="J310" s="66">
        <v>8411.9500000000007</v>
      </c>
    </row>
    <row r="311" spans="1:10" ht="14.4" thickTop="1" x14ac:dyDescent="0.25">
      <c r="A311" s="88"/>
      <c r="B311" s="88"/>
      <c r="C311" s="88"/>
      <c r="D311" s="88"/>
      <c r="E311" s="88"/>
      <c r="F311" s="88"/>
      <c r="G311" s="88"/>
      <c r="H311" s="88"/>
      <c r="I311" s="88"/>
      <c r="J311" s="88"/>
    </row>
    <row r="312" spans="1:10" x14ac:dyDescent="0.25">
      <c r="A312" s="71" t="s">
        <v>260</v>
      </c>
      <c r="B312" s="75" t="s">
        <v>9</v>
      </c>
      <c r="C312" s="71" t="s">
        <v>10</v>
      </c>
      <c r="D312" s="71" t="s">
        <v>11</v>
      </c>
      <c r="E312" s="111" t="s">
        <v>38</v>
      </c>
      <c r="F312" s="111"/>
      <c r="G312" s="74" t="s">
        <v>12</v>
      </c>
      <c r="H312" s="75" t="s">
        <v>13</v>
      </c>
      <c r="I312" s="75" t="s">
        <v>14</v>
      </c>
      <c r="J312" s="75" t="s">
        <v>16</v>
      </c>
    </row>
    <row r="313" spans="1:10" ht="26.4" x14ac:dyDescent="0.25">
      <c r="A313" s="72" t="s">
        <v>39</v>
      </c>
      <c r="B313" s="85" t="s">
        <v>261</v>
      </c>
      <c r="C313" s="72" t="s">
        <v>22</v>
      </c>
      <c r="D313" s="72" t="s">
        <v>262</v>
      </c>
      <c r="E313" s="117" t="s">
        <v>46</v>
      </c>
      <c r="F313" s="117"/>
      <c r="G313" s="84" t="s">
        <v>63</v>
      </c>
      <c r="H313" s="87">
        <v>1</v>
      </c>
      <c r="I313" s="86">
        <v>14.27</v>
      </c>
      <c r="J313" s="86">
        <v>14.27</v>
      </c>
    </row>
    <row r="314" spans="1:10" ht="26.4" x14ac:dyDescent="0.25">
      <c r="A314" s="68" t="s">
        <v>41</v>
      </c>
      <c r="B314" s="90" t="s">
        <v>483</v>
      </c>
      <c r="C314" s="68" t="s">
        <v>22</v>
      </c>
      <c r="D314" s="68" t="s">
        <v>484</v>
      </c>
      <c r="E314" s="118" t="s">
        <v>46</v>
      </c>
      <c r="F314" s="118"/>
      <c r="G314" s="89" t="s">
        <v>63</v>
      </c>
      <c r="H314" s="92">
        <v>1</v>
      </c>
      <c r="I314" s="91">
        <v>11.15</v>
      </c>
      <c r="J314" s="91">
        <v>11.15</v>
      </c>
    </row>
    <row r="315" spans="1:10" ht="26.4" x14ac:dyDescent="0.25">
      <c r="A315" s="68" t="s">
        <v>41</v>
      </c>
      <c r="B315" s="90" t="s">
        <v>439</v>
      </c>
      <c r="C315" s="68" t="s">
        <v>22</v>
      </c>
      <c r="D315" s="68" t="s">
        <v>440</v>
      </c>
      <c r="E315" s="118" t="s">
        <v>49</v>
      </c>
      <c r="F315" s="118"/>
      <c r="G315" s="89" t="s">
        <v>50</v>
      </c>
      <c r="H315" s="92">
        <v>7.9000000000000001E-2</v>
      </c>
      <c r="I315" s="91">
        <v>25.37</v>
      </c>
      <c r="J315" s="91">
        <v>2</v>
      </c>
    </row>
    <row r="316" spans="1:10" ht="26.4" x14ac:dyDescent="0.25">
      <c r="A316" s="68" t="s">
        <v>41</v>
      </c>
      <c r="B316" s="90" t="s">
        <v>441</v>
      </c>
      <c r="C316" s="68" t="s">
        <v>22</v>
      </c>
      <c r="D316" s="68" t="s">
        <v>442</v>
      </c>
      <c r="E316" s="118" t="s">
        <v>49</v>
      </c>
      <c r="F316" s="118"/>
      <c r="G316" s="89" t="s">
        <v>50</v>
      </c>
      <c r="H316" s="92">
        <v>1.29E-2</v>
      </c>
      <c r="I316" s="91">
        <v>21.02</v>
      </c>
      <c r="J316" s="91">
        <v>0.27</v>
      </c>
    </row>
    <row r="317" spans="1:10" ht="26.4" x14ac:dyDescent="0.25">
      <c r="A317" s="70" t="s">
        <v>56</v>
      </c>
      <c r="B317" s="94" t="s">
        <v>445</v>
      </c>
      <c r="C317" s="70" t="s">
        <v>22</v>
      </c>
      <c r="D317" s="70" t="s">
        <v>446</v>
      </c>
      <c r="E317" s="120" t="s">
        <v>57</v>
      </c>
      <c r="F317" s="120"/>
      <c r="G317" s="93" t="s">
        <v>307</v>
      </c>
      <c r="H317" s="97">
        <v>0.97</v>
      </c>
      <c r="I317" s="95">
        <v>0.22</v>
      </c>
      <c r="J317" s="95">
        <v>0.21</v>
      </c>
    </row>
    <row r="318" spans="1:10" x14ac:dyDescent="0.25">
      <c r="A318" s="70" t="s">
        <v>56</v>
      </c>
      <c r="B318" s="94" t="s">
        <v>443</v>
      </c>
      <c r="C318" s="70" t="s">
        <v>22</v>
      </c>
      <c r="D318" s="70" t="s">
        <v>444</v>
      </c>
      <c r="E318" s="120" t="s">
        <v>57</v>
      </c>
      <c r="F318" s="120"/>
      <c r="G318" s="93" t="s">
        <v>63</v>
      </c>
      <c r="H318" s="97">
        <v>2.5000000000000001E-2</v>
      </c>
      <c r="I318" s="95">
        <v>25.85</v>
      </c>
      <c r="J318" s="95">
        <v>0.64</v>
      </c>
    </row>
    <row r="319" spans="1:10" ht="26.4" x14ac:dyDescent="0.25">
      <c r="A319" s="69"/>
      <c r="B319" s="69"/>
      <c r="C319" s="69"/>
      <c r="D319" s="69"/>
      <c r="E319" s="69" t="s">
        <v>64</v>
      </c>
      <c r="F319" s="102">
        <v>2.13</v>
      </c>
      <c r="G319" s="69" t="s">
        <v>65</v>
      </c>
      <c r="H319" s="102">
        <v>0</v>
      </c>
      <c r="I319" s="69" t="s">
        <v>66</v>
      </c>
      <c r="J319" s="102">
        <v>2.13</v>
      </c>
    </row>
    <row r="320" spans="1:10" ht="26.4" x14ac:dyDescent="0.25">
      <c r="A320" s="69"/>
      <c r="B320" s="69"/>
      <c r="C320" s="69"/>
      <c r="D320" s="69"/>
      <c r="E320" s="69" t="s">
        <v>67</v>
      </c>
      <c r="F320" s="102">
        <v>3.51</v>
      </c>
      <c r="G320" s="69"/>
      <c r="H320" s="115" t="s">
        <v>68</v>
      </c>
      <c r="I320" s="115"/>
      <c r="J320" s="102">
        <v>17.78</v>
      </c>
    </row>
    <row r="321" spans="1:10" ht="14.4" thickBot="1" x14ac:dyDescent="0.3">
      <c r="A321" s="65"/>
      <c r="B321" s="65"/>
      <c r="C321" s="65"/>
      <c r="D321" s="65"/>
      <c r="E321" s="65"/>
      <c r="F321" s="65"/>
      <c r="G321" s="65" t="s">
        <v>69</v>
      </c>
      <c r="H321" s="99" t="s">
        <v>485</v>
      </c>
      <c r="I321" s="65" t="s">
        <v>70</v>
      </c>
      <c r="J321" s="66">
        <v>14233.77</v>
      </c>
    </row>
    <row r="322" spans="1:10" ht="14.4" thickTop="1" x14ac:dyDescent="0.25">
      <c r="A322" s="88"/>
      <c r="B322" s="88"/>
      <c r="C322" s="88"/>
      <c r="D322" s="88"/>
      <c r="E322" s="88"/>
      <c r="F322" s="88"/>
      <c r="G322" s="88"/>
      <c r="H322" s="88"/>
      <c r="I322" s="88"/>
      <c r="J322" s="88"/>
    </row>
    <row r="323" spans="1:10" x14ac:dyDescent="0.25">
      <c r="A323" s="73" t="s">
        <v>263</v>
      </c>
      <c r="B323" s="73"/>
      <c r="C323" s="73"/>
      <c r="D323" s="73" t="s">
        <v>264</v>
      </c>
      <c r="E323" s="73"/>
      <c r="F323" s="116"/>
      <c r="G323" s="116"/>
      <c r="H323" s="82"/>
      <c r="I323" s="73"/>
      <c r="J323" s="83">
        <v>20934.16</v>
      </c>
    </row>
    <row r="324" spans="1:10" x14ac:dyDescent="0.25">
      <c r="A324" s="71" t="s">
        <v>265</v>
      </c>
      <c r="B324" s="75" t="s">
        <v>9</v>
      </c>
      <c r="C324" s="71" t="s">
        <v>10</v>
      </c>
      <c r="D324" s="71" t="s">
        <v>11</v>
      </c>
      <c r="E324" s="111" t="s">
        <v>38</v>
      </c>
      <c r="F324" s="111"/>
      <c r="G324" s="74" t="s">
        <v>12</v>
      </c>
      <c r="H324" s="75" t="s">
        <v>13</v>
      </c>
      <c r="I324" s="75" t="s">
        <v>14</v>
      </c>
      <c r="J324" s="75" t="s">
        <v>16</v>
      </c>
    </row>
    <row r="325" spans="1:10" ht="26.4" x14ac:dyDescent="0.25">
      <c r="A325" s="72" t="s">
        <v>39</v>
      </c>
      <c r="B325" s="85" t="s">
        <v>266</v>
      </c>
      <c r="C325" s="72" t="s">
        <v>22</v>
      </c>
      <c r="D325" s="72" t="s">
        <v>267</v>
      </c>
      <c r="E325" s="117" t="s">
        <v>46</v>
      </c>
      <c r="F325" s="117"/>
      <c r="G325" s="84" t="s">
        <v>28</v>
      </c>
      <c r="H325" s="87">
        <v>1</v>
      </c>
      <c r="I325" s="86">
        <v>1007.84</v>
      </c>
      <c r="J325" s="86">
        <v>1007.84</v>
      </c>
    </row>
    <row r="326" spans="1:10" ht="26.4" x14ac:dyDescent="0.25">
      <c r="A326" s="68" t="s">
        <v>41</v>
      </c>
      <c r="B326" s="90" t="s">
        <v>106</v>
      </c>
      <c r="C326" s="68" t="s">
        <v>22</v>
      </c>
      <c r="D326" s="68" t="s">
        <v>107</v>
      </c>
      <c r="E326" s="118" t="s">
        <v>49</v>
      </c>
      <c r="F326" s="118"/>
      <c r="G326" s="89" t="s">
        <v>50</v>
      </c>
      <c r="H326" s="92">
        <v>2.4249999999999998</v>
      </c>
      <c r="I326" s="91">
        <v>25.57</v>
      </c>
      <c r="J326" s="91">
        <v>62</v>
      </c>
    </row>
    <row r="327" spans="1:10" ht="26.4" x14ac:dyDescent="0.25">
      <c r="A327" s="68" t="s">
        <v>41</v>
      </c>
      <c r="B327" s="90" t="s">
        <v>453</v>
      </c>
      <c r="C327" s="68" t="s">
        <v>22</v>
      </c>
      <c r="D327" s="68" t="s">
        <v>454</v>
      </c>
      <c r="E327" s="118" t="s">
        <v>44</v>
      </c>
      <c r="F327" s="118"/>
      <c r="G327" s="89" t="s">
        <v>45</v>
      </c>
      <c r="H327" s="92">
        <v>0.34</v>
      </c>
      <c r="I327" s="91">
        <v>1.45</v>
      </c>
      <c r="J327" s="91">
        <v>0.49</v>
      </c>
    </row>
    <row r="328" spans="1:10" ht="26.4" x14ac:dyDescent="0.25">
      <c r="A328" s="68" t="s">
        <v>41</v>
      </c>
      <c r="B328" s="90" t="s">
        <v>451</v>
      </c>
      <c r="C328" s="68" t="s">
        <v>22</v>
      </c>
      <c r="D328" s="68" t="s">
        <v>452</v>
      </c>
      <c r="E328" s="118" t="s">
        <v>44</v>
      </c>
      <c r="F328" s="118"/>
      <c r="G328" s="89" t="s">
        <v>55</v>
      </c>
      <c r="H328" s="92">
        <v>1.101</v>
      </c>
      <c r="I328" s="91">
        <v>0.53</v>
      </c>
      <c r="J328" s="91">
        <v>0.57999999999999996</v>
      </c>
    </row>
    <row r="329" spans="1:10" ht="26.4" x14ac:dyDescent="0.25">
      <c r="A329" s="68" t="s">
        <v>41</v>
      </c>
      <c r="B329" s="90" t="s">
        <v>486</v>
      </c>
      <c r="C329" s="68" t="s">
        <v>22</v>
      </c>
      <c r="D329" s="68" t="s">
        <v>487</v>
      </c>
      <c r="E329" s="118" t="s">
        <v>46</v>
      </c>
      <c r="F329" s="118"/>
      <c r="G329" s="89" t="s">
        <v>28</v>
      </c>
      <c r="H329" s="92">
        <v>1.1599999999999999</v>
      </c>
      <c r="I329" s="91">
        <v>763.36</v>
      </c>
      <c r="J329" s="91">
        <v>885.49</v>
      </c>
    </row>
    <row r="330" spans="1:10" ht="26.4" x14ac:dyDescent="0.25">
      <c r="A330" s="68" t="s">
        <v>41</v>
      </c>
      <c r="B330" s="90" t="s">
        <v>96</v>
      </c>
      <c r="C330" s="68" t="s">
        <v>22</v>
      </c>
      <c r="D330" s="68" t="s">
        <v>97</v>
      </c>
      <c r="E330" s="118" t="s">
        <v>49</v>
      </c>
      <c r="F330" s="118"/>
      <c r="G330" s="89" t="s">
        <v>50</v>
      </c>
      <c r="H330" s="92">
        <v>2.8820000000000001</v>
      </c>
      <c r="I330" s="91">
        <v>20.57</v>
      </c>
      <c r="J330" s="91">
        <v>59.28</v>
      </c>
    </row>
    <row r="331" spans="1:10" ht="26.4" x14ac:dyDescent="0.25">
      <c r="A331" s="69"/>
      <c r="B331" s="69"/>
      <c r="C331" s="69"/>
      <c r="D331" s="69"/>
      <c r="E331" s="69" t="s">
        <v>64</v>
      </c>
      <c r="F331" s="102">
        <v>129.91</v>
      </c>
      <c r="G331" s="69" t="s">
        <v>65</v>
      </c>
      <c r="H331" s="102">
        <v>0</v>
      </c>
      <c r="I331" s="69" t="s">
        <v>66</v>
      </c>
      <c r="J331" s="102">
        <v>129.91</v>
      </c>
    </row>
    <row r="332" spans="1:10" ht="26.4" x14ac:dyDescent="0.25">
      <c r="A332" s="69"/>
      <c r="B332" s="69"/>
      <c r="C332" s="69"/>
      <c r="D332" s="69"/>
      <c r="E332" s="69" t="s">
        <v>67</v>
      </c>
      <c r="F332" s="102">
        <v>248.53</v>
      </c>
      <c r="G332" s="69"/>
      <c r="H332" s="115" t="s">
        <v>68</v>
      </c>
      <c r="I332" s="115"/>
      <c r="J332" s="102">
        <v>1256.3699999999999</v>
      </c>
    </row>
    <row r="333" spans="1:10" ht="14.4" thickBot="1" x14ac:dyDescent="0.3">
      <c r="A333" s="65"/>
      <c r="B333" s="65"/>
      <c r="C333" s="65"/>
      <c r="D333" s="65"/>
      <c r="E333" s="65"/>
      <c r="F333" s="65"/>
      <c r="G333" s="65" t="s">
        <v>69</v>
      </c>
      <c r="H333" s="99" t="s">
        <v>488</v>
      </c>
      <c r="I333" s="65" t="s">
        <v>70</v>
      </c>
      <c r="J333" s="66">
        <v>12840.1</v>
      </c>
    </row>
    <row r="334" spans="1:10" ht="14.4" thickTop="1" x14ac:dyDescent="0.25">
      <c r="A334" s="88"/>
      <c r="B334" s="88"/>
      <c r="C334" s="88"/>
      <c r="D334" s="88"/>
      <c r="E334" s="88"/>
      <c r="F334" s="88"/>
      <c r="G334" s="88"/>
      <c r="H334" s="88"/>
      <c r="I334" s="88"/>
      <c r="J334" s="88"/>
    </row>
    <row r="335" spans="1:10" x14ac:dyDescent="0.25">
      <c r="A335" s="71" t="s">
        <v>268</v>
      </c>
      <c r="B335" s="75" t="s">
        <v>9</v>
      </c>
      <c r="C335" s="71" t="s">
        <v>10</v>
      </c>
      <c r="D335" s="71" t="s">
        <v>11</v>
      </c>
      <c r="E335" s="111" t="s">
        <v>38</v>
      </c>
      <c r="F335" s="111"/>
      <c r="G335" s="74" t="s">
        <v>12</v>
      </c>
      <c r="H335" s="75" t="s">
        <v>13</v>
      </c>
      <c r="I335" s="75" t="s">
        <v>14</v>
      </c>
      <c r="J335" s="75" t="s">
        <v>16</v>
      </c>
    </row>
    <row r="336" spans="1:10" ht="26.4" x14ac:dyDescent="0.25">
      <c r="A336" s="72" t="s">
        <v>39</v>
      </c>
      <c r="B336" s="85" t="s">
        <v>269</v>
      </c>
      <c r="C336" s="72" t="s">
        <v>22</v>
      </c>
      <c r="D336" s="72" t="s">
        <v>270</v>
      </c>
      <c r="E336" s="117" t="s">
        <v>46</v>
      </c>
      <c r="F336" s="117"/>
      <c r="G336" s="84" t="s">
        <v>25</v>
      </c>
      <c r="H336" s="87">
        <v>1</v>
      </c>
      <c r="I336" s="86">
        <v>107.58</v>
      </c>
      <c r="J336" s="86">
        <v>107.58</v>
      </c>
    </row>
    <row r="337" spans="1:10" ht="26.4" x14ac:dyDescent="0.25">
      <c r="A337" s="68" t="s">
        <v>41</v>
      </c>
      <c r="B337" s="90" t="s">
        <v>51</v>
      </c>
      <c r="C337" s="68" t="s">
        <v>22</v>
      </c>
      <c r="D337" s="68" t="s">
        <v>52</v>
      </c>
      <c r="E337" s="118" t="s">
        <v>49</v>
      </c>
      <c r="F337" s="118"/>
      <c r="G337" s="89" t="s">
        <v>50</v>
      </c>
      <c r="H337" s="92">
        <v>0.61099999999999999</v>
      </c>
      <c r="I337" s="91">
        <v>20.92</v>
      </c>
      <c r="J337" s="91">
        <v>12.78</v>
      </c>
    </row>
    <row r="338" spans="1:10" ht="26.4" x14ac:dyDescent="0.25">
      <c r="A338" s="68" t="s">
        <v>41</v>
      </c>
      <c r="B338" s="90" t="s">
        <v>53</v>
      </c>
      <c r="C338" s="68" t="s">
        <v>22</v>
      </c>
      <c r="D338" s="68" t="s">
        <v>54</v>
      </c>
      <c r="E338" s="118" t="s">
        <v>44</v>
      </c>
      <c r="F338" s="118"/>
      <c r="G338" s="89" t="s">
        <v>55</v>
      </c>
      <c r="H338" s="92">
        <v>8.5000000000000006E-2</v>
      </c>
      <c r="I338" s="91">
        <v>24.67</v>
      </c>
      <c r="J338" s="91">
        <v>2.09</v>
      </c>
    </row>
    <row r="339" spans="1:10" ht="26.4" x14ac:dyDescent="0.25">
      <c r="A339" s="68" t="s">
        <v>41</v>
      </c>
      <c r="B339" s="90" t="s">
        <v>47</v>
      </c>
      <c r="C339" s="68" t="s">
        <v>22</v>
      </c>
      <c r="D339" s="68" t="s">
        <v>48</v>
      </c>
      <c r="E339" s="118" t="s">
        <v>49</v>
      </c>
      <c r="F339" s="118"/>
      <c r="G339" s="89" t="s">
        <v>50</v>
      </c>
      <c r="H339" s="92">
        <v>1.4239999999999999</v>
      </c>
      <c r="I339" s="91">
        <v>25.23</v>
      </c>
      <c r="J339" s="91">
        <v>35.92</v>
      </c>
    </row>
    <row r="340" spans="1:10" ht="26.4" x14ac:dyDescent="0.25">
      <c r="A340" s="68" t="s">
        <v>41</v>
      </c>
      <c r="B340" s="90" t="s">
        <v>42</v>
      </c>
      <c r="C340" s="68" t="s">
        <v>22</v>
      </c>
      <c r="D340" s="68" t="s">
        <v>43</v>
      </c>
      <c r="E340" s="118" t="s">
        <v>44</v>
      </c>
      <c r="F340" s="118"/>
      <c r="G340" s="89" t="s">
        <v>45</v>
      </c>
      <c r="H340" s="92">
        <v>2.1000000000000001E-2</v>
      </c>
      <c r="I340" s="91">
        <v>26.3</v>
      </c>
      <c r="J340" s="91">
        <v>0.55000000000000004</v>
      </c>
    </row>
    <row r="341" spans="1:10" x14ac:dyDescent="0.25">
      <c r="A341" s="70" t="s">
        <v>56</v>
      </c>
      <c r="B341" s="94" t="s">
        <v>467</v>
      </c>
      <c r="C341" s="70" t="s">
        <v>22</v>
      </c>
      <c r="D341" s="70" t="s">
        <v>468</v>
      </c>
      <c r="E341" s="120" t="s">
        <v>57</v>
      </c>
      <c r="F341" s="120"/>
      <c r="G341" s="93" t="s">
        <v>23</v>
      </c>
      <c r="H341" s="97">
        <v>1.3009999999999999</v>
      </c>
      <c r="I341" s="95">
        <v>9.81</v>
      </c>
      <c r="J341" s="95">
        <v>12.76</v>
      </c>
    </row>
    <row r="342" spans="1:10" x14ac:dyDescent="0.25">
      <c r="A342" s="70" t="s">
        <v>56</v>
      </c>
      <c r="B342" s="94" t="s">
        <v>461</v>
      </c>
      <c r="C342" s="70" t="s">
        <v>22</v>
      </c>
      <c r="D342" s="70" t="s">
        <v>462</v>
      </c>
      <c r="E342" s="120" t="s">
        <v>57</v>
      </c>
      <c r="F342" s="120"/>
      <c r="G342" s="93" t="s">
        <v>23</v>
      </c>
      <c r="H342" s="97">
        <v>1.78</v>
      </c>
      <c r="I342" s="95">
        <v>3.43</v>
      </c>
      <c r="J342" s="95">
        <v>6.1</v>
      </c>
    </row>
    <row r="343" spans="1:10" x14ac:dyDescent="0.25">
      <c r="A343" s="70" t="s">
        <v>56</v>
      </c>
      <c r="B343" s="94" t="s">
        <v>459</v>
      </c>
      <c r="C343" s="70" t="s">
        <v>22</v>
      </c>
      <c r="D343" s="70" t="s">
        <v>460</v>
      </c>
      <c r="E343" s="120" t="s">
        <v>57</v>
      </c>
      <c r="F343" s="120"/>
      <c r="G343" s="93" t="s">
        <v>60</v>
      </c>
      <c r="H343" s="97">
        <v>1.67E-2</v>
      </c>
      <c r="I343" s="95">
        <v>8.4700000000000006</v>
      </c>
      <c r="J343" s="95">
        <v>0.14000000000000001</v>
      </c>
    </row>
    <row r="344" spans="1:10" x14ac:dyDescent="0.25">
      <c r="A344" s="70" t="s">
        <v>56</v>
      </c>
      <c r="B344" s="94" t="s">
        <v>463</v>
      </c>
      <c r="C344" s="70" t="s">
        <v>22</v>
      </c>
      <c r="D344" s="70" t="s">
        <v>464</v>
      </c>
      <c r="E344" s="120" t="s">
        <v>57</v>
      </c>
      <c r="F344" s="120"/>
      <c r="G344" s="93" t="s">
        <v>23</v>
      </c>
      <c r="H344" s="97">
        <v>2.226</v>
      </c>
      <c r="I344" s="95">
        <v>16.27</v>
      </c>
      <c r="J344" s="95">
        <v>36.21</v>
      </c>
    </row>
    <row r="345" spans="1:10" x14ac:dyDescent="0.25">
      <c r="A345" s="70" t="s">
        <v>56</v>
      </c>
      <c r="B345" s="94" t="s">
        <v>434</v>
      </c>
      <c r="C345" s="70" t="s">
        <v>22</v>
      </c>
      <c r="D345" s="70" t="s">
        <v>435</v>
      </c>
      <c r="E345" s="120" t="s">
        <v>57</v>
      </c>
      <c r="F345" s="120"/>
      <c r="G345" s="93" t="s">
        <v>63</v>
      </c>
      <c r="H345" s="97">
        <v>2.9000000000000001E-2</v>
      </c>
      <c r="I345" s="95">
        <v>21.19</v>
      </c>
      <c r="J345" s="95">
        <v>0.61</v>
      </c>
    </row>
    <row r="346" spans="1:10" x14ac:dyDescent="0.25">
      <c r="A346" s="70" t="s">
        <v>56</v>
      </c>
      <c r="B346" s="94" t="s">
        <v>325</v>
      </c>
      <c r="C346" s="70" t="s">
        <v>22</v>
      </c>
      <c r="D346" s="70" t="s">
        <v>326</v>
      </c>
      <c r="E346" s="120" t="s">
        <v>57</v>
      </c>
      <c r="F346" s="120"/>
      <c r="G346" s="93" t="s">
        <v>63</v>
      </c>
      <c r="H346" s="97">
        <v>2.1999999999999999E-2</v>
      </c>
      <c r="I346" s="95">
        <v>19.239999999999998</v>
      </c>
      <c r="J346" s="95">
        <v>0.42</v>
      </c>
    </row>
    <row r="347" spans="1:10" ht="26.4" x14ac:dyDescent="0.25">
      <c r="A347" s="69"/>
      <c r="B347" s="69"/>
      <c r="C347" s="69"/>
      <c r="D347" s="69"/>
      <c r="E347" s="69" t="s">
        <v>64</v>
      </c>
      <c r="F347" s="102">
        <v>34.770000000000003</v>
      </c>
      <c r="G347" s="69" t="s">
        <v>65</v>
      </c>
      <c r="H347" s="102">
        <v>0</v>
      </c>
      <c r="I347" s="69" t="s">
        <v>66</v>
      </c>
      <c r="J347" s="102">
        <v>34.770000000000003</v>
      </c>
    </row>
    <row r="348" spans="1:10" ht="26.4" x14ac:dyDescent="0.25">
      <c r="A348" s="69"/>
      <c r="B348" s="69"/>
      <c r="C348" s="69"/>
      <c r="D348" s="69"/>
      <c r="E348" s="69" t="s">
        <v>67</v>
      </c>
      <c r="F348" s="102">
        <v>26.52</v>
      </c>
      <c r="G348" s="69"/>
      <c r="H348" s="115" t="s">
        <v>68</v>
      </c>
      <c r="I348" s="115"/>
      <c r="J348" s="102">
        <v>134.1</v>
      </c>
    </row>
    <row r="349" spans="1:10" ht="14.4" thickBot="1" x14ac:dyDescent="0.3">
      <c r="A349" s="65"/>
      <c r="B349" s="65"/>
      <c r="C349" s="65"/>
      <c r="D349" s="65"/>
      <c r="E349" s="65"/>
      <c r="F349" s="65"/>
      <c r="G349" s="65" t="s">
        <v>69</v>
      </c>
      <c r="H349" s="99" t="s">
        <v>489</v>
      </c>
      <c r="I349" s="65" t="s">
        <v>70</v>
      </c>
      <c r="J349" s="66">
        <v>3441</v>
      </c>
    </row>
    <row r="350" spans="1:10" ht="14.4" thickTop="1" x14ac:dyDescent="0.25">
      <c r="A350" s="88"/>
      <c r="B350" s="88"/>
      <c r="C350" s="88"/>
      <c r="D350" s="88"/>
      <c r="E350" s="88"/>
      <c r="F350" s="88"/>
      <c r="G350" s="88"/>
      <c r="H350" s="88"/>
      <c r="I350" s="88"/>
      <c r="J350" s="88"/>
    </row>
    <row r="351" spans="1:10" x14ac:dyDescent="0.25">
      <c r="A351" s="71" t="s">
        <v>271</v>
      </c>
      <c r="B351" s="75" t="s">
        <v>9</v>
      </c>
      <c r="C351" s="71" t="s">
        <v>10</v>
      </c>
      <c r="D351" s="71" t="s">
        <v>11</v>
      </c>
      <c r="E351" s="111" t="s">
        <v>38</v>
      </c>
      <c r="F351" s="111"/>
      <c r="G351" s="74" t="s">
        <v>12</v>
      </c>
      <c r="H351" s="75" t="s">
        <v>13</v>
      </c>
      <c r="I351" s="75" t="s">
        <v>14</v>
      </c>
      <c r="J351" s="75" t="s">
        <v>16</v>
      </c>
    </row>
    <row r="352" spans="1:10" ht="26.4" x14ac:dyDescent="0.25">
      <c r="A352" s="72" t="s">
        <v>39</v>
      </c>
      <c r="B352" s="85" t="s">
        <v>272</v>
      </c>
      <c r="C352" s="72" t="s">
        <v>22</v>
      </c>
      <c r="D352" s="72" t="s">
        <v>273</v>
      </c>
      <c r="E352" s="117" t="s">
        <v>46</v>
      </c>
      <c r="F352" s="117"/>
      <c r="G352" s="84" t="s">
        <v>63</v>
      </c>
      <c r="H352" s="87">
        <v>1</v>
      </c>
      <c r="I352" s="86">
        <v>11.71</v>
      </c>
      <c r="J352" s="86">
        <v>11.71</v>
      </c>
    </row>
    <row r="353" spans="1:10" ht="26.4" x14ac:dyDescent="0.25">
      <c r="A353" s="68" t="s">
        <v>41</v>
      </c>
      <c r="B353" s="90" t="s">
        <v>474</v>
      </c>
      <c r="C353" s="68" t="s">
        <v>22</v>
      </c>
      <c r="D353" s="68" t="s">
        <v>475</v>
      </c>
      <c r="E353" s="118" t="s">
        <v>46</v>
      </c>
      <c r="F353" s="118"/>
      <c r="G353" s="89" t="s">
        <v>63</v>
      </c>
      <c r="H353" s="92">
        <v>1</v>
      </c>
      <c r="I353" s="91">
        <v>8.8699999999999992</v>
      </c>
      <c r="J353" s="91">
        <v>8.8699999999999992</v>
      </c>
    </row>
    <row r="354" spans="1:10" ht="26.4" x14ac:dyDescent="0.25">
      <c r="A354" s="68" t="s">
        <v>41</v>
      </c>
      <c r="B354" s="90" t="s">
        <v>441</v>
      </c>
      <c r="C354" s="68" t="s">
        <v>22</v>
      </c>
      <c r="D354" s="68" t="s">
        <v>442</v>
      </c>
      <c r="E354" s="118" t="s">
        <v>49</v>
      </c>
      <c r="F354" s="118"/>
      <c r="G354" s="89" t="s">
        <v>50</v>
      </c>
      <c r="H354" s="92">
        <v>2.5000000000000001E-2</v>
      </c>
      <c r="I354" s="91">
        <v>21.02</v>
      </c>
      <c r="J354" s="91">
        <v>0.52</v>
      </c>
    </row>
    <row r="355" spans="1:10" ht="26.4" x14ac:dyDescent="0.25">
      <c r="A355" s="68" t="s">
        <v>41</v>
      </c>
      <c r="B355" s="90" t="s">
        <v>439</v>
      </c>
      <c r="C355" s="68" t="s">
        <v>22</v>
      </c>
      <c r="D355" s="68" t="s">
        <v>440</v>
      </c>
      <c r="E355" s="118" t="s">
        <v>49</v>
      </c>
      <c r="F355" s="118"/>
      <c r="G355" s="89" t="s">
        <v>50</v>
      </c>
      <c r="H355" s="92">
        <v>6.4000000000000001E-2</v>
      </c>
      <c r="I355" s="91">
        <v>25.37</v>
      </c>
      <c r="J355" s="91">
        <v>1.62</v>
      </c>
    </row>
    <row r="356" spans="1:10" x14ac:dyDescent="0.25">
      <c r="A356" s="70" t="s">
        <v>56</v>
      </c>
      <c r="B356" s="94" t="s">
        <v>443</v>
      </c>
      <c r="C356" s="70" t="s">
        <v>22</v>
      </c>
      <c r="D356" s="70" t="s">
        <v>444</v>
      </c>
      <c r="E356" s="120" t="s">
        <v>57</v>
      </c>
      <c r="F356" s="120"/>
      <c r="G356" s="93" t="s">
        <v>63</v>
      </c>
      <c r="H356" s="97">
        <v>2.5000000000000001E-2</v>
      </c>
      <c r="I356" s="95">
        <v>25.85</v>
      </c>
      <c r="J356" s="95">
        <v>0.64</v>
      </c>
    </row>
    <row r="357" spans="1:10" ht="26.4" x14ac:dyDescent="0.25">
      <c r="A357" s="70" t="s">
        <v>56</v>
      </c>
      <c r="B357" s="94" t="s">
        <v>445</v>
      </c>
      <c r="C357" s="70" t="s">
        <v>22</v>
      </c>
      <c r="D357" s="70" t="s">
        <v>446</v>
      </c>
      <c r="E357" s="120" t="s">
        <v>57</v>
      </c>
      <c r="F357" s="120"/>
      <c r="G357" s="93" t="s">
        <v>307</v>
      </c>
      <c r="H357" s="97">
        <v>0.317</v>
      </c>
      <c r="I357" s="95">
        <v>0.22</v>
      </c>
      <c r="J357" s="95">
        <v>0.06</v>
      </c>
    </row>
    <row r="358" spans="1:10" ht="26.4" x14ac:dyDescent="0.25">
      <c r="A358" s="69"/>
      <c r="B358" s="69"/>
      <c r="C358" s="69"/>
      <c r="D358" s="69"/>
      <c r="E358" s="69" t="s">
        <v>64</v>
      </c>
      <c r="F358" s="102">
        <v>1.52</v>
      </c>
      <c r="G358" s="69" t="s">
        <v>65</v>
      </c>
      <c r="H358" s="102">
        <v>0</v>
      </c>
      <c r="I358" s="69" t="s">
        <v>66</v>
      </c>
      <c r="J358" s="102">
        <v>1.52</v>
      </c>
    </row>
    <row r="359" spans="1:10" ht="26.4" x14ac:dyDescent="0.25">
      <c r="A359" s="69"/>
      <c r="B359" s="69"/>
      <c r="C359" s="69"/>
      <c r="D359" s="69"/>
      <c r="E359" s="69" t="s">
        <v>67</v>
      </c>
      <c r="F359" s="102">
        <v>2.88</v>
      </c>
      <c r="G359" s="69"/>
      <c r="H359" s="115" t="s">
        <v>68</v>
      </c>
      <c r="I359" s="115"/>
      <c r="J359" s="102">
        <v>14.59</v>
      </c>
    </row>
    <row r="360" spans="1:10" ht="14.4" thickBot="1" x14ac:dyDescent="0.3">
      <c r="A360" s="65"/>
      <c r="B360" s="65"/>
      <c r="C360" s="65"/>
      <c r="D360" s="65"/>
      <c r="E360" s="65"/>
      <c r="F360" s="65"/>
      <c r="G360" s="65" t="s">
        <v>69</v>
      </c>
      <c r="H360" s="99" t="s">
        <v>490</v>
      </c>
      <c r="I360" s="65" t="s">
        <v>70</v>
      </c>
      <c r="J360" s="66">
        <v>1977.67</v>
      </c>
    </row>
    <row r="361" spans="1:10" ht="14.4" thickTop="1" x14ac:dyDescent="0.25">
      <c r="A361" s="88"/>
      <c r="B361" s="88"/>
      <c r="C361" s="88"/>
      <c r="D361" s="88"/>
      <c r="E361" s="88"/>
      <c r="F361" s="88"/>
      <c r="G361" s="88"/>
      <c r="H361" s="88"/>
      <c r="I361" s="88"/>
      <c r="J361" s="88"/>
    </row>
    <row r="362" spans="1:10" x14ac:dyDescent="0.25">
      <c r="A362" s="71" t="s">
        <v>274</v>
      </c>
      <c r="B362" s="75" t="s">
        <v>9</v>
      </c>
      <c r="C362" s="71" t="s">
        <v>10</v>
      </c>
      <c r="D362" s="71" t="s">
        <v>11</v>
      </c>
      <c r="E362" s="111" t="s">
        <v>38</v>
      </c>
      <c r="F362" s="111"/>
      <c r="G362" s="74" t="s">
        <v>12</v>
      </c>
      <c r="H362" s="75" t="s">
        <v>13</v>
      </c>
      <c r="I362" s="75" t="s">
        <v>14</v>
      </c>
      <c r="J362" s="75" t="s">
        <v>16</v>
      </c>
    </row>
    <row r="363" spans="1:10" ht="26.4" x14ac:dyDescent="0.25">
      <c r="A363" s="72" t="s">
        <v>39</v>
      </c>
      <c r="B363" s="85" t="s">
        <v>275</v>
      </c>
      <c r="C363" s="72" t="s">
        <v>22</v>
      </c>
      <c r="D363" s="72" t="s">
        <v>276</v>
      </c>
      <c r="E363" s="117" t="s">
        <v>46</v>
      </c>
      <c r="F363" s="117"/>
      <c r="G363" s="84" t="s">
        <v>63</v>
      </c>
      <c r="H363" s="87">
        <v>1</v>
      </c>
      <c r="I363" s="86">
        <v>15.31</v>
      </c>
      <c r="J363" s="86">
        <v>15.31</v>
      </c>
    </row>
    <row r="364" spans="1:10" ht="26.4" x14ac:dyDescent="0.25">
      <c r="A364" s="68" t="s">
        <v>41</v>
      </c>
      <c r="B364" s="90" t="s">
        <v>441</v>
      </c>
      <c r="C364" s="68" t="s">
        <v>22</v>
      </c>
      <c r="D364" s="68" t="s">
        <v>442</v>
      </c>
      <c r="E364" s="118" t="s">
        <v>49</v>
      </c>
      <c r="F364" s="118"/>
      <c r="G364" s="89" t="s">
        <v>50</v>
      </c>
      <c r="H364" s="92">
        <v>3.9E-2</v>
      </c>
      <c r="I364" s="91">
        <v>21.02</v>
      </c>
      <c r="J364" s="91">
        <v>0.81</v>
      </c>
    </row>
    <row r="365" spans="1:10" ht="26.4" x14ac:dyDescent="0.25">
      <c r="A365" s="68" t="s">
        <v>41</v>
      </c>
      <c r="B365" s="90" t="s">
        <v>448</v>
      </c>
      <c r="C365" s="68" t="s">
        <v>22</v>
      </c>
      <c r="D365" s="68" t="s">
        <v>449</v>
      </c>
      <c r="E365" s="118" t="s">
        <v>46</v>
      </c>
      <c r="F365" s="118"/>
      <c r="G365" s="89" t="s">
        <v>63</v>
      </c>
      <c r="H365" s="92">
        <v>1</v>
      </c>
      <c r="I365" s="91">
        <v>11.17</v>
      </c>
      <c r="J365" s="91">
        <v>11.17</v>
      </c>
    </row>
    <row r="366" spans="1:10" ht="26.4" x14ac:dyDescent="0.25">
      <c r="A366" s="68" t="s">
        <v>41</v>
      </c>
      <c r="B366" s="90" t="s">
        <v>439</v>
      </c>
      <c r="C366" s="68" t="s">
        <v>22</v>
      </c>
      <c r="D366" s="68" t="s">
        <v>440</v>
      </c>
      <c r="E366" s="118" t="s">
        <v>49</v>
      </c>
      <c r="F366" s="118"/>
      <c r="G366" s="89" t="s">
        <v>50</v>
      </c>
      <c r="H366" s="92">
        <v>0.10199999999999999</v>
      </c>
      <c r="I366" s="91">
        <v>25.37</v>
      </c>
      <c r="J366" s="91">
        <v>2.58</v>
      </c>
    </row>
    <row r="367" spans="1:10" x14ac:dyDescent="0.25">
      <c r="A367" s="70" t="s">
        <v>56</v>
      </c>
      <c r="B367" s="94" t="s">
        <v>443</v>
      </c>
      <c r="C367" s="70" t="s">
        <v>22</v>
      </c>
      <c r="D367" s="70" t="s">
        <v>444</v>
      </c>
      <c r="E367" s="120" t="s">
        <v>57</v>
      </c>
      <c r="F367" s="120"/>
      <c r="G367" s="93" t="s">
        <v>63</v>
      </c>
      <c r="H367" s="97">
        <v>2.5000000000000001E-2</v>
      </c>
      <c r="I367" s="95">
        <v>25.85</v>
      </c>
      <c r="J367" s="95">
        <v>0.64</v>
      </c>
    </row>
    <row r="368" spans="1:10" ht="26.4" x14ac:dyDescent="0.25">
      <c r="A368" s="70" t="s">
        <v>56</v>
      </c>
      <c r="B368" s="94" t="s">
        <v>445</v>
      </c>
      <c r="C368" s="70" t="s">
        <v>22</v>
      </c>
      <c r="D368" s="70" t="s">
        <v>446</v>
      </c>
      <c r="E368" s="120" t="s">
        <v>57</v>
      </c>
      <c r="F368" s="120"/>
      <c r="G368" s="93" t="s">
        <v>307</v>
      </c>
      <c r="H368" s="97">
        <v>0.503</v>
      </c>
      <c r="I368" s="95">
        <v>0.22</v>
      </c>
      <c r="J368" s="95">
        <v>0.11</v>
      </c>
    </row>
    <row r="369" spans="1:10" ht="26.4" x14ac:dyDescent="0.25">
      <c r="A369" s="69"/>
      <c r="B369" s="69"/>
      <c r="C369" s="69"/>
      <c r="D369" s="69"/>
      <c r="E369" s="69" t="s">
        <v>64</v>
      </c>
      <c r="F369" s="102">
        <v>2.6</v>
      </c>
      <c r="G369" s="69" t="s">
        <v>65</v>
      </c>
      <c r="H369" s="102">
        <v>0</v>
      </c>
      <c r="I369" s="69" t="s">
        <v>66</v>
      </c>
      <c r="J369" s="102">
        <v>2.6</v>
      </c>
    </row>
    <row r="370" spans="1:10" ht="26.4" x14ac:dyDescent="0.25">
      <c r="A370" s="69"/>
      <c r="B370" s="69"/>
      <c r="C370" s="69"/>
      <c r="D370" s="69"/>
      <c r="E370" s="69" t="s">
        <v>67</v>
      </c>
      <c r="F370" s="102">
        <v>3.77</v>
      </c>
      <c r="G370" s="69"/>
      <c r="H370" s="115" t="s">
        <v>68</v>
      </c>
      <c r="I370" s="115"/>
      <c r="J370" s="102">
        <v>19.079999999999998</v>
      </c>
    </row>
    <row r="371" spans="1:10" ht="14.4" thickBot="1" x14ac:dyDescent="0.3">
      <c r="A371" s="65"/>
      <c r="B371" s="65"/>
      <c r="C371" s="65"/>
      <c r="D371" s="65"/>
      <c r="E371" s="65"/>
      <c r="F371" s="65"/>
      <c r="G371" s="65" t="s">
        <v>69</v>
      </c>
      <c r="H371" s="99" t="s">
        <v>491</v>
      </c>
      <c r="I371" s="65" t="s">
        <v>70</v>
      </c>
      <c r="J371" s="66">
        <v>2675.39</v>
      </c>
    </row>
    <row r="372" spans="1:10" ht="14.4" thickTop="1" x14ac:dyDescent="0.25">
      <c r="A372" s="88"/>
      <c r="B372" s="88"/>
      <c r="C372" s="88"/>
      <c r="D372" s="88"/>
      <c r="E372" s="88"/>
      <c r="F372" s="88"/>
      <c r="G372" s="88"/>
      <c r="H372" s="88"/>
      <c r="I372" s="88"/>
      <c r="J372" s="88"/>
    </row>
    <row r="373" spans="1:10" x14ac:dyDescent="0.25">
      <c r="A373" s="73" t="s">
        <v>277</v>
      </c>
      <c r="B373" s="73"/>
      <c r="C373" s="73"/>
      <c r="D373" s="73" t="s">
        <v>278</v>
      </c>
      <c r="E373" s="73"/>
      <c r="F373" s="116"/>
      <c r="G373" s="116"/>
      <c r="H373" s="82"/>
      <c r="I373" s="73"/>
      <c r="J373" s="83">
        <v>79232.03</v>
      </c>
    </row>
    <row r="374" spans="1:10" x14ac:dyDescent="0.25">
      <c r="A374" s="71" t="s">
        <v>279</v>
      </c>
      <c r="B374" s="75" t="s">
        <v>9</v>
      </c>
      <c r="C374" s="71" t="s">
        <v>10</v>
      </c>
      <c r="D374" s="71" t="s">
        <v>11</v>
      </c>
      <c r="E374" s="111" t="s">
        <v>38</v>
      </c>
      <c r="F374" s="111"/>
      <c r="G374" s="74" t="s">
        <v>12</v>
      </c>
      <c r="H374" s="75" t="s">
        <v>13</v>
      </c>
      <c r="I374" s="75" t="s">
        <v>14</v>
      </c>
      <c r="J374" s="75" t="s">
        <v>16</v>
      </c>
    </row>
    <row r="375" spans="1:10" ht="26.4" x14ac:dyDescent="0.25">
      <c r="A375" s="72" t="s">
        <v>39</v>
      </c>
      <c r="B375" s="85" t="s">
        <v>280</v>
      </c>
      <c r="C375" s="72" t="s">
        <v>22</v>
      </c>
      <c r="D375" s="72" t="s">
        <v>281</v>
      </c>
      <c r="E375" s="117" t="s">
        <v>46</v>
      </c>
      <c r="F375" s="117"/>
      <c r="G375" s="84" t="s">
        <v>63</v>
      </c>
      <c r="H375" s="87">
        <v>1</v>
      </c>
      <c r="I375" s="86">
        <v>54.74</v>
      </c>
      <c r="J375" s="86">
        <v>54.74</v>
      </c>
    </row>
    <row r="376" spans="1:10" ht="26.4" x14ac:dyDescent="0.25">
      <c r="A376" s="68" t="s">
        <v>41</v>
      </c>
      <c r="B376" s="90" t="s">
        <v>106</v>
      </c>
      <c r="C376" s="68" t="s">
        <v>22</v>
      </c>
      <c r="D376" s="68" t="s">
        <v>107</v>
      </c>
      <c r="E376" s="118" t="s">
        <v>49</v>
      </c>
      <c r="F376" s="118"/>
      <c r="G376" s="89" t="s">
        <v>50</v>
      </c>
      <c r="H376" s="92">
        <v>0.11</v>
      </c>
      <c r="I376" s="91">
        <v>25.57</v>
      </c>
      <c r="J376" s="91">
        <v>2.81</v>
      </c>
    </row>
    <row r="377" spans="1:10" ht="26.4" x14ac:dyDescent="0.25">
      <c r="A377" s="70" t="s">
        <v>56</v>
      </c>
      <c r="B377" s="94" t="s">
        <v>492</v>
      </c>
      <c r="C377" s="70" t="s">
        <v>22</v>
      </c>
      <c r="D377" s="70" t="s">
        <v>493</v>
      </c>
      <c r="E377" s="120" t="s">
        <v>57</v>
      </c>
      <c r="F377" s="120"/>
      <c r="G377" s="93" t="s">
        <v>25</v>
      </c>
      <c r="H377" s="97">
        <v>1.068E-2</v>
      </c>
      <c r="I377" s="95">
        <v>3.66</v>
      </c>
      <c r="J377" s="95">
        <v>0.03</v>
      </c>
    </row>
    <row r="378" spans="1:10" x14ac:dyDescent="0.25">
      <c r="A378" s="70" t="s">
        <v>56</v>
      </c>
      <c r="B378" s="94" t="s">
        <v>494</v>
      </c>
      <c r="C378" s="70" t="s">
        <v>22</v>
      </c>
      <c r="D378" s="70" t="s">
        <v>495</v>
      </c>
      <c r="E378" s="120" t="s">
        <v>57</v>
      </c>
      <c r="F378" s="120"/>
      <c r="G378" s="93" t="s">
        <v>63</v>
      </c>
      <c r="H378" s="97">
        <v>1.464</v>
      </c>
      <c r="I378" s="95">
        <v>2.0699999999999998</v>
      </c>
      <c r="J378" s="95">
        <v>3.03</v>
      </c>
    </row>
    <row r="379" spans="1:10" x14ac:dyDescent="0.25">
      <c r="A379" s="70" t="s">
        <v>56</v>
      </c>
      <c r="B379" s="94" t="s">
        <v>496</v>
      </c>
      <c r="C379" s="70" t="s">
        <v>22</v>
      </c>
      <c r="D379" s="70" t="s">
        <v>497</v>
      </c>
      <c r="E379" s="120" t="s">
        <v>57</v>
      </c>
      <c r="F379" s="120"/>
      <c r="G379" s="93" t="s">
        <v>498</v>
      </c>
      <c r="H379" s="97">
        <v>0.71428599999999998</v>
      </c>
      <c r="I379" s="95">
        <v>68.42</v>
      </c>
      <c r="J379" s="95">
        <v>48.87</v>
      </c>
    </row>
    <row r="380" spans="1:10" ht="26.4" x14ac:dyDescent="0.25">
      <c r="A380" s="69"/>
      <c r="B380" s="69"/>
      <c r="C380" s="69"/>
      <c r="D380" s="69"/>
      <c r="E380" s="69" t="s">
        <v>64</v>
      </c>
      <c r="F380" s="102">
        <v>1.94</v>
      </c>
      <c r="G380" s="69" t="s">
        <v>65</v>
      </c>
      <c r="H380" s="102">
        <v>0</v>
      </c>
      <c r="I380" s="69" t="s">
        <v>66</v>
      </c>
      <c r="J380" s="102">
        <v>1.94</v>
      </c>
    </row>
    <row r="381" spans="1:10" ht="26.4" x14ac:dyDescent="0.25">
      <c r="A381" s="69"/>
      <c r="B381" s="69"/>
      <c r="C381" s="69"/>
      <c r="D381" s="69"/>
      <c r="E381" s="69" t="s">
        <v>67</v>
      </c>
      <c r="F381" s="102">
        <v>13.49</v>
      </c>
      <c r="G381" s="69"/>
      <c r="H381" s="115" t="s">
        <v>68</v>
      </c>
      <c r="I381" s="115"/>
      <c r="J381" s="102">
        <v>68.23</v>
      </c>
    </row>
    <row r="382" spans="1:10" ht="14.4" thickBot="1" x14ac:dyDescent="0.3">
      <c r="A382" s="65"/>
      <c r="B382" s="65"/>
      <c r="C382" s="65"/>
      <c r="D382" s="65"/>
      <c r="E382" s="65"/>
      <c r="F382" s="65"/>
      <c r="G382" s="65" t="s">
        <v>69</v>
      </c>
      <c r="H382" s="99" t="s">
        <v>499</v>
      </c>
      <c r="I382" s="65" t="s">
        <v>70</v>
      </c>
      <c r="J382" s="66">
        <v>8573.09</v>
      </c>
    </row>
    <row r="383" spans="1:10" ht="14.4" thickTop="1" x14ac:dyDescent="0.25">
      <c r="A383" s="88"/>
      <c r="B383" s="88"/>
      <c r="C383" s="88"/>
      <c r="D383" s="88"/>
      <c r="E383" s="88"/>
      <c r="F383" s="88"/>
      <c r="G383" s="88"/>
      <c r="H383" s="88"/>
      <c r="I383" s="88"/>
      <c r="J383" s="88"/>
    </row>
    <row r="384" spans="1:10" x14ac:dyDescent="0.25">
      <c r="A384" s="71" t="s">
        <v>282</v>
      </c>
      <c r="B384" s="75" t="s">
        <v>9</v>
      </c>
      <c r="C384" s="71" t="s">
        <v>10</v>
      </c>
      <c r="D384" s="71" t="s">
        <v>11</v>
      </c>
      <c r="E384" s="111" t="s">
        <v>38</v>
      </c>
      <c r="F384" s="111"/>
      <c r="G384" s="74" t="s">
        <v>12</v>
      </c>
      <c r="H384" s="75" t="s">
        <v>13</v>
      </c>
      <c r="I384" s="75" t="s">
        <v>14</v>
      </c>
      <c r="J384" s="75" t="s">
        <v>16</v>
      </c>
    </row>
    <row r="385" spans="1:10" ht="26.4" x14ac:dyDescent="0.25">
      <c r="A385" s="72" t="s">
        <v>39</v>
      </c>
      <c r="B385" s="85" t="s">
        <v>240</v>
      </c>
      <c r="C385" s="72" t="s">
        <v>22</v>
      </c>
      <c r="D385" s="72" t="s">
        <v>241</v>
      </c>
      <c r="E385" s="117" t="s">
        <v>46</v>
      </c>
      <c r="F385" s="117"/>
      <c r="G385" s="84" t="s">
        <v>28</v>
      </c>
      <c r="H385" s="87">
        <v>1</v>
      </c>
      <c r="I385" s="86">
        <v>837.8</v>
      </c>
      <c r="J385" s="86">
        <v>837.8</v>
      </c>
    </row>
    <row r="386" spans="1:10" ht="26.4" x14ac:dyDescent="0.25">
      <c r="A386" s="68" t="s">
        <v>41</v>
      </c>
      <c r="B386" s="90" t="s">
        <v>96</v>
      </c>
      <c r="C386" s="68" t="s">
        <v>22</v>
      </c>
      <c r="D386" s="68" t="s">
        <v>97</v>
      </c>
      <c r="E386" s="118" t="s">
        <v>49</v>
      </c>
      <c r="F386" s="118"/>
      <c r="G386" s="89" t="s">
        <v>50</v>
      </c>
      <c r="H386" s="92">
        <v>1.345</v>
      </c>
      <c r="I386" s="91">
        <v>20.57</v>
      </c>
      <c r="J386" s="91">
        <v>27.66</v>
      </c>
    </row>
    <row r="387" spans="1:10" ht="26.4" x14ac:dyDescent="0.25">
      <c r="A387" s="68" t="s">
        <v>41</v>
      </c>
      <c r="B387" s="90" t="s">
        <v>453</v>
      </c>
      <c r="C387" s="68" t="s">
        <v>22</v>
      </c>
      <c r="D387" s="68" t="s">
        <v>454</v>
      </c>
      <c r="E387" s="118" t="s">
        <v>44</v>
      </c>
      <c r="F387" s="118"/>
      <c r="G387" s="89" t="s">
        <v>45</v>
      </c>
      <c r="H387" s="92">
        <v>9.4E-2</v>
      </c>
      <c r="I387" s="91">
        <v>1.45</v>
      </c>
      <c r="J387" s="91">
        <v>0.13</v>
      </c>
    </row>
    <row r="388" spans="1:10" ht="26.4" x14ac:dyDescent="0.25">
      <c r="A388" s="68" t="s">
        <v>41</v>
      </c>
      <c r="B388" s="90" t="s">
        <v>106</v>
      </c>
      <c r="C388" s="68" t="s">
        <v>22</v>
      </c>
      <c r="D388" s="68" t="s">
        <v>107</v>
      </c>
      <c r="E388" s="118" t="s">
        <v>49</v>
      </c>
      <c r="F388" s="118"/>
      <c r="G388" s="89" t="s">
        <v>50</v>
      </c>
      <c r="H388" s="92">
        <v>0.224</v>
      </c>
      <c r="I388" s="91">
        <v>25.57</v>
      </c>
      <c r="J388" s="91">
        <v>5.72</v>
      </c>
    </row>
    <row r="389" spans="1:10" ht="26.4" x14ac:dyDescent="0.25">
      <c r="A389" s="68" t="s">
        <v>41</v>
      </c>
      <c r="B389" s="90" t="s">
        <v>451</v>
      </c>
      <c r="C389" s="68" t="s">
        <v>22</v>
      </c>
      <c r="D389" s="68" t="s">
        <v>452</v>
      </c>
      <c r="E389" s="118" t="s">
        <v>44</v>
      </c>
      <c r="F389" s="118"/>
      <c r="G389" s="89" t="s">
        <v>55</v>
      </c>
      <c r="H389" s="92">
        <v>0.13</v>
      </c>
      <c r="I389" s="91">
        <v>0.53</v>
      </c>
      <c r="J389" s="91">
        <v>0.06</v>
      </c>
    </row>
    <row r="390" spans="1:10" ht="26.4" x14ac:dyDescent="0.25">
      <c r="A390" s="68" t="s">
        <v>41</v>
      </c>
      <c r="B390" s="90" t="s">
        <v>47</v>
      </c>
      <c r="C390" s="68" t="s">
        <v>22</v>
      </c>
      <c r="D390" s="68" t="s">
        <v>48</v>
      </c>
      <c r="E390" s="118" t="s">
        <v>49</v>
      </c>
      <c r="F390" s="118"/>
      <c r="G390" s="89" t="s">
        <v>50</v>
      </c>
      <c r="H390" s="92">
        <v>0.224</v>
      </c>
      <c r="I390" s="91">
        <v>25.23</v>
      </c>
      <c r="J390" s="91">
        <v>5.65</v>
      </c>
    </row>
    <row r="391" spans="1:10" ht="26.4" x14ac:dyDescent="0.25">
      <c r="A391" s="70" t="s">
        <v>56</v>
      </c>
      <c r="B391" s="94" t="s">
        <v>455</v>
      </c>
      <c r="C391" s="70" t="s">
        <v>22</v>
      </c>
      <c r="D391" s="70" t="s">
        <v>456</v>
      </c>
      <c r="E391" s="120" t="s">
        <v>57</v>
      </c>
      <c r="F391" s="120"/>
      <c r="G391" s="93" t="s">
        <v>28</v>
      </c>
      <c r="H391" s="97">
        <v>1.103</v>
      </c>
      <c r="I391" s="95">
        <v>724.01</v>
      </c>
      <c r="J391" s="95">
        <v>798.58</v>
      </c>
    </row>
    <row r="392" spans="1:10" ht="26.4" x14ac:dyDescent="0.25">
      <c r="A392" s="69"/>
      <c r="B392" s="69"/>
      <c r="C392" s="69"/>
      <c r="D392" s="69"/>
      <c r="E392" s="69" t="s">
        <v>64</v>
      </c>
      <c r="F392" s="102">
        <v>25.04</v>
      </c>
      <c r="G392" s="69" t="s">
        <v>65</v>
      </c>
      <c r="H392" s="102">
        <v>0</v>
      </c>
      <c r="I392" s="69" t="s">
        <v>66</v>
      </c>
      <c r="J392" s="102">
        <v>25.04</v>
      </c>
    </row>
    <row r="393" spans="1:10" ht="26.4" x14ac:dyDescent="0.25">
      <c r="A393" s="69"/>
      <c r="B393" s="69"/>
      <c r="C393" s="69"/>
      <c r="D393" s="69"/>
      <c r="E393" s="69" t="s">
        <v>67</v>
      </c>
      <c r="F393" s="102">
        <v>206.6</v>
      </c>
      <c r="G393" s="69"/>
      <c r="H393" s="115" t="s">
        <v>68</v>
      </c>
      <c r="I393" s="115"/>
      <c r="J393" s="102">
        <v>1044.4000000000001</v>
      </c>
    </row>
    <row r="394" spans="1:10" ht="14.4" thickBot="1" x14ac:dyDescent="0.3">
      <c r="A394" s="65"/>
      <c r="B394" s="65"/>
      <c r="C394" s="65"/>
      <c r="D394" s="65"/>
      <c r="E394" s="65"/>
      <c r="F394" s="65"/>
      <c r="G394" s="65" t="s">
        <v>69</v>
      </c>
      <c r="H394" s="99" t="s">
        <v>500</v>
      </c>
      <c r="I394" s="65" t="s">
        <v>70</v>
      </c>
      <c r="J394" s="66">
        <v>34110.1</v>
      </c>
    </row>
    <row r="395" spans="1:10" ht="14.4" thickTop="1" x14ac:dyDescent="0.25">
      <c r="A395" s="88"/>
      <c r="B395" s="88"/>
      <c r="C395" s="88"/>
      <c r="D395" s="88"/>
      <c r="E395" s="88"/>
      <c r="F395" s="88"/>
      <c r="G395" s="88"/>
      <c r="H395" s="88"/>
      <c r="I395" s="88"/>
      <c r="J395" s="88"/>
    </row>
    <row r="396" spans="1:10" x14ac:dyDescent="0.25">
      <c r="A396" s="71" t="s">
        <v>283</v>
      </c>
      <c r="B396" s="75" t="s">
        <v>9</v>
      </c>
      <c r="C396" s="71" t="s">
        <v>10</v>
      </c>
      <c r="D396" s="71" t="s">
        <v>11</v>
      </c>
      <c r="E396" s="111" t="s">
        <v>38</v>
      </c>
      <c r="F396" s="111"/>
      <c r="G396" s="74" t="s">
        <v>12</v>
      </c>
      <c r="H396" s="75" t="s">
        <v>13</v>
      </c>
      <c r="I396" s="75" t="s">
        <v>14</v>
      </c>
      <c r="J396" s="75" t="s">
        <v>16</v>
      </c>
    </row>
    <row r="397" spans="1:10" ht="26.4" x14ac:dyDescent="0.25">
      <c r="A397" s="72" t="s">
        <v>39</v>
      </c>
      <c r="B397" s="85" t="s">
        <v>284</v>
      </c>
      <c r="C397" s="72" t="s">
        <v>22</v>
      </c>
      <c r="D397" s="72" t="s">
        <v>285</v>
      </c>
      <c r="E397" s="117" t="s">
        <v>46</v>
      </c>
      <c r="F397" s="117"/>
      <c r="G397" s="84" t="s">
        <v>25</v>
      </c>
      <c r="H397" s="87">
        <v>1</v>
      </c>
      <c r="I397" s="86">
        <v>147.47</v>
      </c>
      <c r="J397" s="86">
        <v>147.47</v>
      </c>
    </row>
    <row r="398" spans="1:10" ht="26.4" x14ac:dyDescent="0.25">
      <c r="A398" s="68" t="s">
        <v>41</v>
      </c>
      <c r="B398" s="90" t="s">
        <v>47</v>
      </c>
      <c r="C398" s="68" t="s">
        <v>22</v>
      </c>
      <c r="D398" s="68" t="s">
        <v>48</v>
      </c>
      <c r="E398" s="118" t="s">
        <v>49</v>
      </c>
      <c r="F398" s="118"/>
      <c r="G398" s="89" t="s">
        <v>50</v>
      </c>
      <c r="H398" s="92">
        <v>0.60699999999999998</v>
      </c>
      <c r="I398" s="91">
        <v>25.23</v>
      </c>
      <c r="J398" s="91">
        <v>15.31</v>
      </c>
    </row>
    <row r="399" spans="1:10" ht="26.4" x14ac:dyDescent="0.25">
      <c r="A399" s="68" t="s">
        <v>41</v>
      </c>
      <c r="B399" s="90" t="s">
        <v>42</v>
      </c>
      <c r="C399" s="68" t="s">
        <v>22</v>
      </c>
      <c r="D399" s="68" t="s">
        <v>43</v>
      </c>
      <c r="E399" s="118" t="s">
        <v>44</v>
      </c>
      <c r="F399" s="118"/>
      <c r="G399" s="89" t="s">
        <v>45</v>
      </c>
      <c r="H399" s="92">
        <v>0.05</v>
      </c>
      <c r="I399" s="91">
        <v>26.3</v>
      </c>
      <c r="J399" s="91">
        <v>1.31</v>
      </c>
    </row>
    <row r="400" spans="1:10" ht="26.4" x14ac:dyDescent="0.25">
      <c r="A400" s="68" t="s">
        <v>41</v>
      </c>
      <c r="B400" s="90" t="s">
        <v>53</v>
      </c>
      <c r="C400" s="68" t="s">
        <v>22</v>
      </c>
      <c r="D400" s="68" t="s">
        <v>54</v>
      </c>
      <c r="E400" s="118" t="s">
        <v>44</v>
      </c>
      <c r="F400" s="118"/>
      <c r="G400" s="89" t="s">
        <v>55</v>
      </c>
      <c r="H400" s="92">
        <v>0.20100000000000001</v>
      </c>
      <c r="I400" s="91">
        <v>24.67</v>
      </c>
      <c r="J400" s="91">
        <v>4.95</v>
      </c>
    </row>
    <row r="401" spans="1:10" ht="26.4" x14ac:dyDescent="0.25">
      <c r="A401" s="68" t="s">
        <v>41</v>
      </c>
      <c r="B401" s="90" t="s">
        <v>51</v>
      </c>
      <c r="C401" s="68" t="s">
        <v>22</v>
      </c>
      <c r="D401" s="68" t="s">
        <v>52</v>
      </c>
      <c r="E401" s="118" t="s">
        <v>49</v>
      </c>
      <c r="F401" s="118"/>
      <c r="G401" s="89" t="s">
        <v>50</v>
      </c>
      <c r="H401" s="92">
        <v>0.14299999999999999</v>
      </c>
      <c r="I401" s="91">
        <v>20.92</v>
      </c>
      <c r="J401" s="91">
        <v>2.99</v>
      </c>
    </row>
    <row r="402" spans="1:10" x14ac:dyDescent="0.25">
      <c r="A402" s="70" t="s">
        <v>56</v>
      </c>
      <c r="B402" s="94" t="s">
        <v>61</v>
      </c>
      <c r="C402" s="70" t="s">
        <v>22</v>
      </c>
      <c r="D402" s="70" t="s">
        <v>62</v>
      </c>
      <c r="E402" s="120" t="s">
        <v>57</v>
      </c>
      <c r="F402" s="120"/>
      <c r="G402" s="93" t="s">
        <v>63</v>
      </c>
      <c r="H402" s="97">
        <v>8.5999999999999993E-2</v>
      </c>
      <c r="I402" s="95">
        <v>17.170000000000002</v>
      </c>
      <c r="J402" s="95">
        <v>1.47</v>
      </c>
    </row>
    <row r="403" spans="1:10" x14ac:dyDescent="0.25">
      <c r="A403" s="70" t="s">
        <v>56</v>
      </c>
      <c r="B403" s="94" t="s">
        <v>461</v>
      </c>
      <c r="C403" s="70" t="s">
        <v>22</v>
      </c>
      <c r="D403" s="70" t="s">
        <v>462</v>
      </c>
      <c r="E403" s="120" t="s">
        <v>57</v>
      </c>
      <c r="F403" s="120"/>
      <c r="G403" s="93" t="s">
        <v>23</v>
      </c>
      <c r="H403" s="97">
        <v>4.4320000000000004</v>
      </c>
      <c r="I403" s="95">
        <v>3.43</v>
      </c>
      <c r="J403" s="95">
        <v>15.2</v>
      </c>
    </row>
    <row r="404" spans="1:10" x14ac:dyDescent="0.25">
      <c r="A404" s="70" t="s">
        <v>56</v>
      </c>
      <c r="B404" s="94" t="s">
        <v>463</v>
      </c>
      <c r="C404" s="70" t="s">
        <v>22</v>
      </c>
      <c r="D404" s="70" t="s">
        <v>464</v>
      </c>
      <c r="E404" s="120" t="s">
        <v>57</v>
      </c>
      <c r="F404" s="120"/>
      <c r="G404" s="93" t="s">
        <v>23</v>
      </c>
      <c r="H404" s="97">
        <v>6.53</v>
      </c>
      <c r="I404" s="95">
        <v>16.27</v>
      </c>
      <c r="J404" s="95">
        <v>106.24</v>
      </c>
    </row>
    <row r="405" spans="1:10" ht="26.4" x14ac:dyDescent="0.25">
      <c r="A405" s="69"/>
      <c r="B405" s="69"/>
      <c r="C405" s="69"/>
      <c r="D405" s="69"/>
      <c r="E405" s="69" t="s">
        <v>64</v>
      </c>
      <c r="F405" s="102">
        <v>16.940000000000001</v>
      </c>
      <c r="G405" s="69" t="s">
        <v>65</v>
      </c>
      <c r="H405" s="102">
        <v>0</v>
      </c>
      <c r="I405" s="69" t="s">
        <v>66</v>
      </c>
      <c r="J405" s="102">
        <v>16.940000000000001</v>
      </c>
    </row>
    <row r="406" spans="1:10" ht="26.4" x14ac:dyDescent="0.25">
      <c r="A406" s="69"/>
      <c r="B406" s="69"/>
      <c r="C406" s="69"/>
      <c r="D406" s="69"/>
      <c r="E406" s="69" t="s">
        <v>67</v>
      </c>
      <c r="F406" s="102">
        <v>36.36</v>
      </c>
      <c r="G406" s="69"/>
      <c r="H406" s="115" t="s">
        <v>68</v>
      </c>
      <c r="I406" s="115"/>
      <c r="J406" s="102">
        <v>183.83</v>
      </c>
    </row>
    <row r="407" spans="1:10" ht="14.4" thickBot="1" x14ac:dyDescent="0.3">
      <c r="A407" s="65"/>
      <c r="B407" s="65"/>
      <c r="C407" s="65"/>
      <c r="D407" s="65"/>
      <c r="E407" s="65"/>
      <c r="F407" s="65"/>
      <c r="G407" s="65" t="s">
        <v>69</v>
      </c>
      <c r="H407" s="99" t="s">
        <v>501</v>
      </c>
      <c r="I407" s="65" t="s">
        <v>70</v>
      </c>
      <c r="J407" s="66">
        <v>18851.759999999998</v>
      </c>
    </row>
    <row r="408" spans="1:10" ht="14.4" thickTop="1" x14ac:dyDescent="0.25">
      <c r="A408" s="88"/>
      <c r="B408" s="88"/>
      <c r="C408" s="88"/>
      <c r="D408" s="88"/>
      <c r="E408" s="88"/>
      <c r="F408" s="88"/>
      <c r="G408" s="88"/>
      <c r="H408" s="88"/>
      <c r="I408" s="88"/>
      <c r="J408" s="88"/>
    </row>
    <row r="409" spans="1:10" x14ac:dyDescent="0.25">
      <c r="A409" s="71" t="s">
        <v>286</v>
      </c>
      <c r="B409" s="75" t="s">
        <v>9</v>
      </c>
      <c r="C409" s="71" t="s">
        <v>10</v>
      </c>
      <c r="D409" s="71" t="s">
        <v>11</v>
      </c>
      <c r="E409" s="111" t="s">
        <v>38</v>
      </c>
      <c r="F409" s="111"/>
      <c r="G409" s="74" t="s">
        <v>12</v>
      </c>
      <c r="H409" s="75" t="s">
        <v>13</v>
      </c>
      <c r="I409" s="75" t="s">
        <v>14</v>
      </c>
      <c r="J409" s="75" t="s">
        <v>16</v>
      </c>
    </row>
    <row r="410" spans="1:10" ht="26.4" x14ac:dyDescent="0.25">
      <c r="A410" s="72" t="s">
        <v>39</v>
      </c>
      <c r="B410" s="85" t="s">
        <v>287</v>
      </c>
      <c r="C410" s="72" t="s">
        <v>22</v>
      </c>
      <c r="D410" s="72" t="s">
        <v>288</v>
      </c>
      <c r="E410" s="117" t="s">
        <v>46</v>
      </c>
      <c r="F410" s="117"/>
      <c r="G410" s="84" t="s">
        <v>63</v>
      </c>
      <c r="H410" s="87">
        <v>1</v>
      </c>
      <c r="I410" s="86">
        <v>18.57</v>
      </c>
      <c r="J410" s="86">
        <v>18.57</v>
      </c>
    </row>
    <row r="411" spans="1:10" ht="26.4" x14ac:dyDescent="0.25">
      <c r="A411" s="68" t="s">
        <v>41</v>
      </c>
      <c r="B411" s="90" t="s">
        <v>441</v>
      </c>
      <c r="C411" s="68" t="s">
        <v>22</v>
      </c>
      <c r="D411" s="68" t="s">
        <v>442</v>
      </c>
      <c r="E411" s="118" t="s">
        <v>49</v>
      </c>
      <c r="F411" s="118"/>
      <c r="G411" s="89" t="s">
        <v>50</v>
      </c>
      <c r="H411" s="92">
        <v>3.73E-2</v>
      </c>
      <c r="I411" s="91">
        <v>21.02</v>
      </c>
      <c r="J411" s="91">
        <v>0.78</v>
      </c>
    </row>
    <row r="412" spans="1:10" ht="26.4" x14ac:dyDescent="0.25">
      <c r="A412" s="68" t="s">
        <v>41</v>
      </c>
      <c r="B412" s="90" t="s">
        <v>483</v>
      </c>
      <c r="C412" s="68" t="s">
        <v>22</v>
      </c>
      <c r="D412" s="68" t="s">
        <v>484</v>
      </c>
      <c r="E412" s="118" t="s">
        <v>46</v>
      </c>
      <c r="F412" s="118"/>
      <c r="G412" s="89" t="s">
        <v>63</v>
      </c>
      <c r="H412" s="92">
        <v>1</v>
      </c>
      <c r="I412" s="91">
        <v>11.15</v>
      </c>
      <c r="J412" s="91">
        <v>11.15</v>
      </c>
    </row>
    <row r="413" spans="1:10" ht="26.4" x14ac:dyDescent="0.25">
      <c r="A413" s="68" t="s">
        <v>41</v>
      </c>
      <c r="B413" s="90" t="s">
        <v>439</v>
      </c>
      <c r="C413" s="68" t="s">
        <v>22</v>
      </c>
      <c r="D413" s="68" t="s">
        <v>440</v>
      </c>
      <c r="E413" s="118" t="s">
        <v>49</v>
      </c>
      <c r="F413" s="118"/>
      <c r="G413" s="89" t="s">
        <v>50</v>
      </c>
      <c r="H413" s="92">
        <v>0.2286</v>
      </c>
      <c r="I413" s="91">
        <v>25.37</v>
      </c>
      <c r="J413" s="91">
        <v>5.79</v>
      </c>
    </row>
    <row r="414" spans="1:10" ht="26.4" x14ac:dyDescent="0.25">
      <c r="A414" s="70" t="s">
        <v>56</v>
      </c>
      <c r="B414" s="94" t="s">
        <v>445</v>
      </c>
      <c r="C414" s="70" t="s">
        <v>22</v>
      </c>
      <c r="D414" s="70" t="s">
        <v>446</v>
      </c>
      <c r="E414" s="120" t="s">
        <v>57</v>
      </c>
      <c r="F414" s="120"/>
      <c r="G414" s="93" t="s">
        <v>307</v>
      </c>
      <c r="H414" s="97">
        <v>0.97</v>
      </c>
      <c r="I414" s="95">
        <v>0.22</v>
      </c>
      <c r="J414" s="95">
        <v>0.21</v>
      </c>
    </row>
    <row r="415" spans="1:10" x14ac:dyDescent="0.25">
      <c r="A415" s="70" t="s">
        <v>56</v>
      </c>
      <c r="B415" s="94" t="s">
        <v>443</v>
      </c>
      <c r="C415" s="70" t="s">
        <v>22</v>
      </c>
      <c r="D415" s="70" t="s">
        <v>444</v>
      </c>
      <c r="E415" s="120" t="s">
        <v>57</v>
      </c>
      <c r="F415" s="120"/>
      <c r="G415" s="93" t="s">
        <v>63</v>
      </c>
      <c r="H415" s="97">
        <v>2.5000000000000001E-2</v>
      </c>
      <c r="I415" s="95">
        <v>25.85</v>
      </c>
      <c r="J415" s="95">
        <v>0.64</v>
      </c>
    </row>
    <row r="416" spans="1:10" ht="26.4" x14ac:dyDescent="0.25">
      <c r="A416" s="69"/>
      <c r="B416" s="69"/>
      <c r="C416" s="69"/>
      <c r="D416" s="69"/>
      <c r="E416" s="69" t="s">
        <v>64</v>
      </c>
      <c r="F416" s="102">
        <v>5.07</v>
      </c>
      <c r="G416" s="69" t="s">
        <v>65</v>
      </c>
      <c r="H416" s="102">
        <v>0</v>
      </c>
      <c r="I416" s="69" t="s">
        <v>66</v>
      </c>
      <c r="J416" s="102">
        <v>5.07</v>
      </c>
    </row>
    <row r="417" spans="1:10" ht="26.4" x14ac:dyDescent="0.25">
      <c r="A417" s="69"/>
      <c r="B417" s="69"/>
      <c r="C417" s="69"/>
      <c r="D417" s="69"/>
      <c r="E417" s="69" t="s">
        <v>67</v>
      </c>
      <c r="F417" s="102">
        <v>4.57</v>
      </c>
      <c r="G417" s="69"/>
      <c r="H417" s="115" t="s">
        <v>68</v>
      </c>
      <c r="I417" s="115"/>
      <c r="J417" s="102">
        <v>23.14</v>
      </c>
    </row>
    <row r="418" spans="1:10" ht="14.4" thickBot="1" x14ac:dyDescent="0.3">
      <c r="A418" s="65"/>
      <c r="B418" s="65"/>
      <c r="C418" s="65"/>
      <c r="D418" s="65"/>
      <c r="E418" s="65"/>
      <c r="F418" s="65"/>
      <c r="G418" s="65" t="s">
        <v>69</v>
      </c>
      <c r="H418" s="99" t="s">
        <v>502</v>
      </c>
      <c r="I418" s="65" t="s">
        <v>70</v>
      </c>
      <c r="J418" s="66">
        <v>3252.32</v>
      </c>
    </row>
    <row r="419" spans="1:10" ht="14.4" thickTop="1" x14ac:dyDescent="0.25">
      <c r="A419" s="88"/>
      <c r="B419" s="88"/>
      <c r="C419" s="88"/>
      <c r="D419" s="88"/>
      <c r="E419" s="88"/>
      <c r="F419" s="88"/>
      <c r="G419" s="88"/>
      <c r="H419" s="88"/>
      <c r="I419" s="88"/>
      <c r="J419" s="88"/>
    </row>
    <row r="420" spans="1:10" x14ac:dyDescent="0.25">
      <c r="A420" s="71" t="s">
        <v>289</v>
      </c>
      <c r="B420" s="75" t="s">
        <v>9</v>
      </c>
      <c r="C420" s="71" t="s">
        <v>10</v>
      </c>
      <c r="D420" s="71" t="s">
        <v>11</v>
      </c>
      <c r="E420" s="111" t="s">
        <v>38</v>
      </c>
      <c r="F420" s="111"/>
      <c r="G420" s="74" t="s">
        <v>12</v>
      </c>
      <c r="H420" s="75" t="s">
        <v>13</v>
      </c>
      <c r="I420" s="75" t="s">
        <v>14</v>
      </c>
      <c r="J420" s="75" t="s">
        <v>16</v>
      </c>
    </row>
    <row r="421" spans="1:10" ht="26.4" x14ac:dyDescent="0.25">
      <c r="A421" s="72" t="s">
        <v>39</v>
      </c>
      <c r="B421" s="85" t="s">
        <v>249</v>
      </c>
      <c r="C421" s="72" t="s">
        <v>22</v>
      </c>
      <c r="D421" s="72" t="s">
        <v>250</v>
      </c>
      <c r="E421" s="117" t="s">
        <v>46</v>
      </c>
      <c r="F421" s="117"/>
      <c r="G421" s="84" t="s">
        <v>63</v>
      </c>
      <c r="H421" s="87">
        <v>1</v>
      </c>
      <c r="I421" s="86">
        <v>13.58</v>
      </c>
      <c r="J421" s="86">
        <v>13.58</v>
      </c>
    </row>
    <row r="422" spans="1:10" ht="26.4" x14ac:dyDescent="0.25">
      <c r="A422" s="68" t="s">
        <v>41</v>
      </c>
      <c r="B422" s="90" t="s">
        <v>448</v>
      </c>
      <c r="C422" s="68" t="s">
        <v>22</v>
      </c>
      <c r="D422" s="68" t="s">
        <v>449</v>
      </c>
      <c r="E422" s="118" t="s">
        <v>46</v>
      </c>
      <c r="F422" s="118"/>
      <c r="G422" s="89" t="s">
        <v>63</v>
      </c>
      <c r="H422" s="92">
        <v>1</v>
      </c>
      <c r="I422" s="91">
        <v>11.17</v>
      </c>
      <c r="J422" s="91">
        <v>11.17</v>
      </c>
    </row>
    <row r="423" spans="1:10" ht="26.4" x14ac:dyDescent="0.25">
      <c r="A423" s="68" t="s">
        <v>41</v>
      </c>
      <c r="B423" s="90" t="s">
        <v>441</v>
      </c>
      <c r="C423" s="68" t="s">
        <v>22</v>
      </c>
      <c r="D423" s="68" t="s">
        <v>442</v>
      </c>
      <c r="E423" s="118" t="s">
        <v>49</v>
      </c>
      <c r="F423" s="118"/>
      <c r="G423" s="89" t="s">
        <v>50</v>
      </c>
      <c r="H423" s="92">
        <v>9.1999999999999998E-3</v>
      </c>
      <c r="I423" s="91">
        <v>21.02</v>
      </c>
      <c r="J423" s="91">
        <v>0.19</v>
      </c>
    </row>
    <row r="424" spans="1:10" ht="26.4" x14ac:dyDescent="0.25">
      <c r="A424" s="68" t="s">
        <v>41</v>
      </c>
      <c r="B424" s="90" t="s">
        <v>439</v>
      </c>
      <c r="C424" s="68" t="s">
        <v>22</v>
      </c>
      <c r="D424" s="68" t="s">
        <v>440</v>
      </c>
      <c r="E424" s="118" t="s">
        <v>49</v>
      </c>
      <c r="F424" s="118"/>
      <c r="G424" s="89" t="s">
        <v>50</v>
      </c>
      <c r="H424" s="92">
        <v>5.6099999999999997E-2</v>
      </c>
      <c r="I424" s="91">
        <v>25.37</v>
      </c>
      <c r="J424" s="91">
        <v>1.42</v>
      </c>
    </row>
    <row r="425" spans="1:10" x14ac:dyDescent="0.25">
      <c r="A425" s="70" t="s">
        <v>56</v>
      </c>
      <c r="B425" s="94" t="s">
        <v>443</v>
      </c>
      <c r="C425" s="70" t="s">
        <v>22</v>
      </c>
      <c r="D425" s="70" t="s">
        <v>444</v>
      </c>
      <c r="E425" s="120" t="s">
        <v>57</v>
      </c>
      <c r="F425" s="120"/>
      <c r="G425" s="93" t="s">
        <v>63</v>
      </c>
      <c r="H425" s="97">
        <v>2.5000000000000001E-2</v>
      </c>
      <c r="I425" s="95">
        <v>25.85</v>
      </c>
      <c r="J425" s="95">
        <v>0.64</v>
      </c>
    </row>
    <row r="426" spans="1:10" ht="26.4" x14ac:dyDescent="0.25">
      <c r="A426" s="70" t="s">
        <v>56</v>
      </c>
      <c r="B426" s="94" t="s">
        <v>445</v>
      </c>
      <c r="C426" s="70" t="s">
        <v>22</v>
      </c>
      <c r="D426" s="70" t="s">
        <v>446</v>
      </c>
      <c r="E426" s="120" t="s">
        <v>57</v>
      </c>
      <c r="F426" s="120"/>
      <c r="G426" s="93" t="s">
        <v>307</v>
      </c>
      <c r="H426" s="97">
        <v>0.74299999999999999</v>
      </c>
      <c r="I426" s="95">
        <v>0.22</v>
      </c>
      <c r="J426" s="95">
        <v>0.16</v>
      </c>
    </row>
    <row r="427" spans="1:10" ht="26.4" x14ac:dyDescent="0.25">
      <c r="A427" s="69"/>
      <c r="B427" s="69"/>
      <c r="C427" s="69"/>
      <c r="D427" s="69"/>
      <c r="E427" s="69" t="s">
        <v>64</v>
      </c>
      <c r="F427" s="102">
        <v>1.4</v>
      </c>
      <c r="G427" s="69" t="s">
        <v>65</v>
      </c>
      <c r="H427" s="102">
        <v>0</v>
      </c>
      <c r="I427" s="69" t="s">
        <v>66</v>
      </c>
      <c r="J427" s="102">
        <v>1.4</v>
      </c>
    </row>
    <row r="428" spans="1:10" ht="26.4" x14ac:dyDescent="0.25">
      <c r="A428" s="69"/>
      <c r="B428" s="69"/>
      <c r="C428" s="69"/>
      <c r="D428" s="69"/>
      <c r="E428" s="69" t="s">
        <v>67</v>
      </c>
      <c r="F428" s="102">
        <v>3.34</v>
      </c>
      <c r="G428" s="69"/>
      <c r="H428" s="115" t="s">
        <v>68</v>
      </c>
      <c r="I428" s="115"/>
      <c r="J428" s="102">
        <v>16.920000000000002</v>
      </c>
    </row>
    <row r="429" spans="1:10" ht="14.4" thickBot="1" x14ac:dyDescent="0.3">
      <c r="A429" s="65"/>
      <c r="B429" s="65"/>
      <c r="C429" s="65"/>
      <c r="D429" s="65"/>
      <c r="E429" s="65"/>
      <c r="F429" s="65"/>
      <c r="G429" s="65" t="s">
        <v>69</v>
      </c>
      <c r="H429" s="99" t="s">
        <v>503</v>
      </c>
      <c r="I429" s="65" t="s">
        <v>70</v>
      </c>
      <c r="J429" s="66">
        <v>6100.5</v>
      </c>
    </row>
    <row r="430" spans="1:10" ht="14.4" thickTop="1" x14ac:dyDescent="0.25">
      <c r="A430" s="88"/>
      <c r="B430" s="88"/>
      <c r="C430" s="88"/>
      <c r="D430" s="88"/>
      <c r="E430" s="88"/>
      <c r="F430" s="88"/>
      <c r="G430" s="88"/>
      <c r="H430" s="88"/>
      <c r="I430" s="88"/>
      <c r="J430" s="88"/>
    </row>
    <row r="431" spans="1:10" x14ac:dyDescent="0.25">
      <c r="A431" s="71" t="s">
        <v>290</v>
      </c>
      <c r="B431" s="75" t="s">
        <v>9</v>
      </c>
      <c r="C431" s="71" t="s">
        <v>10</v>
      </c>
      <c r="D431" s="71" t="s">
        <v>11</v>
      </c>
      <c r="E431" s="111" t="s">
        <v>38</v>
      </c>
      <c r="F431" s="111"/>
      <c r="G431" s="74" t="s">
        <v>12</v>
      </c>
      <c r="H431" s="75" t="s">
        <v>13</v>
      </c>
      <c r="I431" s="75" t="s">
        <v>14</v>
      </c>
      <c r="J431" s="75" t="s">
        <v>16</v>
      </c>
    </row>
    <row r="432" spans="1:10" ht="26.4" x14ac:dyDescent="0.25">
      <c r="A432" s="72" t="s">
        <v>39</v>
      </c>
      <c r="B432" s="85" t="s">
        <v>291</v>
      </c>
      <c r="C432" s="72" t="s">
        <v>22</v>
      </c>
      <c r="D432" s="72" t="s">
        <v>292</v>
      </c>
      <c r="E432" s="117" t="s">
        <v>46</v>
      </c>
      <c r="F432" s="117"/>
      <c r="G432" s="84" t="s">
        <v>63</v>
      </c>
      <c r="H432" s="87">
        <v>1</v>
      </c>
      <c r="I432" s="86">
        <v>12.21</v>
      </c>
      <c r="J432" s="86">
        <v>12.21</v>
      </c>
    </row>
    <row r="433" spans="1:10" ht="26.4" x14ac:dyDescent="0.25">
      <c r="A433" s="68" t="s">
        <v>41</v>
      </c>
      <c r="B433" s="90" t="s">
        <v>437</v>
      </c>
      <c r="C433" s="68" t="s">
        <v>22</v>
      </c>
      <c r="D433" s="68" t="s">
        <v>438</v>
      </c>
      <c r="E433" s="118" t="s">
        <v>46</v>
      </c>
      <c r="F433" s="118"/>
      <c r="G433" s="89" t="s">
        <v>63</v>
      </c>
      <c r="H433" s="92">
        <v>1</v>
      </c>
      <c r="I433" s="91">
        <v>10.34</v>
      </c>
      <c r="J433" s="91">
        <v>10.34</v>
      </c>
    </row>
    <row r="434" spans="1:10" ht="26.4" x14ac:dyDescent="0.25">
      <c r="A434" s="68" t="s">
        <v>41</v>
      </c>
      <c r="B434" s="90" t="s">
        <v>439</v>
      </c>
      <c r="C434" s="68" t="s">
        <v>22</v>
      </c>
      <c r="D434" s="68" t="s">
        <v>440</v>
      </c>
      <c r="E434" s="118" t="s">
        <v>49</v>
      </c>
      <c r="F434" s="118"/>
      <c r="G434" s="89" t="s">
        <v>50</v>
      </c>
      <c r="H434" s="92">
        <v>3.9199999999999999E-2</v>
      </c>
      <c r="I434" s="91">
        <v>25.37</v>
      </c>
      <c r="J434" s="91">
        <v>0.99</v>
      </c>
    </row>
    <row r="435" spans="1:10" ht="26.4" x14ac:dyDescent="0.25">
      <c r="A435" s="68" t="s">
        <v>41</v>
      </c>
      <c r="B435" s="90" t="s">
        <v>441</v>
      </c>
      <c r="C435" s="68" t="s">
        <v>22</v>
      </c>
      <c r="D435" s="68" t="s">
        <v>442</v>
      </c>
      <c r="E435" s="118" t="s">
        <v>49</v>
      </c>
      <c r="F435" s="118"/>
      <c r="G435" s="89" t="s">
        <v>50</v>
      </c>
      <c r="H435" s="92">
        <v>6.4000000000000003E-3</v>
      </c>
      <c r="I435" s="91">
        <v>21.02</v>
      </c>
      <c r="J435" s="91">
        <v>0.13</v>
      </c>
    </row>
    <row r="436" spans="1:10" ht="26.4" x14ac:dyDescent="0.25">
      <c r="A436" s="70" t="s">
        <v>56</v>
      </c>
      <c r="B436" s="94" t="s">
        <v>445</v>
      </c>
      <c r="C436" s="70" t="s">
        <v>22</v>
      </c>
      <c r="D436" s="70" t="s">
        <v>446</v>
      </c>
      <c r="E436" s="120" t="s">
        <v>57</v>
      </c>
      <c r="F436" s="120"/>
      <c r="G436" s="93" t="s">
        <v>307</v>
      </c>
      <c r="H436" s="97">
        <v>0.54300000000000004</v>
      </c>
      <c r="I436" s="95">
        <v>0.22</v>
      </c>
      <c r="J436" s="95">
        <v>0.11</v>
      </c>
    </row>
    <row r="437" spans="1:10" x14ac:dyDescent="0.25">
      <c r="A437" s="70" t="s">
        <v>56</v>
      </c>
      <c r="B437" s="94" t="s">
        <v>443</v>
      </c>
      <c r="C437" s="70" t="s">
        <v>22</v>
      </c>
      <c r="D437" s="70" t="s">
        <v>444</v>
      </c>
      <c r="E437" s="120" t="s">
        <v>57</v>
      </c>
      <c r="F437" s="120"/>
      <c r="G437" s="93" t="s">
        <v>63</v>
      </c>
      <c r="H437" s="97">
        <v>2.5000000000000001E-2</v>
      </c>
      <c r="I437" s="95">
        <v>25.85</v>
      </c>
      <c r="J437" s="95">
        <v>0.64</v>
      </c>
    </row>
    <row r="438" spans="1:10" ht="26.4" x14ac:dyDescent="0.25">
      <c r="A438" s="69"/>
      <c r="B438" s="69"/>
      <c r="C438" s="69"/>
      <c r="D438" s="69"/>
      <c r="E438" s="69" t="s">
        <v>64</v>
      </c>
      <c r="F438" s="102">
        <v>0.92</v>
      </c>
      <c r="G438" s="69" t="s">
        <v>65</v>
      </c>
      <c r="H438" s="102">
        <v>0</v>
      </c>
      <c r="I438" s="69" t="s">
        <v>66</v>
      </c>
      <c r="J438" s="102">
        <v>0.92</v>
      </c>
    </row>
    <row r="439" spans="1:10" ht="26.4" x14ac:dyDescent="0.25">
      <c r="A439" s="69"/>
      <c r="B439" s="69"/>
      <c r="C439" s="69"/>
      <c r="D439" s="69"/>
      <c r="E439" s="69" t="s">
        <v>67</v>
      </c>
      <c r="F439" s="102">
        <v>3.01</v>
      </c>
      <c r="G439" s="69"/>
      <c r="H439" s="115" t="s">
        <v>68</v>
      </c>
      <c r="I439" s="115"/>
      <c r="J439" s="102">
        <v>15.22</v>
      </c>
    </row>
    <row r="440" spans="1:10" ht="14.4" thickBot="1" x14ac:dyDescent="0.3">
      <c r="A440" s="65"/>
      <c r="B440" s="65"/>
      <c r="C440" s="65"/>
      <c r="D440" s="65"/>
      <c r="E440" s="65"/>
      <c r="F440" s="65"/>
      <c r="G440" s="65" t="s">
        <v>69</v>
      </c>
      <c r="H440" s="99" t="s">
        <v>504</v>
      </c>
      <c r="I440" s="65" t="s">
        <v>70</v>
      </c>
      <c r="J440" s="66">
        <v>5868.07</v>
      </c>
    </row>
    <row r="441" spans="1:10" ht="14.4" thickTop="1" x14ac:dyDescent="0.25">
      <c r="A441" s="88"/>
      <c r="B441" s="88"/>
      <c r="C441" s="88"/>
      <c r="D441" s="88"/>
      <c r="E441" s="88"/>
      <c r="F441" s="88"/>
      <c r="G441" s="88"/>
      <c r="H441" s="88"/>
      <c r="I441" s="88"/>
      <c r="J441" s="88"/>
    </row>
    <row r="442" spans="1:10" x14ac:dyDescent="0.25">
      <c r="A442" s="71" t="s">
        <v>293</v>
      </c>
      <c r="B442" s="75" t="s">
        <v>9</v>
      </c>
      <c r="C442" s="71" t="s">
        <v>10</v>
      </c>
      <c r="D442" s="71" t="s">
        <v>11</v>
      </c>
      <c r="E442" s="111" t="s">
        <v>38</v>
      </c>
      <c r="F442" s="111"/>
      <c r="G442" s="74" t="s">
        <v>12</v>
      </c>
      <c r="H442" s="75" t="s">
        <v>13</v>
      </c>
      <c r="I442" s="75" t="s">
        <v>14</v>
      </c>
      <c r="J442" s="75" t="s">
        <v>16</v>
      </c>
    </row>
    <row r="443" spans="1:10" ht="26.4" x14ac:dyDescent="0.25">
      <c r="A443" s="72" t="s">
        <v>39</v>
      </c>
      <c r="B443" s="85" t="s">
        <v>252</v>
      </c>
      <c r="C443" s="72" t="s">
        <v>22</v>
      </c>
      <c r="D443" s="72" t="s">
        <v>253</v>
      </c>
      <c r="E443" s="117" t="s">
        <v>46</v>
      </c>
      <c r="F443" s="117"/>
      <c r="G443" s="84" t="s">
        <v>63</v>
      </c>
      <c r="H443" s="87">
        <v>1</v>
      </c>
      <c r="I443" s="86">
        <v>10.32</v>
      </c>
      <c r="J443" s="86">
        <v>10.32</v>
      </c>
    </row>
    <row r="444" spans="1:10" ht="26.4" x14ac:dyDescent="0.25">
      <c r="A444" s="68" t="s">
        <v>41</v>
      </c>
      <c r="B444" s="90" t="s">
        <v>439</v>
      </c>
      <c r="C444" s="68" t="s">
        <v>22</v>
      </c>
      <c r="D444" s="68" t="s">
        <v>440</v>
      </c>
      <c r="E444" s="118" t="s">
        <v>49</v>
      </c>
      <c r="F444" s="118"/>
      <c r="G444" s="89" t="s">
        <v>50</v>
      </c>
      <c r="H444" s="92">
        <v>2.5700000000000001E-2</v>
      </c>
      <c r="I444" s="91">
        <v>25.37</v>
      </c>
      <c r="J444" s="91">
        <v>0.65</v>
      </c>
    </row>
    <row r="445" spans="1:10" ht="26.4" x14ac:dyDescent="0.25">
      <c r="A445" s="68" t="s">
        <v>41</v>
      </c>
      <c r="B445" s="90" t="s">
        <v>474</v>
      </c>
      <c r="C445" s="68" t="s">
        <v>22</v>
      </c>
      <c r="D445" s="68" t="s">
        <v>475</v>
      </c>
      <c r="E445" s="118" t="s">
        <v>46</v>
      </c>
      <c r="F445" s="118"/>
      <c r="G445" s="89" t="s">
        <v>63</v>
      </c>
      <c r="H445" s="92">
        <v>1</v>
      </c>
      <c r="I445" s="91">
        <v>8.8699999999999992</v>
      </c>
      <c r="J445" s="91">
        <v>8.8699999999999992</v>
      </c>
    </row>
    <row r="446" spans="1:10" ht="26.4" x14ac:dyDescent="0.25">
      <c r="A446" s="68" t="s">
        <v>41</v>
      </c>
      <c r="B446" s="90" t="s">
        <v>441</v>
      </c>
      <c r="C446" s="68" t="s">
        <v>22</v>
      </c>
      <c r="D446" s="68" t="s">
        <v>442</v>
      </c>
      <c r="E446" s="118" t="s">
        <v>49</v>
      </c>
      <c r="F446" s="118"/>
      <c r="G446" s="89" t="s">
        <v>50</v>
      </c>
      <c r="H446" s="92">
        <v>4.1999999999999997E-3</v>
      </c>
      <c r="I446" s="91">
        <v>21.02</v>
      </c>
      <c r="J446" s="91">
        <v>0.08</v>
      </c>
    </row>
    <row r="447" spans="1:10" x14ac:dyDescent="0.25">
      <c r="A447" s="70" t="s">
        <v>56</v>
      </c>
      <c r="B447" s="94" t="s">
        <v>443</v>
      </c>
      <c r="C447" s="70" t="s">
        <v>22</v>
      </c>
      <c r="D447" s="70" t="s">
        <v>444</v>
      </c>
      <c r="E447" s="120" t="s">
        <v>57</v>
      </c>
      <c r="F447" s="120"/>
      <c r="G447" s="93" t="s">
        <v>63</v>
      </c>
      <c r="H447" s="97">
        <v>2.5000000000000001E-2</v>
      </c>
      <c r="I447" s="95">
        <v>25.85</v>
      </c>
      <c r="J447" s="95">
        <v>0.64</v>
      </c>
    </row>
    <row r="448" spans="1:10" ht="26.4" x14ac:dyDescent="0.25">
      <c r="A448" s="70" t="s">
        <v>56</v>
      </c>
      <c r="B448" s="94" t="s">
        <v>445</v>
      </c>
      <c r="C448" s="70" t="s">
        <v>22</v>
      </c>
      <c r="D448" s="70" t="s">
        <v>446</v>
      </c>
      <c r="E448" s="120" t="s">
        <v>57</v>
      </c>
      <c r="F448" s="120"/>
      <c r="G448" s="93" t="s">
        <v>307</v>
      </c>
      <c r="H448" s="97">
        <v>0.36699999999999999</v>
      </c>
      <c r="I448" s="95">
        <v>0.22</v>
      </c>
      <c r="J448" s="95">
        <v>0.08</v>
      </c>
    </row>
    <row r="449" spans="1:10" ht="26.4" x14ac:dyDescent="0.25">
      <c r="A449" s="69"/>
      <c r="B449" s="69"/>
      <c r="C449" s="69"/>
      <c r="D449" s="69"/>
      <c r="E449" s="69" t="s">
        <v>64</v>
      </c>
      <c r="F449" s="102">
        <v>0.57999999999999996</v>
      </c>
      <c r="G449" s="69" t="s">
        <v>65</v>
      </c>
      <c r="H449" s="102">
        <v>0</v>
      </c>
      <c r="I449" s="69" t="s">
        <v>66</v>
      </c>
      <c r="J449" s="102">
        <v>0.57999999999999996</v>
      </c>
    </row>
    <row r="450" spans="1:10" ht="26.4" x14ac:dyDescent="0.25">
      <c r="A450" s="69"/>
      <c r="B450" s="69"/>
      <c r="C450" s="69"/>
      <c r="D450" s="69"/>
      <c r="E450" s="69" t="s">
        <v>67</v>
      </c>
      <c r="F450" s="102">
        <v>2.54</v>
      </c>
      <c r="G450" s="69"/>
      <c r="H450" s="115" t="s">
        <v>68</v>
      </c>
      <c r="I450" s="115"/>
      <c r="J450" s="102">
        <v>12.86</v>
      </c>
    </row>
    <row r="451" spans="1:10" ht="14.4" thickBot="1" x14ac:dyDescent="0.3">
      <c r="A451" s="65"/>
      <c r="B451" s="65"/>
      <c r="C451" s="65"/>
      <c r="D451" s="65"/>
      <c r="E451" s="65"/>
      <c r="F451" s="65"/>
      <c r="G451" s="65" t="s">
        <v>69</v>
      </c>
      <c r="H451" s="99" t="s">
        <v>505</v>
      </c>
      <c r="I451" s="65" t="s">
        <v>70</v>
      </c>
      <c r="J451" s="66">
        <v>2476.19</v>
      </c>
    </row>
    <row r="452" spans="1:10" ht="14.4" thickTop="1" x14ac:dyDescent="0.25">
      <c r="A452" s="88"/>
      <c r="B452" s="88"/>
      <c r="C452" s="88"/>
      <c r="D452" s="88"/>
      <c r="E452" s="88"/>
      <c r="F452" s="88"/>
      <c r="G452" s="88"/>
      <c r="H452" s="88"/>
      <c r="I452" s="88"/>
      <c r="J452" s="88"/>
    </row>
    <row r="453" spans="1:10" x14ac:dyDescent="0.25">
      <c r="A453" s="73" t="s">
        <v>294</v>
      </c>
      <c r="B453" s="73"/>
      <c r="C453" s="73"/>
      <c r="D453" s="73" t="s">
        <v>295</v>
      </c>
      <c r="E453" s="73"/>
      <c r="F453" s="116"/>
      <c r="G453" s="116"/>
      <c r="H453" s="82"/>
      <c r="I453" s="73"/>
      <c r="J453" s="83">
        <v>1915.81</v>
      </c>
    </row>
    <row r="454" spans="1:10" x14ac:dyDescent="0.25">
      <c r="A454" s="71" t="s">
        <v>296</v>
      </c>
      <c r="B454" s="75" t="s">
        <v>9</v>
      </c>
      <c r="C454" s="71" t="s">
        <v>10</v>
      </c>
      <c r="D454" s="71" t="s">
        <v>11</v>
      </c>
      <c r="E454" s="111" t="s">
        <v>38</v>
      </c>
      <c r="F454" s="111"/>
      <c r="G454" s="74" t="s">
        <v>12</v>
      </c>
      <c r="H454" s="75" t="s">
        <v>13</v>
      </c>
      <c r="I454" s="75" t="s">
        <v>14</v>
      </c>
      <c r="J454" s="75" t="s">
        <v>16</v>
      </c>
    </row>
    <row r="455" spans="1:10" ht="26.4" x14ac:dyDescent="0.25">
      <c r="A455" s="72" t="s">
        <v>39</v>
      </c>
      <c r="B455" s="85" t="s">
        <v>297</v>
      </c>
      <c r="C455" s="72" t="s">
        <v>30</v>
      </c>
      <c r="D455" s="72" t="s">
        <v>298</v>
      </c>
      <c r="E455" s="117" t="s">
        <v>20</v>
      </c>
      <c r="F455" s="117"/>
      <c r="G455" s="84" t="s">
        <v>34</v>
      </c>
      <c r="H455" s="87">
        <v>1</v>
      </c>
      <c r="I455" s="86">
        <v>260.81</v>
      </c>
      <c r="J455" s="86">
        <v>260.81</v>
      </c>
    </row>
    <row r="456" spans="1:10" ht="27.6" x14ac:dyDescent="0.25">
      <c r="A456" s="71" t="s">
        <v>80</v>
      </c>
      <c r="B456" s="75" t="s">
        <v>9</v>
      </c>
      <c r="C456" s="71" t="s">
        <v>10</v>
      </c>
      <c r="D456" s="71" t="s">
        <v>81</v>
      </c>
      <c r="E456" s="75" t="s">
        <v>73</v>
      </c>
      <c r="F456" s="112" t="s">
        <v>75</v>
      </c>
      <c r="G456" s="112"/>
      <c r="H456" s="112"/>
      <c r="I456" s="112"/>
      <c r="J456" s="75" t="s">
        <v>76</v>
      </c>
    </row>
    <row r="457" spans="1:10" x14ac:dyDescent="0.25">
      <c r="A457" s="70" t="s">
        <v>56</v>
      </c>
      <c r="B457" s="94" t="s">
        <v>82</v>
      </c>
      <c r="C457" s="70" t="s">
        <v>30</v>
      </c>
      <c r="D457" s="70" t="s">
        <v>83</v>
      </c>
      <c r="E457" s="97">
        <v>1</v>
      </c>
      <c r="F457" s="70"/>
      <c r="G457" s="70"/>
      <c r="H457" s="70"/>
      <c r="I457" s="96" t="s">
        <v>386</v>
      </c>
      <c r="J457" s="96" t="s">
        <v>386</v>
      </c>
    </row>
    <row r="458" spans="1:10" x14ac:dyDescent="0.25">
      <c r="A458" s="70" t="s">
        <v>56</v>
      </c>
      <c r="B458" s="94" t="s">
        <v>506</v>
      </c>
      <c r="C458" s="70" t="s">
        <v>30</v>
      </c>
      <c r="D458" s="70" t="s">
        <v>507</v>
      </c>
      <c r="E458" s="97">
        <v>1</v>
      </c>
      <c r="F458" s="70"/>
      <c r="G458" s="70"/>
      <c r="H458" s="70"/>
      <c r="I458" s="96" t="s">
        <v>508</v>
      </c>
      <c r="J458" s="96" t="s">
        <v>508</v>
      </c>
    </row>
    <row r="459" spans="1:10" x14ac:dyDescent="0.25">
      <c r="A459" s="114"/>
      <c r="B459" s="114"/>
      <c r="C459" s="114"/>
      <c r="D459" s="114"/>
      <c r="E459" s="114"/>
      <c r="F459" s="114" t="s">
        <v>84</v>
      </c>
      <c r="G459" s="114"/>
      <c r="H459" s="114"/>
      <c r="I459" s="114"/>
      <c r="J459" s="98">
        <v>0</v>
      </c>
    </row>
    <row r="460" spans="1:10" x14ac:dyDescent="0.25">
      <c r="A460" s="114"/>
      <c r="B460" s="114"/>
      <c r="C460" s="114"/>
      <c r="D460" s="114"/>
      <c r="E460" s="114"/>
      <c r="F460" s="114" t="s">
        <v>85</v>
      </c>
      <c r="G460" s="114"/>
      <c r="H460" s="114"/>
      <c r="I460" s="114"/>
      <c r="J460" s="65">
        <v>45.650199999999998</v>
      </c>
    </row>
    <row r="461" spans="1:10" x14ac:dyDescent="0.25">
      <c r="A461" s="114"/>
      <c r="B461" s="114"/>
      <c r="C461" s="114"/>
      <c r="D461" s="114"/>
      <c r="E461" s="114"/>
      <c r="F461" s="114" t="s">
        <v>86</v>
      </c>
      <c r="G461" s="114"/>
      <c r="H461" s="114"/>
      <c r="I461" s="114"/>
      <c r="J461" s="65">
        <v>45.650199999999998</v>
      </c>
    </row>
    <row r="462" spans="1:10" x14ac:dyDescent="0.25">
      <c r="A462" s="114"/>
      <c r="B462" s="114"/>
      <c r="C462" s="114"/>
      <c r="D462" s="114"/>
      <c r="E462" s="114"/>
      <c r="F462" s="114" t="s">
        <v>87</v>
      </c>
      <c r="G462" s="114"/>
      <c r="H462" s="114"/>
      <c r="I462" s="114"/>
      <c r="J462" s="65">
        <v>2.5</v>
      </c>
    </row>
    <row r="463" spans="1:10" x14ac:dyDescent="0.25">
      <c r="A463" s="114"/>
      <c r="B463" s="114"/>
      <c r="C463" s="114"/>
      <c r="D463" s="114"/>
      <c r="E463" s="114"/>
      <c r="F463" s="114" t="s">
        <v>88</v>
      </c>
      <c r="G463" s="114"/>
      <c r="H463" s="114"/>
      <c r="I463" s="114"/>
      <c r="J463" s="65">
        <v>18.260100000000001</v>
      </c>
    </row>
    <row r="464" spans="1:10" x14ac:dyDescent="0.25">
      <c r="A464" s="114"/>
      <c r="B464" s="114"/>
      <c r="C464" s="114"/>
      <c r="D464" s="114"/>
      <c r="E464" s="114"/>
      <c r="F464" s="114" t="s">
        <v>89</v>
      </c>
      <c r="G464" s="114"/>
      <c r="H464" s="114"/>
      <c r="I464" s="114"/>
      <c r="J464" s="65">
        <v>0</v>
      </c>
    </row>
    <row r="465" spans="1:10" x14ac:dyDescent="0.25">
      <c r="A465" s="114"/>
      <c r="B465" s="114"/>
      <c r="C465" s="114"/>
      <c r="D465" s="114"/>
      <c r="E465" s="114"/>
      <c r="F465" s="114" t="s">
        <v>90</v>
      </c>
      <c r="G465" s="114"/>
      <c r="H465" s="114"/>
      <c r="I465" s="114"/>
      <c r="J465" s="65">
        <v>0</v>
      </c>
    </row>
    <row r="466" spans="1:10" ht="27.6" x14ac:dyDescent="0.25">
      <c r="A466" s="71" t="s">
        <v>388</v>
      </c>
      <c r="B466" s="75" t="s">
        <v>9</v>
      </c>
      <c r="C466" s="71" t="s">
        <v>10</v>
      </c>
      <c r="D466" s="71" t="s">
        <v>389</v>
      </c>
      <c r="E466" s="75" t="s">
        <v>73</v>
      </c>
      <c r="F466" s="75" t="s">
        <v>110</v>
      </c>
      <c r="G466" s="75" t="s">
        <v>111</v>
      </c>
      <c r="H466" s="75"/>
      <c r="I466" s="75"/>
      <c r="J466" s="75" t="s">
        <v>75</v>
      </c>
    </row>
    <row r="467" spans="1:10" x14ac:dyDescent="0.25">
      <c r="A467" s="70" t="s">
        <v>56</v>
      </c>
      <c r="B467" s="94" t="s">
        <v>509</v>
      </c>
      <c r="C467" s="70" t="s">
        <v>30</v>
      </c>
      <c r="D467" s="70" t="s">
        <v>510</v>
      </c>
      <c r="E467" s="97">
        <v>1</v>
      </c>
      <c r="F467" s="93" t="s">
        <v>34</v>
      </c>
      <c r="G467" s="152" t="s">
        <v>511</v>
      </c>
      <c r="H467" s="152"/>
      <c r="I467" s="120"/>
      <c r="J467" s="96" t="s">
        <v>511</v>
      </c>
    </row>
    <row r="468" spans="1:10" x14ac:dyDescent="0.25">
      <c r="A468" s="70" t="s">
        <v>56</v>
      </c>
      <c r="B468" s="94" t="s">
        <v>512</v>
      </c>
      <c r="C468" s="70" t="s">
        <v>30</v>
      </c>
      <c r="D468" s="70" t="s">
        <v>513</v>
      </c>
      <c r="E468" s="97">
        <v>0.624</v>
      </c>
      <c r="F468" s="93" t="s">
        <v>113</v>
      </c>
      <c r="G468" s="152" t="s">
        <v>514</v>
      </c>
      <c r="H468" s="152"/>
      <c r="I468" s="120"/>
      <c r="J468" s="96" t="s">
        <v>515</v>
      </c>
    </row>
    <row r="469" spans="1:10" x14ac:dyDescent="0.25">
      <c r="A469" s="114"/>
      <c r="B469" s="114"/>
      <c r="C469" s="114"/>
      <c r="D469" s="114"/>
      <c r="E469" s="114"/>
      <c r="F469" s="114" t="s">
        <v>395</v>
      </c>
      <c r="G469" s="114"/>
      <c r="H469" s="114"/>
      <c r="I469" s="114"/>
      <c r="J469" s="65">
        <v>242.51089999999999</v>
      </c>
    </row>
    <row r="470" spans="1:10" ht="27.6" x14ac:dyDescent="0.25">
      <c r="A470" s="71" t="s">
        <v>407</v>
      </c>
      <c r="B470" s="75" t="s">
        <v>408</v>
      </c>
      <c r="C470" s="71" t="s">
        <v>10</v>
      </c>
      <c r="D470" s="71" t="s">
        <v>11</v>
      </c>
      <c r="E470" s="75" t="s">
        <v>409</v>
      </c>
      <c r="F470" s="75" t="s">
        <v>73</v>
      </c>
      <c r="G470" s="74" t="s">
        <v>110</v>
      </c>
      <c r="H470" s="112" t="s">
        <v>111</v>
      </c>
      <c r="I470" s="112"/>
      <c r="J470" s="75" t="s">
        <v>75</v>
      </c>
    </row>
    <row r="471" spans="1:10" ht="26.4" x14ac:dyDescent="0.25">
      <c r="A471" s="68" t="s">
        <v>39</v>
      </c>
      <c r="B471" s="90" t="s">
        <v>516</v>
      </c>
      <c r="C471" s="68" t="s">
        <v>30</v>
      </c>
      <c r="D471" s="68" t="s">
        <v>517</v>
      </c>
      <c r="E471" s="90" t="s">
        <v>518</v>
      </c>
      <c r="F471" s="92">
        <v>5.5999999999999995E-4</v>
      </c>
      <c r="G471" s="89" t="s">
        <v>412</v>
      </c>
      <c r="H471" s="119">
        <v>31.42</v>
      </c>
      <c r="I471" s="118"/>
      <c r="J471" s="67">
        <v>0.02</v>
      </c>
    </row>
    <row r="472" spans="1:10" ht="26.4" x14ac:dyDescent="0.25">
      <c r="A472" s="68" t="s">
        <v>39</v>
      </c>
      <c r="B472" s="90" t="s">
        <v>516</v>
      </c>
      <c r="C472" s="68" t="s">
        <v>30</v>
      </c>
      <c r="D472" s="68" t="s">
        <v>517</v>
      </c>
      <c r="E472" s="90" t="s">
        <v>519</v>
      </c>
      <c r="F472" s="92">
        <v>6.2E-4</v>
      </c>
      <c r="G472" s="89" t="s">
        <v>412</v>
      </c>
      <c r="H472" s="119">
        <v>31.42</v>
      </c>
      <c r="I472" s="118"/>
      <c r="J472" s="67">
        <v>0.02</v>
      </c>
    </row>
    <row r="473" spans="1:10" x14ac:dyDescent="0.25">
      <c r="A473" s="114"/>
      <c r="B473" s="114"/>
      <c r="C473" s="114"/>
      <c r="D473" s="114"/>
      <c r="E473" s="114"/>
      <c r="F473" s="114" t="s">
        <v>413</v>
      </c>
      <c r="G473" s="114"/>
      <c r="H473" s="114"/>
      <c r="I473" s="114"/>
      <c r="J473" s="65">
        <v>3.7100000000000001E-2</v>
      </c>
    </row>
    <row r="474" spans="1:10" ht="55.2" x14ac:dyDescent="0.25">
      <c r="A474" s="71" t="s">
        <v>414</v>
      </c>
      <c r="B474" s="75" t="s">
        <v>415</v>
      </c>
      <c r="C474" s="71" t="s">
        <v>10</v>
      </c>
      <c r="D474" s="71" t="s">
        <v>11</v>
      </c>
      <c r="E474" s="75" t="s">
        <v>73</v>
      </c>
      <c r="F474" s="112" t="s">
        <v>416</v>
      </c>
      <c r="G474" s="113"/>
      <c r="H474" s="112"/>
      <c r="I474" s="112"/>
      <c r="J474" s="75" t="s">
        <v>75</v>
      </c>
    </row>
    <row r="475" spans="1:10" x14ac:dyDescent="0.25">
      <c r="A475" s="74"/>
      <c r="B475" s="74"/>
      <c r="C475" s="74"/>
      <c r="D475" s="74"/>
      <c r="E475" s="74"/>
      <c r="F475" s="74" t="s">
        <v>417</v>
      </c>
      <c r="G475" s="74" t="s">
        <v>418</v>
      </c>
      <c r="H475" s="74" t="s">
        <v>419</v>
      </c>
      <c r="I475" s="74" t="s">
        <v>420</v>
      </c>
      <c r="J475" s="74"/>
    </row>
    <row r="476" spans="1:10" ht="52.8" x14ac:dyDescent="0.25">
      <c r="A476" s="68" t="s">
        <v>56</v>
      </c>
      <c r="B476" s="90" t="s">
        <v>519</v>
      </c>
      <c r="C476" s="68" t="s">
        <v>30</v>
      </c>
      <c r="D476" s="68" t="s">
        <v>513</v>
      </c>
      <c r="E476" s="92">
        <v>6.2E-4</v>
      </c>
      <c r="F476" s="90" t="s">
        <v>520</v>
      </c>
      <c r="G476" s="90" t="s">
        <v>521</v>
      </c>
      <c r="H476" s="90" t="s">
        <v>522</v>
      </c>
      <c r="I476" s="90" t="s">
        <v>424</v>
      </c>
      <c r="J476" s="67">
        <v>0</v>
      </c>
    </row>
    <row r="477" spans="1:10" ht="52.8" x14ac:dyDescent="0.25">
      <c r="A477" s="68" t="s">
        <v>56</v>
      </c>
      <c r="B477" s="90" t="s">
        <v>518</v>
      </c>
      <c r="C477" s="68" t="s">
        <v>30</v>
      </c>
      <c r="D477" s="68" t="s">
        <v>510</v>
      </c>
      <c r="E477" s="92">
        <v>5.5999999999999995E-4</v>
      </c>
      <c r="F477" s="90" t="s">
        <v>520</v>
      </c>
      <c r="G477" s="90" t="s">
        <v>521</v>
      </c>
      <c r="H477" s="90" t="s">
        <v>522</v>
      </c>
      <c r="I477" s="90" t="s">
        <v>424</v>
      </c>
      <c r="J477" s="67">
        <v>0</v>
      </c>
    </row>
    <row r="478" spans="1:10" x14ac:dyDescent="0.25">
      <c r="A478" s="114"/>
      <c r="B478" s="114"/>
      <c r="C478" s="114"/>
      <c r="D478" s="114"/>
      <c r="E478" s="114"/>
      <c r="F478" s="114" t="s">
        <v>425</v>
      </c>
      <c r="G478" s="114"/>
      <c r="H478" s="114"/>
      <c r="I478" s="114"/>
      <c r="J478" s="65">
        <v>0</v>
      </c>
    </row>
    <row r="479" spans="1:10" ht="26.4" x14ac:dyDescent="0.25">
      <c r="A479" s="69"/>
      <c r="B479" s="69"/>
      <c r="C479" s="69"/>
      <c r="D479" s="69"/>
      <c r="E479" s="69" t="s">
        <v>64</v>
      </c>
      <c r="F479" s="102">
        <v>0</v>
      </c>
      <c r="G479" s="69" t="s">
        <v>65</v>
      </c>
      <c r="H479" s="102">
        <v>18.27</v>
      </c>
      <c r="I479" s="69" t="s">
        <v>66</v>
      </c>
      <c r="J479" s="102">
        <v>18.272109183108107</v>
      </c>
    </row>
    <row r="480" spans="1:10" ht="26.4" x14ac:dyDescent="0.25">
      <c r="A480" s="69"/>
      <c r="B480" s="69"/>
      <c r="C480" s="69"/>
      <c r="D480" s="69"/>
      <c r="E480" s="69" t="s">
        <v>67</v>
      </c>
      <c r="F480" s="102">
        <v>64.31</v>
      </c>
      <c r="G480" s="69"/>
      <c r="H480" s="115" t="s">
        <v>68</v>
      </c>
      <c r="I480" s="115"/>
      <c r="J480" s="102">
        <v>325.12</v>
      </c>
    </row>
    <row r="481" spans="1:10" ht="14.4" thickBot="1" x14ac:dyDescent="0.3">
      <c r="A481" s="65"/>
      <c r="B481" s="65"/>
      <c r="C481" s="65"/>
      <c r="D481" s="65"/>
      <c r="E481" s="65"/>
      <c r="F481" s="65"/>
      <c r="G481" s="65" t="s">
        <v>69</v>
      </c>
      <c r="H481" s="99" t="s">
        <v>523</v>
      </c>
      <c r="I481" s="65" t="s">
        <v>70</v>
      </c>
      <c r="J481" s="66">
        <v>1658.11</v>
      </c>
    </row>
    <row r="482" spans="1:10" ht="14.4" thickTop="1" x14ac:dyDescent="0.25">
      <c r="A482" s="88"/>
      <c r="B482" s="88"/>
      <c r="C482" s="88"/>
      <c r="D482" s="88"/>
      <c r="E482" s="88"/>
      <c r="F482" s="88"/>
      <c r="G482" s="88"/>
      <c r="H482" s="88"/>
      <c r="I482" s="88"/>
      <c r="J482" s="88"/>
    </row>
    <row r="483" spans="1:10" x14ac:dyDescent="0.25">
      <c r="A483" s="71" t="s">
        <v>299</v>
      </c>
      <c r="B483" s="75" t="s">
        <v>9</v>
      </c>
      <c r="C483" s="71" t="s">
        <v>10</v>
      </c>
      <c r="D483" s="71" t="s">
        <v>11</v>
      </c>
      <c r="E483" s="111" t="s">
        <v>38</v>
      </c>
      <c r="F483" s="111"/>
      <c r="G483" s="74" t="s">
        <v>12</v>
      </c>
      <c r="H483" s="75" t="s">
        <v>13</v>
      </c>
      <c r="I483" s="75" t="s">
        <v>14</v>
      </c>
      <c r="J483" s="75" t="s">
        <v>16</v>
      </c>
    </row>
    <row r="484" spans="1:10" ht="26.4" x14ac:dyDescent="0.25">
      <c r="A484" s="72" t="s">
        <v>39</v>
      </c>
      <c r="B484" s="85" t="s">
        <v>300</v>
      </c>
      <c r="C484" s="72" t="s">
        <v>30</v>
      </c>
      <c r="D484" s="72" t="s">
        <v>301</v>
      </c>
      <c r="E484" s="117" t="s">
        <v>20</v>
      </c>
      <c r="F484" s="117"/>
      <c r="G484" s="84" t="s">
        <v>34</v>
      </c>
      <c r="H484" s="87">
        <v>1</v>
      </c>
      <c r="I484" s="86">
        <v>66.69</v>
      </c>
      <c r="J484" s="86">
        <v>66.69</v>
      </c>
    </row>
    <row r="485" spans="1:10" ht="27.6" x14ac:dyDescent="0.25">
      <c r="A485" s="71" t="s">
        <v>80</v>
      </c>
      <c r="B485" s="75" t="s">
        <v>9</v>
      </c>
      <c r="C485" s="71" t="s">
        <v>10</v>
      </c>
      <c r="D485" s="71" t="s">
        <v>81</v>
      </c>
      <c r="E485" s="75" t="s">
        <v>73</v>
      </c>
      <c r="F485" s="112" t="s">
        <v>75</v>
      </c>
      <c r="G485" s="112"/>
      <c r="H485" s="112"/>
      <c r="I485" s="112"/>
      <c r="J485" s="75" t="s">
        <v>76</v>
      </c>
    </row>
    <row r="486" spans="1:10" x14ac:dyDescent="0.25">
      <c r="A486" s="70" t="s">
        <v>56</v>
      </c>
      <c r="B486" s="94" t="s">
        <v>82</v>
      </c>
      <c r="C486" s="70" t="s">
        <v>30</v>
      </c>
      <c r="D486" s="70" t="s">
        <v>83</v>
      </c>
      <c r="E486" s="97">
        <v>0.3</v>
      </c>
      <c r="F486" s="70"/>
      <c r="G486" s="70"/>
      <c r="H486" s="70"/>
      <c r="I486" s="96" t="s">
        <v>386</v>
      </c>
      <c r="J486" s="96" t="s">
        <v>524</v>
      </c>
    </row>
    <row r="487" spans="1:10" x14ac:dyDescent="0.25">
      <c r="A487" s="114"/>
      <c r="B487" s="114"/>
      <c r="C487" s="114"/>
      <c r="D487" s="114"/>
      <c r="E487" s="114"/>
      <c r="F487" s="114" t="s">
        <v>84</v>
      </c>
      <c r="G487" s="114"/>
      <c r="H487" s="114"/>
      <c r="I487" s="114"/>
      <c r="J487" s="98">
        <v>0</v>
      </c>
    </row>
    <row r="488" spans="1:10" x14ac:dyDescent="0.25">
      <c r="A488" s="114"/>
      <c r="B488" s="114"/>
      <c r="C488" s="114"/>
      <c r="D488" s="114"/>
      <c r="E488" s="114"/>
      <c r="F488" s="114" t="s">
        <v>85</v>
      </c>
      <c r="G488" s="114"/>
      <c r="H488" s="114"/>
      <c r="I488" s="114"/>
      <c r="J488" s="65">
        <v>6.0350000000000001</v>
      </c>
    </row>
    <row r="489" spans="1:10" x14ac:dyDescent="0.25">
      <c r="A489" s="114"/>
      <c r="B489" s="114"/>
      <c r="C489" s="114"/>
      <c r="D489" s="114"/>
      <c r="E489" s="114"/>
      <c r="F489" s="114" t="s">
        <v>86</v>
      </c>
      <c r="G489" s="114"/>
      <c r="H489" s="114"/>
      <c r="I489" s="114"/>
      <c r="J489" s="65">
        <v>6.0350000000000001</v>
      </c>
    </row>
    <row r="490" spans="1:10" x14ac:dyDescent="0.25">
      <c r="A490" s="114"/>
      <c r="B490" s="114"/>
      <c r="C490" s="114"/>
      <c r="D490" s="114"/>
      <c r="E490" s="114"/>
      <c r="F490" s="114" t="s">
        <v>87</v>
      </c>
      <c r="G490" s="114"/>
      <c r="H490" s="114"/>
      <c r="I490" s="114"/>
      <c r="J490" s="65">
        <v>1</v>
      </c>
    </row>
    <row r="491" spans="1:10" x14ac:dyDescent="0.25">
      <c r="A491" s="114"/>
      <c r="B491" s="114"/>
      <c r="C491" s="114"/>
      <c r="D491" s="114"/>
      <c r="E491" s="114"/>
      <c r="F491" s="114" t="s">
        <v>88</v>
      </c>
      <c r="G491" s="114"/>
      <c r="H491" s="114"/>
      <c r="I491" s="114"/>
      <c r="J491" s="65">
        <v>6.0350000000000001</v>
      </c>
    </row>
    <row r="492" spans="1:10" x14ac:dyDescent="0.25">
      <c r="A492" s="114"/>
      <c r="B492" s="114"/>
      <c r="C492" s="114"/>
      <c r="D492" s="114"/>
      <c r="E492" s="114"/>
      <c r="F492" s="114" t="s">
        <v>89</v>
      </c>
      <c r="G492" s="114"/>
      <c r="H492" s="114"/>
      <c r="I492" s="114"/>
      <c r="J492" s="65">
        <v>0</v>
      </c>
    </row>
    <row r="493" spans="1:10" x14ac:dyDescent="0.25">
      <c r="A493" s="114"/>
      <c r="B493" s="114"/>
      <c r="C493" s="114"/>
      <c r="D493" s="114"/>
      <c r="E493" s="114"/>
      <c r="F493" s="114" t="s">
        <v>90</v>
      </c>
      <c r="G493" s="114"/>
      <c r="H493" s="114"/>
      <c r="I493" s="114"/>
      <c r="J493" s="65">
        <v>0</v>
      </c>
    </row>
    <row r="494" spans="1:10" ht="27.6" x14ac:dyDescent="0.25">
      <c r="A494" s="71" t="s">
        <v>388</v>
      </c>
      <c r="B494" s="75" t="s">
        <v>9</v>
      </c>
      <c r="C494" s="71" t="s">
        <v>10</v>
      </c>
      <c r="D494" s="71" t="s">
        <v>389</v>
      </c>
      <c r="E494" s="75" t="s">
        <v>73</v>
      </c>
      <c r="F494" s="75" t="s">
        <v>110</v>
      </c>
      <c r="G494" s="75" t="s">
        <v>111</v>
      </c>
      <c r="H494" s="75"/>
      <c r="I494" s="75"/>
      <c r="J494" s="75" t="s">
        <v>75</v>
      </c>
    </row>
    <row r="495" spans="1:10" x14ac:dyDescent="0.25">
      <c r="A495" s="70" t="s">
        <v>56</v>
      </c>
      <c r="B495" s="94" t="s">
        <v>525</v>
      </c>
      <c r="C495" s="70" t="s">
        <v>30</v>
      </c>
      <c r="D495" s="70" t="s">
        <v>526</v>
      </c>
      <c r="E495" s="97">
        <v>1</v>
      </c>
      <c r="F495" s="93" t="s">
        <v>34</v>
      </c>
      <c r="G495" s="152" t="s">
        <v>527</v>
      </c>
      <c r="H495" s="152"/>
      <c r="I495" s="120"/>
      <c r="J495" s="96" t="s">
        <v>527</v>
      </c>
    </row>
    <row r="496" spans="1:10" x14ac:dyDescent="0.25">
      <c r="A496" s="114"/>
      <c r="B496" s="114"/>
      <c r="C496" s="114"/>
      <c r="D496" s="114"/>
      <c r="E496" s="114"/>
      <c r="F496" s="114" t="s">
        <v>395</v>
      </c>
      <c r="G496" s="114"/>
      <c r="H496" s="114"/>
      <c r="I496" s="114"/>
      <c r="J496" s="65">
        <v>60.626800000000003</v>
      </c>
    </row>
    <row r="497" spans="1:10" ht="27.6" x14ac:dyDescent="0.25">
      <c r="A497" s="71" t="s">
        <v>407</v>
      </c>
      <c r="B497" s="75" t="s">
        <v>408</v>
      </c>
      <c r="C497" s="71" t="s">
        <v>10</v>
      </c>
      <c r="D497" s="71" t="s">
        <v>11</v>
      </c>
      <c r="E497" s="75" t="s">
        <v>409</v>
      </c>
      <c r="F497" s="75" t="s">
        <v>73</v>
      </c>
      <c r="G497" s="74" t="s">
        <v>110</v>
      </c>
      <c r="H497" s="112" t="s">
        <v>111</v>
      </c>
      <c r="I497" s="112"/>
      <c r="J497" s="75" t="s">
        <v>75</v>
      </c>
    </row>
    <row r="498" spans="1:10" ht="26.4" x14ac:dyDescent="0.25">
      <c r="A498" s="68" t="s">
        <v>39</v>
      </c>
      <c r="B498" s="90" t="s">
        <v>516</v>
      </c>
      <c r="C498" s="68" t="s">
        <v>30</v>
      </c>
      <c r="D498" s="68" t="s">
        <v>517</v>
      </c>
      <c r="E498" s="90" t="s">
        <v>528</v>
      </c>
      <c r="F498" s="92">
        <v>1E-3</v>
      </c>
      <c r="G498" s="89" t="s">
        <v>412</v>
      </c>
      <c r="H498" s="119">
        <v>31.42</v>
      </c>
      <c r="I498" s="118"/>
      <c r="J498" s="67">
        <v>0.03</v>
      </c>
    </row>
    <row r="499" spans="1:10" x14ac:dyDescent="0.25">
      <c r="A499" s="114"/>
      <c r="B499" s="114"/>
      <c r="C499" s="114"/>
      <c r="D499" s="114"/>
      <c r="E499" s="114"/>
      <c r="F499" s="114" t="s">
        <v>413</v>
      </c>
      <c r="G499" s="114"/>
      <c r="H499" s="114"/>
      <c r="I499" s="114"/>
      <c r="J499" s="65">
        <v>3.1399999999999997E-2</v>
      </c>
    </row>
    <row r="500" spans="1:10" ht="55.2" x14ac:dyDescent="0.25">
      <c r="A500" s="71" t="s">
        <v>414</v>
      </c>
      <c r="B500" s="75" t="s">
        <v>415</v>
      </c>
      <c r="C500" s="71" t="s">
        <v>10</v>
      </c>
      <c r="D500" s="71" t="s">
        <v>11</v>
      </c>
      <c r="E500" s="75" t="s">
        <v>73</v>
      </c>
      <c r="F500" s="112" t="s">
        <v>416</v>
      </c>
      <c r="G500" s="113"/>
      <c r="H500" s="112"/>
      <c r="I500" s="112"/>
      <c r="J500" s="75" t="s">
        <v>75</v>
      </c>
    </row>
    <row r="501" spans="1:10" x14ac:dyDescent="0.25">
      <c r="A501" s="74"/>
      <c r="B501" s="74"/>
      <c r="C501" s="74"/>
      <c r="D501" s="74"/>
      <c r="E501" s="74"/>
      <c r="F501" s="74" t="s">
        <v>417</v>
      </c>
      <c r="G501" s="74" t="s">
        <v>418</v>
      </c>
      <c r="H501" s="74" t="s">
        <v>419</v>
      </c>
      <c r="I501" s="74" t="s">
        <v>420</v>
      </c>
      <c r="J501" s="74"/>
    </row>
    <row r="502" spans="1:10" ht="52.8" x14ac:dyDescent="0.25">
      <c r="A502" s="68" t="s">
        <v>56</v>
      </c>
      <c r="B502" s="90" t="s">
        <v>528</v>
      </c>
      <c r="C502" s="68" t="s">
        <v>30</v>
      </c>
      <c r="D502" s="68" t="s">
        <v>526</v>
      </c>
      <c r="E502" s="92">
        <v>1E-3</v>
      </c>
      <c r="F502" s="90" t="s">
        <v>520</v>
      </c>
      <c r="G502" s="90" t="s">
        <v>529</v>
      </c>
      <c r="H502" s="90" t="s">
        <v>530</v>
      </c>
      <c r="I502" s="90" t="s">
        <v>424</v>
      </c>
      <c r="J502" s="67">
        <v>0</v>
      </c>
    </row>
    <row r="503" spans="1:10" x14ac:dyDescent="0.25">
      <c r="A503" s="114"/>
      <c r="B503" s="114"/>
      <c r="C503" s="114"/>
      <c r="D503" s="114"/>
      <c r="E503" s="114"/>
      <c r="F503" s="114" t="s">
        <v>425</v>
      </c>
      <c r="G503" s="114"/>
      <c r="H503" s="114"/>
      <c r="I503" s="114"/>
      <c r="J503" s="65">
        <v>0</v>
      </c>
    </row>
    <row r="504" spans="1:10" ht="26.4" x14ac:dyDescent="0.25">
      <c r="A504" s="69"/>
      <c r="B504" s="69"/>
      <c r="C504" s="69"/>
      <c r="D504" s="69"/>
      <c r="E504" s="69" t="s">
        <v>64</v>
      </c>
      <c r="F504" s="102">
        <v>0</v>
      </c>
      <c r="G504" s="69" t="s">
        <v>65</v>
      </c>
      <c r="H504" s="102">
        <v>6.05</v>
      </c>
      <c r="I504" s="69" t="s">
        <v>66</v>
      </c>
      <c r="J504" s="102">
        <v>6.0451942229729729</v>
      </c>
    </row>
    <row r="505" spans="1:10" ht="26.4" x14ac:dyDescent="0.25">
      <c r="A505" s="69"/>
      <c r="B505" s="69"/>
      <c r="C505" s="69"/>
      <c r="D505" s="69"/>
      <c r="E505" s="69" t="s">
        <v>67</v>
      </c>
      <c r="F505" s="102">
        <v>16.440000000000001</v>
      </c>
      <c r="G505" s="69"/>
      <c r="H505" s="115" t="s">
        <v>68</v>
      </c>
      <c r="I505" s="115"/>
      <c r="J505" s="102">
        <v>83.13</v>
      </c>
    </row>
    <row r="506" spans="1:10" ht="14.4" thickBot="1" x14ac:dyDescent="0.3">
      <c r="A506" s="65"/>
      <c r="B506" s="65"/>
      <c r="C506" s="65"/>
      <c r="D506" s="65"/>
      <c r="E506" s="65"/>
      <c r="F506" s="65"/>
      <c r="G506" s="65" t="s">
        <v>69</v>
      </c>
      <c r="H506" s="99" t="s">
        <v>531</v>
      </c>
      <c r="I506" s="65" t="s">
        <v>70</v>
      </c>
      <c r="J506" s="66">
        <v>257.7</v>
      </c>
    </row>
    <row r="507" spans="1:10" ht="14.4" thickTop="1" x14ac:dyDescent="0.25">
      <c r="A507" s="88"/>
      <c r="B507" s="88"/>
      <c r="C507" s="88"/>
      <c r="D507" s="88"/>
      <c r="E507" s="88"/>
      <c r="F507" s="88"/>
      <c r="G507" s="88"/>
      <c r="H507" s="88"/>
      <c r="I507" s="88"/>
      <c r="J507" s="88"/>
    </row>
    <row r="508" spans="1:10" x14ac:dyDescent="0.25">
      <c r="A508" s="73" t="s">
        <v>302</v>
      </c>
      <c r="B508" s="73"/>
      <c r="C508" s="73"/>
      <c r="D508" s="73" t="s">
        <v>303</v>
      </c>
      <c r="E508" s="73"/>
      <c r="F508" s="116"/>
      <c r="G508" s="116"/>
      <c r="H508" s="82"/>
      <c r="I508" s="73"/>
      <c r="J508" s="83">
        <v>6326.23</v>
      </c>
    </row>
    <row r="509" spans="1:10" x14ac:dyDescent="0.25">
      <c r="A509" s="71" t="s">
        <v>304</v>
      </c>
      <c r="B509" s="75" t="s">
        <v>9</v>
      </c>
      <c r="C509" s="71" t="s">
        <v>10</v>
      </c>
      <c r="D509" s="71" t="s">
        <v>11</v>
      </c>
      <c r="E509" s="111" t="s">
        <v>38</v>
      </c>
      <c r="F509" s="111"/>
      <c r="G509" s="74" t="s">
        <v>12</v>
      </c>
      <c r="H509" s="75" t="s">
        <v>13</v>
      </c>
      <c r="I509" s="75" t="s">
        <v>14</v>
      </c>
      <c r="J509" s="75" t="s">
        <v>16</v>
      </c>
    </row>
    <row r="510" spans="1:10" ht="26.4" x14ac:dyDescent="0.25">
      <c r="A510" s="72" t="s">
        <v>39</v>
      </c>
      <c r="B510" s="85" t="s">
        <v>305</v>
      </c>
      <c r="C510" s="72" t="s">
        <v>22</v>
      </c>
      <c r="D510" s="72" t="s">
        <v>306</v>
      </c>
      <c r="E510" s="117" t="s">
        <v>314</v>
      </c>
      <c r="F510" s="117"/>
      <c r="G510" s="84" t="s">
        <v>307</v>
      </c>
      <c r="H510" s="87">
        <v>1</v>
      </c>
      <c r="I510" s="86">
        <v>122.02</v>
      </c>
      <c r="J510" s="86">
        <v>122.02</v>
      </c>
    </row>
    <row r="511" spans="1:10" ht="26.4" x14ac:dyDescent="0.25">
      <c r="A511" s="68" t="s">
        <v>41</v>
      </c>
      <c r="B511" s="90" t="s">
        <v>96</v>
      </c>
      <c r="C511" s="68" t="s">
        <v>22</v>
      </c>
      <c r="D511" s="68" t="s">
        <v>97</v>
      </c>
      <c r="E511" s="118" t="s">
        <v>49</v>
      </c>
      <c r="F511" s="118"/>
      <c r="G511" s="89" t="s">
        <v>50</v>
      </c>
      <c r="H511" s="92">
        <v>1.5455000000000001</v>
      </c>
      <c r="I511" s="91">
        <v>20.57</v>
      </c>
      <c r="J511" s="91">
        <v>31.79</v>
      </c>
    </row>
    <row r="512" spans="1:10" ht="26.4" x14ac:dyDescent="0.25">
      <c r="A512" s="68" t="s">
        <v>41</v>
      </c>
      <c r="B512" s="90" t="s">
        <v>532</v>
      </c>
      <c r="C512" s="68" t="s">
        <v>22</v>
      </c>
      <c r="D512" s="68" t="s">
        <v>533</v>
      </c>
      <c r="E512" s="118" t="s">
        <v>46</v>
      </c>
      <c r="F512" s="118"/>
      <c r="G512" s="89" t="s">
        <v>28</v>
      </c>
      <c r="H512" s="92">
        <v>2.24E-2</v>
      </c>
      <c r="I512" s="91">
        <v>667.07</v>
      </c>
      <c r="J512" s="91">
        <v>14.94</v>
      </c>
    </row>
    <row r="513" spans="1:10" ht="26.4" x14ac:dyDescent="0.25">
      <c r="A513" s="68" t="s">
        <v>41</v>
      </c>
      <c r="B513" s="90" t="s">
        <v>47</v>
      </c>
      <c r="C513" s="68" t="s">
        <v>22</v>
      </c>
      <c r="D513" s="68" t="s">
        <v>48</v>
      </c>
      <c r="E513" s="118" t="s">
        <v>49</v>
      </c>
      <c r="F513" s="118"/>
      <c r="G513" s="89" t="s">
        <v>50</v>
      </c>
      <c r="H513" s="92">
        <v>0.51519999999999999</v>
      </c>
      <c r="I513" s="91">
        <v>25.23</v>
      </c>
      <c r="J513" s="91">
        <v>12.99</v>
      </c>
    </row>
    <row r="514" spans="1:10" ht="26.4" x14ac:dyDescent="0.25">
      <c r="A514" s="68" t="s">
        <v>41</v>
      </c>
      <c r="B514" s="90" t="s">
        <v>534</v>
      </c>
      <c r="C514" s="68" t="s">
        <v>22</v>
      </c>
      <c r="D514" s="68" t="s">
        <v>535</v>
      </c>
      <c r="E514" s="118" t="s">
        <v>315</v>
      </c>
      <c r="F514" s="118"/>
      <c r="G514" s="89" t="s">
        <v>25</v>
      </c>
      <c r="H514" s="92">
        <v>0.84</v>
      </c>
      <c r="I514" s="91">
        <v>22.22</v>
      </c>
      <c r="J514" s="91">
        <v>18.66</v>
      </c>
    </row>
    <row r="515" spans="1:10" ht="26.4" x14ac:dyDescent="0.25">
      <c r="A515" s="68" t="s">
        <v>41</v>
      </c>
      <c r="B515" s="90" t="s">
        <v>536</v>
      </c>
      <c r="C515" s="68" t="s">
        <v>22</v>
      </c>
      <c r="D515" s="68" t="s">
        <v>537</v>
      </c>
      <c r="E515" s="118" t="s">
        <v>315</v>
      </c>
      <c r="F515" s="118"/>
      <c r="G515" s="89" t="s">
        <v>25</v>
      </c>
      <c r="H515" s="92">
        <v>0.84</v>
      </c>
      <c r="I515" s="91">
        <v>15.99</v>
      </c>
      <c r="J515" s="91">
        <v>13.43</v>
      </c>
    </row>
    <row r="516" spans="1:10" x14ac:dyDescent="0.25">
      <c r="A516" s="70" t="s">
        <v>56</v>
      </c>
      <c r="B516" s="94" t="s">
        <v>467</v>
      </c>
      <c r="C516" s="70" t="s">
        <v>22</v>
      </c>
      <c r="D516" s="70" t="s">
        <v>468</v>
      </c>
      <c r="E516" s="120" t="s">
        <v>57</v>
      </c>
      <c r="F516" s="120"/>
      <c r="G516" s="93" t="s">
        <v>23</v>
      </c>
      <c r="H516" s="97">
        <v>3.08</v>
      </c>
      <c r="I516" s="95">
        <v>9.81</v>
      </c>
      <c r="J516" s="95">
        <v>30.21</v>
      </c>
    </row>
    <row r="517" spans="1:10" ht="26.4" x14ac:dyDescent="0.25">
      <c r="A517" s="69"/>
      <c r="B517" s="69"/>
      <c r="C517" s="69"/>
      <c r="D517" s="69"/>
      <c r="E517" s="69" t="s">
        <v>64</v>
      </c>
      <c r="F517" s="102">
        <v>40.24</v>
      </c>
      <c r="G517" s="69" t="s">
        <v>65</v>
      </c>
      <c r="H517" s="102">
        <v>0</v>
      </c>
      <c r="I517" s="69" t="s">
        <v>66</v>
      </c>
      <c r="J517" s="102">
        <v>40.24</v>
      </c>
    </row>
    <row r="518" spans="1:10" ht="26.4" x14ac:dyDescent="0.25">
      <c r="A518" s="69"/>
      <c r="B518" s="69"/>
      <c r="C518" s="69"/>
      <c r="D518" s="69"/>
      <c r="E518" s="69" t="s">
        <v>67</v>
      </c>
      <c r="F518" s="102">
        <v>30.09</v>
      </c>
      <c r="G518" s="69"/>
      <c r="H518" s="115" t="s">
        <v>68</v>
      </c>
      <c r="I518" s="115"/>
      <c r="J518" s="102">
        <v>152.11000000000001</v>
      </c>
    </row>
    <row r="519" spans="1:10" ht="14.4" thickBot="1" x14ac:dyDescent="0.3">
      <c r="A519" s="65"/>
      <c r="B519" s="65"/>
      <c r="C519" s="65"/>
      <c r="D519" s="65"/>
      <c r="E519" s="65"/>
      <c r="F519" s="65"/>
      <c r="G519" s="65" t="s">
        <v>69</v>
      </c>
      <c r="H519" s="99" t="s">
        <v>538</v>
      </c>
      <c r="I519" s="65" t="s">
        <v>70</v>
      </c>
      <c r="J519" s="66">
        <v>304.22000000000003</v>
      </c>
    </row>
    <row r="520" spans="1:10" ht="14.4" thickTop="1" x14ac:dyDescent="0.25">
      <c r="A520" s="88"/>
      <c r="B520" s="88"/>
      <c r="C520" s="88"/>
      <c r="D520" s="88"/>
      <c r="E520" s="88"/>
      <c r="F520" s="88"/>
      <c r="G520" s="88"/>
      <c r="H520" s="88"/>
      <c r="I520" s="88"/>
      <c r="J520" s="88"/>
    </row>
    <row r="521" spans="1:10" x14ac:dyDescent="0.25">
      <c r="A521" s="71" t="s">
        <v>308</v>
      </c>
      <c r="B521" s="75" t="s">
        <v>9</v>
      </c>
      <c r="C521" s="71" t="s">
        <v>10</v>
      </c>
      <c r="D521" s="71" t="s">
        <v>11</v>
      </c>
      <c r="E521" s="111" t="s">
        <v>38</v>
      </c>
      <c r="F521" s="111"/>
      <c r="G521" s="74" t="s">
        <v>12</v>
      </c>
      <c r="H521" s="75" t="s">
        <v>13</v>
      </c>
      <c r="I521" s="75" t="s">
        <v>14</v>
      </c>
      <c r="J521" s="75" t="s">
        <v>16</v>
      </c>
    </row>
    <row r="522" spans="1:10" ht="26.4" x14ac:dyDescent="0.25">
      <c r="A522" s="72" t="s">
        <v>39</v>
      </c>
      <c r="B522" s="85" t="s">
        <v>309</v>
      </c>
      <c r="C522" s="72" t="s">
        <v>22</v>
      </c>
      <c r="D522" s="72" t="s">
        <v>310</v>
      </c>
      <c r="E522" s="117" t="s">
        <v>171</v>
      </c>
      <c r="F522" s="117"/>
      <c r="G522" s="84" t="s">
        <v>25</v>
      </c>
      <c r="H522" s="87">
        <v>1</v>
      </c>
      <c r="I522" s="86">
        <v>371.02</v>
      </c>
      <c r="J522" s="86">
        <v>371.02</v>
      </c>
    </row>
    <row r="523" spans="1:10" ht="26.4" x14ac:dyDescent="0.25">
      <c r="A523" s="68" t="s">
        <v>41</v>
      </c>
      <c r="B523" s="90" t="s">
        <v>96</v>
      </c>
      <c r="C523" s="68" t="s">
        <v>22</v>
      </c>
      <c r="D523" s="68" t="s">
        <v>97</v>
      </c>
      <c r="E523" s="118" t="s">
        <v>49</v>
      </c>
      <c r="F523" s="118"/>
      <c r="G523" s="89" t="s">
        <v>50</v>
      </c>
      <c r="H523" s="92">
        <v>0.75819999999999999</v>
      </c>
      <c r="I523" s="91">
        <v>20.57</v>
      </c>
      <c r="J523" s="91">
        <v>15.59</v>
      </c>
    </row>
    <row r="524" spans="1:10" ht="26.4" x14ac:dyDescent="0.25">
      <c r="A524" s="68" t="s">
        <v>41</v>
      </c>
      <c r="B524" s="90" t="s">
        <v>539</v>
      </c>
      <c r="C524" s="68" t="s">
        <v>22</v>
      </c>
      <c r="D524" s="68" t="s">
        <v>540</v>
      </c>
      <c r="E524" s="118" t="s">
        <v>49</v>
      </c>
      <c r="F524" s="118"/>
      <c r="G524" s="89" t="s">
        <v>50</v>
      </c>
      <c r="H524" s="92">
        <v>0.25269999999999998</v>
      </c>
      <c r="I524" s="91">
        <v>21.49</v>
      </c>
      <c r="J524" s="91">
        <v>5.43</v>
      </c>
    </row>
    <row r="525" spans="1:10" ht="26.4" x14ac:dyDescent="0.25">
      <c r="A525" s="70" t="s">
        <v>56</v>
      </c>
      <c r="B525" s="94" t="s">
        <v>541</v>
      </c>
      <c r="C525" s="70" t="s">
        <v>22</v>
      </c>
      <c r="D525" s="70" t="s">
        <v>542</v>
      </c>
      <c r="E525" s="120" t="s">
        <v>57</v>
      </c>
      <c r="F525" s="120"/>
      <c r="G525" s="93" t="s">
        <v>307</v>
      </c>
      <c r="H525" s="97">
        <v>4</v>
      </c>
      <c r="I525" s="95">
        <v>25</v>
      </c>
      <c r="J525" s="95">
        <v>100</v>
      </c>
    </row>
    <row r="526" spans="1:10" ht="39.6" x14ac:dyDescent="0.25">
      <c r="A526" s="70" t="s">
        <v>56</v>
      </c>
      <c r="B526" s="94" t="s">
        <v>543</v>
      </c>
      <c r="C526" s="70" t="s">
        <v>22</v>
      </c>
      <c r="D526" s="70" t="s">
        <v>544</v>
      </c>
      <c r="E526" s="120" t="s">
        <v>57</v>
      </c>
      <c r="F526" s="120"/>
      <c r="G526" s="93" t="s">
        <v>25</v>
      </c>
      <c r="H526" s="97">
        <v>1</v>
      </c>
      <c r="I526" s="95">
        <v>250</v>
      </c>
      <c r="J526" s="95">
        <v>250</v>
      </c>
    </row>
    <row r="527" spans="1:10" ht="26.4" x14ac:dyDescent="0.25">
      <c r="A527" s="69"/>
      <c r="B527" s="69"/>
      <c r="C527" s="69"/>
      <c r="D527" s="69"/>
      <c r="E527" s="69" t="s">
        <v>64</v>
      </c>
      <c r="F527" s="102">
        <v>13.41</v>
      </c>
      <c r="G527" s="69" t="s">
        <v>65</v>
      </c>
      <c r="H527" s="102">
        <v>0</v>
      </c>
      <c r="I527" s="69" t="s">
        <v>66</v>
      </c>
      <c r="J527" s="102">
        <v>13.41</v>
      </c>
    </row>
    <row r="528" spans="1:10" ht="26.4" x14ac:dyDescent="0.25">
      <c r="A528" s="69"/>
      <c r="B528" s="69"/>
      <c r="C528" s="69"/>
      <c r="D528" s="69"/>
      <c r="E528" s="69" t="s">
        <v>67</v>
      </c>
      <c r="F528" s="102">
        <v>91.49</v>
      </c>
      <c r="G528" s="69"/>
      <c r="H528" s="115" t="s">
        <v>68</v>
      </c>
      <c r="I528" s="115"/>
      <c r="J528" s="102">
        <v>462.51</v>
      </c>
    </row>
    <row r="529" spans="1:10" ht="14.4" thickBot="1" x14ac:dyDescent="0.3">
      <c r="A529" s="65"/>
      <c r="B529" s="65"/>
      <c r="C529" s="65"/>
      <c r="D529" s="65"/>
      <c r="E529" s="65"/>
      <c r="F529" s="65"/>
      <c r="G529" s="65" t="s">
        <v>69</v>
      </c>
      <c r="H529" s="99" t="s">
        <v>112</v>
      </c>
      <c r="I529" s="65" t="s">
        <v>70</v>
      </c>
      <c r="J529" s="66">
        <v>666.01</v>
      </c>
    </row>
    <row r="530" spans="1:10" ht="14.4" thickTop="1" x14ac:dyDescent="0.25">
      <c r="A530" s="88"/>
      <c r="B530" s="88"/>
      <c r="C530" s="88"/>
      <c r="D530" s="88"/>
      <c r="E530" s="88"/>
      <c r="F530" s="88"/>
      <c r="G530" s="88"/>
      <c r="H530" s="88"/>
      <c r="I530" s="88"/>
      <c r="J530" s="88"/>
    </row>
    <row r="531" spans="1:10" x14ac:dyDescent="0.25">
      <c r="A531" s="71" t="s">
        <v>311</v>
      </c>
      <c r="B531" s="75" t="s">
        <v>9</v>
      </c>
      <c r="C531" s="71" t="s">
        <v>10</v>
      </c>
      <c r="D531" s="71" t="s">
        <v>11</v>
      </c>
      <c r="E531" s="111" t="s">
        <v>38</v>
      </c>
      <c r="F531" s="111"/>
      <c r="G531" s="74" t="s">
        <v>12</v>
      </c>
      <c r="H531" s="75" t="s">
        <v>13</v>
      </c>
      <c r="I531" s="75" t="s">
        <v>14</v>
      </c>
      <c r="J531" s="75" t="s">
        <v>16</v>
      </c>
    </row>
    <row r="532" spans="1:10" ht="26.4" x14ac:dyDescent="0.25">
      <c r="A532" s="72" t="s">
        <v>39</v>
      </c>
      <c r="B532" s="85" t="s">
        <v>312</v>
      </c>
      <c r="C532" s="72" t="s">
        <v>22</v>
      </c>
      <c r="D532" s="72" t="s">
        <v>313</v>
      </c>
      <c r="E532" s="117" t="s">
        <v>315</v>
      </c>
      <c r="F532" s="117"/>
      <c r="G532" s="84" t="s">
        <v>25</v>
      </c>
      <c r="H532" s="87">
        <v>1</v>
      </c>
      <c r="I532" s="86">
        <v>66.099999999999994</v>
      </c>
      <c r="J532" s="86">
        <v>66.099999999999994</v>
      </c>
    </row>
    <row r="533" spans="1:10" ht="26.4" x14ac:dyDescent="0.25">
      <c r="A533" s="68" t="s">
        <v>41</v>
      </c>
      <c r="B533" s="90" t="s">
        <v>545</v>
      </c>
      <c r="C533" s="68" t="s">
        <v>22</v>
      </c>
      <c r="D533" s="68" t="s">
        <v>546</v>
      </c>
      <c r="E533" s="118" t="s">
        <v>49</v>
      </c>
      <c r="F533" s="118"/>
      <c r="G533" s="89" t="s">
        <v>50</v>
      </c>
      <c r="H533" s="92">
        <v>0.27500000000000002</v>
      </c>
      <c r="I533" s="91">
        <v>27.08</v>
      </c>
      <c r="J533" s="91">
        <v>7.44</v>
      </c>
    </row>
    <row r="534" spans="1:10" ht="26.4" x14ac:dyDescent="0.25">
      <c r="A534" s="68" t="s">
        <v>41</v>
      </c>
      <c r="B534" s="90" t="s">
        <v>96</v>
      </c>
      <c r="C534" s="68" t="s">
        <v>22</v>
      </c>
      <c r="D534" s="68" t="s">
        <v>97</v>
      </c>
      <c r="E534" s="118" t="s">
        <v>49</v>
      </c>
      <c r="F534" s="118"/>
      <c r="G534" s="89" t="s">
        <v>50</v>
      </c>
      <c r="H534" s="92">
        <v>0.115</v>
      </c>
      <c r="I534" s="91">
        <v>20.57</v>
      </c>
      <c r="J534" s="91">
        <v>2.36</v>
      </c>
    </row>
    <row r="535" spans="1:10" x14ac:dyDescent="0.25">
      <c r="A535" s="70" t="s">
        <v>56</v>
      </c>
      <c r="B535" s="94" t="s">
        <v>547</v>
      </c>
      <c r="C535" s="70" t="s">
        <v>22</v>
      </c>
      <c r="D535" s="70" t="s">
        <v>548</v>
      </c>
      <c r="E535" s="120" t="s">
        <v>57</v>
      </c>
      <c r="F535" s="120"/>
      <c r="G535" s="93" t="s">
        <v>60</v>
      </c>
      <c r="H535" s="97">
        <v>0.2016</v>
      </c>
      <c r="I535" s="95">
        <v>127.64</v>
      </c>
      <c r="J535" s="95">
        <v>25.73</v>
      </c>
    </row>
    <row r="536" spans="1:10" x14ac:dyDescent="0.25">
      <c r="A536" s="70" t="s">
        <v>56</v>
      </c>
      <c r="B536" s="94" t="s">
        <v>549</v>
      </c>
      <c r="C536" s="70" t="s">
        <v>22</v>
      </c>
      <c r="D536" s="70" t="s">
        <v>550</v>
      </c>
      <c r="E536" s="120" t="s">
        <v>57</v>
      </c>
      <c r="F536" s="120"/>
      <c r="G536" s="93" t="s">
        <v>60</v>
      </c>
      <c r="H536" s="97">
        <v>6.4000000000000001E-2</v>
      </c>
      <c r="I536" s="95">
        <v>50.14</v>
      </c>
      <c r="J536" s="95">
        <v>3.2</v>
      </c>
    </row>
    <row r="537" spans="1:10" x14ac:dyDescent="0.25">
      <c r="A537" s="70" t="s">
        <v>56</v>
      </c>
      <c r="B537" s="94" t="s">
        <v>551</v>
      </c>
      <c r="C537" s="70" t="s">
        <v>22</v>
      </c>
      <c r="D537" s="70" t="s">
        <v>552</v>
      </c>
      <c r="E537" s="120" t="s">
        <v>57</v>
      </c>
      <c r="F537" s="120"/>
      <c r="G537" s="93" t="s">
        <v>60</v>
      </c>
      <c r="H537" s="97">
        <v>0.32200000000000001</v>
      </c>
      <c r="I537" s="95">
        <v>84.77</v>
      </c>
      <c r="J537" s="95">
        <v>27.29</v>
      </c>
    </row>
    <row r="538" spans="1:10" x14ac:dyDescent="0.25">
      <c r="A538" s="70" t="s">
        <v>56</v>
      </c>
      <c r="B538" s="94" t="s">
        <v>553</v>
      </c>
      <c r="C538" s="70" t="s">
        <v>22</v>
      </c>
      <c r="D538" s="70" t="s">
        <v>554</v>
      </c>
      <c r="E538" s="120" t="s">
        <v>57</v>
      </c>
      <c r="F538" s="120"/>
      <c r="G538" s="93" t="s">
        <v>307</v>
      </c>
      <c r="H538" s="97">
        <v>0.01</v>
      </c>
      <c r="I538" s="95">
        <v>8.94</v>
      </c>
      <c r="J538" s="95">
        <v>0.08</v>
      </c>
    </row>
    <row r="539" spans="1:10" ht="26.4" x14ac:dyDescent="0.25">
      <c r="A539" s="69"/>
      <c r="B539" s="69"/>
      <c r="C539" s="69"/>
      <c r="D539" s="69"/>
      <c r="E539" s="69" t="s">
        <v>64</v>
      </c>
      <c r="F539" s="102">
        <v>6.28</v>
      </c>
      <c r="G539" s="69" t="s">
        <v>65</v>
      </c>
      <c r="H539" s="102">
        <v>0</v>
      </c>
      <c r="I539" s="69" t="s">
        <v>66</v>
      </c>
      <c r="J539" s="102">
        <v>6.28</v>
      </c>
    </row>
    <row r="540" spans="1:10" ht="26.4" x14ac:dyDescent="0.25">
      <c r="A540" s="69"/>
      <c r="B540" s="69"/>
      <c r="C540" s="69"/>
      <c r="D540" s="69"/>
      <c r="E540" s="69" t="s">
        <v>67</v>
      </c>
      <c r="F540" s="102">
        <v>16.3</v>
      </c>
      <c r="G540" s="69"/>
      <c r="H540" s="115" t="s">
        <v>68</v>
      </c>
      <c r="I540" s="115"/>
      <c r="J540" s="102">
        <v>82.4</v>
      </c>
    </row>
    <row r="541" spans="1:10" ht="14.4" thickBot="1" x14ac:dyDescent="0.3">
      <c r="A541" s="65"/>
      <c r="B541" s="65"/>
      <c r="C541" s="65"/>
      <c r="D541" s="65"/>
      <c r="E541" s="65"/>
      <c r="F541" s="65"/>
      <c r="G541" s="65" t="s">
        <v>69</v>
      </c>
      <c r="H541" s="99" t="s">
        <v>331</v>
      </c>
      <c r="I541" s="65" t="s">
        <v>70</v>
      </c>
      <c r="J541" s="66">
        <v>5356</v>
      </c>
    </row>
    <row r="542" spans="1:10" ht="14.4" thickTop="1" x14ac:dyDescent="0.25">
      <c r="A542" s="88"/>
      <c r="B542" s="88"/>
      <c r="C542" s="88"/>
      <c r="D542" s="88"/>
      <c r="E542" s="88"/>
      <c r="F542" s="88"/>
      <c r="G542" s="88"/>
      <c r="H542" s="88"/>
      <c r="I542" s="88"/>
      <c r="J542" s="88"/>
    </row>
    <row r="543" spans="1:10" x14ac:dyDescent="0.25">
      <c r="A543" s="101"/>
      <c r="B543" s="101"/>
      <c r="C543" s="101"/>
      <c r="D543" s="101"/>
      <c r="E543" s="101"/>
      <c r="F543" s="101"/>
      <c r="G543" s="101"/>
      <c r="H543" s="101"/>
      <c r="I543" s="101"/>
      <c r="J543" s="101"/>
    </row>
    <row r="544" spans="1:10" x14ac:dyDescent="0.25">
      <c r="A544" s="114"/>
      <c r="B544" s="114"/>
      <c r="C544" s="114"/>
      <c r="D544" s="100"/>
      <c r="E544" s="65"/>
      <c r="F544" s="121" t="s">
        <v>35</v>
      </c>
      <c r="G544" s="114"/>
      <c r="H544" s="122">
        <v>354610.5</v>
      </c>
      <c r="I544" s="114"/>
      <c r="J544" s="114"/>
    </row>
    <row r="545" spans="1:10" x14ac:dyDescent="0.25">
      <c r="A545" s="114"/>
      <c r="B545" s="114"/>
      <c r="C545" s="114"/>
      <c r="D545" s="100"/>
      <c r="E545" s="65"/>
      <c r="F545" s="121" t="s">
        <v>36</v>
      </c>
      <c r="G545" s="114"/>
      <c r="H545" s="122">
        <v>87389.5</v>
      </c>
      <c r="I545" s="114"/>
      <c r="J545" s="114"/>
    </row>
    <row r="546" spans="1:10" x14ac:dyDescent="0.25">
      <c r="A546" s="114"/>
      <c r="B546" s="114"/>
      <c r="C546" s="114"/>
      <c r="D546" s="100"/>
      <c r="E546" s="65"/>
      <c r="F546" s="121" t="s">
        <v>37</v>
      </c>
      <c r="G546" s="114"/>
      <c r="H546" s="122">
        <v>442000</v>
      </c>
      <c r="I546" s="114"/>
      <c r="J546" s="114"/>
    </row>
    <row r="547" spans="1:10" x14ac:dyDescent="0.25">
      <c r="A547" s="153"/>
      <c r="B547" s="153"/>
      <c r="C547" s="153"/>
      <c r="D547" s="153"/>
      <c r="E547" s="153"/>
      <c r="F547" s="153"/>
      <c r="G547" s="153"/>
      <c r="H547" s="153"/>
      <c r="I547" s="153"/>
      <c r="J547" s="153"/>
    </row>
  </sheetData>
  <mergeCells count="462">
    <mergeCell ref="A545:C545"/>
    <mergeCell ref="F545:G545"/>
    <mergeCell ref="H545:J545"/>
    <mergeCell ref="A546:C546"/>
    <mergeCell ref="F546:G546"/>
    <mergeCell ref="H546:J546"/>
    <mergeCell ref="E533:F533"/>
    <mergeCell ref="E534:F534"/>
    <mergeCell ref="E535:F535"/>
    <mergeCell ref="E536:F536"/>
    <mergeCell ref="E537:F537"/>
    <mergeCell ref="E538:F538"/>
    <mergeCell ref="H540:I540"/>
    <mergeCell ref="A544:C544"/>
    <mergeCell ref="F544:G544"/>
    <mergeCell ref="H544:J544"/>
    <mergeCell ref="E521:F521"/>
    <mergeCell ref="E522:F522"/>
    <mergeCell ref="E523:F523"/>
    <mergeCell ref="E524:F524"/>
    <mergeCell ref="E525:F525"/>
    <mergeCell ref="E526:F526"/>
    <mergeCell ref="H528:I528"/>
    <mergeCell ref="E531:F531"/>
    <mergeCell ref="E532:F532"/>
    <mergeCell ref="E509:F509"/>
    <mergeCell ref="E510:F510"/>
    <mergeCell ref="E511:F511"/>
    <mergeCell ref="E512:F512"/>
    <mergeCell ref="E513:F513"/>
    <mergeCell ref="E514:F514"/>
    <mergeCell ref="E515:F515"/>
    <mergeCell ref="E516:F516"/>
    <mergeCell ref="H518:I518"/>
    <mergeCell ref="H497:I497"/>
    <mergeCell ref="H498:I498"/>
    <mergeCell ref="A499:E499"/>
    <mergeCell ref="F499:I499"/>
    <mergeCell ref="F500:I500"/>
    <mergeCell ref="A503:E503"/>
    <mergeCell ref="F503:I503"/>
    <mergeCell ref="H505:I505"/>
    <mergeCell ref="F508:G508"/>
    <mergeCell ref="A491:E491"/>
    <mergeCell ref="F491:I491"/>
    <mergeCell ref="A492:E492"/>
    <mergeCell ref="F492:I492"/>
    <mergeCell ref="A493:E493"/>
    <mergeCell ref="F493:I493"/>
    <mergeCell ref="G495:I495"/>
    <mergeCell ref="A496:E496"/>
    <mergeCell ref="F496:I496"/>
    <mergeCell ref="E484:F484"/>
    <mergeCell ref="F485:I485"/>
    <mergeCell ref="A487:E487"/>
    <mergeCell ref="F487:I487"/>
    <mergeCell ref="A488:E488"/>
    <mergeCell ref="F488:I488"/>
    <mergeCell ref="A489:E489"/>
    <mergeCell ref="F489:I489"/>
    <mergeCell ref="A490:E490"/>
    <mergeCell ref="F490:I490"/>
    <mergeCell ref="H471:I471"/>
    <mergeCell ref="H472:I472"/>
    <mergeCell ref="A473:E473"/>
    <mergeCell ref="F473:I473"/>
    <mergeCell ref="F474:I474"/>
    <mergeCell ref="A478:E478"/>
    <mergeCell ref="F478:I478"/>
    <mergeCell ref="H480:I480"/>
    <mergeCell ref="E483:F483"/>
    <mergeCell ref="A464:E464"/>
    <mergeCell ref="F464:I464"/>
    <mergeCell ref="A465:E465"/>
    <mergeCell ref="F465:I465"/>
    <mergeCell ref="G467:I467"/>
    <mergeCell ref="G468:I468"/>
    <mergeCell ref="A469:E469"/>
    <mergeCell ref="F469:I469"/>
    <mergeCell ref="H470:I470"/>
    <mergeCell ref="A459:E459"/>
    <mergeCell ref="F459:I459"/>
    <mergeCell ref="A460:E460"/>
    <mergeCell ref="F460:I460"/>
    <mergeCell ref="A461:E461"/>
    <mergeCell ref="F461:I461"/>
    <mergeCell ref="A462:E462"/>
    <mergeCell ref="F462:I462"/>
    <mergeCell ref="A463:E463"/>
    <mergeCell ref="F463:I463"/>
    <mergeCell ref="E445:F445"/>
    <mergeCell ref="E446:F446"/>
    <mergeCell ref="E447:F447"/>
    <mergeCell ref="E448:F448"/>
    <mergeCell ref="H450:I450"/>
    <mergeCell ref="F453:G453"/>
    <mergeCell ref="E454:F454"/>
    <mergeCell ref="E455:F455"/>
    <mergeCell ref="F456:I456"/>
    <mergeCell ref="E433:F433"/>
    <mergeCell ref="E434:F434"/>
    <mergeCell ref="E435:F435"/>
    <mergeCell ref="E436:F436"/>
    <mergeCell ref="E437:F437"/>
    <mergeCell ref="H439:I439"/>
    <mergeCell ref="E442:F442"/>
    <mergeCell ref="E443:F443"/>
    <mergeCell ref="E444:F444"/>
    <mergeCell ref="E421:F421"/>
    <mergeCell ref="E422:F422"/>
    <mergeCell ref="E423:F423"/>
    <mergeCell ref="E424:F424"/>
    <mergeCell ref="E425:F425"/>
    <mergeCell ref="E426:F426"/>
    <mergeCell ref="H428:I428"/>
    <mergeCell ref="E431:F431"/>
    <mergeCell ref="E432:F432"/>
    <mergeCell ref="E409:F409"/>
    <mergeCell ref="E410:F410"/>
    <mergeCell ref="E411:F411"/>
    <mergeCell ref="E412:F412"/>
    <mergeCell ref="E413:F413"/>
    <mergeCell ref="E414:F414"/>
    <mergeCell ref="E415:F415"/>
    <mergeCell ref="H417:I417"/>
    <mergeCell ref="E420:F420"/>
    <mergeCell ref="E397:F397"/>
    <mergeCell ref="E398:F398"/>
    <mergeCell ref="E399:F399"/>
    <mergeCell ref="E400:F400"/>
    <mergeCell ref="E401:F401"/>
    <mergeCell ref="E402:F402"/>
    <mergeCell ref="E403:F403"/>
    <mergeCell ref="E404:F404"/>
    <mergeCell ref="H406:I406"/>
    <mergeCell ref="E385:F385"/>
    <mergeCell ref="E386:F386"/>
    <mergeCell ref="E387:F387"/>
    <mergeCell ref="E388:F388"/>
    <mergeCell ref="E389:F389"/>
    <mergeCell ref="E390:F390"/>
    <mergeCell ref="E391:F391"/>
    <mergeCell ref="H393:I393"/>
    <mergeCell ref="E396:F396"/>
    <mergeCell ref="F373:G373"/>
    <mergeCell ref="E374:F374"/>
    <mergeCell ref="E375:F375"/>
    <mergeCell ref="E376:F376"/>
    <mergeCell ref="E377:F377"/>
    <mergeCell ref="E378:F378"/>
    <mergeCell ref="E379:F379"/>
    <mergeCell ref="H381:I381"/>
    <mergeCell ref="E384:F384"/>
    <mergeCell ref="H359:I359"/>
    <mergeCell ref="E362:F362"/>
    <mergeCell ref="E363:F363"/>
    <mergeCell ref="E364:F364"/>
    <mergeCell ref="E365:F365"/>
    <mergeCell ref="E366:F366"/>
    <mergeCell ref="E367:F367"/>
    <mergeCell ref="E368:F368"/>
    <mergeCell ref="H370:I370"/>
    <mergeCell ref="E346:F346"/>
    <mergeCell ref="H348:I348"/>
    <mergeCell ref="E351:F351"/>
    <mergeCell ref="E352:F352"/>
    <mergeCell ref="E353:F353"/>
    <mergeCell ref="E354:F354"/>
    <mergeCell ref="E355:F355"/>
    <mergeCell ref="E356:F356"/>
    <mergeCell ref="E357:F357"/>
    <mergeCell ref="E337:F337"/>
    <mergeCell ref="E338:F338"/>
    <mergeCell ref="E339:F339"/>
    <mergeCell ref="E340:F340"/>
    <mergeCell ref="E341:F341"/>
    <mergeCell ref="E342:F342"/>
    <mergeCell ref="E343:F343"/>
    <mergeCell ref="E344:F344"/>
    <mergeCell ref="E345:F345"/>
    <mergeCell ref="E325:F325"/>
    <mergeCell ref="E326:F326"/>
    <mergeCell ref="E327:F327"/>
    <mergeCell ref="E328:F328"/>
    <mergeCell ref="E329:F329"/>
    <mergeCell ref="E330:F330"/>
    <mergeCell ref="H332:I332"/>
    <mergeCell ref="E335:F335"/>
    <mergeCell ref="E336:F336"/>
    <mergeCell ref="E313:F313"/>
    <mergeCell ref="E314:F314"/>
    <mergeCell ref="E315:F315"/>
    <mergeCell ref="E316:F316"/>
    <mergeCell ref="E317:F317"/>
    <mergeCell ref="E318:F318"/>
    <mergeCell ref="H320:I320"/>
    <mergeCell ref="F323:G323"/>
    <mergeCell ref="E324:F324"/>
    <mergeCell ref="E301:F301"/>
    <mergeCell ref="E302:F302"/>
    <mergeCell ref="E303:F303"/>
    <mergeCell ref="E304:F304"/>
    <mergeCell ref="E305:F305"/>
    <mergeCell ref="E306:F306"/>
    <mergeCell ref="E307:F307"/>
    <mergeCell ref="H309:I309"/>
    <mergeCell ref="E312:F312"/>
    <mergeCell ref="H287:I287"/>
    <mergeCell ref="E290:F290"/>
    <mergeCell ref="E291:F291"/>
    <mergeCell ref="E292:F292"/>
    <mergeCell ref="E293:F293"/>
    <mergeCell ref="E294:F294"/>
    <mergeCell ref="E295:F295"/>
    <mergeCell ref="E296:F296"/>
    <mergeCell ref="H298:I298"/>
    <mergeCell ref="E274:F274"/>
    <mergeCell ref="H276:I276"/>
    <mergeCell ref="E279:F279"/>
    <mergeCell ref="E280:F280"/>
    <mergeCell ref="E281:F281"/>
    <mergeCell ref="E282:F282"/>
    <mergeCell ref="E283:F283"/>
    <mergeCell ref="E284:F284"/>
    <mergeCell ref="E285:F285"/>
    <mergeCell ref="E262:F262"/>
    <mergeCell ref="E263:F263"/>
    <mergeCell ref="H265:I265"/>
    <mergeCell ref="E268:F268"/>
    <mergeCell ref="E269:F269"/>
    <mergeCell ref="E270:F270"/>
    <mergeCell ref="E271:F271"/>
    <mergeCell ref="E272:F272"/>
    <mergeCell ref="E273:F273"/>
    <mergeCell ref="E250:F250"/>
    <mergeCell ref="E251:F251"/>
    <mergeCell ref="E252:F252"/>
    <mergeCell ref="H254:I254"/>
    <mergeCell ref="E257:F257"/>
    <mergeCell ref="E258:F258"/>
    <mergeCell ref="E259:F259"/>
    <mergeCell ref="E260:F260"/>
    <mergeCell ref="E261:F261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H238:I238"/>
    <mergeCell ref="E217:F217"/>
    <mergeCell ref="E218:F218"/>
    <mergeCell ref="E219:F219"/>
    <mergeCell ref="E220:F220"/>
    <mergeCell ref="E221:F221"/>
    <mergeCell ref="E222:F222"/>
    <mergeCell ref="E223:F223"/>
    <mergeCell ref="H225:I225"/>
    <mergeCell ref="F228:G228"/>
    <mergeCell ref="E205:F205"/>
    <mergeCell ref="E206:F206"/>
    <mergeCell ref="E207:F207"/>
    <mergeCell ref="E208:F208"/>
    <mergeCell ref="E209:F209"/>
    <mergeCell ref="E210:F210"/>
    <mergeCell ref="E211:F211"/>
    <mergeCell ref="H213:I213"/>
    <mergeCell ref="E216:F216"/>
    <mergeCell ref="H191:I191"/>
    <mergeCell ref="E194:F194"/>
    <mergeCell ref="E195:F195"/>
    <mergeCell ref="E196:F196"/>
    <mergeCell ref="E197:F197"/>
    <mergeCell ref="E198:F198"/>
    <mergeCell ref="E199:F199"/>
    <mergeCell ref="E200:F200"/>
    <mergeCell ref="H202:I202"/>
    <mergeCell ref="E178:F178"/>
    <mergeCell ref="H180:I180"/>
    <mergeCell ref="E183:F183"/>
    <mergeCell ref="E184:F184"/>
    <mergeCell ref="E185:F185"/>
    <mergeCell ref="E186:F186"/>
    <mergeCell ref="E187:F187"/>
    <mergeCell ref="E188:F188"/>
    <mergeCell ref="E189:F189"/>
    <mergeCell ref="H167:I167"/>
    <mergeCell ref="F170:G170"/>
    <mergeCell ref="F171:G171"/>
    <mergeCell ref="E172:F172"/>
    <mergeCell ref="E173:F173"/>
    <mergeCell ref="E174:F174"/>
    <mergeCell ref="E175:F175"/>
    <mergeCell ref="E176:F176"/>
    <mergeCell ref="E177:F177"/>
    <mergeCell ref="A158:E158"/>
    <mergeCell ref="F158:I158"/>
    <mergeCell ref="H159:I159"/>
    <mergeCell ref="H160:I160"/>
    <mergeCell ref="A161:E161"/>
    <mergeCell ref="F161:I161"/>
    <mergeCell ref="F162:I162"/>
    <mergeCell ref="A165:E165"/>
    <mergeCell ref="F165:I165"/>
    <mergeCell ref="A152:E152"/>
    <mergeCell ref="F152:I152"/>
    <mergeCell ref="A153:E153"/>
    <mergeCell ref="F153:I153"/>
    <mergeCell ref="A154:E154"/>
    <mergeCell ref="F154:I154"/>
    <mergeCell ref="A155:E155"/>
    <mergeCell ref="F155:I155"/>
    <mergeCell ref="G157:I157"/>
    <mergeCell ref="J143:J144"/>
    <mergeCell ref="A146:E146"/>
    <mergeCell ref="F146:I146"/>
    <mergeCell ref="F147:I147"/>
    <mergeCell ref="A149:E149"/>
    <mergeCell ref="F149:I149"/>
    <mergeCell ref="A150:E150"/>
    <mergeCell ref="F150:I150"/>
    <mergeCell ref="A151:E151"/>
    <mergeCell ref="F151:I151"/>
    <mergeCell ref="A136:E136"/>
    <mergeCell ref="F136:I136"/>
    <mergeCell ref="H138:I138"/>
    <mergeCell ref="E141:F141"/>
    <mergeCell ref="E142:F142"/>
    <mergeCell ref="A143:A144"/>
    <mergeCell ref="B143:B144"/>
    <mergeCell ref="C143:C144"/>
    <mergeCell ref="D143:D144"/>
    <mergeCell ref="E143:E144"/>
    <mergeCell ref="F143:G143"/>
    <mergeCell ref="H143:I143"/>
    <mergeCell ref="A130:E130"/>
    <mergeCell ref="F130:I130"/>
    <mergeCell ref="A131:E131"/>
    <mergeCell ref="F131:I131"/>
    <mergeCell ref="A132:E132"/>
    <mergeCell ref="F132:I132"/>
    <mergeCell ref="A133:E133"/>
    <mergeCell ref="F133:I133"/>
    <mergeCell ref="G135:I135"/>
    <mergeCell ref="H119:I119"/>
    <mergeCell ref="J119:J120"/>
    <mergeCell ref="A124:E124"/>
    <mergeCell ref="F124:I124"/>
    <mergeCell ref="F125:I125"/>
    <mergeCell ref="A127:E127"/>
    <mergeCell ref="F127:I127"/>
    <mergeCell ref="A128:E128"/>
    <mergeCell ref="F128:I128"/>
    <mergeCell ref="E91:F91"/>
    <mergeCell ref="E92:F92"/>
    <mergeCell ref="H94:I94"/>
    <mergeCell ref="E98:F98"/>
    <mergeCell ref="E99:F99"/>
    <mergeCell ref="E100:F100"/>
    <mergeCell ref="E101:F101"/>
    <mergeCell ref="E102:F102"/>
    <mergeCell ref="H106:I106"/>
    <mergeCell ref="E109:F109"/>
    <mergeCell ref="H16:I16"/>
    <mergeCell ref="E19:F19"/>
    <mergeCell ref="E20:F20"/>
    <mergeCell ref="E21:F21"/>
    <mergeCell ref="E27:F27"/>
    <mergeCell ref="E28:F28"/>
    <mergeCell ref="E29:F29"/>
    <mergeCell ref="E30:F30"/>
    <mergeCell ref="H32:I32"/>
    <mergeCell ref="E40:F40"/>
    <mergeCell ref="H42:I42"/>
    <mergeCell ref="F45:G45"/>
    <mergeCell ref="E49:F49"/>
    <mergeCell ref="E50:F50"/>
    <mergeCell ref="E51:F51"/>
    <mergeCell ref="E52:F52"/>
    <mergeCell ref="E58:F58"/>
    <mergeCell ref="E59:F59"/>
    <mergeCell ref="E103:F103"/>
    <mergeCell ref="E104:F104"/>
    <mergeCell ref="E97:F97"/>
    <mergeCell ref="E88:F88"/>
    <mergeCell ref="E74:F74"/>
    <mergeCell ref="E79:F79"/>
    <mergeCell ref="E80:F80"/>
    <mergeCell ref="H76:I76"/>
    <mergeCell ref="E81:F81"/>
    <mergeCell ref="E82:F82"/>
    <mergeCell ref="H84:I84"/>
    <mergeCell ref="F87:G87"/>
    <mergeCell ref="E89:F89"/>
    <mergeCell ref="E90:F90"/>
    <mergeCell ref="E60:F60"/>
    <mergeCell ref="E61:F61"/>
    <mergeCell ref="E62:F62"/>
    <mergeCell ref="E63:F63"/>
    <mergeCell ref="E64:F64"/>
    <mergeCell ref="E65:F65"/>
    <mergeCell ref="H67:I67"/>
    <mergeCell ref="F70:G70"/>
    <mergeCell ref="E71:F71"/>
    <mergeCell ref="E35:F35"/>
    <mergeCell ref="E36:F36"/>
    <mergeCell ref="E37:F37"/>
    <mergeCell ref="E38:F38"/>
    <mergeCell ref="E39:F39"/>
    <mergeCell ref="F5:G5"/>
    <mergeCell ref="E6:F6"/>
    <mergeCell ref="E22:F22"/>
    <mergeCell ref="E23:F23"/>
    <mergeCell ref="E24:F24"/>
    <mergeCell ref="E25:F25"/>
    <mergeCell ref="E26:F26"/>
    <mergeCell ref="E7:F7"/>
    <mergeCell ref="E8:F8"/>
    <mergeCell ref="E9:F9"/>
    <mergeCell ref="E10:F10"/>
    <mergeCell ref="E11:F11"/>
    <mergeCell ref="E12:F12"/>
    <mergeCell ref="E13:F13"/>
    <mergeCell ref="E14:F14"/>
    <mergeCell ref="E3:F3"/>
    <mergeCell ref="G3:H3"/>
    <mergeCell ref="I3:J3"/>
    <mergeCell ref="E4:F4"/>
    <mergeCell ref="G4:H4"/>
    <mergeCell ref="I4:J4"/>
    <mergeCell ref="A129:E129"/>
    <mergeCell ref="F129:I129"/>
    <mergeCell ref="E110:F110"/>
    <mergeCell ref="E111:F111"/>
    <mergeCell ref="E112:F112"/>
    <mergeCell ref="H114:I114"/>
    <mergeCell ref="E117:F117"/>
    <mergeCell ref="E118:F118"/>
    <mergeCell ref="A119:A120"/>
    <mergeCell ref="B119:B120"/>
    <mergeCell ref="C119:C120"/>
    <mergeCell ref="D119:D120"/>
    <mergeCell ref="E119:E120"/>
    <mergeCell ref="F119:G119"/>
    <mergeCell ref="E72:F72"/>
    <mergeCell ref="E73:F73"/>
    <mergeCell ref="H55:I55"/>
    <mergeCell ref="E46:F46"/>
    <mergeCell ref="E47:F47"/>
    <mergeCell ref="E48:F48"/>
    <mergeCell ref="E53:F53"/>
  </mergeCells>
  <pageMargins left="0.511811024" right="0.511811024" top="0.78740157499999996" bottom="0.78740157499999996" header="0.31496062000000002" footer="0.31496062000000002"/>
  <pageSetup scale="4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A4BA6-A04D-47A2-958C-038FAA4B4124}">
  <dimension ref="A1:F31"/>
  <sheetViews>
    <sheetView view="pageBreakPreview" zoomScale="60" zoomScaleNormal="100" workbookViewId="0">
      <selection activeCell="A6" sqref="A6"/>
    </sheetView>
  </sheetViews>
  <sheetFormatPr defaultRowHeight="13.8" x14ac:dyDescent="0.25"/>
  <sheetData>
    <row r="1" spans="1:6" x14ac:dyDescent="0.25">
      <c r="A1" s="124"/>
      <c r="B1" s="124"/>
      <c r="C1" s="124"/>
      <c r="D1" s="124"/>
      <c r="E1" s="124"/>
      <c r="F1" s="124"/>
    </row>
    <row r="2" spans="1:6" x14ac:dyDescent="0.25">
      <c r="A2" s="125"/>
      <c r="B2" s="125"/>
      <c r="C2" s="125"/>
      <c r="D2" s="125"/>
      <c r="E2" s="125"/>
      <c r="F2" s="125"/>
    </row>
    <row r="3" spans="1:6" ht="64.2" customHeight="1" x14ac:dyDescent="0.25">
      <c r="A3" s="23"/>
      <c r="B3" s="23"/>
      <c r="C3" s="23"/>
      <c r="D3" s="23"/>
      <c r="E3" s="23"/>
      <c r="F3" s="23"/>
    </row>
    <row r="4" spans="1:6" x14ac:dyDescent="0.25">
      <c r="A4" s="126" t="str">
        <f>'Orçamento Sintético'!D5</f>
        <v xml:space="preserve">CONSTRUÇÃO DE PONTE DE CONCRETO </v>
      </c>
      <c r="B4" s="126"/>
      <c r="C4" s="126"/>
      <c r="D4" s="126"/>
      <c r="E4" s="126"/>
      <c r="F4" s="126"/>
    </row>
    <row r="5" spans="1:6" x14ac:dyDescent="0.25">
      <c r="A5" s="126"/>
      <c r="B5" s="126"/>
      <c r="C5" s="126"/>
      <c r="D5" s="126"/>
      <c r="E5" s="126"/>
      <c r="F5" s="126"/>
    </row>
    <row r="6" spans="1:6" x14ac:dyDescent="0.25">
      <c r="A6" s="24"/>
      <c r="B6" s="25"/>
      <c r="C6" s="25"/>
      <c r="D6" s="9"/>
      <c r="E6" s="9"/>
      <c r="F6" s="9"/>
    </row>
    <row r="7" spans="1:6" x14ac:dyDescent="0.25">
      <c r="A7" s="127" t="s">
        <v>115</v>
      </c>
      <c r="B7" s="123"/>
      <c r="C7" s="123"/>
      <c r="D7" s="123"/>
      <c r="E7" s="123"/>
      <c r="F7" s="128"/>
    </row>
    <row r="8" spans="1:6" x14ac:dyDescent="0.25">
      <c r="A8" s="123" t="s">
        <v>116</v>
      </c>
      <c r="B8" s="123"/>
      <c r="C8" s="123"/>
      <c r="D8" s="123"/>
      <c r="E8" s="123"/>
      <c r="F8" s="123"/>
    </row>
    <row r="9" spans="1:6" x14ac:dyDescent="0.25">
      <c r="A9" s="26" t="s">
        <v>117</v>
      </c>
      <c r="B9" s="130" t="s">
        <v>118</v>
      </c>
      <c r="C9" s="130"/>
      <c r="D9" s="130"/>
      <c r="E9" s="130"/>
      <c r="F9" s="26" t="s">
        <v>119</v>
      </c>
    </row>
    <row r="10" spans="1:6" x14ac:dyDescent="0.25">
      <c r="A10" s="27">
        <v>1</v>
      </c>
      <c r="B10" s="131" t="s">
        <v>120</v>
      </c>
      <c r="C10" s="131"/>
      <c r="D10" s="131"/>
      <c r="E10" s="131"/>
      <c r="F10" s="28">
        <v>5.3600000000000009E-2</v>
      </c>
    </row>
    <row r="11" spans="1:6" x14ac:dyDescent="0.25">
      <c r="A11" s="29"/>
      <c r="B11" s="30"/>
      <c r="C11" s="30"/>
      <c r="D11" s="30"/>
      <c r="E11" s="30"/>
      <c r="F11" s="31"/>
    </row>
    <row r="12" spans="1:6" x14ac:dyDescent="0.25">
      <c r="A12" s="32" t="s">
        <v>121</v>
      </c>
      <c r="B12" s="132" t="s">
        <v>122</v>
      </c>
      <c r="C12" s="132"/>
      <c r="D12" s="132"/>
      <c r="E12" s="132"/>
      <c r="F12" s="33">
        <v>0.03</v>
      </c>
    </row>
    <row r="13" spans="1:6" x14ac:dyDescent="0.25">
      <c r="A13" s="34"/>
      <c r="B13" s="133"/>
      <c r="C13" s="134"/>
      <c r="D13" s="134"/>
      <c r="E13" s="135"/>
      <c r="F13" s="35"/>
    </row>
    <row r="14" spans="1:6" x14ac:dyDescent="0.25">
      <c r="A14" s="32" t="s">
        <v>123</v>
      </c>
      <c r="B14" s="132" t="s">
        <v>124</v>
      </c>
      <c r="C14" s="132"/>
      <c r="D14" s="132"/>
      <c r="E14" s="132"/>
      <c r="F14" s="33">
        <v>4.0000000000000001E-3</v>
      </c>
    </row>
    <row r="15" spans="1:6" x14ac:dyDescent="0.25">
      <c r="A15" s="36"/>
      <c r="B15" s="136"/>
      <c r="C15" s="137"/>
      <c r="D15" s="137"/>
      <c r="E15" s="138"/>
      <c r="F15" s="37"/>
    </row>
    <row r="16" spans="1:6" x14ac:dyDescent="0.25">
      <c r="A16" s="32" t="s">
        <v>125</v>
      </c>
      <c r="B16" s="132" t="s">
        <v>126</v>
      </c>
      <c r="C16" s="132"/>
      <c r="D16" s="132"/>
      <c r="E16" s="132"/>
      <c r="F16" s="33">
        <v>4.0000000000000001E-3</v>
      </c>
    </row>
    <row r="17" spans="1:6" x14ac:dyDescent="0.25">
      <c r="A17" s="36"/>
      <c r="B17" s="136"/>
      <c r="C17" s="137"/>
      <c r="D17" s="137"/>
      <c r="E17" s="138"/>
      <c r="F17" s="37"/>
    </row>
    <row r="18" spans="1:6" x14ac:dyDescent="0.25">
      <c r="A18" s="32" t="s">
        <v>127</v>
      </c>
      <c r="B18" s="132" t="s">
        <v>128</v>
      </c>
      <c r="C18" s="132"/>
      <c r="D18" s="132"/>
      <c r="E18" s="132"/>
      <c r="F18" s="33">
        <v>9.7000000000000003E-3</v>
      </c>
    </row>
    <row r="19" spans="1:6" x14ac:dyDescent="0.25">
      <c r="A19" s="36"/>
      <c r="B19" s="136"/>
      <c r="C19" s="137"/>
      <c r="D19" s="137"/>
      <c r="E19" s="138"/>
      <c r="F19" s="37"/>
    </row>
    <row r="20" spans="1:6" x14ac:dyDescent="0.25">
      <c r="A20" s="32" t="s">
        <v>129</v>
      </c>
      <c r="B20" s="132" t="s">
        <v>130</v>
      </c>
      <c r="C20" s="132"/>
      <c r="D20" s="132"/>
      <c r="E20" s="132"/>
      <c r="F20" s="33">
        <v>5.8999999999999999E-3</v>
      </c>
    </row>
    <row r="21" spans="1:6" x14ac:dyDescent="0.25">
      <c r="A21" s="38"/>
      <c r="B21" s="129"/>
      <c r="C21" s="129"/>
      <c r="D21" s="129"/>
      <c r="E21" s="129"/>
      <c r="F21" s="39"/>
    </row>
    <row r="22" spans="1:6" x14ac:dyDescent="0.25">
      <c r="A22" s="27">
        <v>2</v>
      </c>
      <c r="B22" s="131" t="s">
        <v>131</v>
      </c>
      <c r="C22" s="131"/>
      <c r="D22" s="131"/>
      <c r="E22" s="131"/>
      <c r="F22" s="28">
        <f>SUM(F23:F26)</f>
        <v>0.10250000000000001</v>
      </c>
    </row>
    <row r="23" spans="1:6" x14ac:dyDescent="0.25">
      <c r="A23" s="34" t="s">
        <v>132</v>
      </c>
      <c r="B23" s="139" t="s">
        <v>133</v>
      </c>
      <c r="C23" s="139"/>
      <c r="D23" s="139"/>
      <c r="E23" s="139"/>
      <c r="F23" s="35">
        <v>6.4999999999999997E-3</v>
      </c>
    </row>
    <row r="24" spans="1:6" x14ac:dyDescent="0.25">
      <c r="A24" s="34" t="s">
        <v>134</v>
      </c>
      <c r="B24" s="139" t="s">
        <v>135</v>
      </c>
      <c r="C24" s="139"/>
      <c r="D24" s="139"/>
      <c r="E24" s="139"/>
      <c r="F24" s="35">
        <v>0.03</v>
      </c>
    </row>
    <row r="25" spans="1:6" x14ac:dyDescent="0.25">
      <c r="A25" s="34" t="s">
        <v>136</v>
      </c>
      <c r="B25" s="139" t="s">
        <v>137</v>
      </c>
      <c r="C25" s="139"/>
      <c r="D25" s="139"/>
      <c r="E25" s="139"/>
      <c r="F25" s="35">
        <v>0.03</v>
      </c>
    </row>
    <row r="26" spans="1:6" x14ac:dyDescent="0.25">
      <c r="A26" s="34" t="s">
        <v>138</v>
      </c>
      <c r="B26" s="139" t="s">
        <v>139</v>
      </c>
      <c r="C26" s="139"/>
      <c r="D26" s="139"/>
      <c r="E26" s="139"/>
      <c r="F26" s="35">
        <v>3.5999999999999997E-2</v>
      </c>
    </row>
    <row r="27" spans="1:6" x14ac:dyDescent="0.25">
      <c r="A27" s="38"/>
      <c r="B27" s="129"/>
      <c r="C27" s="129"/>
      <c r="D27" s="129"/>
      <c r="E27" s="129"/>
      <c r="F27" s="39"/>
    </row>
    <row r="28" spans="1:6" x14ac:dyDescent="0.25">
      <c r="A28" s="27">
        <v>3</v>
      </c>
      <c r="B28" s="131" t="s">
        <v>140</v>
      </c>
      <c r="C28" s="131"/>
      <c r="D28" s="131"/>
      <c r="E28" s="131"/>
      <c r="F28" s="28">
        <f>F29</f>
        <v>6.1600000000000002E-2</v>
      </c>
    </row>
    <row r="29" spans="1:6" x14ac:dyDescent="0.25">
      <c r="A29" s="34" t="s">
        <v>141</v>
      </c>
      <c r="B29" s="139" t="s">
        <v>142</v>
      </c>
      <c r="C29" s="139"/>
      <c r="D29" s="139"/>
      <c r="E29" s="139"/>
      <c r="F29" s="35">
        <v>6.1600000000000002E-2</v>
      </c>
    </row>
    <row r="30" spans="1:6" ht="14.4" thickBot="1" x14ac:dyDescent="0.3">
      <c r="A30" s="34"/>
      <c r="B30" s="129"/>
      <c r="C30" s="129"/>
      <c r="D30" s="129"/>
      <c r="E30" s="129"/>
      <c r="F30" s="40"/>
    </row>
    <row r="31" spans="1:6" ht="14.4" thickBot="1" x14ac:dyDescent="0.3">
      <c r="A31" s="27">
        <v>4</v>
      </c>
      <c r="B31" s="131" t="s">
        <v>143</v>
      </c>
      <c r="C31" s="131"/>
      <c r="D31" s="131"/>
      <c r="E31" s="131"/>
      <c r="F31" s="41">
        <f>(((1+F12+F14+F18+F16)*(1+F20)*(1+F28))/(1-F22))-1</f>
        <v>0.24657440232646266</v>
      </c>
    </row>
  </sheetData>
  <mergeCells count="28">
    <mergeCell ref="B28:E28"/>
    <mergeCell ref="B29:E29"/>
    <mergeCell ref="B30:E30"/>
    <mergeCell ref="B31:E31"/>
    <mergeCell ref="B22:E22"/>
    <mergeCell ref="B23:E23"/>
    <mergeCell ref="B24:E24"/>
    <mergeCell ref="B25:E25"/>
    <mergeCell ref="B26:E26"/>
    <mergeCell ref="B27:E27"/>
    <mergeCell ref="B21:E21"/>
    <mergeCell ref="B9:E9"/>
    <mergeCell ref="B10:E10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A8:F8"/>
    <mergeCell ref="A1:F1"/>
    <mergeCell ref="A2:F2"/>
    <mergeCell ref="A4:F4"/>
    <mergeCell ref="A5:F5"/>
    <mergeCell ref="A7:F7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7338C-4BAB-4B13-8EF2-75B020748F18}">
  <dimension ref="A3:G17"/>
  <sheetViews>
    <sheetView view="pageBreakPreview" zoomScale="60" zoomScaleNormal="100" workbookViewId="0">
      <selection activeCell="A7" sqref="A7:G17"/>
    </sheetView>
  </sheetViews>
  <sheetFormatPr defaultRowHeight="13.8" x14ac:dyDescent="0.25"/>
  <cols>
    <col min="1" max="1" width="24" customWidth="1"/>
    <col min="2" max="2" width="48.5" customWidth="1"/>
    <col min="3" max="3" width="21.09765625" customWidth="1"/>
    <col min="4" max="4" width="23.5" customWidth="1"/>
  </cols>
  <sheetData>
    <row r="3" spans="1:7" x14ac:dyDescent="0.25">
      <c r="A3" s="42"/>
      <c r="B3" s="42" t="s">
        <v>0</v>
      </c>
      <c r="C3" s="42" t="s">
        <v>1</v>
      </c>
      <c r="D3" s="140" t="s">
        <v>2</v>
      </c>
      <c r="E3" s="140"/>
      <c r="F3" s="140" t="s">
        <v>3</v>
      </c>
      <c r="G3" s="140"/>
    </row>
    <row r="4" spans="1:7" ht="79.2" x14ac:dyDescent="0.25">
      <c r="A4" s="22"/>
      <c r="B4" s="8" t="str">
        <f>'Orçamento Sintético'!D5</f>
        <v xml:space="preserve">CONSTRUÇÃO DE PONTE DE CONCRETO </v>
      </c>
      <c r="C4" s="22" t="s">
        <v>4</v>
      </c>
      <c r="D4" s="121" t="s">
        <v>5</v>
      </c>
      <c r="E4" s="121"/>
      <c r="F4" s="121" t="s">
        <v>6</v>
      </c>
      <c r="G4" s="121"/>
    </row>
    <row r="5" spans="1:7" x14ac:dyDescent="0.25">
      <c r="A5" s="141" t="s">
        <v>144</v>
      </c>
      <c r="B5" s="109"/>
      <c r="C5" s="109"/>
      <c r="D5" s="109"/>
      <c r="E5" s="109"/>
      <c r="F5" s="109"/>
      <c r="G5" s="109"/>
    </row>
    <row r="6" spans="1:7" x14ac:dyDescent="0.25">
      <c r="A6" s="71" t="s">
        <v>8</v>
      </c>
      <c r="B6" s="71" t="s">
        <v>11</v>
      </c>
      <c r="C6" s="75" t="s">
        <v>145</v>
      </c>
      <c r="D6" s="75" t="s">
        <v>146</v>
      </c>
      <c r="E6" s="75" t="s">
        <v>147</v>
      </c>
      <c r="F6" s="75" t="s">
        <v>148</v>
      </c>
      <c r="G6" s="75" t="s">
        <v>149</v>
      </c>
    </row>
    <row r="7" spans="1:7" ht="27" thickBot="1" x14ac:dyDescent="0.3">
      <c r="A7" s="73" t="s">
        <v>18</v>
      </c>
      <c r="B7" s="73" t="s">
        <v>183</v>
      </c>
      <c r="C7" s="82" t="s">
        <v>556</v>
      </c>
      <c r="D7" s="43" t="s">
        <v>556</v>
      </c>
      <c r="E7" s="82" t="s">
        <v>20</v>
      </c>
      <c r="F7" s="82" t="s">
        <v>20</v>
      </c>
      <c r="G7" s="82" t="s">
        <v>20</v>
      </c>
    </row>
    <row r="8" spans="1:7" ht="27.6" thickTop="1" thickBot="1" x14ac:dyDescent="0.3">
      <c r="A8" s="73" t="s">
        <v>26</v>
      </c>
      <c r="B8" s="73" t="s">
        <v>188</v>
      </c>
      <c r="C8" s="82" t="s">
        <v>557</v>
      </c>
      <c r="D8" s="43" t="s">
        <v>558</v>
      </c>
      <c r="E8" s="43" t="s">
        <v>558</v>
      </c>
      <c r="F8" s="43" t="s">
        <v>558</v>
      </c>
      <c r="G8" s="43" t="s">
        <v>558</v>
      </c>
    </row>
    <row r="9" spans="1:7" ht="27.6" thickTop="1" thickBot="1" x14ac:dyDescent="0.3">
      <c r="A9" s="73" t="s">
        <v>31</v>
      </c>
      <c r="B9" s="73" t="s">
        <v>194</v>
      </c>
      <c r="C9" s="82" t="s">
        <v>559</v>
      </c>
      <c r="D9" s="43" t="s">
        <v>560</v>
      </c>
      <c r="E9" s="82" t="s">
        <v>20</v>
      </c>
      <c r="F9" s="82" t="s">
        <v>20</v>
      </c>
      <c r="G9" s="43" t="s">
        <v>560</v>
      </c>
    </row>
    <row r="10" spans="1:7" ht="27.6" thickTop="1" thickBot="1" x14ac:dyDescent="0.3">
      <c r="A10" s="73" t="s">
        <v>201</v>
      </c>
      <c r="B10" s="73" t="s">
        <v>202</v>
      </c>
      <c r="C10" s="82" t="s">
        <v>561</v>
      </c>
      <c r="D10" s="43" t="s">
        <v>562</v>
      </c>
      <c r="E10" s="43" t="s">
        <v>562</v>
      </c>
      <c r="F10" s="82" t="s">
        <v>20</v>
      </c>
      <c r="G10" s="82" t="s">
        <v>20</v>
      </c>
    </row>
    <row r="11" spans="1:7" ht="40.799999999999997" thickTop="1" thickBot="1" x14ac:dyDescent="0.3">
      <c r="A11" s="73" t="s">
        <v>218</v>
      </c>
      <c r="B11" s="73" t="s">
        <v>219</v>
      </c>
      <c r="C11" s="82" t="s">
        <v>563</v>
      </c>
      <c r="D11" s="82" t="s">
        <v>20</v>
      </c>
      <c r="E11" s="43" t="s">
        <v>564</v>
      </c>
      <c r="F11" s="43" t="s">
        <v>564</v>
      </c>
      <c r="G11" s="82" t="s">
        <v>20</v>
      </c>
    </row>
    <row r="12" spans="1:7" ht="27.6" thickTop="1" thickBot="1" x14ac:dyDescent="0.3">
      <c r="A12" s="73" t="s">
        <v>294</v>
      </c>
      <c r="B12" s="73" t="s">
        <v>295</v>
      </c>
      <c r="C12" s="82" t="s">
        <v>565</v>
      </c>
      <c r="D12" s="82" t="s">
        <v>20</v>
      </c>
      <c r="E12" s="82" t="s">
        <v>20</v>
      </c>
      <c r="F12" s="82" t="s">
        <v>20</v>
      </c>
      <c r="G12" s="43" t="s">
        <v>565</v>
      </c>
    </row>
    <row r="13" spans="1:7" ht="27.6" thickTop="1" thickBot="1" x14ac:dyDescent="0.3">
      <c r="A13" s="73" t="s">
        <v>302</v>
      </c>
      <c r="B13" s="73" t="s">
        <v>303</v>
      </c>
      <c r="C13" s="82" t="s">
        <v>566</v>
      </c>
      <c r="D13" s="82" t="s">
        <v>20</v>
      </c>
      <c r="E13" s="82" t="s">
        <v>20</v>
      </c>
      <c r="F13" s="82" t="s">
        <v>20</v>
      </c>
      <c r="G13" s="43" t="s">
        <v>566</v>
      </c>
    </row>
    <row r="14" spans="1:7" ht="14.4" thickTop="1" x14ac:dyDescent="0.25">
      <c r="A14" s="121" t="s">
        <v>150</v>
      </c>
      <c r="B14" s="121"/>
      <c r="C14" s="22"/>
      <c r="D14" s="65" t="s">
        <v>567</v>
      </c>
      <c r="E14" s="65" t="s">
        <v>568</v>
      </c>
      <c r="F14" s="65" t="s">
        <v>569</v>
      </c>
      <c r="G14" s="65" t="s">
        <v>570</v>
      </c>
    </row>
    <row r="15" spans="1:7" ht="26.4" x14ac:dyDescent="0.25">
      <c r="A15" s="121" t="s">
        <v>151</v>
      </c>
      <c r="B15" s="121"/>
      <c r="C15" s="22"/>
      <c r="D15" s="65" t="s">
        <v>571</v>
      </c>
      <c r="E15" s="65" t="s">
        <v>572</v>
      </c>
      <c r="F15" s="65" t="s">
        <v>573</v>
      </c>
      <c r="G15" s="65" t="s">
        <v>574</v>
      </c>
    </row>
    <row r="16" spans="1:7" x14ac:dyDescent="0.25">
      <c r="A16" s="121" t="s">
        <v>152</v>
      </c>
      <c r="B16" s="121"/>
      <c r="C16" s="22"/>
      <c r="D16" s="65" t="s">
        <v>567</v>
      </c>
      <c r="E16" s="65" t="s">
        <v>575</v>
      </c>
      <c r="F16" s="65" t="s">
        <v>576</v>
      </c>
      <c r="G16" s="65" t="s">
        <v>153</v>
      </c>
    </row>
    <row r="17" spans="1:7" ht="26.4" x14ac:dyDescent="0.25">
      <c r="A17" s="121" t="s">
        <v>154</v>
      </c>
      <c r="B17" s="121"/>
      <c r="C17" s="22"/>
      <c r="D17" s="65" t="s">
        <v>571</v>
      </c>
      <c r="E17" s="65" t="s">
        <v>577</v>
      </c>
      <c r="F17" s="65" t="s">
        <v>578</v>
      </c>
      <c r="G17" s="65" t="s">
        <v>579</v>
      </c>
    </row>
  </sheetData>
  <mergeCells count="9">
    <mergeCell ref="A14:B14"/>
    <mergeCell ref="A15:B15"/>
    <mergeCell ref="A16:B16"/>
    <mergeCell ref="A17:B17"/>
    <mergeCell ref="D3:E3"/>
    <mergeCell ref="F3:G3"/>
    <mergeCell ref="D4:E4"/>
    <mergeCell ref="F4:G4"/>
    <mergeCell ref="A5:G5"/>
  </mergeCells>
  <pageMargins left="0.511811024" right="0.511811024" top="0.78740157499999996" bottom="0.78740157499999996" header="0.31496062000000002" footer="0.31496062000000002"/>
  <pageSetup scale="5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2821C-D278-47EA-B5FD-B3BB1CAF58B0}">
  <dimension ref="A1:N61"/>
  <sheetViews>
    <sheetView view="pageBreakPreview" topLeftCell="A53" zoomScale="107" zoomScaleNormal="100" zoomScaleSheetLayoutView="107" workbookViewId="0">
      <selection activeCell="A58" sqref="A58:N58"/>
    </sheetView>
  </sheetViews>
  <sheetFormatPr defaultRowHeight="13.8" x14ac:dyDescent="0.25"/>
  <cols>
    <col min="1" max="1" width="23.69921875" customWidth="1"/>
    <col min="4" max="4" width="51.8984375" customWidth="1"/>
    <col min="13" max="14" width="8.796875" style="57"/>
  </cols>
  <sheetData>
    <row r="1" spans="1:14" x14ac:dyDescent="0.25">
      <c r="A1" s="44"/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</row>
    <row r="2" spans="1:14" x14ac:dyDescent="0.25">
      <c r="A2" s="44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</row>
    <row r="3" spans="1:14" x14ac:dyDescent="0.25">
      <c r="A3" s="44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</row>
    <row r="4" spans="1:14" x14ac:dyDescent="0.25">
      <c r="A4" s="44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</row>
    <row r="5" spans="1:14" x14ac:dyDescent="0.25">
      <c r="A5" s="4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</row>
    <row r="6" spans="1:14" x14ac:dyDescent="0.25">
      <c r="A6" s="44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ht="70.8" customHeight="1" x14ac:dyDescent="0.25">
      <c r="A7" s="45"/>
      <c r="B7" s="144" t="str">
        <f>'Orçamento Sintético'!D5</f>
        <v xml:space="preserve">CONSTRUÇÃO DE PONTE DE CONCRETO </v>
      </c>
      <c r="C7" s="144"/>
      <c r="D7" s="144"/>
      <c r="E7" s="145"/>
      <c r="F7" s="145"/>
      <c r="G7" s="145"/>
      <c r="H7" s="145"/>
      <c r="I7" s="46"/>
      <c r="J7" s="46"/>
      <c r="K7" s="46"/>
      <c r="L7" s="46"/>
      <c r="M7" s="58"/>
      <c r="N7" s="59"/>
    </row>
    <row r="8" spans="1:14" x14ac:dyDescent="0.25">
      <c r="A8" s="44"/>
      <c r="B8" s="47"/>
      <c r="C8" s="48"/>
      <c r="D8" s="48"/>
      <c r="E8" s="46"/>
      <c r="F8" s="46"/>
      <c r="G8" s="46"/>
      <c r="H8" s="46"/>
      <c r="I8" s="46"/>
      <c r="J8" s="46"/>
      <c r="K8" s="46"/>
      <c r="L8" s="46"/>
      <c r="M8" s="58"/>
      <c r="N8" s="60"/>
    </row>
    <row r="9" spans="1:14" ht="17.399999999999999" x14ac:dyDescent="0.25">
      <c r="A9" s="49"/>
      <c r="B9" s="146" t="s">
        <v>155</v>
      </c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</row>
    <row r="10" spans="1:14" x14ac:dyDescent="0.25">
      <c r="A10" s="50" t="s">
        <v>117</v>
      </c>
      <c r="B10" s="50" t="s">
        <v>156</v>
      </c>
      <c r="C10" s="51" t="s">
        <v>157</v>
      </c>
      <c r="D10" s="51" t="s">
        <v>118</v>
      </c>
      <c r="E10" s="52" t="s">
        <v>158</v>
      </c>
      <c r="F10" s="52" t="s">
        <v>159</v>
      </c>
      <c r="G10" s="52" t="s">
        <v>160</v>
      </c>
      <c r="H10" s="52" t="s">
        <v>161</v>
      </c>
      <c r="I10" s="52" t="s">
        <v>162</v>
      </c>
      <c r="J10" s="52" t="s">
        <v>163</v>
      </c>
      <c r="K10" s="52" t="s">
        <v>164</v>
      </c>
      <c r="L10" s="52" t="s">
        <v>165</v>
      </c>
      <c r="M10" s="61" t="s">
        <v>166</v>
      </c>
      <c r="N10" s="62" t="s">
        <v>167</v>
      </c>
    </row>
    <row r="11" spans="1:14" x14ac:dyDescent="0.25">
      <c r="A11" s="54" t="str">
        <f>'Orçamento Sintético'!$A$8</f>
        <v xml:space="preserve"> 1 </v>
      </c>
      <c r="B11" s="54"/>
      <c r="C11" s="55"/>
      <c r="D11" s="55" t="str">
        <f>'Orçamento Sintético'!$D$8</f>
        <v>SERVIÇOS INICIAIS</v>
      </c>
      <c r="E11" s="56"/>
      <c r="F11" s="56"/>
      <c r="G11" s="56"/>
      <c r="H11" s="56"/>
      <c r="I11" s="56"/>
      <c r="J11" s="56"/>
      <c r="K11" s="56"/>
      <c r="L11" s="56"/>
      <c r="M11" s="63"/>
      <c r="N11" s="64"/>
    </row>
    <row r="12" spans="1:14" ht="41.4" x14ac:dyDescent="0.25">
      <c r="A12" t="str">
        <f>'Orçamento Sintético'!A9</f>
        <v xml:space="preserve"> 1.1 </v>
      </c>
      <c r="B12" t="str">
        <f>'Orçamento Sintético'!C9</f>
        <v>SINAPI</v>
      </c>
      <c r="C12" t="str">
        <f>'Orçamento Sintético'!B9</f>
        <v xml:space="preserve"> 103689 </v>
      </c>
      <c r="D12" s="53" t="str">
        <f>'Orçamento Sintético'!D9</f>
        <v>FORNECIMENTO E INSTALAÇÃO DE PLACA DE OBRA COM CHAPA GALVANIZADA E ESTRUTURA DE MADEIRA. AF_03/2022_PS</v>
      </c>
      <c r="E12">
        <f>N12</f>
        <v>4.5</v>
      </c>
      <c r="M12" s="57" t="str">
        <f>'Orçamento Sintético'!E9</f>
        <v>m²</v>
      </c>
      <c r="N12" s="57">
        <f>'Orçamento Sintético'!F9</f>
        <v>4.5</v>
      </c>
    </row>
    <row r="13" spans="1:14" ht="27.6" x14ac:dyDescent="0.25">
      <c r="A13" t="str">
        <f>'Orçamento Sintético'!A10</f>
        <v xml:space="preserve"> 1.2 </v>
      </c>
      <c r="B13" t="str">
        <f>'Orçamento Sintético'!C10</f>
        <v>SINAPI</v>
      </c>
      <c r="C13" t="str">
        <f>'Orçamento Sintético'!B10</f>
        <v xml:space="preserve"> 73686 </v>
      </c>
      <c r="D13" s="53" t="str">
        <f>'Orçamento Sintético'!D10</f>
        <v>LOCACAO DA OBRA, COM USO DE EQUIPAMENTOS TOPOGRAFICOS, INCLUSIVE NIVELADOR</v>
      </c>
      <c r="L13">
        <f>N13</f>
        <v>65</v>
      </c>
      <c r="M13" s="57" t="str">
        <f>'Orçamento Sintético'!E10</f>
        <v>m²</v>
      </c>
      <c r="N13" s="57">
        <f>'Orçamento Sintético'!F10</f>
        <v>65</v>
      </c>
    </row>
    <row r="14" spans="1:14" x14ac:dyDescent="0.25">
      <c r="A14" s="54" t="str">
        <f>'Orçamento Sintético'!A12</f>
        <v xml:space="preserve"> 2 </v>
      </c>
      <c r="B14" s="54">
        <f>'Orçamento Sintético'!C12</f>
        <v>0</v>
      </c>
      <c r="C14" s="55" t="str">
        <f>'Orçamento Sintético'!B12</f>
        <v xml:space="preserve">  </v>
      </c>
      <c r="D14" s="55" t="str">
        <f>'Orçamento Sintético'!D12</f>
        <v>ADMINISTRAÇÃO DE OBRA</v>
      </c>
      <c r="E14" s="56" t="s">
        <v>158</v>
      </c>
      <c r="F14" s="56" t="s">
        <v>159</v>
      </c>
      <c r="G14" s="56" t="s">
        <v>160</v>
      </c>
      <c r="H14" s="56" t="s">
        <v>161</v>
      </c>
      <c r="I14" s="56" t="s">
        <v>162</v>
      </c>
      <c r="J14" s="56" t="s">
        <v>163</v>
      </c>
      <c r="K14" s="56" t="s">
        <v>164</v>
      </c>
      <c r="L14" s="56" t="s">
        <v>165</v>
      </c>
      <c r="M14" s="63" t="s">
        <v>166</v>
      </c>
      <c r="N14" s="64" t="s">
        <v>167</v>
      </c>
    </row>
    <row r="15" spans="1:14" ht="27.6" x14ac:dyDescent="0.25">
      <c r="A15" t="str">
        <f>'Orçamento Sintético'!A13</f>
        <v xml:space="preserve"> 2.1 </v>
      </c>
      <c r="B15" t="str">
        <f>'Orçamento Sintético'!C13</f>
        <v>SINAPI</v>
      </c>
      <c r="C15" t="str">
        <f>'Orçamento Sintético'!B13</f>
        <v xml:space="preserve"> 93572 </v>
      </c>
      <c r="D15" s="53" t="str">
        <f>'Orçamento Sintético'!D13</f>
        <v>ENCARREGADO GERAL DE OBRAS COM ENCARGOS COMPLEMENTARES</v>
      </c>
      <c r="K15">
        <f>N15</f>
        <v>4</v>
      </c>
      <c r="M15" s="57" t="str">
        <f>'Orçamento Sintético'!E13</f>
        <v>MES</v>
      </c>
      <c r="N15" s="57">
        <f>'Orçamento Sintético'!F13</f>
        <v>4</v>
      </c>
    </row>
    <row r="16" spans="1:14" ht="27.6" x14ac:dyDescent="0.25">
      <c r="A16" t="str">
        <f>'Orçamento Sintético'!A14</f>
        <v xml:space="preserve"> 2.2 </v>
      </c>
      <c r="B16" t="str">
        <f>'Orçamento Sintético'!C14</f>
        <v>SINAPI</v>
      </c>
      <c r="C16" t="str">
        <f>'Orçamento Sintético'!B14</f>
        <v xml:space="preserve"> 100305 </v>
      </c>
      <c r="D16" s="53" t="str">
        <f>'Orçamento Sintético'!D14</f>
        <v>ENGENHEIRO CIVIL JUNIOR COM ENCARGOS COMPLEMENTARES</v>
      </c>
      <c r="K16">
        <f t="shared" ref="K16:K17" si="0">N16</f>
        <v>102.7</v>
      </c>
      <c r="M16" s="57" t="str">
        <f>'Orçamento Sintético'!E14</f>
        <v>H</v>
      </c>
      <c r="N16" s="57">
        <f>'Orçamento Sintético'!F14</f>
        <v>102.7</v>
      </c>
    </row>
    <row r="17" spans="1:14" x14ac:dyDescent="0.25">
      <c r="A17" s="54" t="str">
        <f>'Orçamento Sintético'!A15</f>
        <v xml:space="preserve"> 3 </v>
      </c>
      <c r="B17" s="54">
        <f>'Orçamento Sintético'!C15</f>
        <v>0</v>
      </c>
      <c r="C17" s="55" t="str">
        <f>'Orçamento Sintético'!B15</f>
        <v xml:space="preserve">  </v>
      </c>
      <c r="D17" s="55" t="str">
        <f>'Orçamento Sintético'!D15</f>
        <v>MOBILIZAÇÃO E DESMOBILIZAÇÃO</v>
      </c>
      <c r="E17" s="56"/>
      <c r="F17" s="56"/>
      <c r="G17" s="56"/>
      <c r="H17" s="56"/>
      <c r="I17" s="56"/>
      <c r="J17" s="56"/>
      <c r="K17" s="56">
        <f t="shared" si="0"/>
        <v>1</v>
      </c>
      <c r="L17" s="56"/>
      <c r="M17" s="63">
        <f>'Orçamento Sintético'!E15</f>
        <v>0</v>
      </c>
      <c r="N17" s="64">
        <f>'Orçamento Sintético'!F15</f>
        <v>1</v>
      </c>
    </row>
    <row r="18" spans="1:14" x14ac:dyDescent="0.25">
      <c r="A18" t="str">
        <f>'Orçamento Sintético'!A16</f>
        <v xml:space="preserve"> 3.1 </v>
      </c>
      <c r="B18" t="str">
        <f>'Orçamento Sintético'!C16</f>
        <v>Próprio</v>
      </c>
      <c r="C18" t="str">
        <f>'Orçamento Sintético'!B16</f>
        <v xml:space="preserve"> 053 </v>
      </c>
      <c r="D18" s="53" t="str">
        <f>'Orçamento Sintético'!D16</f>
        <v>DESMOBILIZAÇÃO</v>
      </c>
      <c r="K18">
        <f t="shared" ref="K18:K61" si="1">N18</f>
        <v>1</v>
      </c>
      <c r="M18" s="57" t="str">
        <f>'Orçamento Sintético'!E16</f>
        <v>UND</v>
      </c>
      <c r="N18" s="57">
        <f>'Orçamento Sintético'!F16</f>
        <v>1</v>
      </c>
    </row>
    <row r="19" spans="1:14" x14ac:dyDescent="0.25">
      <c r="A19" t="str">
        <f>'Orçamento Sintético'!A17</f>
        <v xml:space="preserve"> 3.2 </v>
      </c>
      <c r="B19" t="str">
        <f>'Orçamento Sintético'!C17</f>
        <v>Próprio</v>
      </c>
      <c r="C19" t="str">
        <f>'Orçamento Sintético'!B17</f>
        <v xml:space="preserve"> 052 </v>
      </c>
      <c r="D19" s="53" t="str">
        <f>'Orçamento Sintético'!D17</f>
        <v>MOBILIZAÇÃO</v>
      </c>
      <c r="K19">
        <f t="shared" si="1"/>
        <v>1</v>
      </c>
      <c r="M19" s="57" t="str">
        <f>'Orçamento Sintético'!E17</f>
        <v>UND</v>
      </c>
      <c r="N19" s="57">
        <f>'Orçamento Sintético'!F17</f>
        <v>1</v>
      </c>
    </row>
    <row r="20" spans="1:14" x14ac:dyDescent="0.25">
      <c r="A20" s="54" t="str">
        <f>'Orçamento Sintético'!A18</f>
        <v xml:space="preserve"> 4 </v>
      </c>
      <c r="B20" s="54">
        <f>'Orçamento Sintético'!C18</f>
        <v>0</v>
      </c>
      <c r="C20" s="55" t="str">
        <f>'Orçamento Sintético'!B18</f>
        <v xml:space="preserve">  </v>
      </c>
      <c r="D20" s="55" t="str">
        <f>'Orçamento Sintético'!D18</f>
        <v>ESTACAS</v>
      </c>
      <c r="E20" s="56"/>
      <c r="F20" s="56"/>
      <c r="G20" s="56"/>
      <c r="H20" s="56"/>
      <c r="I20" s="56"/>
      <c r="J20" s="56"/>
      <c r="K20" s="56">
        <f t="shared" si="1"/>
        <v>1</v>
      </c>
      <c r="L20" s="56"/>
      <c r="M20" s="63">
        <f>'Orçamento Sintético'!E18</f>
        <v>0</v>
      </c>
      <c r="N20" s="64">
        <f>'Orçamento Sintético'!F18</f>
        <v>1</v>
      </c>
    </row>
    <row r="21" spans="1:14" ht="82.8" x14ac:dyDescent="0.25">
      <c r="A21" t="str">
        <f>'Orçamento Sintético'!A19</f>
        <v xml:space="preserve"> 4.1 </v>
      </c>
      <c r="B21" t="str">
        <f>'Orçamento Sintético'!C19</f>
        <v>SINAPI</v>
      </c>
      <c r="C21" t="str">
        <f>'Orçamento Sintético'!B19</f>
        <v xml:space="preserve"> 102312 </v>
      </c>
      <c r="D21" s="53" t="str">
        <f>'Orçamento Sintético'!D19</f>
        <v>ESCAVAÇÃO MECANIZADA DE VALA COM PROF. DE 3,0 M ATÉ 4,5 M (MÉDIA MONTANTE E JUSANTE/UMA COMPOSIÇÃO POR TRECHO), ESCAVADEIRA (1,2 M3), LARG. DE 1,5 M A 2,5 M, EM SOLO DE 2A CATEGORIA, EM LOCAIS COM ALTO NÍVEL DE INTERFERÊNCIA. AF_09/2024</v>
      </c>
      <c r="K21">
        <f t="shared" si="1"/>
        <v>212.5</v>
      </c>
      <c r="M21" s="57" t="str">
        <f>'Orçamento Sintético'!E19</f>
        <v>m³</v>
      </c>
      <c r="N21" s="57">
        <f>'Orçamento Sintético'!F19</f>
        <v>212.5</v>
      </c>
    </row>
    <row r="22" spans="1:14" ht="82.8" x14ac:dyDescent="0.25">
      <c r="A22" t="str">
        <f>'Orçamento Sintético'!A20</f>
        <v xml:space="preserve"> 4.2 </v>
      </c>
      <c r="B22" t="str">
        <f>'Orçamento Sintético'!C20</f>
        <v>SINAPI</v>
      </c>
      <c r="C22" t="str">
        <f>'Orçamento Sintético'!B20</f>
        <v xml:space="preserve"> 93368 </v>
      </c>
      <c r="D22" s="53" t="str">
        <f>'Orçamento Sintético'!D20</f>
        <v>REATERRO MECANIZADO DE VALA COM ESCAVADEIRA HIDRÁULICA (CAPACIDADE DA CAÇAMBA: 0,8 M³/POTÊNCIA: 111 HP), LARGURA ATÉ 1,5 M, PROFUNDIDADE DE 1,5 A 3,0 M, COM SOLO (SEM SUBSTITUIÇÃO) DE 1ª CATEGORIA, COM COMPACTADOR DE SOLOS DE PERCUSSÃO. AF_08/2023</v>
      </c>
      <c r="K22">
        <f t="shared" si="1"/>
        <v>212.5</v>
      </c>
      <c r="M22" s="57" t="str">
        <f>'Orçamento Sintético'!E20</f>
        <v>m³</v>
      </c>
      <c r="N22" s="57">
        <f>'Orçamento Sintético'!F20</f>
        <v>212.5</v>
      </c>
    </row>
    <row r="23" spans="1:14" x14ac:dyDescent="0.25">
      <c r="A23" t="str">
        <f>'Orçamento Sintético'!A21</f>
        <v xml:space="preserve"> 4.3 </v>
      </c>
      <c r="B23" t="str">
        <f>'Orçamento Sintético'!C21</f>
        <v>SINAPI</v>
      </c>
      <c r="C23" t="str">
        <f>'Orçamento Sintético'!B21</f>
        <v xml:space="preserve"> 73891/001 </v>
      </c>
      <c r="D23" s="53" t="str">
        <f>'Orçamento Sintético'!D21</f>
        <v>ESGOTAMENTO COM MOTO-BOMBA AUTOESCOVANTE</v>
      </c>
      <c r="K23">
        <f t="shared" si="1"/>
        <v>105.65</v>
      </c>
      <c r="M23" s="57" t="str">
        <f>'Orçamento Sintético'!E21</f>
        <v>H</v>
      </c>
      <c r="N23" s="57">
        <f>'Orçamento Sintético'!F21</f>
        <v>105.65</v>
      </c>
    </row>
    <row r="24" spans="1:14" ht="27.6" x14ac:dyDescent="0.25">
      <c r="A24" t="str">
        <f>'Orçamento Sintético'!A22</f>
        <v xml:space="preserve"> 4.4 </v>
      </c>
      <c r="B24" t="str">
        <f>'Orçamento Sintético'!C22</f>
        <v>SICRO3</v>
      </c>
      <c r="C24" t="str">
        <f>'Orçamento Sintético'!B22</f>
        <v xml:space="preserve"> 2306247 </v>
      </c>
      <c r="D24" s="53" t="str">
        <f>'Orçamento Sintético'!D22</f>
        <v>Arrasamento de estacas de concreto com seção de até 900 cm²</v>
      </c>
      <c r="K24">
        <f t="shared" si="1"/>
        <v>54.65</v>
      </c>
      <c r="M24" s="57" t="str">
        <f>'Orçamento Sintético'!E22</f>
        <v>m³</v>
      </c>
      <c r="N24" s="57">
        <f>'Orçamento Sintético'!F22</f>
        <v>54.65</v>
      </c>
    </row>
    <row r="25" spans="1:14" ht="27.6" x14ac:dyDescent="0.25">
      <c r="A25" t="str">
        <f>'Orçamento Sintético'!A23</f>
        <v xml:space="preserve"> 4.5 </v>
      </c>
      <c r="B25" t="str">
        <f>'Orçamento Sintético'!C23</f>
        <v>SICRO3</v>
      </c>
      <c r="C25" t="str">
        <f>'Orçamento Sintético'!B23</f>
        <v xml:space="preserve"> 2306106 </v>
      </c>
      <c r="D25" s="53" t="str">
        <f>'Orçamento Sintético'!D23</f>
        <v>Estaca pré-moldada de concreto protendido 25 x 25 cm - produzida - sem emenda - cravação</v>
      </c>
      <c r="K25">
        <f t="shared" si="1"/>
        <v>120</v>
      </c>
      <c r="M25" s="57" t="str">
        <f>'Orçamento Sintético'!E23</f>
        <v>m</v>
      </c>
      <c r="N25" s="57">
        <f>'Orçamento Sintético'!F23</f>
        <v>120</v>
      </c>
    </row>
    <row r="26" spans="1:14" x14ac:dyDescent="0.25">
      <c r="A26" s="54" t="str">
        <f>'Orçamento Sintético'!A24</f>
        <v xml:space="preserve"> 5 </v>
      </c>
      <c r="B26" s="54">
        <f>'Orçamento Sintético'!C24</f>
        <v>0</v>
      </c>
      <c r="C26" s="55" t="str">
        <f>'Orçamento Sintético'!B24</f>
        <v xml:space="preserve">  </v>
      </c>
      <c r="D26" s="55" t="str">
        <f>'Orçamento Sintético'!D24</f>
        <v>ESTRUTURAL</v>
      </c>
      <c r="E26" s="56"/>
      <c r="F26" s="56"/>
      <c r="G26" s="56"/>
      <c r="H26" s="56"/>
      <c r="I26" s="56"/>
      <c r="J26" s="56"/>
      <c r="K26" s="56">
        <f t="shared" si="1"/>
        <v>1</v>
      </c>
      <c r="L26" s="56"/>
      <c r="M26" s="63">
        <f>'Orçamento Sintético'!E24</f>
        <v>0</v>
      </c>
      <c r="N26" s="64">
        <f>'Orçamento Sintético'!F24</f>
        <v>1</v>
      </c>
    </row>
    <row r="27" spans="1:14" x14ac:dyDescent="0.25">
      <c r="A27" t="str">
        <f>'Orçamento Sintético'!A25</f>
        <v xml:space="preserve"> 5.1 </v>
      </c>
      <c r="B27">
        <f>'Orçamento Sintético'!C25</f>
        <v>0</v>
      </c>
      <c r="C27" t="str">
        <f>'Orçamento Sintético'!B25</f>
        <v xml:space="preserve">  </v>
      </c>
      <c r="D27" s="53" t="str">
        <f>'Orçamento Sintético'!D25</f>
        <v>LAJE DO TABULEIRO E LAJE DE TRANSIÇÃO</v>
      </c>
      <c r="K27">
        <f t="shared" si="1"/>
        <v>1</v>
      </c>
      <c r="M27" s="57">
        <f>'Orçamento Sintético'!E25</f>
        <v>0</v>
      </c>
      <c r="N27" s="57">
        <f>'Orçamento Sintético'!F25</f>
        <v>1</v>
      </c>
    </row>
    <row r="28" spans="1:14" ht="41.4" x14ac:dyDescent="0.25">
      <c r="A28" t="str">
        <f>'Orçamento Sintético'!A26</f>
        <v xml:space="preserve"> 5.1.1 </v>
      </c>
      <c r="B28" t="str">
        <f>'Orçamento Sintético'!C26</f>
        <v>SINAPI</v>
      </c>
      <c r="C28" t="str">
        <f>'Orçamento Sintético'!B26</f>
        <v xml:space="preserve"> 92267 </v>
      </c>
      <c r="D28" s="53" t="str">
        <f>'Orçamento Sintético'!D26</f>
        <v>FABRICAÇÃO DE FÔRMA PARA LAJES, EM CHAPA DE MADEIRA COMPENSADA RESINADA, E = 17 MM. AF_09/2020</v>
      </c>
      <c r="K28">
        <f t="shared" si="1"/>
        <v>19.649999999999999</v>
      </c>
      <c r="M28" s="57" t="str">
        <f>'Orçamento Sintético'!E26</f>
        <v>m²</v>
      </c>
      <c r="N28" s="57">
        <f>'Orçamento Sintético'!F26</f>
        <v>19.649999999999999</v>
      </c>
    </row>
    <row r="29" spans="1:14" ht="41.4" x14ac:dyDescent="0.25">
      <c r="A29" t="str">
        <f>'Orçamento Sintético'!A27</f>
        <v xml:space="preserve"> 5.1.2 </v>
      </c>
      <c r="B29" t="str">
        <f>'Orçamento Sintético'!C27</f>
        <v>SINAPI</v>
      </c>
      <c r="C29" t="str">
        <f>'Orçamento Sintético'!B27</f>
        <v xml:space="preserve"> 101792 </v>
      </c>
      <c r="D29" s="53" t="str">
        <f>'Orçamento Sintético'!D27</f>
        <v>ESCORAMENTO DE FÔRMAS DE LAJE EM MADEIRA NÃO APARELHADA, PÉ-DIREITO SIMPLES, INCLUSO TRAVAMENTO, 4 UTILIZAÇÕES. AF_09/2020</v>
      </c>
      <c r="K29">
        <f t="shared" si="1"/>
        <v>125</v>
      </c>
      <c r="M29" s="57" t="str">
        <f>'Orçamento Sintético'!E27</f>
        <v>m³</v>
      </c>
      <c r="N29" s="57">
        <f>'Orçamento Sintético'!F27</f>
        <v>125</v>
      </c>
    </row>
    <row r="30" spans="1:14" ht="41.4" x14ac:dyDescent="0.25">
      <c r="A30" t="str">
        <f>'Orçamento Sintético'!A28</f>
        <v xml:space="preserve"> 5.1.3 </v>
      </c>
      <c r="B30" t="str">
        <f>'Orçamento Sintético'!C28</f>
        <v>SINAPI</v>
      </c>
      <c r="C30" t="str">
        <f>'Orçamento Sintético'!B28</f>
        <v xml:space="preserve"> 92771 </v>
      </c>
      <c r="D30" s="53" t="str">
        <f>'Orçamento Sintético'!D28</f>
        <v>ARMAÇÃO DE LAJE DE ESTRUTURA CONVENCIONAL DE CONCRETO ARMADO UTILIZANDO AÇO CA-50 DE 10,0 MM - MONTAGEM. AF_06/2022</v>
      </c>
      <c r="K30">
        <f t="shared" si="1"/>
        <v>400.05</v>
      </c>
      <c r="M30" s="57" t="str">
        <f>'Orçamento Sintético'!E28</f>
        <v>KG</v>
      </c>
      <c r="N30" s="57">
        <f>'Orçamento Sintético'!F28</f>
        <v>400.05</v>
      </c>
    </row>
    <row r="31" spans="1:14" ht="41.4" x14ac:dyDescent="0.25">
      <c r="A31" t="str">
        <f>'Orçamento Sintético'!A29</f>
        <v xml:space="preserve"> 5.1.4 </v>
      </c>
      <c r="B31" t="str">
        <f>'Orçamento Sintético'!C29</f>
        <v>SINAPI</v>
      </c>
      <c r="C31" t="str">
        <f>'Orçamento Sintético'!B29</f>
        <v xml:space="preserve"> 92770 </v>
      </c>
      <c r="D31" s="53" t="str">
        <f>'Orçamento Sintético'!D29</f>
        <v>ARMAÇÃO DE LAJE DE ESTRUTURA CONVENCIONAL DE CONCRETO ARMADO UTILIZANDO AÇO CA-50 DE 8,0 MM - MONTAGEM. AF_06/2022</v>
      </c>
      <c r="K31">
        <f t="shared" si="1"/>
        <v>775.92</v>
      </c>
      <c r="M31" s="57" t="str">
        <f>'Orçamento Sintético'!E29</f>
        <v>KG</v>
      </c>
      <c r="N31" s="57">
        <f>'Orçamento Sintético'!F29</f>
        <v>775.92</v>
      </c>
    </row>
    <row r="32" spans="1:14" ht="55.2" x14ac:dyDescent="0.25">
      <c r="A32" t="str">
        <f>'Orçamento Sintético'!A30</f>
        <v xml:space="preserve"> 5.1.5 </v>
      </c>
      <c r="B32" t="str">
        <f>'Orçamento Sintético'!C30</f>
        <v>SINAPI</v>
      </c>
      <c r="C32" t="str">
        <f>'Orçamento Sintético'!B30</f>
        <v xml:space="preserve"> 103674 </v>
      </c>
      <c r="D32" s="53" t="str">
        <f>'Orçamento Sintético'!D30</f>
        <v>CONCRETAGEM DE VIGAS E LAJES, FCK=25 MPA, PARA LAJES PREMOLDADAS COM USO DE BOMBA - LANÇAMENTO, ADENSAMENTO E ACABAMENTO. AF_02/2022_PS</v>
      </c>
      <c r="K32">
        <f t="shared" si="1"/>
        <v>40.36</v>
      </c>
      <c r="M32" s="57" t="str">
        <f>'Orçamento Sintético'!E30</f>
        <v>m³</v>
      </c>
      <c r="N32" s="57">
        <f>'Orçamento Sintético'!F30</f>
        <v>40.36</v>
      </c>
    </row>
    <row r="33" spans="1:14" x14ac:dyDescent="0.25">
      <c r="A33" t="str">
        <f>'Orçamento Sintético'!A31</f>
        <v xml:space="preserve"> 5.2 </v>
      </c>
      <c r="B33">
        <f>'Orçamento Sintético'!C31</f>
        <v>0</v>
      </c>
      <c r="C33" t="str">
        <f>'Orçamento Sintético'!B31</f>
        <v xml:space="preserve">  </v>
      </c>
      <c r="D33" s="53" t="str">
        <f>'Orçamento Sintético'!D31</f>
        <v>LONGARINA</v>
      </c>
      <c r="K33">
        <f t="shared" si="1"/>
        <v>1</v>
      </c>
      <c r="M33" s="57">
        <f>'Orçamento Sintético'!E31</f>
        <v>0</v>
      </c>
      <c r="N33" s="57">
        <f>'Orçamento Sintético'!F31</f>
        <v>1</v>
      </c>
    </row>
    <row r="34" spans="1:14" ht="41.4" x14ac:dyDescent="0.25">
      <c r="A34" t="str">
        <f>'Orçamento Sintético'!A32</f>
        <v xml:space="preserve"> 5.2.1 </v>
      </c>
      <c r="B34" t="str">
        <f>'Orçamento Sintético'!C32</f>
        <v>SINAPI</v>
      </c>
      <c r="C34" t="str">
        <f>'Orçamento Sintético'!B32</f>
        <v xml:space="preserve"> 103672 </v>
      </c>
      <c r="D34" s="53" t="str">
        <f>'Orçamento Sintético'!D32</f>
        <v>CONCRETAGEM DE PILARES, FCK = 25 MPA, COM USO DE BOMBA - LANÇAMENTO, ADENSAMENTO E ACABAMENTO. AF_02/2022_PS</v>
      </c>
      <c r="K34">
        <f t="shared" si="1"/>
        <v>61.3</v>
      </c>
      <c r="M34" s="57" t="str">
        <f>'Orçamento Sintético'!E32</f>
        <v>m³</v>
      </c>
      <c r="N34" s="57">
        <f>'Orçamento Sintético'!F32</f>
        <v>61.3</v>
      </c>
    </row>
    <row r="35" spans="1:14" ht="41.4" x14ac:dyDescent="0.25">
      <c r="A35" t="str">
        <f>'Orçamento Sintético'!A33</f>
        <v xml:space="preserve"> 5.2.2 </v>
      </c>
      <c r="B35" t="str">
        <f>'Orçamento Sintético'!C33</f>
        <v>SINAPI</v>
      </c>
      <c r="C35" t="str">
        <f>'Orçamento Sintético'!B33</f>
        <v xml:space="preserve"> 96536 </v>
      </c>
      <c r="D35" s="53" t="str">
        <f>'Orçamento Sintético'!D33</f>
        <v>FABRICAÇÃO, MONTAGEM E DESMONTAGEM DE FÔRMA PARA VIGA BALDRAME, EM MADEIRA SERRADA, E=25 MM, 4 UTILIZAÇÕES. AF_01/2024</v>
      </c>
      <c r="K35">
        <f t="shared" si="1"/>
        <v>288.66000000000003</v>
      </c>
      <c r="M35" s="57" t="str">
        <f>'Orçamento Sintético'!E33</f>
        <v>m²</v>
      </c>
      <c r="N35" s="57">
        <f>'Orçamento Sintético'!F33</f>
        <v>288.66000000000003</v>
      </c>
    </row>
    <row r="36" spans="1:14" ht="55.2" x14ac:dyDescent="0.25">
      <c r="A36" t="str">
        <f>'Orçamento Sintético'!A34</f>
        <v xml:space="preserve"> 5.2.3 </v>
      </c>
      <c r="B36" t="str">
        <f>'Orçamento Sintético'!C34</f>
        <v>SINAPI</v>
      </c>
      <c r="C36" t="str">
        <f>'Orçamento Sintético'!B34</f>
        <v xml:space="preserve"> 92778 </v>
      </c>
      <c r="D36" s="53" t="str">
        <f>'Orçamento Sintético'!D34</f>
        <v>ARMAÇÃO DE PILAR OU VIGA DE UMA ESTRUTURA CONVENCIONAL DE CONCRETO ARMADO EM UMA EDIFICAÇÃO TÉRREA OU SOBRADO UTILIZANDO AÇO CA-50 DE 10,0 MM - MONTAGEM. AF_12/2015</v>
      </c>
      <c r="K36">
        <f t="shared" si="1"/>
        <v>935.6</v>
      </c>
      <c r="M36" s="57" t="str">
        <f>'Orçamento Sintético'!E34</f>
        <v>KG</v>
      </c>
      <c r="N36" s="57">
        <f>'Orçamento Sintético'!F34</f>
        <v>935.6</v>
      </c>
    </row>
    <row r="37" spans="1:14" ht="41.4" x14ac:dyDescent="0.25">
      <c r="A37" t="str">
        <f>'Orçamento Sintético'!A35</f>
        <v xml:space="preserve"> 5.2.4 </v>
      </c>
      <c r="B37" t="str">
        <f>'Orçamento Sintético'!C35</f>
        <v>SINAPI</v>
      </c>
      <c r="C37" t="str">
        <f>'Orçamento Sintético'!B35</f>
        <v xml:space="preserve"> 92761 </v>
      </c>
      <c r="D37" s="53" t="str">
        <f>'Orçamento Sintético'!D35</f>
        <v>ARMAÇÃO DE PILAR OU VIGA DE ESTRUTURA CONVENCIONAL DE CONCRETO ARMADO UTILIZANDO AÇO CA-50 DE 8,0 MM - MONTAGEM. AF_06/2022</v>
      </c>
      <c r="K37">
        <f t="shared" si="1"/>
        <v>1020.5</v>
      </c>
      <c r="M37" s="57" t="str">
        <f>'Orçamento Sintético'!E35</f>
        <v>KG</v>
      </c>
      <c r="N37" s="57">
        <f>'Orçamento Sintético'!F35</f>
        <v>1020.5</v>
      </c>
    </row>
    <row r="38" spans="1:14" ht="41.4" x14ac:dyDescent="0.25">
      <c r="A38" t="str">
        <f>'Orçamento Sintético'!A36</f>
        <v xml:space="preserve"> 5.2.5 </v>
      </c>
      <c r="B38" t="str">
        <f>'Orçamento Sintético'!C36</f>
        <v>SINAPI</v>
      </c>
      <c r="C38" t="str">
        <f>'Orçamento Sintético'!B36</f>
        <v xml:space="preserve"> 92763 </v>
      </c>
      <c r="D38" s="53" t="str">
        <f>'Orçamento Sintético'!D36</f>
        <v>ARMAÇÃO DE PILAR OU VIGA DE ESTRUTURA CONVENCIONAL DE CONCRETO ARMADO UTILIZANDO AÇO CA-50 DE 12,5 MM - MONTAGEM. AF_06/2022</v>
      </c>
      <c r="K38">
        <f t="shared" si="1"/>
        <v>435.5</v>
      </c>
      <c r="M38" s="57" t="str">
        <f>'Orçamento Sintético'!E36</f>
        <v>KG</v>
      </c>
      <c r="N38" s="57">
        <f>'Orçamento Sintético'!F36</f>
        <v>435.5</v>
      </c>
    </row>
    <row r="39" spans="1:14" ht="41.4" x14ac:dyDescent="0.25">
      <c r="A39" t="str">
        <f>'Orçamento Sintético'!A37</f>
        <v xml:space="preserve"> 5.2.6 </v>
      </c>
      <c r="B39" t="str">
        <f>'Orçamento Sintético'!C37</f>
        <v>SINAPI</v>
      </c>
      <c r="C39" t="str">
        <f>'Orçamento Sintético'!B37</f>
        <v xml:space="preserve"> 92764 </v>
      </c>
      <c r="D39" s="53" t="str">
        <f>'Orçamento Sintético'!D37</f>
        <v>ARMAÇÃO DE PILAR OU VIGA DE ESTRUTURA CONVENCIONAL DE CONCRETO ARMADO UTILIZANDO AÇO CA-50 DE 16,0 MM - MONTAGEM. AF_06/2022</v>
      </c>
      <c r="K39">
        <f t="shared" si="1"/>
        <v>1588.66</v>
      </c>
      <c r="M39" s="57" t="str">
        <f>'Orçamento Sintético'!E37</f>
        <v>KG</v>
      </c>
      <c r="N39" s="57">
        <f>'Orçamento Sintético'!F37</f>
        <v>1588.66</v>
      </c>
    </row>
    <row r="40" spans="1:14" ht="41.4" x14ac:dyDescent="0.25">
      <c r="A40" t="str">
        <f>'Orçamento Sintético'!A38</f>
        <v xml:space="preserve"> 5.2.7 </v>
      </c>
      <c r="B40" t="str">
        <f>'Orçamento Sintético'!C38</f>
        <v>SINAPI</v>
      </c>
      <c r="C40" t="str">
        <f>'Orçamento Sintético'!B38</f>
        <v xml:space="preserve"> 92765 </v>
      </c>
      <c r="D40" s="53" t="str">
        <f>'Orçamento Sintético'!D38</f>
        <v>ARMAÇÃO DE PILAR OU VIGA DE ESTRUTURA CONVENCIONAL DE CONCRETO ARMADO UTILIZANDO AÇO CA-50 DE 20,0 MM - MONTAGEM. AF_06/2022</v>
      </c>
      <c r="K40">
        <f t="shared" si="1"/>
        <v>588.66</v>
      </c>
      <c r="M40" s="57" t="str">
        <f>'Orçamento Sintético'!E38</f>
        <v>KG</v>
      </c>
      <c r="N40" s="57">
        <f>'Orçamento Sintético'!F38</f>
        <v>588.66</v>
      </c>
    </row>
    <row r="41" spans="1:14" ht="41.4" x14ac:dyDescent="0.25">
      <c r="A41" t="str">
        <f>'Orçamento Sintético'!A39</f>
        <v xml:space="preserve"> 5.2.8 </v>
      </c>
      <c r="B41" t="str">
        <f>'Orçamento Sintético'!C39</f>
        <v>SINAPI</v>
      </c>
      <c r="C41" t="str">
        <f>'Orçamento Sintético'!B39</f>
        <v xml:space="preserve"> 92760 </v>
      </c>
      <c r="D41" s="53" t="str">
        <f>'Orçamento Sintético'!D39</f>
        <v>ARMAÇÃO DE PILAR OU VIGA DE ESTRUTURA CONVENCIONAL DE CONCRETO ARMADO UTILIZANDO AÇO CA-50 DE 6,3 MM - MONTAGEM. AF_06/2022</v>
      </c>
      <c r="K41">
        <f t="shared" si="1"/>
        <v>800.55</v>
      </c>
      <c r="M41" s="57" t="str">
        <f>'Orçamento Sintético'!E39</f>
        <v>KG</v>
      </c>
      <c r="N41" s="57">
        <f>'Orçamento Sintético'!F39</f>
        <v>800.55</v>
      </c>
    </row>
    <row r="42" spans="1:14" x14ac:dyDescent="0.25">
      <c r="A42" t="str">
        <f>'Orçamento Sintético'!A40</f>
        <v xml:space="preserve"> 5.3 </v>
      </c>
      <c r="B42">
        <f>'Orçamento Sintético'!C40</f>
        <v>0</v>
      </c>
      <c r="C42" t="str">
        <f>'Orçamento Sintético'!B40</f>
        <v xml:space="preserve">  </v>
      </c>
      <c r="D42" s="53" t="str">
        <f>'Orçamento Sintético'!D40</f>
        <v>BLOCO DE COROAMENTO</v>
      </c>
      <c r="K42">
        <f t="shared" si="1"/>
        <v>1</v>
      </c>
      <c r="M42" s="57">
        <f>'Orçamento Sintético'!E40</f>
        <v>0</v>
      </c>
      <c r="N42" s="57">
        <f>'Orçamento Sintético'!F40</f>
        <v>1</v>
      </c>
    </row>
    <row r="43" spans="1:14" ht="55.2" x14ac:dyDescent="0.25">
      <c r="A43" t="str">
        <f>'Orçamento Sintético'!A41</f>
        <v xml:space="preserve"> 5.3.1 </v>
      </c>
      <c r="B43" t="str">
        <f>'Orçamento Sintético'!C41</f>
        <v>SINAPI</v>
      </c>
      <c r="C43" t="str">
        <f>'Orçamento Sintético'!B41</f>
        <v xml:space="preserve"> 96555 </v>
      </c>
      <c r="D43" s="53" t="str">
        <f>'Orçamento Sintético'!D41</f>
        <v>CONCRETAGEM DE BLOCO DE COROAMENTO OU VIGA BALDRAME, FCK 30 MPA, COM USO DE JERICA - LANÇAMENTO, ADENSAMENTO E ACABAMENTO. AF_01/2024</v>
      </c>
      <c r="K43">
        <f t="shared" si="1"/>
        <v>10.220000000000001</v>
      </c>
      <c r="M43" s="57" t="str">
        <f>'Orçamento Sintético'!E41</f>
        <v>m³</v>
      </c>
      <c r="N43" s="57">
        <f>'Orçamento Sintético'!F41</f>
        <v>10.220000000000001</v>
      </c>
    </row>
    <row r="44" spans="1:14" ht="41.4" x14ac:dyDescent="0.25">
      <c r="A44" t="str">
        <f>'Orçamento Sintético'!A42</f>
        <v xml:space="preserve"> 5.3.2 </v>
      </c>
      <c r="B44" t="str">
        <f>'Orçamento Sintético'!C42</f>
        <v>SINAPI</v>
      </c>
      <c r="C44" t="str">
        <f>'Orçamento Sintético'!B42</f>
        <v xml:space="preserve"> 96531 </v>
      </c>
      <c r="D44" s="53" t="str">
        <f>'Orçamento Sintético'!D42</f>
        <v>FABRICAÇÃO, MONTAGEM E DESMONTAGEM DE FÔRMA PARA BLOCO DE COROAMENTO, EM MADEIRA SERRADA, E=25 MM, 2 UTILIZAÇÕES. AF_01/2024</v>
      </c>
      <c r="K44">
        <f t="shared" si="1"/>
        <v>25.66</v>
      </c>
      <c r="M44" s="57" t="str">
        <f>'Orçamento Sintético'!E42</f>
        <v>m²</v>
      </c>
      <c r="N44" s="57">
        <f>'Orçamento Sintético'!F42</f>
        <v>25.66</v>
      </c>
    </row>
    <row r="45" spans="1:14" ht="41.4" x14ac:dyDescent="0.25">
      <c r="A45" t="str">
        <f>'Orçamento Sintético'!A43</f>
        <v xml:space="preserve"> 5.3.3 </v>
      </c>
      <c r="B45" t="str">
        <f>'Orçamento Sintético'!C43</f>
        <v>SINAPI</v>
      </c>
      <c r="C45" t="str">
        <f>'Orçamento Sintético'!B43</f>
        <v xml:space="preserve"> 104920 </v>
      </c>
      <c r="D45" s="53" t="str">
        <f>'Orçamento Sintético'!D43</f>
        <v>ARMAÇÃO DE BLOCO, SAPATA ISOLADA, VIGA BALDRAME E SAPATA CORRIDA UTILIZANDO AÇO CA-50 DE 12,5 MM - MONTAGEM. AF_01/2024</v>
      </c>
      <c r="K45">
        <f t="shared" si="1"/>
        <v>135.55000000000001</v>
      </c>
      <c r="M45" s="57" t="str">
        <f>'Orçamento Sintético'!E43</f>
        <v>KG</v>
      </c>
      <c r="N45" s="57">
        <f>'Orçamento Sintético'!F43</f>
        <v>135.55000000000001</v>
      </c>
    </row>
    <row r="46" spans="1:14" ht="41.4" x14ac:dyDescent="0.25">
      <c r="A46" t="str">
        <f>'Orçamento Sintético'!A44</f>
        <v xml:space="preserve"> 5.3.4 </v>
      </c>
      <c r="B46" t="str">
        <f>'Orçamento Sintético'!C44</f>
        <v>SINAPI</v>
      </c>
      <c r="C46" t="str">
        <f>'Orçamento Sintético'!B44</f>
        <v xml:space="preserve"> 104918 </v>
      </c>
      <c r="D46" s="53" t="str">
        <f>'Orçamento Sintético'!D44</f>
        <v>ARMAÇÃO DE SAPATA ISOLADA, VIGA BALDRAME E SAPATA CORRIDA UTILIZANDO AÇO CA-50 DE 8 MM - MONTAGEM. AF_01/2024</v>
      </c>
      <c r="K46">
        <f t="shared" si="1"/>
        <v>140.22</v>
      </c>
      <c r="M46" s="57" t="str">
        <f>'Orçamento Sintético'!E44</f>
        <v>KG</v>
      </c>
      <c r="N46" s="57">
        <f>'Orçamento Sintético'!F44</f>
        <v>140.22</v>
      </c>
    </row>
    <row r="47" spans="1:14" x14ac:dyDescent="0.25">
      <c r="A47" t="str">
        <f>'Orçamento Sintético'!A45</f>
        <v xml:space="preserve"> 5.4 </v>
      </c>
      <c r="B47">
        <f>'Orçamento Sintético'!C45</f>
        <v>0</v>
      </c>
      <c r="C47" t="str">
        <f>'Orçamento Sintético'!B45</f>
        <v xml:space="preserve">  </v>
      </c>
      <c r="D47" s="53" t="str">
        <f>'Orçamento Sintético'!D45</f>
        <v>PILARES, VIGAS E GUARDA RODAS</v>
      </c>
      <c r="K47">
        <f t="shared" si="1"/>
        <v>1</v>
      </c>
      <c r="M47" s="57">
        <f>'Orçamento Sintético'!E45</f>
        <v>0</v>
      </c>
      <c r="N47" s="57">
        <f>'Orçamento Sintético'!F45</f>
        <v>1</v>
      </c>
    </row>
    <row r="48" spans="1:14" ht="27.6" x14ac:dyDescent="0.25">
      <c r="A48" t="str">
        <f>'Orçamento Sintético'!A46</f>
        <v xml:space="preserve"> 5.4.1 </v>
      </c>
      <c r="B48" t="str">
        <f>'Orçamento Sintético'!C46</f>
        <v>SINAPI</v>
      </c>
      <c r="C48" t="str">
        <f>'Orçamento Sintético'!B46</f>
        <v xml:space="preserve"> 84153 </v>
      </c>
      <c r="D48" s="53" t="str">
        <f>'Orçamento Sintético'!D46</f>
        <v>APARELHO DE APOIO NEOPRENE NAO FRETADO (1,4KG/DM3)</v>
      </c>
      <c r="K48">
        <f t="shared" si="1"/>
        <v>125.65</v>
      </c>
      <c r="M48" s="57" t="str">
        <f>'Orçamento Sintético'!E46</f>
        <v>KG</v>
      </c>
      <c r="N48" s="57">
        <f>'Orçamento Sintético'!F46</f>
        <v>125.65</v>
      </c>
    </row>
    <row r="49" spans="1:14" ht="41.4" x14ac:dyDescent="0.25">
      <c r="A49" t="str">
        <f>'Orçamento Sintético'!A47</f>
        <v xml:space="preserve"> 5.4.2 </v>
      </c>
      <c r="B49" t="str">
        <f>'Orçamento Sintético'!C47</f>
        <v>SINAPI</v>
      </c>
      <c r="C49" t="str">
        <f>'Orçamento Sintético'!B47</f>
        <v xml:space="preserve"> 103672 </v>
      </c>
      <c r="D49" s="53" t="str">
        <f>'Orçamento Sintético'!D47</f>
        <v>CONCRETAGEM DE PILARES, FCK = 25 MPA, COM USO DE BOMBA - LANÇAMENTO, ADENSAMENTO E ACABAMENTO. AF_02/2022_PS</v>
      </c>
      <c r="K49">
        <f t="shared" si="1"/>
        <v>32.659999999999997</v>
      </c>
      <c r="M49" s="57" t="str">
        <f>'Orçamento Sintético'!E47</f>
        <v>m³</v>
      </c>
      <c r="N49" s="57">
        <f>'Orçamento Sintético'!F47</f>
        <v>32.659999999999997</v>
      </c>
    </row>
    <row r="50" spans="1:14" ht="27.6" x14ac:dyDescent="0.25">
      <c r="A50" t="str">
        <f>'Orçamento Sintético'!A48</f>
        <v xml:space="preserve"> 5.4.3 </v>
      </c>
      <c r="B50" t="str">
        <f>'Orçamento Sintético'!C48</f>
        <v>SINAPI</v>
      </c>
      <c r="C50" t="str">
        <f>'Orçamento Sintético'!B48</f>
        <v xml:space="preserve"> 92269 </v>
      </c>
      <c r="D50" s="53" t="str">
        <f>'Orçamento Sintético'!D48</f>
        <v>FABRICAÇÃO DE FÔRMA PARA PILARES E ESTRUTURAS SIMILARES, EM MADEIRA SERRADA, E=25 MM. AF_09/2020</v>
      </c>
      <c r="K50">
        <f t="shared" si="1"/>
        <v>102.55</v>
      </c>
      <c r="M50" s="57" t="str">
        <f>'Orçamento Sintético'!E48</f>
        <v>m²</v>
      </c>
      <c r="N50" s="57">
        <f>'Orçamento Sintético'!F48</f>
        <v>102.55</v>
      </c>
    </row>
    <row r="51" spans="1:14" ht="55.2" x14ac:dyDescent="0.25">
      <c r="A51" t="str">
        <f>'Orçamento Sintético'!A49</f>
        <v xml:space="preserve"> 5.4.4 </v>
      </c>
      <c r="B51" t="str">
        <f>'Orçamento Sintético'!C49</f>
        <v>SINAPI</v>
      </c>
      <c r="C51" t="str">
        <f>'Orçamento Sintético'!B49</f>
        <v xml:space="preserve"> 104110 </v>
      </c>
      <c r="D51" s="53" t="str">
        <f>'Orçamento Sintético'!D49</f>
        <v>ARMAÇÃO DE PILAR OU VIGA DE ESTRUTURA DE CONCRETO ARMADO EMBUTIDA EM ALVENARIA DE VEDAÇÃO UTILIZANDO AÇO CA-50 DE 6,3 MM - MONTAGEM. AF_06/2022</v>
      </c>
      <c r="K51">
        <f t="shared" si="1"/>
        <v>140.55000000000001</v>
      </c>
      <c r="M51" s="57" t="str">
        <f>'Orçamento Sintético'!E49</f>
        <v>KG</v>
      </c>
      <c r="N51" s="57">
        <f>'Orçamento Sintético'!F49</f>
        <v>140.55000000000001</v>
      </c>
    </row>
    <row r="52" spans="1:14" ht="41.4" x14ac:dyDescent="0.25">
      <c r="A52" t="str">
        <f>'Orçamento Sintético'!A50</f>
        <v xml:space="preserve"> 5.4.5 </v>
      </c>
      <c r="B52" t="str">
        <f>'Orçamento Sintético'!C50</f>
        <v>SINAPI</v>
      </c>
      <c r="C52" t="str">
        <f>'Orçamento Sintético'!B50</f>
        <v xml:space="preserve"> 92761 </v>
      </c>
      <c r="D52" s="53" t="str">
        <f>'Orçamento Sintético'!D50</f>
        <v>ARMAÇÃO DE PILAR OU VIGA DE ESTRUTURA CONVENCIONAL DE CONCRETO ARMADO UTILIZANDO AÇO CA-50 DE 8,0 MM - MONTAGEM. AF_06/2022</v>
      </c>
      <c r="K52">
        <f t="shared" si="1"/>
        <v>360.55</v>
      </c>
      <c r="M52" s="57" t="str">
        <f>'Orçamento Sintético'!E50</f>
        <v>KG</v>
      </c>
      <c r="N52" s="57">
        <f>'Orçamento Sintético'!F50</f>
        <v>360.55</v>
      </c>
    </row>
    <row r="53" spans="1:14" ht="41.4" x14ac:dyDescent="0.25">
      <c r="A53" t="str">
        <f>'Orçamento Sintético'!A51</f>
        <v xml:space="preserve"> 5.4.6 </v>
      </c>
      <c r="B53" t="str">
        <f>'Orçamento Sintético'!C51</f>
        <v>SINAPI</v>
      </c>
      <c r="C53" t="str">
        <f>'Orçamento Sintético'!B51</f>
        <v xml:space="preserve"> 92762 </v>
      </c>
      <c r="D53" s="53" t="str">
        <f>'Orçamento Sintético'!D51</f>
        <v>ARMAÇÃO DE PILAR OU VIGA DE ESTRUTURA CONVENCIONAL DE CONCRETO ARMADO UTILIZANDO AÇO CA-50 DE 10,0 MM - MONTAGEM. AF_06/2022</v>
      </c>
      <c r="K53">
        <f t="shared" si="1"/>
        <v>385.55</v>
      </c>
      <c r="M53" s="57" t="str">
        <f>'Orçamento Sintético'!E51</f>
        <v>KG</v>
      </c>
      <c r="N53" s="57">
        <f>'Orçamento Sintético'!F51</f>
        <v>385.55</v>
      </c>
    </row>
    <row r="54" spans="1:14" ht="41.4" x14ac:dyDescent="0.25">
      <c r="A54" t="str">
        <f>'Orçamento Sintético'!A52</f>
        <v xml:space="preserve"> 5.4.7 </v>
      </c>
      <c r="B54" t="str">
        <f>'Orçamento Sintético'!C52</f>
        <v>SINAPI</v>
      </c>
      <c r="C54" t="str">
        <f>'Orçamento Sintético'!B52</f>
        <v xml:space="preserve"> 92763 </v>
      </c>
      <c r="D54" s="53" t="str">
        <f>'Orçamento Sintético'!D52</f>
        <v>ARMAÇÃO DE PILAR OU VIGA DE ESTRUTURA CONVENCIONAL DE CONCRETO ARMADO UTILIZANDO AÇO CA-50 DE 12,5 MM - MONTAGEM. AF_06/2022</v>
      </c>
      <c r="K54">
        <f t="shared" si="1"/>
        <v>192.55</v>
      </c>
      <c r="M54" s="57" t="str">
        <f>'Orçamento Sintético'!E52</f>
        <v>KG</v>
      </c>
      <c r="N54" s="57">
        <f>'Orçamento Sintético'!F52</f>
        <v>192.55</v>
      </c>
    </row>
    <row r="55" spans="1:14" x14ac:dyDescent="0.25">
      <c r="A55" s="54" t="str">
        <f>'Orçamento Sintético'!A53</f>
        <v xml:space="preserve"> 6 </v>
      </c>
      <c r="B55" s="54">
        <f>'Orçamento Sintético'!C53</f>
        <v>0</v>
      </c>
      <c r="C55" s="55" t="str">
        <f>'Orçamento Sintético'!B53</f>
        <v xml:space="preserve">  </v>
      </c>
      <c r="D55" s="55" t="str">
        <f>'Orçamento Sintético'!D53</f>
        <v>SERVIÇOS AUXILIARES</v>
      </c>
      <c r="E55" s="56"/>
      <c r="F55" s="56"/>
      <c r="G55" s="56"/>
      <c r="H55" s="56"/>
      <c r="I55" s="56"/>
      <c r="J55" s="56"/>
      <c r="K55" s="56">
        <f t="shared" si="1"/>
        <v>1</v>
      </c>
      <c r="L55" s="56"/>
      <c r="M55" s="63">
        <f>'Orçamento Sintético'!E53</f>
        <v>0</v>
      </c>
      <c r="N55" s="64">
        <f>'Orçamento Sintético'!F53</f>
        <v>1</v>
      </c>
    </row>
    <row r="56" spans="1:14" ht="27.6" x14ac:dyDescent="0.25">
      <c r="A56" t="str">
        <f>'Orçamento Sintético'!A54</f>
        <v xml:space="preserve"> 6.1 </v>
      </c>
      <c r="B56" t="str">
        <f>'Orçamento Sintético'!C54</f>
        <v>SICRO3</v>
      </c>
      <c r="C56" t="str">
        <f>'Orçamento Sintético'!B54</f>
        <v xml:space="preserve"> 0307733 </v>
      </c>
      <c r="D56" s="53" t="str">
        <f>'Orçamento Sintético'!D54</f>
        <v>Junta de dilatação em elastômero e perfil VV - L = 20 mm e H = 40 mm - fornecimento e instalação</v>
      </c>
      <c r="K56">
        <f t="shared" si="1"/>
        <v>5.0999999999999996</v>
      </c>
      <c r="M56" s="57" t="str">
        <f>'Orçamento Sintético'!E54</f>
        <v>m</v>
      </c>
      <c r="N56" s="57">
        <f>'Orçamento Sintético'!F54</f>
        <v>5.0999999999999996</v>
      </c>
    </row>
    <row r="57" spans="1:14" x14ac:dyDescent="0.25">
      <c r="A57" t="str">
        <f>'Orçamento Sintético'!A55</f>
        <v xml:space="preserve"> 6.2 </v>
      </c>
      <c r="B57" t="str">
        <f>'Orçamento Sintético'!C55</f>
        <v>SICRO3</v>
      </c>
      <c r="C57" t="str">
        <f>'Orçamento Sintético'!B55</f>
        <v xml:space="preserve"> 3806408 </v>
      </c>
      <c r="D57" s="53" t="str">
        <f>'Orçamento Sintético'!D55</f>
        <v>Dreno de PVC D = 75 mm - fornecimento e instalação</v>
      </c>
      <c r="K57">
        <f t="shared" si="1"/>
        <v>3.1</v>
      </c>
      <c r="M57" s="57" t="str">
        <f>'Orçamento Sintético'!E55</f>
        <v>m</v>
      </c>
      <c r="N57" s="57">
        <f>'Orçamento Sintético'!F55</f>
        <v>3.1</v>
      </c>
    </row>
    <row r="58" spans="1:14" x14ac:dyDescent="0.25">
      <c r="A58" s="54" t="str">
        <f>'Orçamento Sintético'!A56</f>
        <v xml:space="preserve"> 7 </v>
      </c>
      <c r="B58" s="54">
        <f>'Orçamento Sintético'!C56</f>
        <v>0</v>
      </c>
      <c r="C58" s="55" t="str">
        <f>'Orçamento Sintético'!B56</f>
        <v xml:space="preserve">  </v>
      </c>
      <c r="D58" s="55" t="str">
        <f>'Orçamento Sintético'!D56</f>
        <v>SERVIÇOS FINAIS</v>
      </c>
      <c r="E58" s="56"/>
      <c r="F58" s="56"/>
      <c r="G58" s="56"/>
      <c r="H58" s="56"/>
      <c r="I58" s="56"/>
      <c r="J58" s="56"/>
      <c r="K58" s="56">
        <f t="shared" si="1"/>
        <v>1</v>
      </c>
      <c r="L58" s="56"/>
      <c r="M58" s="63">
        <f>'Orçamento Sintético'!E56</f>
        <v>0</v>
      </c>
      <c r="N58" s="64">
        <f>'Orçamento Sintético'!F56</f>
        <v>1</v>
      </c>
    </row>
    <row r="59" spans="1:14" ht="55.2" x14ac:dyDescent="0.25">
      <c r="A59" t="str">
        <f>'Orçamento Sintético'!A57</f>
        <v xml:space="preserve"> 7.1 </v>
      </c>
      <c r="B59" t="str">
        <f>'Orçamento Sintético'!C57</f>
        <v>SINAPI</v>
      </c>
      <c r="C59" t="str">
        <f>'Orçamento Sintético'!B57</f>
        <v xml:space="preserve"> 103697 </v>
      </c>
      <c r="D59" s="53" t="str">
        <f>'Orçamento Sintético'!D57</f>
        <v>FORNECIMENTO E INSTALAÇÃO DE SUPORTE DE MADEIRA PARA PLACAS DE SINALIZAÇÃO, EM BASE DE CONCRETO, COM H= DE 2,0 M E SEÇÃO DE 7,5 X 7,5 CM. AF_03/2022</v>
      </c>
      <c r="K59">
        <f t="shared" si="1"/>
        <v>2</v>
      </c>
      <c r="M59" s="57" t="str">
        <f>'Orçamento Sintético'!E57</f>
        <v>UN</v>
      </c>
      <c r="N59" s="57">
        <f>'Orçamento Sintético'!F57</f>
        <v>2</v>
      </c>
    </row>
    <row r="60" spans="1:14" ht="41.4" x14ac:dyDescent="0.25">
      <c r="A60" t="str">
        <f>'Orçamento Sintético'!A58</f>
        <v xml:space="preserve"> 7.2 </v>
      </c>
      <c r="B60" t="str">
        <f>'Orçamento Sintético'!C58</f>
        <v>SINAPI</v>
      </c>
      <c r="C60" t="str">
        <f>'Orçamento Sintético'!B58</f>
        <v xml:space="preserve"> 103698 </v>
      </c>
      <c r="D60" s="53" t="str">
        <f>'Orçamento Sintético'!D58</f>
        <v>FORNECIMENTO E INSTALAÇÃO DE PLACA DE SINALIZAÇÃO EM CHAPA DE ALUMÍNIO EM SUPORTE METÁLICO. AF_03/2022</v>
      </c>
      <c r="K60">
        <f t="shared" si="1"/>
        <v>1.44</v>
      </c>
      <c r="M60" s="57" t="str">
        <f>'Orçamento Sintético'!E58</f>
        <v>m²</v>
      </c>
      <c r="N60" s="57">
        <f>'Orçamento Sintético'!F58</f>
        <v>1.44</v>
      </c>
    </row>
    <row r="61" spans="1:14" ht="41.4" x14ac:dyDescent="0.25">
      <c r="A61" t="str">
        <f>'Orçamento Sintético'!A59</f>
        <v xml:space="preserve"> 7.3 </v>
      </c>
      <c r="B61" t="str">
        <f>'Orçamento Sintético'!C59</f>
        <v>SINAPI</v>
      </c>
      <c r="C61" t="str">
        <f>'Orçamento Sintético'!B59</f>
        <v xml:space="preserve"> 102494 </v>
      </c>
      <c r="D61" s="53" t="str">
        <f>'Orçamento Sintético'!D59</f>
        <v>PINTURA DE PISO COM TINTA EPÓXI, APLICAÇÃO MANUAL, 2 DEMÃOS, INCLUSO PRIMER EPÓXI. AF_05/2021</v>
      </c>
      <c r="K61">
        <f t="shared" si="1"/>
        <v>65</v>
      </c>
      <c r="M61" s="57" t="str">
        <f>'Orçamento Sintético'!E59</f>
        <v>m²</v>
      </c>
      <c r="N61" s="57">
        <f>'Orçamento Sintético'!F59</f>
        <v>65</v>
      </c>
    </row>
  </sheetData>
  <mergeCells count="4">
    <mergeCell ref="B1:N1"/>
    <mergeCell ref="B2:N2"/>
    <mergeCell ref="B7:H7"/>
    <mergeCell ref="B9:N9"/>
  </mergeCells>
  <pageMargins left="0.511811024" right="0.511811024" top="0.78740157499999996" bottom="0.78740157499999996" header="0.31496062000000002" footer="0.31496062000000002"/>
  <pageSetup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Orçamento Sintético</vt:lpstr>
      <vt:lpstr>ANALITICO</vt:lpstr>
      <vt:lpstr>BDI</vt:lpstr>
      <vt:lpstr>CRONOGRAMA</vt:lpstr>
      <vt:lpstr>MEMORIAL DE CALCULO</vt:lpstr>
      <vt:lpstr>'MEMORIAL DE CALCULO'!Area_de_impressao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Lorena Pompeu</cp:lastModifiedBy>
  <cp:revision>0</cp:revision>
  <dcterms:created xsi:type="dcterms:W3CDTF">2025-11-10T22:30:10Z</dcterms:created>
  <dcterms:modified xsi:type="dcterms:W3CDTF">2025-11-18T13:52:41Z</dcterms:modified>
</cp:coreProperties>
</file>