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iretoria Administrativa Financeira\Gerência de Infraestrutura e Serviços\Coordenação de Serviços\Projetos Básicos\PB's e TR's 2024\NUTRIÇÃO\EMERG GRUPO 2 UPAS - MARÉ e REALENGO\"/>
    </mc:Choice>
  </mc:AlternateContent>
  <bookViews>
    <workbookView xWindow="0" yWindow="0" windowWidth="4080" windowHeight="6195" activeTab="6"/>
  </bookViews>
  <sheets>
    <sheet name="ANEXO IV" sheetId="16" r:id="rId1"/>
    <sheet name="ANEXO IV-A  ALIM. COMP." sheetId="11" r:id="rId2"/>
    <sheet name="ANEXO IV-B FORM. INF." sheetId="12" r:id="rId3"/>
    <sheet name="ANEXO IV-C FORM PREÇOS MARÉ" sheetId="18" r:id="rId4"/>
    <sheet name="ANEXO IV-D  MAO DE OBRA" sheetId="10" r:id="rId5"/>
    <sheet name="ANEXO IV-E PLANILHA ABERTA MO" sheetId="13" r:id="rId6"/>
    <sheet name="ANEXO IV F - RESUMO DE COTAÇÃO" sheetId="14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4" l="1"/>
  <c r="C16" i="14" s="1"/>
  <c r="D3" i="10" l="1"/>
  <c r="C19" i="14" s="1"/>
  <c r="D94" i="18" l="1"/>
  <c r="D93" i="18"/>
  <c r="D92" i="18"/>
  <c r="D91" i="18"/>
  <c r="D90" i="18"/>
  <c r="D89" i="18"/>
  <c r="D86" i="18"/>
  <c r="D85" i="18"/>
  <c r="D84" i="18"/>
  <c r="D83" i="18"/>
  <c r="D82" i="18"/>
  <c r="D81" i="18"/>
  <c r="D78" i="18"/>
  <c r="D77" i="18"/>
  <c r="D76" i="18"/>
  <c r="D75" i="18"/>
  <c r="D74" i="18"/>
  <c r="D73" i="18"/>
  <c r="D70" i="18"/>
  <c r="D69" i="18"/>
  <c r="D68" i="18"/>
  <c r="D67" i="18"/>
  <c r="D66" i="18"/>
  <c r="D65" i="18"/>
  <c r="D62" i="18"/>
  <c r="D61" i="18"/>
  <c r="D60" i="18"/>
  <c r="D59" i="18"/>
  <c r="D58" i="18"/>
  <c r="D57" i="18"/>
  <c r="B55" i="18"/>
  <c r="D54" i="18"/>
  <c r="D53" i="18"/>
  <c r="D52" i="18"/>
  <c r="D51" i="18"/>
  <c r="D50" i="18"/>
  <c r="D49" i="18"/>
  <c r="D46" i="18"/>
  <c r="D45" i="18"/>
  <c r="D44" i="18"/>
  <c r="D43" i="18"/>
  <c r="D42" i="18"/>
  <c r="D41" i="18"/>
  <c r="B39" i="18"/>
  <c r="D38" i="18"/>
  <c r="D37" i="18"/>
  <c r="D36" i="18"/>
  <c r="D35" i="18"/>
  <c r="D34" i="18"/>
  <c r="D33" i="18"/>
  <c r="B31" i="18"/>
  <c r="D30" i="18"/>
  <c r="D29" i="18"/>
  <c r="D28" i="18"/>
  <c r="D27" i="18"/>
  <c r="D26" i="18"/>
  <c r="D25" i="18"/>
  <c r="D22" i="18"/>
  <c r="D21" i="18"/>
  <c r="D20" i="18"/>
  <c r="D19" i="18"/>
  <c r="D18" i="18"/>
  <c r="D17" i="18"/>
  <c r="B14" i="18"/>
  <c r="D13" i="18"/>
  <c r="D12" i="18"/>
  <c r="D11" i="18"/>
  <c r="D10" i="18"/>
  <c r="B8" i="18"/>
  <c r="D7" i="18"/>
  <c r="D6" i="18"/>
  <c r="D5" i="18"/>
  <c r="D4" i="18"/>
  <c r="C17" i="14" l="1"/>
  <c r="C18" i="14" s="1"/>
  <c r="D39" i="18"/>
  <c r="D71" i="18"/>
  <c r="D79" i="18"/>
  <c r="B96" i="18"/>
  <c r="D31" i="18"/>
  <c r="D55" i="18"/>
  <c r="D63" i="18"/>
  <c r="D95" i="18"/>
  <c r="D8" i="18"/>
  <c r="D87" i="18"/>
  <c r="D14" i="18"/>
  <c r="D23" i="18"/>
  <c r="D47" i="18"/>
  <c r="D96" i="18" l="1"/>
  <c r="D98" i="18" s="1"/>
  <c r="D97" i="18" l="1"/>
  <c r="D99" i="18" s="1"/>
  <c r="C134" i="13" l="1"/>
  <c r="C133" i="13"/>
  <c r="C131" i="13"/>
  <c r="C130" i="13"/>
  <c r="C129" i="13"/>
  <c r="C128" i="13"/>
  <c r="C127" i="13"/>
  <c r="C132" i="13" l="1"/>
  <c r="C20" i="14" l="1"/>
  <c r="C21" i="14" l="1"/>
  <c r="B2" i="16"/>
  <c r="C2" i="16" s="1"/>
</calcChain>
</file>

<file path=xl/sharedStrings.xml><?xml version="1.0" encoding="utf-8"?>
<sst xmlns="http://schemas.openxmlformats.org/spreadsheetml/2006/main" count="523" uniqueCount="257">
  <si>
    <t>TIPO DA REFEIÇÃO</t>
  </si>
  <si>
    <t>Dieta Normal</t>
  </si>
  <si>
    <t>Desjejum</t>
  </si>
  <si>
    <t>Colação</t>
  </si>
  <si>
    <t>Almoço</t>
  </si>
  <si>
    <t>Merenda</t>
  </si>
  <si>
    <t>Ceia</t>
  </si>
  <si>
    <t>Total</t>
  </si>
  <si>
    <t>Acompanhantes</t>
  </si>
  <si>
    <t>Dieta Branda</t>
  </si>
  <si>
    <t>Dieta Pastosa</t>
  </si>
  <si>
    <t>Dieta Semiliquida</t>
  </si>
  <si>
    <t>Dieta Liquida</t>
  </si>
  <si>
    <t>Dieta Hipoglicídica</t>
  </si>
  <si>
    <t>Dieta Hipoproteica</t>
  </si>
  <si>
    <t>Dieta Hipossódica</t>
  </si>
  <si>
    <t>Dieta Hipolipídica</t>
  </si>
  <si>
    <t>Dieta Isenta De Lactose</t>
  </si>
  <si>
    <t>Custo Unitário ($)</t>
  </si>
  <si>
    <t>Total Mensal</t>
  </si>
  <si>
    <t>DESCRIÇÃO</t>
  </si>
  <si>
    <t>UNIDADE</t>
  </si>
  <si>
    <t>1- Água de coco natural</t>
  </si>
  <si>
    <t>Litro</t>
  </si>
  <si>
    <t>2- Água mineral industrializada c/ ou s/gás</t>
  </si>
  <si>
    <t>Copo 200 ml</t>
  </si>
  <si>
    <t>3- Água mineral industrializada c/ ou s/ gás</t>
  </si>
  <si>
    <t>Gf. 500 ml</t>
  </si>
  <si>
    <t>4- Água mineral industrializado galão 20 litros</t>
  </si>
  <si>
    <t>Unid</t>
  </si>
  <si>
    <t>5- Balas de frutas (pç)</t>
  </si>
  <si>
    <t>5 g</t>
  </si>
  <si>
    <t>6- Bebidas isotônicas</t>
  </si>
  <si>
    <t>473 ml</t>
  </si>
  <si>
    <t>7- Biscoito doce ou salgado (cream cracker, polvilho, sequilho, waffer, etc)</t>
  </si>
  <si>
    <t>50 g.</t>
  </si>
  <si>
    <t>8- Bolo industrializado</t>
  </si>
  <si>
    <t>45g</t>
  </si>
  <si>
    <t>9- Chá ou mate (com ou sem açúcar ou adoçante)</t>
  </si>
  <si>
    <t>10- Copo descartável 200 ml com tampa própria, cartela c/100 und</t>
  </si>
  <si>
    <t>11- Frasco diet de 300 a 500 ml</t>
  </si>
  <si>
    <t>12.1- Abacaxi</t>
  </si>
  <si>
    <t>150g</t>
  </si>
  <si>
    <t>12.2-Ameixa seca</t>
  </si>
  <si>
    <t>12.3- Banana</t>
  </si>
  <si>
    <t>12.4- Laranja</t>
  </si>
  <si>
    <t>50g</t>
  </si>
  <si>
    <t>12.5- Maçã</t>
  </si>
  <si>
    <t>150 g.</t>
  </si>
  <si>
    <t>12.6- Mamão</t>
  </si>
  <si>
    <t>12.7- Melancia</t>
  </si>
  <si>
    <t>150g.</t>
  </si>
  <si>
    <t>12.8- Melão</t>
  </si>
  <si>
    <t>12.9- Pêra</t>
  </si>
  <si>
    <t>13-  Gelatina comum</t>
  </si>
  <si>
    <t>100g.</t>
  </si>
  <si>
    <t>14- Gelatina dietética</t>
  </si>
  <si>
    <t>15- Gelatina comum (80g) + creme de leite (20g)</t>
  </si>
  <si>
    <t>16- Geleia de frutas ou diet. (porção de 15g)</t>
  </si>
  <si>
    <t>17- Geleia de mocotó</t>
  </si>
  <si>
    <t>80g.</t>
  </si>
  <si>
    <t>18- Iogurte dietético com polpa de fruta ou natural (100ml)</t>
  </si>
  <si>
    <t>Und</t>
  </si>
  <si>
    <t>19- Iogurte com polpa de fruta ou natural com leite desnatado ou integral com 200ml</t>
  </si>
  <si>
    <t>20- Iogurte com frutas e cereal 200ml</t>
  </si>
  <si>
    <t>21- Leite com chocolate ou similar</t>
  </si>
  <si>
    <t>22- Leite fermentado com lactobacilos (80g)</t>
  </si>
  <si>
    <t>23- Leite de vaca, tipo “longa vida” (integral, desnatado, semidesnatado) ou em pó (puro) c/ ou s/ açúcar ou adoçante</t>
  </si>
  <si>
    <t>24- Leite com sabores (achocolatado, etc.) diversos, embalagem tetra Pack com 200 ml</t>
  </si>
  <si>
    <t>25- Leite desengordurado reconstituído a partir do pó a 10%</t>
  </si>
  <si>
    <t>26.1- Fórmula não láctea com extrato solúvel de soja, acrescido de óleo vegetal refinado, farinha de aveia, arroz e sais minerais.</t>
  </si>
  <si>
    <t>26.2- Fórmula não láctea, a base de soja, sem sacarose, com L-metionina.</t>
  </si>
  <si>
    <t>26.3- Fórmula não láctea, a base de proteína isolada de soja, com xarope de milho, óleos vegetais, sacarose, lecitina de soja e metionina, enriquecida com ferro.</t>
  </si>
  <si>
    <t>26.4- Fórmula não láctea, para lactentes, à base de proteína isolada de soja, isenta de sacarose, com vitaminas e minerais.</t>
  </si>
  <si>
    <t>26.5- Fórmula não láctea, para lactentes e crianças, isenta de sacarose, a base de proteína isolada de soja e enriquecida com L- metionina e L-carnitina, vitaminas, minerais, ferro e outros oligoelementos.</t>
  </si>
  <si>
    <t>26.6- Fórmula não láctea, para lactentes e crianças, isenta de glúten, a base de proteína isolada de soja, enriquecida com L-metionina, baixa osmolaridade, suplementada com ferro, taurina, carnitina, biotina, ácido pantotênico e vitamina K.</t>
  </si>
  <si>
    <t>26.7- Complemento nutricional lácteo em pó hipercalórico e hiperprotéico</t>
  </si>
  <si>
    <t>40g.</t>
  </si>
  <si>
    <t>27.1- Módulo de fibras solúveis</t>
  </si>
  <si>
    <t>5g.</t>
  </si>
  <si>
    <t>27.2- Módulo com mix de fibras</t>
  </si>
  <si>
    <t>27.3- Módulo de proteína a base de caseinato</t>
  </si>
  <si>
    <t>10g.</t>
  </si>
  <si>
    <t>27.4- Módulo de glutamina</t>
  </si>
  <si>
    <t>27.5- Módulo de carboidrato a base de polímeros de glicose</t>
  </si>
  <si>
    <t>27.6- Módulo de lipídeos a base de TCM com ou sem AGE</t>
  </si>
  <si>
    <t>10ml</t>
  </si>
  <si>
    <t>27.8- Módulo de fibra prebiótica com 4 tipos de cepas probióticas</t>
  </si>
  <si>
    <t>27.9- Espessante instantâneo para alimentos líquidos e semi-sólidos, frio ou quente</t>
  </si>
  <si>
    <t>28- Manteiga c/ ou s/sal embalagem individual (porção de 10g)</t>
  </si>
  <si>
    <t>29- Mel de abelha (porção de 30 ml)</t>
  </si>
  <si>
    <t>30- Mistura nutritiva (leite integral +10% de leite em pó +5% de complemento proteico + 30% de fruta c/ ou s/ açúcar ou adoçante.</t>
  </si>
  <si>
    <t>31- Mingau/ mucilagem/ decoto (amido de milho, aveia, fubá, creme de arroz ou similar) com ou sem adoçante ou açúcar, com leite desnatado ou integral ou soja.</t>
  </si>
  <si>
    <t>32-Pão de sal ou doce (creme) ou forma ou forma light ou forma integral (50 gramas) c/ ou s/ 05 (cinco) gramas de manteiga.</t>
  </si>
  <si>
    <t>33- Picolé de frutas</t>
  </si>
  <si>
    <t>34- Queijo (minas, prato, ricota e outros)</t>
  </si>
  <si>
    <t>30 g.</t>
  </si>
  <si>
    <t>35- Refresco de fruta natural c/ ou s/ açúcar ou adoçante</t>
  </si>
  <si>
    <t>36- Salada de fruta</t>
  </si>
  <si>
    <t>120 g.</t>
  </si>
  <si>
    <t>37- Sopa creme de legumes (caldo de carne (6% + legumes B e C + farinha (3%) + manteiga (3%) + leite (6%) c/ ou s/ sal</t>
  </si>
  <si>
    <t>38-Sorvete cremoso ou de frutas light ou comum</t>
  </si>
  <si>
    <t>110 g.</t>
  </si>
  <si>
    <t>39-Suco normal ou light ou soja ou soja light (diversos sabores) Tetra Pack 200ml</t>
  </si>
  <si>
    <t>40-Suco de frutas com ou sem legumes (contendo uma ou mais qualidades de legumes e/ ou frutas com açúcar ou adoçante).</t>
  </si>
  <si>
    <t>41-Vitamina de frutas com ou sem legumes, com leite de vaca ou soja, com açúcar ou adoçante (contendo uma ou mais frutas e/ ou um ou mais legumes com aveia ou não).</t>
  </si>
  <si>
    <t>UNIDADE DE MEDIDA</t>
  </si>
  <si>
    <t>VALOR UNITÁRIO ($)</t>
  </si>
  <si>
    <t>1 - Leite em pó modificado, para lactente sadio no primeiro semestre de vida, com proteínas adaptadas em sua relação caseína/proteínas solúveis, com predominância de soro do leite contendo soro desmineralizado, enriquecido com ferro, vitaminas e outros oligoelementos .</t>
  </si>
  <si>
    <t>2 - Leite em pó modificado, para lactente sadio após o sexto mês de vida, com proteínas adaptadas em sua relação caseína/proteínas solúveis, contendo soro desmineralizado, enriquecido com ferro, vitaminas e outros oligoelementos.</t>
  </si>
  <si>
    <t>3- Fórmula anti-regurgitação à base de leite, para lactentes, completa e suplementada com vitaminas, minerais, ferro e outros oligoelementos .</t>
  </si>
  <si>
    <t>4 - Leite em pó modificado, para lactente sadio no primeiro semestre de vida, com predominância protéica de caseína, acrescido de óleo vegetal, malto - dextrina, vitaminas, minerais, ferro e outros oligoelementos.</t>
  </si>
  <si>
    <t>5 - Leite em pó modificado, para lactente sadio a partir do sexto mês de vida, com predominância protéica de caseína, acrescido de óleo vegetal, malto-dextrina, sacarose, vitaminas, minerais, ferro e outros oligoelementos.</t>
  </si>
  <si>
    <t>6 - Fór mula para lactentes, à base de soja, acrescidade malto-dextrina, vitaminas, minerais, ferro e outros oligoelementos.</t>
  </si>
  <si>
    <t>7 - Fórmula para lactentes prematuros e recém-nascidos com baixo peso, contendo soro de leite desmineralizado, leite desnatado, TCM, óleos vegetais,  malto- dextrina, lecitina de soja, taurina, L-carnitina, LCPUFAs, vitaminas e sais minerais.</t>
  </si>
  <si>
    <t>8 - Alimento complementar para lactentes, indicado exclusivamente para suplementar o  leite materno, à base de proteína hipoalergênica, maltos e - dextrina e minerais.</t>
  </si>
  <si>
    <t>Porção5 g</t>
  </si>
  <si>
    <t>9 - Fórmula isenta de lactose, com caseína, gordura láctea, gordura vegetal, malto-dextrina e enriquecida com vitaminas, minerais, ferro e outros oligelementos.</t>
  </si>
  <si>
    <t>10 - Fórmula semi-elementar, para lactentes e crianças, à base de hidrolisado de    proteína do soro do leite, com TCM, malto-dextrina, de baixa osmolalidade e enriquecida com vitaminas, minerais, ferro e outros oligoelementos.</t>
  </si>
  <si>
    <t>11 - Fórmula para lactentes com problemas de má absorção, hipoalergênica e de baixa osmolalidade, contendo proteínas hidrolisadas de soja, TCM, óleo vegetal e carboidratos de fácil digestão.</t>
  </si>
  <si>
    <t>12 - Dieta elementar e hipoalergênica, com 100% de aminoácidos livres e nutricionalmente completa. Indicada para crianças desde o nascimento. Alta absorção.</t>
  </si>
  <si>
    <t>Dados para composição dos custos referentes ao pessoal mínimo necessário a execução do serviço no local</t>
  </si>
  <si>
    <t>Tipo de serviço</t>
  </si>
  <si>
    <t>Classificação Brasileira de Ocupações (CBO)</t>
  </si>
  <si>
    <t>Salário Normativo da Categoria Profissional</t>
  </si>
  <si>
    <t>Categoria Profissional</t>
  </si>
  <si>
    <t>Data base da categoria</t>
  </si>
  <si>
    <t>Módulo 1 - Composição da Remuneração</t>
  </si>
  <si>
    <t>Composição da Remuneração</t>
  </si>
  <si>
    <t>Valor (R$)</t>
  </si>
  <si>
    <t>A</t>
  </si>
  <si>
    <t>Salário-Base</t>
  </si>
  <si>
    <t>B</t>
  </si>
  <si>
    <t>Adicional de Periculosidade</t>
  </si>
  <si>
    <t>C</t>
  </si>
  <si>
    <t>Adicional de Insalubridade</t>
  </si>
  <si>
    <t>D</t>
  </si>
  <si>
    <t>Adicional Noturno</t>
  </si>
  <si>
    <t>E</t>
  </si>
  <si>
    <t>Adicional de Hora Noturna Reduzida</t>
  </si>
  <si>
    <t>G</t>
  </si>
  <si>
    <t>Outros (especificar)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</si>
  <si>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</si>
  <si>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</si>
  <si>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</si>
  <si>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</si>
  <si>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</si>
  <si>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>Férias e Adicional de Férias</t>
  </si>
  <si>
    <t>Submódulo 2.2 - Encargos Previdenciários (GPS), Fundo de Garantia por Tempo de Serviço (FGTS) e outras contribuições.</t>
  </si>
  <si>
    <t>2.2</t>
  </si>
  <si>
    <t>GPS, FGTS e outras contribuições</t>
  </si>
  <si>
    <t>Percentual (%)</t>
  </si>
  <si>
    <t>INSS</t>
  </si>
  <si>
    <t>Salário Educação</t>
  </si>
  <si>
    <t>SAT</t>
  </si>
  <si>
    <t>SESC ou SESI</t>
  </si>
  <si>
    <t>SENAI - SENAC</t>
  </si>
  <si>
    <t>F</t>
  </si>
  <si>
    <t>SEBRAE</t>
  </si>
  <si>
    <t>INCRA</t>
  </si>
  <si>
    <t>H</t>
  </si>
  <si>
    <t>FGTS</t>
  </si>
  <si>
    <t xml:space="preserve">Total </t>
  </si>
  <si>
    <t>Submódulo 2.3 - Benefícios Mensais e Diários.</t>
  </si>
  <si>
    <t>2.3</t>
  </si>
  <si>
    <t>Benefícios Mensais e Diários</t>
  </si>
  <si>
    <t>Transporte</t>
  </si>
  <si>
    <t>Auxílio-Refeição/Alimentação</t>
  </si>
  <si>
    <t>Benefício xxx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</si>
  <si>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</si>
  <si>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</si>
  <si>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</si>
  <si>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</si>
  <si>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</si>
  <si>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</si>
  <si>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Indenizado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</si>
  <si>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</si>
  <si>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</si>
  <si>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</si>
  <si>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Módulo 4 - Custo de Reposição do Profissional Ausente</t>
  </si>
  <si>
    <t>Submódulo 4.1 - Ausências Legais</t>
  </si>
  <si>
    <t>4.1</t>
  </si>
  <si>
    <t>Ausências Legais</t>
  </si>
  <si>
    <t>Férias</t>
  </si>
  <si>
    <t>Licença-Paternidade</t>
  </si>
  <si>
    <t>Ausência por acidente de trabalho</t>
  </si>
  <si>
    <t>Afastamento Maternidade</t>
  </si>
  <si>
    <t>Submódulo 4.2 - Intrajornada</t>
  </si>
  <si>
    <t>4.2</t>
  </si>
  <si>
    <t>Intrajornada</t>
  </si>
  <si>
    <t>Intervalo para repouso e alimentação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</si>
  <si>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</si>
  <si>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</si>
  <si>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</si>
  <si>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</si>
  <si>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Uniformes</t>
  </si>
  <si>
    <t>Materiais</t>
  </si>
  <si>
    <t>Equipamentos</t>
  </si>
  <si>
    <t>Módulo 6 - Custos Indiretos, Tributos e Lucro</t>
  </si>
  <si>
    <t>Custos Indiretos, Tributos e Lucro</t>
  </si>
  <si>
    <t>Custos Indiretos</t>
  </si>
  <si>
    <t>Lucro</t>
  </si>
  <si>
    <t>Tributos</t>
  </si>
  <si>
    <t>C.1. Tributos Federais (especificar)</t>
  </si>
  <si>
    <t>C.2. Tributos Estaduais (especificar)</t>
  </si>
  <si>
    <t>C.3. Tributos Municipais (especificar)</t>
  </si>
  <si>
    <t>2. QUADRO-RESUMO DO CUSTO POR EMPREGADO</t>
  </si>
  <si>
    <r>
      <t>Pessoal mínimo necessário a execução do serviço in loco</t>
    </r>
    <r>
      <rPr>
        <b/>
        <sz val="10"/>
        <color rgb="FF000000"/>
        <rFont val="Times New Roman"/>
        <family val="1"/>
      </rPr>
      <t xml:space="preserve"> vinculada à execução contratual (valor por empregado)</t>
    </r>
  </si>
  <si>
    <t>Subtotal (A + B +C+ D+E)</t>
  </si>
  <si>
    <t>Módulo 6 – Custos Indiretos, Tributos e Lucro</t>
  </si>
  <si>
    <t xml:space="preserve">Valor Total por Empregado </t>
  </si>
  <si>
    <t>EXPLICAÇÃO DA COTAÇÃO POR ITEM</t>
  </si>
  <si>
    <t>ITEM</t>
  </si>
  <si>
    <t>Valor igual ao apresentado no ANEXO IV-D (faturamento fixo)</t>
  </si>
  <si>
    <t>Gêneros Alimentícios</t>
  </si>
  <si>
    <t>Descartáveis e Material de Limpeza</t>
  </si>
  <si>
    <t xml:space="preserve">Utensílios da Empresa </t>
  </si>
  <si>
    <t xml:space="preserve">Equipamentos e Mobiliários da Empresa </t>
  </si>
  <si>
    <t>Gás de cozinha (se for da contratada)</t>
  </si>
  <si>
    <t>Laudos de Análises Microbiológicas de Equipamentos (conforme solicitado no TR)</t>
  </si>
  <si>
    <t>Laudos de Análise Microbiológica – Utensílios (conforme solicitado no TR)</t>
  </si>
  <si>
    <t>Laudos de Análise Microbiológica – Alimento</t>
  </si>
  <si>
    <t>Laudos de Análise Microbiológica - Mão de Manipuladores (conforme solicitado no TR)</t>
  </si>
  <si>
    <t xml:space="preserve">Manutenção </t>
  </si>
  <si>
    <t xml:space="preserve">Total Mensal por Unidade ($) </t>
  </si>
  <si>
    <t xml:space="preserve">Alimentação Complementar </t>
  </si>
  <si>
    <t>Fórmulas Infantis</t>
  </si>
  <si>
    <t>Total de Pessoal Mínimo a Execução do Serviço In Loco ($)</t>
  </si>
  <si>
    <t>Jantar</t>
  </si>
  <si>
    <t>Total Mensal de Refeições por Unidade ($)</t>
  </si>
  <si>
    <t>Total Mensal da Proposta por UNIDADE ($)</t>
  </si>
  <si>
    <t>ALIMENTAÇÃO COMPLEMENTAR</t>
  </si>
  <si>
    <t>FÓRMULAS INFANTIS</t>
  </si>
  <si>
    <t>ESTIMATIVA DE CONSUMO MENSAL (acrescido de 20%)</t>
  </si>
  <si>
    <t>(*)</t>
  </si>
  <si>
    <t>Pacientes</t>
  </si>
  <si>
    <t>ADULTO</t>
  </si>
  <si>
    <t>Valor embutido no ANEXO IV-C: Estimativa Mensal e Formação de Preços</t>
  </si>
  <si>
    <t xml:space="preserve">Valor igual ao apresentado no ANEXO IV-C </t>
  </si>
  <si>
    <r>
      <t>Valor igual ao apresentado no</t>
    </r>
    <r>
      <rPr>
        <b/>
        <sz val="9"/>
        <color rgb="FFFF0000"/>
        <rFont val="Times New Roman"/>
        <family val="1"/>
      </rPr>
      <t xml:space="preserve"> SOMATÓRIO FINAL DO ANEXO IV-C</t>
    </r>
    <r>
      <rPr>
        <b/>
        <sz val="9"/>
        <color rgb="FF000000"/>
        <rFont val="Times New Roman"/>
        <family val="1"/>
      </rPr>
      <t xml:space="preserve"> (faturamento variável com conforme consumo)</t>
    </r>
  </si>
  <si>
    <t>Valor Total ($)</t>
  </si>
  <si>
    <t xml:space="preserve">Funcionários </t>
  </si>
  <si>
    <t>Alimentação Complementar (2% do Total)</t>
  </si>
  <si>
    <t>Fórmula Infantil (2% do Total)</t>
  </si>
  <si>
    <t>Total Global (12 meses) do LOTE ($)</t>
  </si>
  <si>
    <t>Somatório Mensal ($)</t>
  </si>
  <si>
    <t>2% do Total de Refeição Mensal - conforme ANEXO IV-C (faturamento variável com conforme consumo)</t>
  </si>
  <si>
    <t>VALOR MENSAL ($)</t>
  </si>
  <si>
    <t>VALOR GLOBAL (12 MESES) ($)</t>
  </si>
  <si>
    <t>LOTE I - UPA MARÉ</t>
  </si>
  <si>
    <t>CUSTO ABERTO ($)</t>
  </si>
  <si>
    <t>Distribuição de Pessoal</t>
  </si>
  <si>
    <t>QUANTITATIVO</t>
  </si>
  <si>
    <t xml:space="preserve"> CUSTO UNITÁRIO POR POSTO ($) </t>
  </si>
  <si>
    <t xml:space="preserve"> VALOR TOTAL POR POSTO ($) </t>
  </si>
  <si>
    <t>Copeiro PLANTONISTA</t>
  </si>
  <si>
    <t>LOTE I - UPA  MARÉ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</si>
</sst>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000000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9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8CBAD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/>
    <xf numFmtId="0" fontId="3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4" fontId="3" fillId="4" borderId="1" xfId="10" applyFont="1" applyFill="1" applyBorder="1" applyAlignment="1">
      <alignment horizontal="center" vertical="center" wrapText="1"/>
    </xf>
    <xf numFmtId="44" fontId="0" fillId="0" borderId="0" xfId="10" applyFont="1"/>
    <xf numFmtId="0" fontId="7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0" fontId="8" fillId="0" borderId="7" xfId="0" applyNumberFormat="1" applyFont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justify" vertical="center" wrapText="1"/>
    </xf>
    <xf numFmtId="10" fontId="8" fillId="0" borderId="0" xfId="0" applyNumberFormat="1" applyFont="1" applyAlignment="1">
      <alignment vertical="center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44" fontId="3" fillId="4" borderId="1" xfId="10" applyFont="1" applyFill="1" applyBorder="1" applyAlignment="1">
      <alignment vertical="center"/>
    </xf>
    <xf numFmtId="0" fontId="4" fillId="0" borderId="0" xfId="0" applyFont="1"/>
    <xf numFmtId="44" fontId="4" fillId="0" borderId="0" xfId="10" applyFont="1"/>
    <xf numFmtId="44" fontId="3" fillId="3" borderId="1" xfId="1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44" fontId="8" fillId="0" borderId="1" xfId="10" applyFont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44" fontId="7" fillId="3" borderId="1" xfId="10" applyFont="1" applyFill="1" applyBorder="1" applyAlignment="1">
      <alignment horizontal="center" vertical="center" wrapText="1"/>
    </xf>
    <xf numFmtId="44" fontId="5" fillId="3" borderId="1" xfId="0" applyNumberFormat="1" applyFont="1" applyFill="1" applyBorder="1"/>
    <xf numFmtId="0" fontId="6" fillId="4" borderId="1" xfId="0" applyFont="1" applyFill="1" applyBorder="1" applyAlignment="1">
      <alignment horizontal="center" vertical="center" wrapText="1"/>
    </xf>
    <xf numFmtId="44" fontId="6" fillId="0" borderId="1" xfId="10" applyFont="1" applyBorder="1" applyAlignment="1" applyProtection="1">
      <alignment horizontal="center" vertical="center" wrapText="1"/>
      <protection locked="0"/>
    </xf>
    <xf numFmtId="0" fontId="0" fillId="0" borderId="0" xfId="0"/>
    <xf numFmtId="0" fontId="0" fillId="0" borderId="9" xfId="0" applyBorder="1"/>
    <xf numFmtId="0" fontId="8" fillId="0" borderId="9" xfId="0" applyFont="1" applyBorder="1" applyAlignment="1">
      <alignment vertical="center"/>
    </xf>
    <xf numFmtId="0" fontId="8" fillId="0" borderId="0" xfId="0" applyFont="1" applyAlignment="1">
      <alignment vertical="center"/>
    </xf>
    <xf numFmtId="44" fontId="8" fillId="0" borderId="7" xfId="10" applyFont="1" applyBorder="1" applyAlignment="1" applyProtection="1">
      <alignment vertical="center"/>
      <protection locked="0"/>
    </xf>
    <xf numFmtId="44" fontId="5" fillId="2" borderId="1" xfId="3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4" fontId="6" fillId="4" borderId="1" xfId="1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7" fillId="5" borderId="0" xfId="0" applyFont="1" applyFill="1" applyAlignment="1">
      <alignment vertical="center"/>
    </xf>
    <xf numFmtId="164" fontId="8" fillId="0" borderId="7" xfId="0" applyNumberFormat="1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vertical="center" wrapText="1"/>
    </xf>
    <xf numFmtId="44" fontId="5" fillId="3" borderId="1" xfId="11" applyFont="1" applyFill="1" applyBorder="1" applyAlignment="1">
      <alignment horizontal="center" vertical="center" wrapText="1"/>
    </xf>
    <xf numFmtId="44" fontId="5" fillId="4" borderId="1" xfId="11" applyFont="1" applyFill="1" applyBorder="1" applyAlignment="1">
      <alignment horizontal="center"/>
    </xf>
    <xf numFmtId="44" fontId="5" fillId="2" borderId="1" xfId="11" applyFont="1" applyFill="1" applyBorder="1" applyAlignment="1">
      <alignment horizontal="center" vertical="center" wrapText="1"/>
    </xf>
    <xf numFmtId="44" fontId="5" fillId="2" borderId="14" xfId="3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44" fontId="4" fillId="0" borderId="1" xfId="11" applyNumberFormat="1" applyFont="1" applyBorder="1" applyAlignment="1">
      <alignment horizontal="center"/>
    </xf>
    <xf numFmtId="44" fontId="3" fillId="4" borderId="1" xfId="0" applyNumberFormat="1" applyFont="1" applyFill="1" applyBorder="1" applyAlignment="1">
      <alignment horizontal="left" vertical="center" wrapText="1"/>
    </xf>
    <xf numFmtId="44" fontId="5" fillId="2" borderId="1" xfId="3" applyFont="1" applyFill="1" applyBorder="1" applyAlignment="1">
      <alignment horizontal="center" wrapText="1"/>
    </xf>
    <xf numFmtId="44" fontId="3" fillId="4" borderId="1" xfId="0" applyNumberFormat="1" applyFont="1" applyFill="1" applyBorder="1" applyAlignment="1">
      <alignment horizontal="center" vertical="center" wrapText="1"/>
    </xf>
    <xf numFmtId="44" fontId="5" fillId="3" borderId="1" xfId="0" applyNumberFormat="1" applyFont="1" applyFill="1" applyBorder="1" applyAlignment="1">
      <alignment horizontal="right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/>
    </xf>
    <xf numFmtId="1" fontId="5" fillId="4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Fill="1"/>
    <xf numFmtId="165" fontId="5" fillId="3" borderId="1" xfId="0" applyNumberFormat="1" applyFont="1" applyFill="1" applyBorder="1" applyAlignment="1">
      <alignment horizontal="center"/>
    </xf>
    <xf numFmtId="44" fontId="5" fillId="3" borderId="1" xfId="11" applyFont="1" applyFill="1" applyBorder="1" applyAlignment="1">
      <alignment horizontal="center"/>
    </xf>
    <xf numFmtId="44" fontId="3" fillId="3" borderId="1" xfId="0" applyNumberFormat="1" applyFont="1" applyFill="1" applyBorder="1" applyAlignment="1">
      <alignment horizontal="center" vertical="center" wrapText="1"/>
    </xf>
    <xf numFmtId="44" fontId="3" fillId="3" borderId="1" xfId="10" applyFont="1" applyFill="1" applyBorder="1" applyAlignment="1">
      <alignment horizontal="center" vertical="center" wrapText="1"/>
    </xf>
    <xf numFmtId="44" fontId="4" fillId="0" borderId="1" xfId="11" applyFont="1" applyBorder="1" applyAlignment="1" applyProtection="1">
      <alignment horizontal="center"/>
      <protection locked="0"/>
    </xf>
    <xf numFmtId="0" fontId="3" fillId="2" borderId="5" xfId="0" applyFont="1" applyFill="1" applyBorder="1" applyAlignment="1">
      <alignment horizontal="center" vertical="center"/>
    </xf>
    <xf numFmtId="44" fontId="3" fillId="0" borderId="7" xfId="8" applyFont="1" applyBorder="1" applyAlignment="1" applyProtection="1">
      <alignment horizontal="center" vertical="center"/>
      <protection locked="0"/>
    </xf>
    <xf numFmtId="44" fontId="3" fillId="0" borderId="7" xfId="8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44" fontId="8" fillId="0" borderId="7" xfId="10" applyNumberFormat="1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right"/>
    </xf>
    <xf numFmtId="0" fontId="5" fillId="3" borderId="12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right"/>
    </xf>
    <xf numFmtId="0" fontId="7" fillId="2" borderId="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6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3" fillId="2" borderId="16" xfId="10" applyFont="1" applyFill="1" applyBorder="1" applyAlignment="1">
      <alignment horizontal="center" vertical="center" wrapText="1"/>
    </xf>
    <xf numFmtId="44" fontId="3" fillId="2" borderId="14" xfId="10" applyFont="1" applyFill="1" applyBorder="1" applyAlignment="1">
      <alignment horizontal="center" vertical="center" wrapText="1"/>
    </xf>
  </cellXfs>
  <cellStyles count="12">
    <cellStyle name="Moeda" xfId="10" builtinId="4"/>
    <cellStyle name="Moeda 10" xfId="11"/>
    <cellStyle name="Moeda 2" xfId="3"/>
    <cellStyle name="Moeda 2 2" xfId="6"/>
    <cellStyle name="Moeda 3" xfId="8"/>
    <cellStyle name="Moeda 4" xfId="7"/>
    <cellStyle name="Moeda 5" xfId="1"/>
    <cellStyle name="Normal" xfId="0" builtinId="0"/>
    <cellStyle name="Normal 5" xfId="2"/>
    <cellStyle name="Vírgula 2" xfId="4"/>
    <cellStyle name="Vírgula 2 2" xfId="9"/>
    <cellStyle name="Vírgula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22" sqref="C22"/>
    </sheetView>
  </sheetViews>
  <sheetFormatPr defaultRowHeight="15" x14ac:dyDescent="0.25"/>
  <cols>
    <col min="1" max="1" width="29.7109375" style="37" customWidth="1"/>
    <col min="2" max="2" width="22" style="37" customWidth="1"/>
    <col min="3" max="3" width="32.5703125" style="37" customWidth="1"/>
    <col min="4" max="16384" width="9.140625" style="37"/>
  </cols>
  <sheetData>
    <row r="1" spans="1:3" ht="15.75" thickBot="1" x14ac:dyDescent="0.3">
      <c r="A1" s="81" t="s">
        <v>249</v>
      </c>
      <c r="B1" s="73" t="s">
        <v>247</v>
      </c>
      <c r="C1" s="73" t="s">
        <v>248</v>
      </c>
    </row>
    <row r="2" spans="1:3" ht="15.75" thickBot="1" x14ac:dyDescent="0.3">
      <c r="A2" s="82"/>
      <c r="B2" s="74">
        <f>'ANEXO IV F - RESUMO DE COTAÇÃO'!C20</f>
        <v>0</v>
      </c>
      <c r="C2" s="75">
        <f>B2*12</f>
        <v>0</v>
      </c>
    </row>
  </sheetData>
  <mergeCells count="1">
    <mergeCell ref="A1:A2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"/>
  <sheetViews>
    <sheetView workbookViewId="0">
      <selection activeCell="E12" sqref="E12"/>
    </sheetView>
  </sheetViews>
  <sheetFormatPr defaultRowHeight="15" x14ac:dyDescent="0.25"/>
  <cols>
    <col min="1" max="1" width="60.85546875" style="1" customWidth="1"/>
    <col min="2" max="2" width="12.85546875" style="1" customWidth="1"/>
    <col min="3" max="3" width="15.5703125" style="10" customWidth="1"/>
  </cols>
  <sheetData>
    <row r="1" spans="1:3" s="37" customFormat="1" x14ac:dyDescent="0.25">
      <c r="A1" s="83" t="s">
        <v>231</v>
      </c>
      <c r="B1" s="83"/>
      <c r="C1" s="83"/>
    </row>
    <row r="2" spans="1:3" ht="25.5" x14ac:dyDescent="0.25">
      <c r="A2" s="31" t="s">
        <v>20</v>
      </c>
      <c r="B2" s="32" t="s">
        <v>21</v>
      </c>
      <c r="C2" s="33" t="s">
        <v>107</v>
      </c>
    </row>
    <row r="3" spans="1:3" x14ac:dyDescent="0.25">
      <c r="A3" s="28" t="s">
        <v>22</v>
      </c>
      <c r="B3" s="29" t="s">
        <v>23</v>
      </c>
      <c r="C3" s="30"/>
    </row>
    <row r="4" spans="1:3" x14ac:dyDescent="0.25">
      <c r="A4" s="28" t="s">
        <v>24</v>
      </c>
      <c r="B4" s="29" t="s">
        <v>25</v>
      </c>
      <c r="C4" s="30"/>
    </row>
    <row r="5" spans="1:3" x14ac:dyDescent="0.25">
      <c r="A5" s="28" t="s">
        <v>26</v>
      </c>
      <c r="B5" s="29" t="s">
        <v>27</v>
      </c>
      <c r="C5" s="30"/>
    </row>
    <row r="6" spans="1:3" x14ac:dyDescent="0.25">
      <c r="A6" s="28" t="s">
        <v>28</v>
      </c>
      <c r="B6" s="29" t="s">
        <v>29</v>
      </c>
      <c r="C6" s="30"/>
    </row>
    <row r="7" spans="1:3" x14ac:dyDescent="0.25">
      <c r="A7" s="28" t="s">
        <v>30</v>
      </c>
      <c r="B7" s="29" t="s">
        <v>31</v>
      </c>
      <c r="C7" s="30"/>
    </row>
    <row r="8" spans="1:3" x14ac:dyDescent="0.25">
      <c r="A8" s="28" t="s">
        <v>32</v>
      </c>
      <c r="B8" s="29" t="s">
        <v>33</v>
      </c>
      <c r="C8" s="30"/>
    </row>
    <row r="9" spans="1:3" x14ac:dyDescent="0.25">
      <c r="A9" s="28" t="s">
        <v>34</v>
      </c>
      <c r="B9" s="29" t="s">
        <v>35</v>
      </c>
      <c r="C9" s="30"/>
    </row>
    <row r="10" spans="1:3" x14ac:dyDescent="0.25">
      <c r="A10" s="28" t="s">
        <v>36</v>
      </c>
      <c r="B10" s="29" t="s">
        <v>37</v>
      </c>
      <c r="C10" s="30"/>
    </row>
    <row r="11" spans="1:3" x14ac:dyDescent="0.25">
      <c r="A11" s="28" t="s">
        <v>38</v>
      </c>
      <c r="B11" s="29" t="s">
        <v>23</v>
      </c>
      <c r="C11" s="30"/>
    </row>
    <row r="12" spans="1:3" x14ac:dyDescent="0.25">
      <c r="A12" s="28" t="s">
        <v>39</v>
      </c>
      <c r="B12" s="29" t="s">
        <v>29</v>
      </c>
      <c r="C12" s="30"/>
    </row>
    <row r="13" spans="1:3" x14ac:dyDescent="0.25">
      <c r="A13" s="28" t="s">
        <v>40</v>
      </c>
      <c r="B13" s="29" t="s">
        <v>29</v>
      </c>
      <c r="C13" s="30"/>
    </row>
    <row r="14" spans="1:3" x14ac:dyDescent="0.25">
      <c r="A14" s="28" t="s">
        <v>41</v>
      </c>
      <c r="B14" s="29" t="s">
        <v>42</v>
      </c>
      <c r="C14" s="30"/>
    </row>
    <row r="15" spans="1:3" x14ac:dyDescent="0.25">
      <c r="A15" s="28" t="s">
        <v>43</v>
      </c>
      <c r="B15" s="29" t="s">
        <v>42</v>
      </c>
      <c r="C15" s="30"/>
    </row>
    <row r="16" spans="1:3" x14ac:dyDescent="0.25">
      <c r="A16" s="28" t="s">
        <v>44</v>
      </c>
      <c r="B16" s="29" t="s">
        <v>42</v>
      </c>
      <c r="C16" s="30"/>
    </row>
    <row r="17" spans="1:3" x14ac:dyDescent="0.25">
      <c r="A17" s="28" t="s">
        <v>45</v>
      </c>
      <c r="B17" s="29" t="s">
        <v>46</v>
      </c>
      <c r="C17" s="30"/>
    </row>
    <row r="18" spans="1:3" x14ac:dyDescent="0.25">
      <c r="A18" s="28" t="s">
        <v>47</v>
      </c>
      <c r="B18" s="29" t="s">
        <v>48</v>
      </c>
      <c r="C18" s="30"/>
    </row>
    <row r="19" spans="1:3" x14ac:dyDescent="0.25">
      <c r="A19" s="28" t="s">
        <v>49</v>
      </c>
      <c r="B19" s="29" t="s">
        <v>48</v>
      </c>
      <c r="C19" s="30"/>
    </row>
    <row r="20" spans="1:3" x14ac:dyDescent="0.25">
      <c r="A20" s="28" t="s">
        <v>50</v>
      </c>
      <c r="B20" s="29" t="s">
        <v>51</v>
      </c>
      <c r="C20" s="30"/>
    </row>
    <row r="21" spans="1:3" x14ac:dyDescent="0.25">
      <c r="A21" s="28" t="s">
        <v>52</v>
      </c>
      <c r="B21" s="29" t="s">
        <v>51</v>
      </c>
      <c r="C21" s="30"/>
    </row>
    <row r="22" spans="1:3" x14ac:dyDescent="0.25">
      <c r="A22" s="28" t="s">
        <v>53</v>
      </c>
      <c r="B22" s="29" t="s">
        <v>48</v>
      </c>
      <c r="C22" s="30"/>
    </row>
    <row r="23" spans="1:3" x14ac:dyDescent="0.25">
      <c r="A23" s="28" t="s">
        <v>54</v>
      </c>
      <c r="B23" s="29" t="s">
        <v>55</v>
      </c>
      <c r="C23" s="30"/>
    </row>
    <row r="24" spans="1:3" x14ac:dyDescent="0.25">
      <c r="A24" s="28" t="s">
        <v>56</v>
      </c>
      <c r="B24" s="29" t="s">
        <v>55</v>
      </c>
      <c r="C24" s="30"/>
    </row>
    <row r="25" spans="1:3" x14ac:dyDescent="0.25">
      <c r="A25" s="28" t="s">
        <v>57</v>
      </c>
      <c r="B25" s="29" t="s">
        <v>55</v>
      </c>
      <c r="C25" s="30"/>
    </row>
    <row r="26" spans="1:3" x14ac:dyDescent="0.25">
      <c r="A26" s="28" t="s">
        <v>58</v>
      </c>
      <c r="B26" s="29" t="s">
        <v>29</v>
      </c>
      <c r="C26" s="30"/>
    </row>
    <row r="27" spans="1:3" x14ac:dyDescent="0.25">
      <c r="A27" s="28" t="s">
        <v>59</v>
      </c>
      <c r="B27" s="29" t="s">
        <v>60</v>
      </c>
      <c r="C27" s="30"/>
    </row>
    <row r="28" spans="1:3" x14ac:dyDescent="0.25">
      <c r="A28" s="28" t="s">
        <v>61</v>
      </c>
      <c r="B28" s="29" t="s">
        <v>62</v>
      </c>
      <c r="C28" s="30"/>
    </row>
    <row r="29" spans="1:3" ht="25.5" x14ac:dyDescent="0.25">
      <c r="A29" s="28" t="s">
        <v>63</v>
      </c>
      <c r="B29" s="29" t="s">
        <v>62</v>
      </c>
      <c r="C29" s="30"/>
    </row>
    <row r="30" spans="1:3" x14ac:dyDescent="0.25">
      <c r="A30" s="28" t="s">
        <v>64</v>
      </c>
      <c r="B30" s="29" t="s">
        <v>62</v>
      </c>
      <c r="C30" s="30"/>
    </row>
    <row r="31" spans="1:3" x14ac:dyDescent="0.25">
      <c r="A31" s="28" t="s">
        <v>65</v>
      </c>
      <c r="B31" s="29" t="s">
        <v>23</v>
      </c>
      <c r="C31" s="30"/>
    </row>
    <row r="32" spans="1:3" x14ac:dyDescent="0.25">
      <c r="A32" s="28" t="s">
        <v>66</v>
      </c>
      <c r="B32" s="29" t="s">
        <v>62</v>
      </c>
      <c r="C32" s="30"/>
    </row>
    <row r="33" spans="1:3" ht="25.5" x14ac:dyDescent="0.25">
      <c r="A33" s="28" t="s">
        <v>67</v>
      </c>
      <c r="B33" s="29" t="s">
        <v>23</v>
      </c>
      <c r="C33" s="30"/>
    </row>
    <row r="34" spans="1:3" ht="25.5" x14ac:dyDescent="0.25">
      <c r="A34" s="28" t="s">
        <v>68</v>
      </c>
      <c r="B34" s="29" t="s">
        <v>62</v>
      </c>
      <c r="C34" s="30"/>
    </row>
    <row r="35" spans="1:3" x14ac:dyDescent="0.25">
      <c r="A35" s="28" t="s">
        <v>69</v>
      </c>
      <c r="B35" s="29" t="s">
        <v>23</v>
      </c>
      <c r="C35" s="30"/>
    </row>
    <row r="36" spans="1:3" ht="25.5" x14ac:dyDescent="0.25">
      <c r="A36" s="28" t="s">
        <v>70</v>
      </c>
      <c r="B36" s="29" t="s">
        <v>23</v>
      </c>
      <c r="C36" s="30"/>
    </row>
    <row r="37" spans="1:3" x14ac:dyDescent="0.25">
      <c r="A37" s="28" t="s">
        <v>71</v>
      </c>
      <c r="B37" s="29" t="s">
        <v>23</v>
      </c>
      <c r="C37" s="30"/>
    </row>
    <row r="38" spans="1:3" ht="38.25" x14ac:dyDescent="0.25">
      <c r="A38" s="28" t="s">
        <v>72</v>
      </c>
      <c r="B38" s="29" t="s">
        <v>23</v>
      </c>
      <c r="C38" s="30"/>
    </row>
    <row r="39" spans="1:3" ht="25.5" x14ac:dyDescent="0.25">
      <c r="A39" s="28" t="s">
        <v>73</v>
      </c>
      <c r="B39" s="29" t="s">
        <v>23</v>
      </c>
      <c r="C39" s="30"/>
    </row>
    <row r="40" spans="1:3" ht="38.25" x14ac:dyDescent="0.25">
      <c r="A40" s="28" t="s">
        <v>74</v>
      </c>
      <c r="B40" s="29" t="s">
        <v>23</v>
      </c>
      <c r="C40" s="30"/>
    </row>
    <row r="41" spans="1:3" ht="51" x14ac:dyDescent="0.25">
      <c r="A41" s="28" t="s">
        <v>75</v>
      </c>
      <c r="B41" s="29" t="s">
        <v>23</v>
      </c>
      <c r="C41" s="30"/>
    </row>
    <row r="42" spans="1:3" x14ac:dyDescent="0.25">
      <c r="A42" s="28" t="s">
        <v>76</v>
      </c>
      <c r="B42" s="29" t="s">
        <v>77</v>
      </c>
      <c r="C42" s="30"/>
    </row>
    <row r="43" spans="1:3" x14ac:dyDescent="0.25">
      <c r="A43" s="28" t="s">
        <v>78</v>
      </c>
      <c r="B43" s="29" t="s">
        <v>79</v>
      </c>
      <c r="C43" s="30"/>
    </row>
    <row r="44" spans="1:3" x14ac:dyDescent="0.25">
      <c r="A44" s="28" t="s">
        <v>80</v>
      </c>
      <c r="B44" s="29" t="s">
        <v>79</v>
      </c>
      <c r="C44" s="30"/>
    </row>
    <row r="45" spans="1:3" x14ac:dyDescent="0.25">
      <c r="A45" s="28" t="s">
        <v>81</v>
      </c>
      <c r="B45" s="29" t="s">
        <v>82</v>
      </c>
      <c r="C45" s="30"/>
    </row>
    <row r="46" spans="1:3" x14ac:dyDescent="0.25">
      <c r="A46" s="28" t="s">
        <v>83</v>
      </c>
      <c r="B46" s="29" t="s">
        <v>79</v>
      </c>
      <c r="C46" s="30"/>
    </row>
    <row r="47" spans="1:3" x14ac:dyDescent="0.25">
      <c r="A47" s="28" t="s">
        <v>84</v>
      </c>
      <c r="B47" s="29" t="s">
        <v>82</v>
      </c>
      <c r="C47" s="30"/>
    </row>
    <row r="48" spans="1:3" x14ac:dyDescent="0.25">
      <c r="A48" s="28" t="s">
        <v>85</v>
      </c>
      <c r="B48" s="29" t="s">
        <v>86</v>
      </c>
      <c r="C48" s="30"/>
    </row>
    <row r="49" spans="1:3" x14ac:dyDescent="0.25">
      <c r="A49" s="28" t="s">
        <v>87</v>
      </c>
      <c r="B49" s="29" t="s">
        <v>79</v>
      </c>
      <c r="C49" s="30"/>
    </row>
    <row r="50" spans="1:3" ht="25.5" x14ac:dyDescent="0.25">
      <c r="A50" s="28" t="s">
        <v>88</v>
      </c>
      <c r="B50" s="29" t="s">
        <v>79</v>
      </c>
      <c r="C50" s="30"/>
    </row>
    <row r="51" spans="1:3" x14ac:dyDescent="0.25">
      <c r="A51" s="28" t="s">
        <v>89</v>
      </c>
      <c r="B51" s="29" t="s">
        <v>62</v>
      </c>
      <c r="C51" s="30"/>
    </row>
    <row r="52" spans="1:3" x14ac:dyDescent="0.25">
      <c r="A52" s="28" t="s">
        <v>90</v>
      </c>
      <c r="B52" s="29" t="s">
        <v>62</v>
      </c>
      <c r="C52" s="30"/>
    </row>
    <row r="53" spans="1:3" ht="25.5" x14ac:dyDescent="0.25">
      <c r="A53" s="28" t="s">
        <v>91</v>
      </c>
      <c r="B53" s="29" t="s">
        <v>23</v>
      </c>
      <c r="C53" s="30"/>
    </row>
    <row r="54" spans="1:3" ht="38.25" x14ac:dyDescent="0.25">
      <c r="A54" s="28" t="s">
        <v>92</v>
      </c>
      <c r="B54" s="29" t="s">
        <v>23</v>
      </c>
      <c r="C54" s="30"/>
    </row>
    <row r="55" spans="1:3" ht="25.5" x14ac:dyDescent="0.25">
      <c r="A55" s="28" t="s">
        <v>93</v>
      </c>
      <c r="B55" s="29" t="s">
        <v>62</v>
      </c>
      <c r="C55" s="30"/>
    </row>
    <row r="56" spans="1:3" x14ac:dyDescent="0.25">
      <c r="A56" s="28" t="s">
        <v>94</v>
      </c>
      <c r="B56" s="29" t="s">
        <v>62</v>
      </c>
      <c r="C56" s="30"/>
    </row>
    <row r="57" spans="1:3" x14ac:dyDescent="0.25">
      <c r="A57" s="28" t="s">
        <v>95</v>
      </c>
      <c r="B57" s="29" t="s">
        <v>96</v>
      </c>
      <c r="C57" s="30"/>
    </row>
    <row r="58" spans="1:3" x14ac:dyDescent="0.25">
      <c r="A58" s="28" t="s">
        <v>97</v>
      </c>
      <c r="B58" s="29" t="s">
        <v>23</v>
      </c>
      <c r="C58" s="30"/>
    </row>
    <row r="59" spans="1:3" x14ac:dyDescent="0.25">
      <c r="A59" s="28" t="s">
        <v>98</v>
      </c>
      <c r="B59" s="29" t="s">
        <v>99</v>
      </c>
      <c r="C59" s="30"/>
    </row>
    <row r="60" spans="1:3" ht="25.5" x14ac:dyDescent="0.25">
      <c r="A60" s="28" t="s">
        <v>100</v>
      </c>
      <c r="B60" s="29" t="s">
        <v>23</v>
      </c>
      <c r="C60" s="30"/>
    </row>
    <row r="61" spans="1:3" x14ac:dyDescent="0.25">
      <c r="A61" s="28" t="s">
        <v>101</v>
      </c>
      <c r="B61" s="29" t="s">
        <v>102</v>
      </c>
      <c r="C61" s="30"/>
    </row>
    <row r="62" spans="1:3" ht="25.5" x14ac:dyDescent="0.25">
      <c r="A62" s="28" t="s">
        <v>103</v>
      </c>
      <c r="B62" s="29" t="s">
        <v>62</v>
      </c>
      <c r="C62" s="30"/>
    </row>
    <row r="63" spans="1:3" ht="25.5" x14ac:dyDescent="0.25">
      <c r="A63" s="28" t="s">
        <v>104</v>
      </c>
      <c r="B63" s="29" t="s">
        <v>23</v>
      </c>
      <c r="C63" s="30"/>
    </row>
    <row r="64" spans="1:3" ht="38.25" x14ac:dyDescent="0.25">
      <c r="A64" s="28" t="s">
        <v>105</v>
      </c>
      <c r="B64" s="29" t="s">
        <v>23</v>
      </c>
      <c r="C64" s="30"/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I8" sqref="I8"/>
    </sheetView>
  </sheetViews>
  <sheetFormatPr defaultRowHeight="15" x14ac:dyDescent="0.25"/>
  <cols>
    <col min="1" max="1" width="65" style="1" customWidth="1"/>
    <col min="2" max="2" width="19.28515625" style="1" bestFit="1" customWidth="1"/>
    <col min="3" max="3" width="14.85546875" style="10" customWidth="1"/>
  </cols>
  <sheetData>
    <row r="1" spans="1:3" s="37" customFormat="1" x14ac:dyDescent="0.25">
      <c r="A1" s="83" t="s">
        <v>232</v>
      </c>
      <c r="B1" s="83"/>
      <c r="C1" s="83"/>
    </row>
    <row r="2" spans="1:3" ht="25.5" x14ac:dyDescent="0.25">
      <c r="A2" s="31" t="s">
        <v>20</v>
      </c>
      <c r="B2" s="32" t="s">
        <v>106</v>
      </c>
      <c r="C2" s="33" t="s">
        <v>107</v>
      </c>
    </row>
    <row r="3" spans="1:3" ht="51" x14ac:dyDescent="0.25">
      <c r="A3" s="28" t="s">
        <v>108</v>
      </c>
      <c r="B3" s="29" t="s">
        <v>23</v>
      </c>
      <c r="C3" s="30"/>
    </row>
    <row r="4" spans="1:3" ht="38.25" x14ac:dyDescent="0.25">
      <c r="A4" s="28" t="s">
        <v>109</v>
      </c>
      <c r="B4" s="29" t="s">
        <v>23</v>
      </c>
      <c r="C4" s="30"/>
    </row>
    <row r="5" spans="1:3" ht="25.5" x14ac:dyDescent="0.25">
      <c r="A5" s="28" t="s">
        <v>110</v>
      </c>
      <c r="B5" s="29" t="s">
        <v>23</v>
      </c>
      <c r="C5" s="30"/>
    </row>
    <row r="6" spans="1:3" ht="38.25" x14ac:dyDescent="0.25">
      <c r="A6" s="28" t="s">
        <v>111</v>
      </c>
      <c r="B6" s="29" t="s">
        <v>23</v>
      </c>
      <c r="C6" s="30"/>
    </row>
    <row r="7" spans="1:3" ht="38.25" x14ac:dyDescent="0.25">
      <c r="A7" s="28" t="s">
        <v>112</v>
      </c>
      <c r="B7" s="29" t="s">
        <v>23</v>
      </c>
      <c r="C7" s="30"/>
    </row>
    <row r="8" spans="1:3" ht="25.5" x14ac:dyDescent="0.25">
      <c r="A8" s="28" t="s">
        <v>113</v>
      </c>
      <c r="B8" s="29" t="s">
        <v>23</v>
      </c>
      <c r="C8" s="30"/>
    </row>
    <row r="9" spans="1:3" ht="51" x14ac:dyDescent="0.25">
      <c r="A9" s="28" t="s">
        <v>114</v>
      </c>
      <c r="B9" s="29" t="s">
        <v>23</v>
      </c>
      <c r="C9" s="30"/>
    </row>
    <row r="10" spans="1:3" ht="38.25" x14ac:dyDescent="0.25">
      <c r="A10" s="28" t="s">
        <v>115</v>
      </c>
      <c r="B10" s="29" t="s">
        <v>116</v>
      </c>
      <c r="C10" s="30"/>
    </row>
    <row r="11" spans="1:3" ht="25.5" x14ac:dyDescent="0.25">
      <c r="A11" s="28" t="s">
        <v>117</v>
      </c>
      <c r="B11" s="29" t="s">
        <v>23</v>
      </c>
      <c r="C11" s="30"/>
    </row>
    <row r="12" spans="1:3" ht="38.25" x14ac:dyDescent="0.25">
      <c r="A12" s="28" t="s">
        <v>118</v>
      </c>
      <c r="B12" s="29" t="s">
        <v>23</v>
      </c>
      <c r="C12" s="30"/>
    </row>
    <row r="13" spans="1:3" ht="38.25" x14ac:dyDescent="0.25">
      <c r="A13" s="28" t="s">
        <v>119</v>
      </c>
      <c r="B13" s="29" t="s">
        <v>23</v>
      </c>
      <c r="C13" s="30"/>
    </row>
    <row r="14" spans="1:3" ht="38.25" x14ac:dyDescent="0.25">
      <c r="A14" s="28" t="s">
        <v>120</v>
      </c>
      <c r="B14" s="29" t="s">
        <v>23</v>
      </c>
      <c r="C14" s="30"/>
    </row>
  </sheetData>
  <mergeCells count="1">
    <mergeCell ref="A1:C1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"/>
  <sheetViews>
    <sheetView workbookViewId="0">
      <selection activeCell="C8" sqref="C8"/>
    </sheetView>
  </sheetViews>
  <sheetFormatPr defaultRowHeight="15" x14ac:dyDescent="0.25"/>
  <cols>
    <col min="1" max="1" width="18.7109375" style="37" customWidth="1"/>
    <col min="2" max="5" width="22.28515625" style="37" customWidth="1"/>
    <col min="6" max="16384" width="9.140625" style="37"/>
  </cols>
  <sheetData>
    <row r="1" spans="1:4" x14ac:dyDescent="0.25">
      <c r="A1" s="84" t="s">
        <v>249</v>
      </c>
      <c r="B1" s="84"/>
      <c r="C1" s="84"/>
      <c r="D1" s="84"/>
    </row>
    <row r="2" spans="1:4" ht="36.75" customHeight="1" x14ac:dyDescent="0.25">
      <c r="A2" s="4" t="s">
        <v>0</v>
      </c>
      <c r="B2" s="63" t="s">
        <v>233</v>
      </c>
      <c r="C2" s="50" t="s">
        <v>18</v>
      </c>
      <c r="D2" s="50" t="s">
        <v>240</v>
      </c>
    </row>
    <row r="3" spans="1:4" x14ac:dyDescent="0.25">
      <c r="A3" s="61" t="s">
        <v>1</v>
      </c>
      <c r="B3" s="63" t="s">
        <v>241</v>
      </c>
      <c r="C3" s="55" t="s">
        <v>241</v>
      </c>
      <c r="D3" s="55" t="s">
        <v>241</v>
      </c>
    </row>
    <row r="4" spans="1:4" x14ac:dyDescent="0.25">
      <c r="A4" s="2" t="s">
        <v>2</v>
      </c>
      <c r="B4" s="64">
        <v>2872</v>
      </c>
      <c r="C4" s="72">
        <v>0</v>
      </c>
      <c r="D4" s="56">
        <f>B4*C4</f>
        <v>0</v>
      </c>
    </row>
    <row r="5" spans="1:4" x14ac:dyDescent="0.25">
      <c r="A5" s="2" t="s">
        <v>4</v>
      </c>
      <c r="B5" s="64">
        <v>2980</v>
      </c>
      <c r="C5" s="72">
        <v>0</v>
      </c>
      <c r="D5" s="56">
        <f t="shared" ref="D5:D7" si="0">B5*C5</f>
        <v>0</v>
      </c>
    </row>
    <row r="6" spans="1:4" x14ac:dyDescent="0.25">
      <c r="A6" s="2" t="s">
        <v>5</v>
      </c>
      <c r="B6" s="64">
        <v>2545</v>
      </c>
      <c r="C6" s="72">
        <v>0</v>
      </c>
      <c r="D6" s="56">
        <f t="shared" si="0"/>
        <v>0</v>
      </c>
    </row>
    <row r="7" spans="1:4" x14ac:dyDescent="0.25">
      <c r="A7" s="2" t="s">
        <v>228</v>
      </c>
      <c r="B7" s="64">
        <v>2162</v>
      </c>
      <c r="C7" s="72">
        <v>0</v>
      </c>
      <c r="D7" s="56">
        <f t="shared" si="0"/>
        <v>0</v>
      </c>
    </row>
    <row r="8" spans="1:4" x14ac:dyDescent="0.25">
      <c r="A8" s="5" t="s">
        <v>7</v>
      </c>
      <c r="B8" s="65">
        <f>SUM(B4:B7)</f>
        <v>10559</v>
      </c>
      <c r="C8" s="51" t="s">
        <v>234</v>
      </c>
      <c r="D8" s="51">
        <f>SUM(D4:D7)</f>
        <v>0</v>
      </c>
    </row>
    <row r="9" spans="1:4" x14ac:dyDescent="0.25">
      <c r="A9" s="61" t="s">
        <v>1</v>
      </c>
      <c r="B9" s="66" t="s">
        <v>8</v>
      </c>
      <c r="C9" s="52" t="s">
        <v>8</v>
      </c>
      <c r="D9" s="52" t="s">
        <v>8</v>
      </c>
    </row>
    <row r="10" spans="1:4" x14ac:dyDescent="0.25">
      <c r="A10" s="2" t="s">
        <v>2</v>
      </c>
      <c r="B10" s="64">
        <v>233</v>
      </c>
      <c r="C10" s="72">
        <v>0</v>
      </c>
      <c r="D10" s="56">
        <f>B10*C10</f>
        <v>0</v>
      </c>
    </row>
    <row r="11" spans="1:4" x14ac:dyDescent="0.25">
      <c r="A11" s="2" t="s">
        <v>4</v>
      </c>
      <c r="B11" s="64">
        <v>261</v>
      </c>
      <c r="C11" s="72">
        <v>0</v>
      </c>
      <c r="D11" s="56">
        <f t="shared" ref="D11:D13" si="1">B11*C11</f>
        <v>0</v>
      </c>
    </row>
    <row r="12" spans="1:4" x14ac:dyDescent="0.25">
      <c r="A12" s="2" t="s">
        <v>5</v>
      </c>
      <c r="B12" s="64">
        <v>246</v>
      </c>
      <c r="C12" s="72">
        <v>0</v>
      </c>
      <c r="D12" s="56">
        <f t="shared" si="1"/>
        <v>0</v>
      </c>
    </row>
    <row r="13" spans="1:4" x14ac:dyDescent="0.25">
      <c r="A13" s="2" t="s">
        <v>228</v>
      </c>
      <c r="B13" s="64">
        <v>240</v>
      </c>
      <c r="C13" s="72">
        <v>0</v>
      </c>
      <c r="D13" s="56">
        <f t="shared" si="1"/>
        <v>0</v>
      </c>
    </row>
    <row r="14" spans="1:4" s="67" customFormat="1" x14ac:dyDescent="0.25">
      <c r="A14" s="5" t="s">
        <v>7</v>
      </c>
      <c r="B14" s="54">
        <f>SUM(B10:B13)</f>
        <v>980</v>
      </c>
      <c r="C14" s="51" t="s">
        <v>234</v>
      </c>
      <c r="D14" s="51">
        <f>SUM(D10:D13)</f>
        <v>0</v>
      </c>
    </row>
    <row r="15" spans="1:4" x14ac:dyDescent="0.25">
      <c r="A15" s="84" t="s">
        <v>235</v>
      </c>
      <c r="B15" s="84"/>
      <c r="C15" s="84"/>
      <c r="D15" s="84"/>
    </row>
    <row r="16" spans="1:4" s="8" customFormat="1" x14ac:dyDescent="0.25">
      <c r="A16" s="45" t="s">
        <v>1</v>
      </c>
      <c r="B16" s="53" t="s">
        <v>236</v>
      </c>
      <c r="C16" s="42" t="s">
        <v>236</v>
      </c>
      <c r="D16" s="42" t="s">
        <v>236</v>
      </c>
    </row>
    <row r="17" spans="1:4" x14ac:dyDescent="0.25">
      <c r="A17" s="2" t="s">
        <v>2</v>
      </c>
      <c r="B17" s="64">
        <v>0</v>
      </c>
      <c r="C17" s="72">
        <v>0</v>
      </c>
      <c r="D17" s="56">
        <f>B17*C17</f>
        <v>0</v>
      </c>
    </row>
    <row r="18" spans="1:4" x14ac:dyDescent="0.25">
      <c r="A18" s="2" t="s">
        <v>3</v>
      </c>
      <c r="B18" s="64">
        <v>0</v>
      </c>
      <c r="C18" s="72">
        <v>0</v>
      </c>
      <c r="D18" s="56">
        <f t="shared" ref="D18:D22" si="2">B18*C18</f>
        <v>0</v>
      </c>
    </row>
    <row r="19" spans="1:4" x14ac:dyDescent="0.25">
      <c r="A19" s="2" t="s">
        <v>4</v>
      </c>
      <c r="B19" s="64">
        <v>0</v>
      </c>
      <c r="C19" s="72">
        <v>0</v>
      </c>
      <c r="D19" s="56">
        <f t="shared" si="2"/>
        <v>0</v>
      </c>
    </row>
    <row r="20" spans="1:4" x14ac:dyDescent="0.25">
      <c r="A20" s="2" t="s">
        <v>5</v>
      </c>
      <c r="B20" s="64">
        <v>0</v>
      </c>
      <c r="C20" s="72">
        <v>0</v>
      </c>
      <c r="D20" s="56">
        <f t="shared" si="2"/>
        <v>0</v>
      </c>
    </row>
    <row r="21" spans="1:4" x14ac:dyDescent="0.25">
      <c r="A21" s="2" t="s">
        <v>228</v>
      </c>
      <c r="B21" s="64">
        <v>0</v>
      </c>
      <c r="C21" s="72">
        <v>0</v>
      </c>
      <c r="D21" s="56">
        <f t="shared" si="2"/>
        <v>0</v>
      </c>
    </row>
    <row r="22" spans="1:4" x14ac:dyDescent="0.25">
      <c r="A22" s="2" t="s">
        <v>6</v>
      </c>
      <c r="B22" s="64">
        <v>0</v>
      </c>
      <c r="C22" s="72">
        <v>0</v>
      </c>
      <c r="D22" s="56">
        <f t="shared" si="2"/>
        <v>0</v>
      </c>
    </row>
    <row r="23" spans="1:4" s="67" customFormat="1" x14ac:dyDescent="0.25">
      <c r="A23" s="7" t="s">
        <v>7</v>
      </c>
      <c r="B23" s="43">
        <v>0</v>
      </c>
      <c r="C23" s="51" t="s">
        <v>234</v>
      </c>
      <c r="D23" s="57">
        <f>SUM(D17:D22)</f>
        <v>0</v>
      </c>
    </row>
    <row r="24" spans="1:4" x14ac:dyDescent="0.25">
      <c r="A24" s="3" t="s">
        <v>9</v>
      </c>
      <c r="B24" s="53" t="s">
        <v>236</v>
      </c>
      <c r="C24" s="58" t="s">
        <v>236</v>
      </c>
      <c r="D24" s="58" t="s">
        <v>236</v>
      </c>
    </row>
    <row r="25" spans="1:4" x14ac:dyDescent="0.25">
      <c r="A25" s="2" t="s">
        <v>2</v>
      </c>
      <c r="B25" s="64">
        <v>347</v>
      </c>
      <c r="C25" s="72">
        <v>0</v>
      </c>
      <c r="D25" s="56">
        <f>B25*C25</f>
        <v>0</v>
      </c>
    </row>
    <row r="26" spans="1:4" x14ac:dyDescent="0.25">
      <c r="A26" s="2" t="s">
        <v>3</v>
      </c>
      <c r="B26" s="64">
        <v>346</v>
      </c>
      <c r="C26" s="72">
        <v>0</v>
      </c>
      <c r="D26" s="56">
        <f t="shared" ref="D26:D30" si="3">B26*C26</f>
        <v>0</v>
      </c>
    </row>
    <row r="27" spans="1:4" x14ac:dyDescent="0.25">
      <c r="A27" s="2" t="s">
        <v>4</v>
      </c>
      <c r="B27" s="64">
        <v>383</v>
      </c>
      <c r="C27" s="72">
        <v>0</v>
      </c>
      <c r="D27" s="56">
        <f t="shared" si="3"/>
        <v>0</v>
      </c>
    </row>
    <row r="28" spans="1:4" x14ac:dyDescent="0.25">
      <c r="A28" s="2" t="s">
        <v>5</v>
      </c>
      <c r="B28" s="64">
        <v>301</v>
      </c>
      <c r="C28" s="72">
        <v>0</v>
      </c>
      <c r="D28" s="56">
        <f t="shared" si="3"/>
        <v>0</v>
      </c>
    </row>
    <row r="29" spans="1:4" x14ac:dyDescent="0.25">
      <c r="A29" s="2" t="s">
        <v>228</v>
      </c>
      <c r="B29" s="64">
        <v>375</v>
      </c>
      <c r="C29" s="72">
        <v>0</v>
      </c>
      <c r="D29" s="56">
        <f t="shared" si="3"/>
        <v>0</v>
      </c>
    </row>
    <row r="30" spans="1:4" x14ac:dyDescent="0.25">
      <c r="A30" s="2" t="s">
        <v>6</v>
      </c>
      <c r="B30" s="64">
        <v>369</v>
      </c>
      <c r="C30" s="72">
        <v>0</v>
      </c>
      <c r="D30" s="56">
        <f t="shared" si="3"/>
        <v>0</v>
      </c>
    </row>
    <row r="31" spans="1:4" s="67" customFormat="1" x14ac:dyDescent="0.25">
      <c r="A31" s="5" t="s">
        <v>7</v>
      </c>
      <c r="B31" s="54">
        <f>SUM(B25:B30)</f>
        <v>2121</v>
      </c>
      <c r="C31" s="51" t="s">
        <v>234</v>
      </c>
      <c r="D31" s="59">
        <f>SUM(D25:D30)</f>
        <v>0</v>
      </c>
    </row>
    <row r="32" spans="1:4" x14ac:dyDescent="0.25">
      <c r="A32" s="3" t="s">
        <v>10</v>
      </c>
      <c r="B32" s="53" t="s">
        <v>236</v>
      </c>
      <c r="C32" s="58" t="s">
        <v>236</v>
      </c>
      <c r="D32" s="58" t="s">
        <v>236</v>
      </c>
    </row>
    <row r="33" spans="1:4" x14ac:dyDescent="0.25">
      <c r="A33" s="2" t="s">
        <v>2</v>
      </c>
      <c r="B33" s="64">
        <v>147</v>
      </c>
      <c r="C33" s="72">
        <v>0</v>
      </c>
      <c r="D33" s="56">
        <f>B33*C33</f>
        <v>0</v>
      </c>
    </row>
    <row r="34" spans="1:4" x14ac:dyDescent="0.25">
      <c r="A34" s="2" t="s">
        <v>3</v>
      </c>
      <c r="B34" s="64">
        <v>131</v>
      </c>
      <c r="C34" s="72">
        <v>0</v>
      </c>
      <c r="D34" s="56">
        <f t="shared" ref="D34:D38" si="4">B34*C34</f>
        <v>0</v>
      </c>
    </row>
    <row r="35" spans="1:4" x14ac:dyDescent="0.25">
      <c r="A35" s="2" t="s">
        <v>4</v>
      </c>
      <c r="B35" s="64">
        <v>130</v>
      </c>
      <c r="C35" s="72">
        <v>0</v>
      </c>
      <c r="D35" s="56">
        <f t="shared" si="4"/>
        <v>0</v>
      </c>
    </row>
    <row r="36" spans="1:4" x14ac:dyDescent="0.25">
      <c r="A36" s="2" t="s">
        <v>5</v>
      </c>
      <c r="B36" s="64">
        <v>130</v>
      </c>
      <c r="C36" s="72">
        <v>0</v>
      </c>
      <c r="D36" s="56">
        <f t="shared" si="4"/>
        <v>0</v>
      </c>
    </row>
    <row r="37" spans="1:4" x14ac:dyDescent="0.25">
      <c r="A37" s="2" t="s">
        <v>228</v>
      </c>
      <c r="B37" s="64">
        <v>137</v>
      </c>
      <c r="C37" s="72">
        <v>0</v>
      </c>
      <c r="D37" s="56">
        <f t="shared" si="4"/>
        <v>0</v>
      </c>
    </row>
    <row r="38" spans="1:4" x14ac:dyDescent="0.25">
      <c r="A38" s="2" t="s">
        <v>6</v>
      </c>
      <c r="B38" s="64">
        <v>138</v>
      </c>
      <c r="C38" s="72">
        <v>0</v>
      </c>
      <c r="D38" s="56">
        <f t="shared" si="4"/>
        <v>0</v>
      </c>
    </row>
    <row r="39" spans="1:4" s="67" customFormat="1" x14ac:dyDescent="0.25">
      <c r="A39" s="5" t="s">
        <v>7</v>
      </c>
      <c r="B39" s="54">
        <f>SUM(B33:B38)</f>
        <v>813</v>
      </c>
      <c r="C39" s="51" t="s">
        <v>234</v>
      </c>
      <c r="D39" s="59">
        <f>SUM(D33:D38)</f>
        <v>0</v>
      </c>
    </row>
    <row r="40" spans="1:4" x14ac:dyDescent="0.25">
      <c r="A40" s="6" t="s">
        <v>11</v>
      </c>
      <c r="B40" s="53" t="s">
        <v>236</v>
      </c>
      <c r="C40" s="58" t="s">
        <v>236</v>
      </c>
      <c r="D40" s="58" t="s">
        <v>236</v>
      </c>
    </row>
    <row r="41" spans="1:4" x14ac:dyDescent="0.25">
      <c r="A41" s="2" t="s">
        <v>2</v>
      </c>
      <c r="B41" s="64">
        <v>0</v>
      </c>
      <c r="C41" s="72">
        <v>0</v>
      </c>
      <c r="D41" s="56">
        <f>B41*C41</f>
        <v>0</v>
      </c>
    </row>
    <row r="42" spans="1:4" x14ac:dyDescent="0.25">
      <c r="A42" s="2" t="s">
        <v>3</v>
      </c>
      <c r="B42" s="64">
        <v>0</v>
      </c>
      <c r="C42" s="72">
        <v>0</v>
      </c>
      <c r="D42" s="56">
        <f t="shared" ref="D42:D46" si="5">B42*C42</f>
        <v>0</v>
      </c>
    </row>
    <row r="43" spans="1:4" x14ac:dyDescent="0.25">
      <c r="A43" s="2" t="s">
        <v>4</v>
      </c>
      <c r="B43" s="64">
        <v>0</v>
      </c>
      <c r="C43" s="72">
        <v>0</v>
      </c>
      <c r="D43" s="56">
        <f t="shared" si="5"/>
        <v>0</v>
      </c>
    </row>
    <row r="44" spans="1:4" x14ac:dyDescent="0.25">
      <c r="A44" s="2" t="s">
        <v>5</v>
      </c>
      <c r="B44" s="64">
        <v>0</v>
      </c>
      <c r="C44" s="72">
        <v>0</v>
      </c>
      <c r="D44" s="56">
        <f t="shared" si="5"/>
        <v>0</v>
      </c>
    </row>
    <row r="45" spans="1:4" x14ac:dyDescent="0.25">
      <c r="A45" s="2" t="s">
        <v>228</v>
      </c>
      <c r="B45" s="64">
        <v>0</v>
      </c>
      <c r="C45" s="72">
        <v>0</v>
      </c>
      <c r="D45" s="56">
        <f t="shared" si="5"/>
        <v>0</v>
      </c>
    </row>
    <row r="46" spans="1:4" x14ac:dyDescent="0.25">
      <c r="A46" s="2" t="s">
        <v>6</v>
      </c>
      <c r="B46" s="64">
        <v>0</v>
      </c>
      <c r="C46" s="72">
        <v>0</v>
      </c>
      <c r="D46" s="56">
        <f t="shared" si="5"/>
        <v>0</v>
      </c>
    </row>
    <row r="47" spans="1:4" s="67" customFormat="1" x14ac:dyDescent="0.25">
      <c r="A47" s="5" t="s">
        <v>7</v>
      </c>
      <c r="B47" s="43">
        <v>0</v>
      </c>
      <c r="C47" s="51" t="s">
        <v>234</v>
      </c>
      <c r="D47" s="59">
        <f>SUM(D41:D46)</f>
        <v>0</v>
      </c>
    </row>
    <row r="48" spans="1:4" x14ac:dyDescent="0.25">
      <c r="A48" s="3" t="s">
        <v>12</v>
      </c>
      <c r="B48" s="53" t="s">
        <v>236</v>
      </c>
      <c r="C48" s="58" t="s">
        <v>236</v>
      </c>
      <c r="D48" s="58" t="s">
        <v>236</v>
      </c>
    </row>
    <row r="49" spans="1:4" x14ac:dyDescent="0.25">
      <c r="A49" s="2" t="s">
        <v>2</v>
      </c>
      <c r="B49" s="64">
        <v>112</v>
      </c>
      <c r="C49" s="72">
        <v>0</v>
      </c>
      <c r="D49" s="56">
        <f>B49*C49</f>
        <v>0</v>
      </c>
    </row>
    <row r="50" spans="1:4" x14ac:dyDescent="0.25">
      <c r="A50" s="2" t="s">
        <v>3</v>
      </c>
      <c r="B50" s="64">
        <v>110</v>
      </c>
      <c r="C50" s="72">
        <v>0</v>
      </c>
      <c r="D50" s="56">
        <f t="shared" ref="D50:D54" si="6">B50*C50</f>
        <v>0</v>
      </c>
    </row>
    <row r="51" spans="1:4" x14ac:dyDescent="0.25">
      <c r="A51" s="2" t="s">
        <v>4</v>
      </c>
      <c r="B51" s="64">
        <v>120</v>
      </c>
      <c r="C51" s="72">
        <v>0</v>
      </c>
      <c r="D51" s="56">
        <f t="shared" si="6"/>
        <v>0</v>
      </c>
    </row>
    <row r="52" spans="1:4" x14ac:dyDescent="0.25">
      <c r="A52" s="2" t="s">
        <v>5</v>
      </c>
      <c r="B52" s="64">
        <v>104</v>
      </c>
      <c r="C52" s="72">
        <v>0</v>
      </c>
      <c r="D52" s="56">
        <f t="shared" si="6"/>
        <v>0</v>
      </c>
    </row>
    <row r="53" spans="1:4" x14ac:dyDescent="0.25">
      <c r="A53" s="2" t="s">
        <v>228</v>
      </c>
      <c r="B53" s="64">
        <v>111</v>
      </c>
      <c r="C53" s="72">
        <v>0</v>
      </c>
      <c r="D53" s="56">
        <f t="shared" si="6"/>
        <v>0</v>
      </c>
    </row>
    <row r="54" spans="1:4" x14ac:dyDescent="0.25">
      <c r="A54" s="2" t="s">
        <v>6</v>
      </c>
      <c r="B54" s="64">
        <v>121</v>
      </c>
      <c r="C54" s="72">
        <v>0</v>
      </c>
      <c r="D54" s="56">
        <f t="shared" si="6"/>
        <v>0</v>
      </c>
    </row>
    <row r="55" spans="1:4" s="67" customFormat="1" x14ac:dyDescent="0.25">
      <c r="A55" s="5" t="s">
        <v>7</v>
      </c>
      <c r="B55" s="54">
        <f>SUM(B49:B54)</f>
        <v>678</v>
      </c>
      <c r="C55" s="51" t="s">
        <v>234</v>
      </c>
      <c r="D55" s="59">
        <f>SUM(D49:D54)</f>
        <v>0</v>
      </c>
    </row>
    <row r="56" spans="1:4" x14ac:dyDescent="0.25">
      <c r="A56" s="6" t="s">
        <v>13</v>
      </c>
      <c r="B56" s="53" t="s">
        <v>236</v>
      </c>
      <c r="C56" s="58" t="s">
        <v>236</v>
      </c>
      <c r="D56" s="58" t="s">
        <v>236</v>
      </c>
    </row>
    <row r="57" spans="1:4" x14ac:dyDescent="0.25">
      <c r="A57" s="2" t="s">
        <v>2</v>
      </c>
      <c r="B57" s="64">
        <v>0</v>
      </c>
      <c r="C57" s="72">
        <v>0</v>
      </c>
      <c r="D57" s="56">
        <f>B57*C57</f>
        <v>0</v>
      </c>
    </row>
    <row r="58" spans="1:4" x14ac:dyDescent="0.25">
      <c r="A58" s="2" t="s">
        <v>3</v>
      </c>
      <c r="B58" s="64">
        <v>0</v>
      </c>
      <c r="C58" s="72">
        <v>0</v>
      </c>
      <c r="D58" s="56">
        <f t="shared" ref="D58:D62" si="7">B58*C58</f>
        <v>0</v>
      </c>
    </row>
    <row r="59" spans="1:4" x14ac:dyDescent="0.25">
      <c r="A59" s="2" t="s">
        <v>4</v>
      </c>
      <c r="B59" s="64">
        <v>0</v>
      </c>
      <c r="C59" s="72">
        <v>0</v>
      </c>
      <c r="D59" s="56">
        <f t="shared" si="7"/>
        <v>0</v>
      </c>
    </row>
    <row r="60" spans="1:4" x14ac:dyDescent="0.25">
      <c r="A60" s="2" t="s">
        <v>5</v>
      </c>
      <c r="B60" s="64">
        <v>0</v>
      </c>
      <c r="C60" s="72">
        <v>0</v>
      </c>
      <c r="D60" s="56">
        <f t="shared" si="7"/>
        <v>0</v>
      </c>
    </row>
    <row r="61" spans="1:4" x14ac:dyDescent="0.25">
      <c r="A61" s="2" t="s">
        <v>228</v>
      </c>
      <c r="B61" s="64">
        <v>0</v>
      </c>
      <c r="C61" s="72">
        <v>0</v>
      </c>
      <c r="D61" s="56">
        <f t="shared" si="7"/>
        <v>0</v>
      </c>
    </row>
    <row r="62" spans="1:4" x14ac:dyDescent="0.25">
      <c r="A62" s="2" t="s">
        <v>6</v>
      </c>
      <c r="B62" s="64">
        <v>0</v>
      </c>
      <c r="C62" s="72">
        <v>0</v>
      </c>
      <c r="D62" s="56">
        <f t="shared" si="7"/>
        <v>0</v>
      </c>
    </row>
    <row r="63" spans="1:4" s="67" customFormat="1" x14ac:dyDescent="0.25">
      <c r="A63" s="5" t="s">
        <v>7</v>
      </c>
      <c r="B63" s="43">
        <v>0</v>
      </c>
      <c r="C63" s="51" t="s">
        <v>234</v>
      </c>
      <c r="D63" s="59">
        <f>SUM(D57:D62)</f>
        <v>0</v>
      </c>
    </row>
    <row r="64" spans="1:4" x14ac:dyDescent="0.25">
      <c r="A64" s="6" t="s">
        <v>14</v>
      </c>
      <c r="B64" s="53" t="s">
        <v>236</v>
      </c>
      <c r="C64" s="58" t="s">
        <v>236</v>
      </c>
      <c r="D64" s="58" t="s">
        <v>236</v>
      </c>
    </row>
    <row r="65" spans="1:4" x14ac:dyDescent="0.25">
      <c r="A65" s="2" t="s">
        <v>2</v>
      </c>
      <c r="B65" s="64">
        <v>0</v>
      </c>
      <c r="C65" s="72">
        <v>0</v>
      </c>
      <c r="D65" s="56">
        <f>B65*C65</f>
        <v>0</v>
      </c>
    </row>
    <row r="66" spans="1:4" x14ac:dyDescent="0.25">
      <c r="A66" s="2" t="s">
        <v>3</v>
      </c>
      <c r="B66" s="64">
        <v>0</v>
      </c>
      <c r="C66" s="72">
        <v>0</v>
      </c>
      <c r="D66" s="56">
        <f t="shared" ref="D66:D70" si="8">B66*C66</f>
        <v>0</v>
      </c>
    </row>
    <row r="67" spans="1:4" x14ac:dyDescent="0.25">
      <c r="A67" s="2" t="s">
        <v>4</v>
      </c>
      <c r="B67" s="64">
        <v>0</v>
      </c>
      <c r="C67" s="72">
        <v>0</v>
      </c>
      <c r="D67" s="56">
        <f t="shared" si="8"/>
        <v>0</v>
      </c>
    </row>
    <row r="68" spans="1:4" x14ac:dyDescent="0.25">
      <c r="A68" s="2" t="s">
        <v>5</v>
      </c>
      <c r="B68" s="64">
        <v>0</v>
      </c>
      <c r="C68" s="72">
        <v>0</v>
      </c>
      <c r="D68" s="56">
        <f t="shared" si="8"/>
        <v>0</v>
      </c>
    </row>
    <row r="69" spans="1:4" x14ac:dyDescent="0.25">
      <c r="A69" s="2" t="s">
        <v>228</v>
      </c>
      <c r="B69" s="64">
        <v>0</v>
      </c>
      <c r="C69" s="72">
        <v>0</v>
      </c>
      <c r="D69" s="56">
        <f t="shared" si="8"/>
        <v>0</v>
      </c>
    </row>
    <row r="70" spans="1:4" x14ac:dyDescent="0.25">
      <c r="A70" s="2" t="s">
        <v>6</v>
      </c>
      <c r="B70" s="64">
        <v>0</v>
      </c>
      <c r="C70" s="72">
        <v>0</v>
      </c>
      <c r="D70" s="56">
        <f t="shared" si="8"/>
        <v>0</v>
      </c>
    </row>
    <row r="71" spans="1:4" s="67" customFormat="1" x14ac:dyDescent="0.25">
      <c r="A71" s="5" t="s">
        <v>7</v>
      </c>
      <c r="B71" s="43">
        <v>0</v>
      </c>
      <c r="C71" s="51" t="s">
        <v>234</v>
      </c>
      <c r="D71" s="57">
        <f>SUM(D65:D70)</f>
        <v>0</v>
      </c>
    </row>
    <row r="72" spans="1:4" x14ac:dyDescent="0.25">
      <c r="A72" s="6" t="s">
        <v>15</v>
      </c>
      <c r="B72" s="53" t="s">
        <v>236</v>
      </c>
      <c r="C72" s="58" t="s">
        <v>236</v>
      </c>
      <c r="D72" s="58" t="s">
        <v>236</v>
      </c>
    </row>
    <row r="73" spans="1:4" x14ac:dyDescent="0.25">
      <c r="A73" s="2" t="s">
        <v>2</v>
      </c>
      <c r="B73" s="64">
        <v>0</v>
      </c>
      <c r="C73" s="72">
        <v>0</v>
      </c>
      <c r="D73" s="56">
        <f>B73*C73</f>
        <v>0</v>
      </c>
    </row>
    <row r="74" spans="1:4" x14ac:dyDescent="0.25">
      <c r="A74" s="2" t="s">
        <v>3</v>
      </c>
      <c r="B74" s="64">
        <v>0</v>
      </c>
      <c r="C74" s="72">
        <v>0</v>
      </c>
      <c r="D74" s="56">
        <f t="shared" ref="D74:D78" si="9">B74*C74</f>
        <v>0</v>
      </c>
    </row>
    <row r="75" spans="1:4" x14ac:dyDescent="0.25">
      <c r="A75" s="2" t="s">
        <v>4</v>
      </c>
      <c r="B75" s="64">
        <v>0</v>
      </c>
      <c r="C75" s="72">
        <v>0</v>
      </c>
      <c r="D75" s="56">
        <f t="shared" si="9"/>
        <v>0</v>
      </c>
    </row>
    <row r="76" spans="1:4" x14ac:dyDescent="0.25">
      <c r="A76" s="2" t="s">
        <v>5</v>
      </c>
      <c r="B76" s="64">
        <v>0</v>
      </c>
      <c r="C76" s="72">
        <v>0</v>
      </c>
      <c r="D76" s="56">
        <f t="shared" si="9"/>
        <v>0</v>
      </c>
    </row>
    <row r="77" spans="1:4" x14ac:dyDescent="0.25">
      <c r="A77" s="2" t="s">
        <v>228</v>
      </c>
      <c r="B77" s="64">
        <v>0</v>
      </c>
      <c r="C77" s="72">
        <v>0</v>
      </c>
      <c r="D77" s="56">
        <f t="shared" si="9"/>
        <v>0</v>
      </c>
    </row>
    <row r="78" spans="1:4" x14ac:dyDescent="0.25">
      <c r="A78" s="2" t="s">
        <v>6</v>
      </c>
      <c r="B78" s="64">
        <v>0</v>
      </c>
      <c r="C78" s="72">
        <v>0</v>
      </c>
      <c r="D78" s="56">
        <f t="shared" si="9"/>
        <v>0</v>
      </c>
    </row>
    <row r="79" spans="1:4" s="67" customFormat="1" x14ac:dyDescent="0.25">
      <c r="A79" s="5" t="s">
        <v>7</v>
      </c>
      <c r="B79" s="43">
        <v>0</v>
      </c>
      <c r="C79" s="51" t="s">
        <v>234</v>
      </c>
      <c r="D79" s="59">
        <f>SUM(D73:D78)</f>
        <v>0</v>
      </c>
    </row>
    <row r="80" spans="1:4" x14ac:dyDescent="0.25">
      <c r="A80" s="3" t="s">
        <v>16</v>
      </c>
      <c r="B80" s="53" t="s">
        <v>236</v>
      </c>
      <c r="C80" s="58" t="s">
        <v>236</v>
      </c>
      <c r="D80" s="58" t="s">
        <v>236</v>
      </c>
    </row>
    <row r="81" spans="1:4" x14ac:dyDescent="0.25">
      <c r="A81" s="2" t="s">
        <v>2</v>
      </c>
      <c r="B81" s="64">
        <v>0</v>
      </c>
      <c r="C81" s="72">
        <v>0</v>
      </c>
      <c r="D81" s="56">
        <f>B81*C81</f>
        <v>0</v>
      </c>
    </row>
    <row r="82" spans="1:4" x14ac:dyDescent="0.25">
      <c r="A82" s="2" t="s">
        <v>3</v>
      </c>
      <c r="B82" s="64">
        <v>0</v>
      </c>
      <c r="C82" s="72">
        <v>0</v>
      </c>
      <c r="D82" s="56">
        <f t="shared" ref="D82:D86" si="10">B82*C82</f>
        <v>0</v>
      </c>
    </row>
    <row r="83" spans="1:4" x14ac:dyDescent="0.25">
      <c r="A83" s="2" t="s">
        <v>4</v>
      </c>
      <c r="B83" s="64">
        <v>0</v>
      </c>
      <c r="C83" s="72">
        <v>0</v>
      </c>
      <c r="D83" s="56">
        <f t="shared" si="10"/>
        <v>0</v>
      </c>
    </row>
    <row r="84" spans="1:4" x14ac:dyDescent="0.25">
      <c r="A84" s="2" t="s">
        <v>5</v>
      </c>
      <c r="B84" s="64">
        <v>0</v>
      </c>
      <c r="C84" s="72">
        <v>0</v>
      </c>
      <c r="D84" s="56">
        <f t="shared" si="10"/>
        <v>0</v>
      </c>
    </row>
    <row r="85" spans="1:4" x14ac:dyDescent="0.25">
      <c r="A85" s="2" t="s">
        <v>228</v>
      </c>
      <c r="B85" s="64">
        <v>0</v>
      </c>
      <c r="C85" s="72">
        <v>0</v>
      </c>
      <c r="D85" s="56">
        <f t="shared" si="10"/>
        <v>0</v>
      </c>
    </row>
    <row r="86" spans="1:4" x14ac:dyDescent="0.25">
      <c r="A86" s="2" t="s">
        <v>6</v>
      </c>
      <c r="B86" s="64">
        <v>0</v>
      </c>
      <c r="C86" s="72">
        <v>0</v>
      </c>
      <c r="D86" s="56">
        <f t="shared" si="10"/>
        <v>0</v>
      </c>
    </row>
    <row r="87" spans="1:4" s="67" customFormat="1" x14ac:dyDescent="0.25">
      <c r="A87" s="5" t="s">
        <v>7</v>
      </c>
      <c r="B87" s="43">
        <v>0</v>
      </c>
      <c r="C87" s="51" t="s">
        <v>234</v>
      </c>
      <c r="D87" s="57">
        <f>SUM(D81:D86)</f>
        <v>0</v>
      </c>
    </row>
    <row r="88" spans="1:4" x14ac:dyDescent="0.25">
      <c r="A88" s="6" t="s">
        <v>17</v>
      </c>
      <c r="B88" s="53" t="s">
        <v>236</v>
      </c>
      <c r="C88" s="58" t="s">
        <v>236</v>
      </c>
      <c r="D88" s="58" t="s">
        <v>236</v>
      </c>
    </row>
    <row r="89" spans="1:4" x14ac:dyDescent="0.25">
      <c r="A89" s="2" t="s">
        <v>2</v>
      </c>
      <c r="B89" s="64">
        <v>0</v>
      </c>
      <c r="C89" s="72">
        <v>0</v>
      </c>
      <c r="D89" s="56">
        <f>B89*C89</f>
        <v>0</v>
      </c>
    </row>
    <row r="90" spans="1:4" x14ac:dyDescent="0.25">
      <c r="A90" s="2" t="s">
        <v>3</v>
      </c>
      <c r="B90" s="64">
        <v>0</v>
      </c>
      <c r="C90" s="72">
        <v>0</v>
      </c>
      <c r="D90" s="56">
        <f t="shared" ref="D90:D94" si="11">B90*C90</f>
        <v>0</v>
      </c>
    </row>
    <row r="91" spans="1:4" x14ac:dyDescent="0.25">
      <c r="A91" s="2" t="s">
        <v>4</v>
      </c>
      <c r="B91" s="64">
        <v>0</v>
      </c>
      <c r="C91" s="72">
        <v>0</v>
      </c>
      <c r="D91" s="56">
        <f t="shared" si="11"/>
        <v>0</v>
      </c>
    </row>
    <row r="92" spans="1:4" x14ac:dyDescent="0.25">
      <c r="A92" s="2" t="s">
        <v>5</v>
      </c>
      <c r="B92" s="64">
        <v>0</v>
      </c>
      <c r="C92" s="72">
        <v>0</v>
      </c>
      <c r="D92" s="56">
        <f t="shared" si="11"/>
        <v>0</v>
      </c>
    </row>
    <row r="93" spans="1:4" x14ac:dyDescent="0.25">
      <c r="A93" s="2" t="s">
        <v>228</v>
      </c>
      <c r="B93" s="64">
        <v>0</v>
      </c>
      <c r="C93" s="72">
        <v>0</v>
      </c>
      <c r="D93" s="56">
        <f t="shared" si="11"/>
        <v>0</v>
      </c>
    </row>
    <row r="94" spans="1:4" x14ac:dyDescent="0.25">
      <c r="A94" s="2" t="s">
        <v>6</v>
      </c>
      <c r="B94" s="64">
        <v>0</v>
      </c>
      <c r="C94" s="72">
        <v>0</v>
      </c>
      <c r="D94" s="56">
        <f t="shared" si="11"/>
        <v>0</v>
      </c>
    </row>
    <row r="95" spans="1:4" x14ac:dyDescent="0.25">
      <c r="A95" s="5" t="s">
        <v>7</v>
      </c>
      <c r="B95" s="43">
        <v>0</v>
      </c>
      <c r="C95" s="51" t="s">
        <v>234</v>
      </c>
      <c r="D95" s="57">
        <f>SUM(D89:D94)</f>
        <v>0</v>
      </c>
    </row>
    <row r="96" spans="1:4" x14ac:dyDescent="0.25">
      <c r="A96" s="62" t="s">
        <v>19</v>
      </c>
      <c r="B96" s="68">
        <f>B8+B14+B23+B31+B39+B47+B55+B63+B71+B79+B87+B95</f>
        <v>15151</v>
      </c>
      <c r="C96" s="69" t="s">
        <v>234</v>
      </c>
      <c r="D96" s="70">
        <f>D8+D14+D23+D31+D39+D47+D55+D63+D71+D79+D87+D95</f>
        <v>0</v>
      </c>
    </row>
    <row r="97" spans="1:4" x14ac:dyDescent="0.25">
      <c r="A97" s="85" t="s">
        <v>242</v>
      </c>
      <c r="B97" s="86"/>
      <c r="C97" s="87"/>
      <c r="D97" s="60">
        <f>ROUNDUP(D96*2%,2)</f>
        <v>0</v>
      </c>
    </row>
    <row r="98" spans="1:4" x14ac:dyDescent="0.25">
      <c r="A98" s="85" t="s">
        <v>243</v>
      </c>
      <c r="B98" s="86"/>
      <c r="C98" s="87"/>
      <c r="D98" s="34">
        <f>ROUNDUP(D96*2%,2)</f>
        <v>0</v>
      </c>
    </row>
    <row r="99" spans="1:4" x14ac:dyDescent="0.25">
      <c r="A99" s="85" t="s">
        <v>245</v>
      </c>
      <c r="B99" s="86"/>
      <c r="C99" s="87"/>
      <c r="D99" s="34">
        <f>D96+D97+D98</f>
        <v>0</v>
      </c>
    </row>
  </sheetData>
  <sheetProtection algorithmName="SHA-512" hashValue="i9+X+oA1a8YHwq0hH94MnB3Jc66Z3Ot2iPW9zAqc/S31LhHFfdSC/nVBFDzihESngLbnHSzZVvXX1mDtA5iH8Q==" saltValue="HiZIESjBh92w5HejUpTvNg==" spinCount="100000" sheet="1" objects="1" scenarios="1"/>
  <mergeCells count="5">
    <mergeCell ref="A1:D1"/>
    <mergeCell ref="A15:D15"/>
    <mergeCell ref="A97:C97"/>
    <mergeCell ref="A98:C98"/>
    <mergeCell ref="A99:C99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C4" sqref="C4"/>
    </sheetView>
  </sheetViews>
  <sheetFormatPr defaultRowHeight="15" x14ac:dyDescent="0.25"/>
  <cols>
    <col min="1" max="1" width="27.42578125" style="37" customWidth="1"/>
    <col min="2" max="2" width="20.28515625" style="37" customWidth="1"/>
    <col min="3" max="3" width="36.85546875" style="37" customWidth="1"/>
    <col min="4" max="4" width="27.28515625" style="37" customWidth="1"/>
    <col min="5" max="16384" width="9.140625" style="37"/>
  </cols>
  <sheetData>
    <row r="1" spans="1:4" ht="15.75" thickBot="1" x14ac:dyDescent="0.3">
      <c r="A1" s="88" t="s">
        <v>256</v>
      </c>
      <c r="B1" s="89"/>
      <c r="C1" s="89"/>
      <c r="D1" s="90"/>
    </row>
    <row r="2" spans="1:4" ht="26.25" thickBot="1" x14ac:dyDescent="0.3">
      <c r="A2" s="76" t="s">
        <v>251</v>
      </c>
      <c r="B2" s="77" t="s">
        <v>252</v>
      </c>
      <c r="C2" s="77" t="s">
        <v>253</v>
      </c>
      <c r="D2" s="78" t="s">
        <v>254</v>
      </c>
    </row>
    <row r="3" spans="1:4" ht="15.75" thickBot="1" x14ac:dyDescent="0.3">
      <c r="A3" s="79" t="s">
        <v>255</v>
      </c>
      <c r="B3" s="16">
        <v>4</v>
      </c>
      <c r="C3" s="41">
        <v>0</v>
      </c>
      <c r="D3" s="80">
        <f>B3*C3</f>
        <v>0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4"/>
  <sheetViews>
    <sheetView workbookViewId="0">
      <selection activeCell="A137" sqref="A137:XFD137"/>
    </sheetView>
  </sheetViews>
  <sheetFormatPr defaultRowHeight="15" x14ac:dyDescent="0.25"/>
  <cols>
    <col min="1" max="1" width="5.28515625" style="37" customWidth="1"/>
    <col min="2" max="2" width="40" style="37" customWidth="1"/>
    <col min="3" max="3" width="27.28515625" style="37" customWidth="1"/>
    <col min="4" max="4" width="18.5703125" style="37" customWidth="1"/>
    <col min="5" max="16384" width="9.140625" style="37"/>
  </cols>
  <sheetData>
    <row r="1" spans="1:10" x14ac:dyDescent="0.25">
      <c r="A1" s="46" t="s">
        <v>121</v>
      </c>
      <c r="B1" s="46"/>
      <c r="C1" s="46"/>
    </row>
    <row r="2" spans="1:10" ht="15.75" thickBot="1" x14ac:dyDescent="0.3"/>
    <row r="3" spans="1:10" ht="15.75" thickBot="1" x14ac:dyDescent="0.3">
      <c r="A3" s="11">
        <v>1</v>
      </c>
      <c r="B3" s="12" t="s">
        <v>122</v>
      </c>
      <c r="C3" s="13"/>
    </row>
    <row r="4" spans="1:10" ht="15.75" thickBot="1" x14ac:dyDescent="0.3">
      <c r="A4" s="14">
        <v>2</v>
      </c>
      <c r="B4" s="15" t="s">
        <v>123</v>
      </c>
      <c r="C4" s="16"/>
      <c r="G4" s="98"/>
      <c r="H4" s="98"/>
      <c r="I4" s="98"/>
      <c r="J4" s="98"/>
    </row>
    <row r="5" spans="1:10" ht="15.75" thickBot="1" x14ac:dyDescent="0.3">
      <c r="A5" s="14">
        <v>3</v>
      </c>
      <c r="B5" s="15" t="s">
        <v>124</v>
      </c>
      <c r="C5" s="16"/>
      <c r="G5" s="98"/>
      <c r="H5" s="98"/>
      <c r="I5" s="98"/>
      <c r="J5" s="98"/>
    </row>
    <row r="6" spans="1:10" ht="15.75" thickBot="1" x14ac:dyDescent="0.3">
      <c r="A6" s="14">
        <v>4</v>
      </c>
      <c r="B6" s="15" t="s">
        <v>125</v>
      </c>
      <c r="C6" s="16"/>
    </row>
    <row r="7" spans="1:10" ht="15.75" thickBot="1" x14ac:dyDescent="0.3">
      <c r="A7" s="14">
        <v>5</v>
      </c>
      <c r="B7" s="15" t="s">
        <v>126</v>
      </c>
      <c r="C7" s="16"/>
    </row>
    <row r="9" spans="1:10" x14ac:dyDescent="0.25">
      <c r="A9" s="93" t="s">
        <v>127</v>
      </c>
      <c r="B9" s="93"/>
      <c r="C9" s="93"/>
    </row>
    <row r="10" spans="1:10" ht="15.75" thickBot="1" x14ac:dyDescent="0.3"/>
    <row r="11" spans="1:10" ht="15.75" thickBot="1" x14ac:dyDescent="0.3">
      <c r="A11" s="11">
        <v>1</v>
      </c>
      <c r="B11" s="13" t="s">
        <v>128</v>
      </c>
      <c r="C11" s="13" t="s">
        <v>129</v>
      </c>
    </row>
    <row r="12" spans="1:10" ht="15.75" thickBot="1" x14ac:dyDescent="0.3">
      <c r="A12" s="17" t="s">
        <v>130</v>
      </c>
      <c r="B12" s="15" t="s">
        <v>131</v>
      </c>
      <c r="C12" s="47"/>
    </row>
    <row r="13" spans="1:10" ht="15.75" thickBot="1" x14ac:dyDescent="0.3">
      <c r="A13" s="17" t="s">
        <v>132</v>
      </c>
      <c r="B13" s="15" t="s">
        <v>133</v>
      </c>
      <c r="C13" s="47"/>
      <c r="D13" s="39"/>
      <c r="E13" s="40"/>
      <c r="F13" s="40"/>
    </row>
    <row r="14" spans="1:10" ht="15.75" thickBot="1" x14ac:dyDescent="0.3">
      <c r="A14" s="17" t="s">
        <v>134</v>
      </c>
      <c r="B14" s="15" t="s">
        <v>135</v>
      </c>
      <c r="C14" s="47"/>
      <c r="D14" s="39"/>
      <c r="E14" s="40"/>
      <c r="F14" s="40"/>
    </row>
    <row r="15" spans="1:10" ht="15.75" thickBot="1" x14ac:dyDescent="0.3">
      <c r="A15" s="17" t="s">
        <v>136</v>
      </c>
      <c r="B15" s="15" t="s">
        <v>137</v>
      </c>
      <c r="C15" s="47"/>
      <c r="D15" s="39"/>
      <c r="E15" s="40"/>
      <c r="F15" s="40"/>
    </row>
    <row r="16" spans="1:10" ht="15.75" thickBot="1" x14ac:dyDescent="0.3">
      <c r="A16" s="17" t="s">
        <v>138</v>
      </c>
      <c r="B16" s="15" t="s">
        <v>139</v>
      </c>
      <c r="C16" s="47"/>
      <c r="D16" s="39"/>
      <c r="E16" s="40"/>
      <c r="F16" s="40"/>
    </row>
    <row r="17" spans="1:6" ht="15.75" thickBot="1" x14ac:dyDescent="0.3">
      <c r="A17" s="17"/>
      <c r="B17" s="15"/>
      <c r="C17" s="47"/>
    </row>
    <row r="18" spans="1:6" ht="15.75" thickBot="1" x14ac:dyDescent="0.3">
      <c r="A18" s="17" t="s">
        <v>140</v>
      </c>
      <c r="B18" s="15" t="s">
        <v>141</v>
      </c>
      <c r="C18" s="47"/>
    </row>
    <row r="19" spans="1:6" ht="15.75" thickBot="1" x14ac:dyDescent="0.3">
      <c r="A19" s="91" t="s">
        <v>7</v>
      </c>
      <c r="B19" s="92"/>
      <c r="C19" s="47">
        <v>0</v>
      </c>
    </row>
    <row r="21" spans="1:6" x14ac:dyDescent="0.25">
      <c r="A21" s="93" t="s">
        <v>142</v>
      </c>
      <c r="B21" s="93"/>
      <c r="C21" s="93"/>
    </row>
    <row r="22" spans="1:6" x14ac:dyDescent="0.25">
      <c r="A22" s="8"/>
    </row>
    <row r="23" spans="1:6" x14ac:dyDescent="0.25">
      <c r="A23" s="94" t="s">
        <v>143</v>
      </c>
      <c r="B23" s="94"/>
      <c r="C23" s="94"/>
    </row>
    <row r="24" spans="1:6" ht="15.75" thickBot="1" x14ac:dyDescent="0.3"/>
    <row r="25" spans="1:6" ht="26.25" thickBot="1" x14ac:dyDescent="0.3">
      <c r="A25" s="11" t="s">
        <v>144</v>
      </c>
      <c r="B25" s="13" t="s">
        <v>145</v>
      </c>
      <c r="C25" s="13" t="s">
        <v>129</v>
      </c>
    </row>
    <row r="26" spans="1:6" ht="15.75" thickBot="1" x14ac:dyDescent="0.3">
      <c r="A26" s="17" t="s">
        <v>130</v>
      </c>
      <c r="B26" s="15" t="s">
        <v>146</v>
      </c>
      <c r="C26" s="47"/>
      <c r="D26" s="39"/>
      <c r="E26" s="40"/>
      <c r="F26" s="40"/>
    </row>
    <row r="27" spans="1:6" ht="15.75" thickBot="1" x14ac:dyDescent="0.3">
      <c r="A27" s="17" t="s">
        <v>132</v>
      </c>
      <c r="B27" s="15" t="s">
        <v>147</v>
      </c>
      <c r="C27" s="47"/>
      <c r="D27" s="39"/>
      <c r="E27" s="40"/>
      <c r="F27" s="40"/>
    </row>
    <row r="28" spans="1:6" ht="15.75" thickBot="1" x14ac:dyDescent="0.3">
      <c r="A28" s="91" t="s">
        <v>7</v>
      </c>
      <c r="B28" s="92"/>
      <c r="C28" s="47">
        <v>0</v>
      </c>
    </row>
    <row r="31" spans="1:6" ht="23.25" customHeight="1" x14ac:dyDescent="0.25">
      <c r="A31" s="97" t="s">
        <v>148</v>
      </c>
      <c r="B31" s="97"/>
      <c r="C31" s="97"/>
      <c r="D31" s="97"/>
    </row>
    <row r="32" spans="1:6" ht="15.75" thickBot="1" x14ac:dyDescent="0.3"/>
    <row r="33" spans="1:6" ht="15.75" thickBot="1" x14ac:dyDescent="0.3">
      <c r="A33" s="11" t="s">
        <v>149</v>
      </c>
      <c r="B33" s="13" t="s">
        <v>150</v>
      </c>
      <c r="C33" s="13" t="s">
        <v>151</v>
      </c>
      <c r="D33" s="13" t="s">
        <v>129</v>
      </c>
      <c r="E33" s="38"/>
    </row>
    <row r="34" spans="1:6" ht="15.75" thickBot="1" x14ac:dyDescent="0.3">
      <c r="A34" s="17" t="s">
        <v>130</v>
      </c>
      <c r="B34" s="15" t="s">
        <v>152</v>
      </c>
      <c r="C34" s="18">
        <v>0.2</v>
      </c>
      <c r="D34" s="47"/>
      <c r="E34" s="38"/>
    </row>
    <row r="35" spans="1:6" ht="15.75" thickBot="1" x14ac:dyDescent="0.3">
      <c r="A35" s="17" t="s">
        <v>132</v>
      </c>
      <c r="B35" s="15" t="s">
        <v>153</v>
      </c>
      <c r="C35" s="18">
        <v>2.5000000000000001E-2</v>
      </c>
      <c r="D35" s="47"/>
      <c r="E35" s="38"/>
    </row>
    <row r="36" spans="1:6" ht="15.75" thickBot="1" x14ac:dyDescent="0.3">
      <c r="A36" s="17" t="s">
        <v>134</v>
      </c>
      <c r="B36" s="15" t="s">
        <v>154</v>
      </c>
      <c r="C36" s="19"/>
      <c r="D36" s="47"/>
      <c r="E36" s="40"/>
    </row>
    <row r="37" spans="1:6" ht="15.75" thickBot="1" x14ac:dyDescent="0.3">
      <c r="A37" s="17" t="s">
        <v>136</v>
      </c>
      <c r="B37" s="15" t="s">
        <v>155</v>
      </c>
      <c r="C37" s="18">
        <v>1.4999999999999999E-2</v>
      </c>
      <c r="D37" s="47"/>
      <c r="E37" s="38"/>
    </row>
    <row r="38" spans="1:6" ht="15.75" thickBot="1" x14ac:dyDescent="0.3">
      <c r="A38" s="17" t="s">
        <v>138</v>
      </c>
      <c r="B38" s="15" t="s">
        <v>156</v>
      </c>
      <c r="C38" s="18">
        <v>0.01</v>
      </c>
      <c r="D38" s="47"/>
      <c r="E38" s="38"/>
    </row>
    <row r="39" spans="1:6" ht="15.75" thickBot="1" x14ac:dyDescent="0.3">
      <c r="A39" s="17" t="s">
        <v>157</v>
      </c>
      <c r="B39" s="15" t="s">
        <v>158</v>
      </c>
      <c r="C39" s="18">
        <v>6.0000000000000001E-3</v>
      </c>
      <c r="D39" s="47"/>
      <c r="E39" s="38"/>
    </row>
    <row r="40" spans="1:6" ht="15.75" thickBot="1" x14ac:dyDescent="0.3">
      <c r="A40" s="17" t="s">
        <v>140</v>
      </c>
      <c r="B40" s="15" t="s">
        <v>159</v>
      </c>
      <c r="C40" s="18">
        <v>2E-3</v>
      </c>
      <c r="D40" s="47"/>
      <c r="E40" s="38"/>
    </row>
    <row r="41" spans="1:6" ht="15.75" thickBot="1" x14ac:dyDescent="0.3">
      <c r="A41" s="17" t="s">
        <v>160</v>
      </c>
      <c r="B41" s="15" t="s">
        <v>161</v>
      </c>
      <c r="C41" s="18">
        <v>0.08</v>
      </c>
      <c r="D41" s="47"/>
      <c r="E41" s="38"/>
    </row>
    <row r="42" spans="1:6" ht="15.75" thickBot="1" x14ac:dyDescent="0.3">
      <c r="A42" s="91" t="s">
        <v>162</v>
      </c>
      <c r="B42" s="92"/>
      <c r="C42" s="16"/>
      <c r="D42" s="47">
        <v>0</v>
      </c>
      <c r="E42" s="38"/>
    </row>
    <row r="45" spans="1:6" x14ac:dyDescent="0.25">
      <c r="A45" s="94" t="s">
        <v>163</v>
      </c>
      <c r="B45" s="94"/>
      <c r="C45" s="94"/>
    </row>
    <row r="46" spans="1:6" ht="15.75" thickBot="1" x14ac:dyDescent="0.3"/>
    <row r="47" spans="1:6" ht="15.75" thickBot="1" x14ac:dyDescent="0.3">
      <c r="A47" s="11" t="s">
        <v>164</v>
      </c>
      <c r="B47" s="13" t="s">
        <v>165</v>
      </c>
      <c r="C47" s="13" t="s">
        <v>129</v>
      </c>
    </row>
    <row r="48" spans="1:6" ht="15.75" thickBot="1" x14ac:dyDescent="0.3">
      <c r="A48" s="17" t="s">
        <v>130</v>
      </c>
      <c r="B48" s="15" t="s">
        <v>166</v>
      </c>
      <c r="C48" s="47"/>
      <c r="D48" s="39"/>
      <c r="E48" s="40"/>
      <c r="F48" s="40"/>
    </row>
    <row r="49" spans="1:5" ht="15.75" thickBot="1" x14ac:dyDescent="0.3">
      <c r="A49" s="17" t="s">
        <v>132</v>
      </c>
      <c r="B49" s="15" t="s">
        <v>167</v>
      </c>
      <c r="C49" s="47"/>
      <c r="D49" s="95"/>
      <c r="E49" s="96"/>
    </row>
    <row r="50" spans="1:5" ht="15.75" thickBot="1" x14ac:dyDescent="0.3">
      <c r="A50" s="17" t="s">
        <v>134</v>
      </c>
      <c r="B50" s="15" t="s">
        <v>168</v>
      </c>
      <c r="C50" s="47"/>
    </row>
    <row r="51" spans="1:5" ht="15.75" thickBot="1" x14ac:dyDescent="0.3">
      <c r="A51" s="17" t="s">
        <v>136</v>
      </c>
      <c r="B51" s="15" t="s">
        <v>141</v>
      </c>
      <c r="C51" s="47"/>
    </row>
    <row r="52" spans="1:5" ht="15.75" thickBot="1" x14ac:dyDescent="0.3">
      <c r="A52" s="91" t="s">
        <v>7</v>
      </c>
      <c r="B52" s="92"/>
      <c r="C52" s="47">
        <v>0</v>
      </c>
    </row>
    <row r="54" spans="1:5" x14ac:dyDescent="0.25">
      <c r="A54" s="94" t="s">
        <v>169</v>
      </c>
      <c r="B54" s="94"/>
      <c r="C54" s="94"/>
    </row>
    <row r="55" spans="1:5" ht="15.75" thickBot="1" x14ac:dyDescent="0.3"/>
    <row r="56" spans="1:5" ht="26.25" thickBot="1" x14ac:dyDescent="0.3">
      <c r="A56" s="11">
        <v>2</v>
      </c>
      <c r="B56" s="13" t="s">
        <v>170</v>
      </c>
      <c r="C56" s="13" t="s">
        <v>129</v>
      </c>
    </row>
    <row r="57" spans="1:5" ht="26.25" thickBot="1" x14ac:dyDescent="0.3">
      <c r="A57" s="17" t="s">
        <v>144</v>
      </c>
      <c r="B57" s="15" t="s">
        <v>145</v>
      </c>
      <c r="C57" s="47"/>
    </row>
    <row r="58" spans="1:5" ht="15.75" thickBot="1" x14ac:dyDescent="0.3">
      <c r="A58" s="17" t="s">
        <v>149</v>
      </c>
      <c r="B58" s="15" t="s">
        <v>150</v>
      </c>
      <c r="C58" s="47"/>
    </row>
    <row r="59" spans="1:5" ht="15.75" thickBot="1" x14ac:dyDescent="0.3">
      <c r="A59" s="17" t="s">
        <v>164</v>
      </c>
      <c r="B59" s="15" t="s">
        <v>165</v>
      </c>
      <c r="C59" s="47"/>
    </row>
    <row r="60" spans="1:5" ht="15.75" thickBot="1" x14ac:dyDescent="0.3">
      <c r="A60" s="91" t="s">
        <v>7</v>
      </c>
      <c r="B60" s="92"/>
      <c r="C60" s="47">
        <v>0</v>
      </c>
    </row>
    <row r="61" spans="1:5" x14ac:dyDescent="0.25">
      <c r="A61" s="8"/>
    </row>
    <row r="63" spans="1:5" x14ac:dyDescent="0.25">
      <c r="A63" s="93" t="s">
        <v>171</v>
      </c>
      <c r="B63" s="93"/>
      <c r="C63" s="93"/>
    </row>
    <row r="64" spans="1:5" ht="15.75" thickBot="1" x14ac:dyDescent="0.3"/>
    <row r="65" spans="1:6" ht="15.75" thickBot="1" x14ac:dyDescent="0.3">
      <c r="A65" s="11">
        <v>3</v>
      </c>
      <c r="B65" s="13" t="s">
        <v>172</v>
      </c>
      <c r="C65" s="13" t="s">
        <v>129</v>
      </c>
    </row>
    <row r="66" spans="1:6" ht="15.75" thickBot="1" x14ac:dyDescent="0.3">
      <c r="A66" s="17" t="s">
        <v>130</v>
      </c>
      <c r="B66" s="20" t="s">
        <v>173</v>
      </c>
      <c r="C66" s="47"/>
      <c r="D66" s="21"/>
    </row>
    <row r="67" spans="1:6" ht="26.25" thickBot="1" x14ac:dyDescent="0.3">
      <c r="A67" s="17" t="s">
        <v>132</v>
      </c>
      <c r="B67" s="20" t="s">
        <v>174</v>
      </c>
      <c r="C67" s="47"/>
      <c r="D67" s="21"/>
    </row>
    <row r="68" spans="1:6" ht="26.25" thickBot="1" x14ac:dyDescent="0.3">
      <c r="A68" s="17" t="s">
        <v>134</v>
      </c>
      <c r="B68" s="20" t="s">
        <v>175</v>
      </c>
      <c r="C68" s="47"/>
      <c r="D68" s="21"/>
    </row>
    <row r="69" spans="1:6" ht="15.75" thickBot="1" x14ac:dyDescent="0.3">
      <c r="A69" s="17" t="s">
        <v>136</v>
      </c>
      <c r="B69" s="20" t="s">
        <v>176</v>
      </c>
      <c r="C69" s="47"/>
      <c r="D69" s="21"/>
    </row>
    <row r="70" spans="1:6" ht="26.25" thickBot="1" x14ac:dyDescent="0.3">
      <c r="A70" s="17" t="s">
        <v>138</v>
      </c>
      <c r="B70" s="20" t="s">
        <v>177</v>
      </c>
      <c r="C70" s="47"/>
      <c r="D70" s="95"/>
      <c r="E70" s="96"/>
      <c r="F70" s="96"/>
    </row>
    <row r="71" spans="1:6" ht="26.25" thickBot="1" x14ac:dyDescent="0.3">
      <c r="A71" s="17" t="s">
        <v>157</v>
      </c>
      <c r="B71" s="20" t="s">
        <v>178</v>
      </c>
      <c r="C71" s="47"/>
      <c r="D71" s="21"/>
    </row>
    <row r="72" spans="1:6" ht="15.75" thickBot="1" x14ac:dyDescent="0.3">
      <c r="A72" s="91" t="s">
        <v>7</v>
      </c>
      <c r="B72" s="92"/>
      <c r="C72" s="47">
        <v>0</v>
      </c>
    </row>
    <row r="75" spans="1:6" x14ac:dyDescent="0.25">
      <c r="A75" s="93" t="s">
        <v>179</v>
      </c>
      <c r="B75" s="93"/>
      <c r="C75" s="93"/>
    </row>
    <row r="78" spans="1:6" x14ac:dyDescent="0.25">
      <c r="A78" s="94" t="s">
        <v>180</v>
      </c>
      <c r="B78" s="94"/>
      <c r="C78" s="94"/>
    </row>
    <row r="79" spans="1:6" ht="15.75" thickBot="1" x14ac:dyDescent="0.3">
      <c r="A79" s="8"/>
    </row>
    <row r="80" spans="1:6" ht="15.75" thickBot="1" x14ac:dyDescent="0.3">
      <c r="A80" s="11" t="s">
        <v>181</v>
      </c>
      <c r="B80" s="13" t="s">
        <v>182</v>
      </c>
      <c r="C80" s="13" t="s">
        <v>129</v>
      </c>
    </row>
    <row r="81" spans="1:6" ht="15.75" thickBot="1" x14ac:dyDescent="0.3">
      <c r="A81" s="17" t="s">
        <v>130</v>
      </c>
      <c r="B81" s="15" t="s">
        <v>183</v>
      </c>
      <c r="C81" s="47"/>
      <c r="D81" s="21"/>
    </row>
    <row r="82" spans="1:6" ht="15.75" thickBot="1" x14ac:dyDescent="0.3">
      <c r="A82" s="17" t="s">
        <v>132</v>
      </c>
      <c r="B82" s="15" t="s">
        <v>182</v>
      </c>
      <c r="C82" s="47"/>
      <c r="D82" s="21"/>
    </row>
    <row r="83" spans="1:6" ht="15.75" thickBot="1" x14ac:dyDescent="0.3">
      <c r="A83" s="17" t="s">
        <v>134</v>
      </c>
      <c r="B83" s="15" t="s">
        <v>184</v>
      </c>
      <c r="C83" s="47"/>
      <c r="D83" s="21"/>
    </row>
    <row r="84" spans="1:6" ht="15.75" thickBot="1" x14ac:dyDescent="0.3">
      <c r="A84" s="17" t="s">
        <v>136</v>
      </c>
      <c r="B84" s="15" t="s">
        <v>185</v>
      </c>
      <c r="C84" s="47"/>
      <c r="D84" s="21"/>
    </row>
    <row r="85" spans="1:6" ht="15.75" thickBot="1" x14ac:dyDescent="0.3">
      <c r="A85" s="17" t="s">
        <v>138</v>
      </c>
      <c r="B85" s="15" t="s">
        <v>186</v>
      </c>
      <c r="C85" s="47"/>
      <c r="D85" s="39"/>
      <c r="E85" s="40"/>
      <c r="F85" s="40"/>
    </row>
    <row r="86" spans="1:6" ht="15.75" thickBot="1" x14ac:dyDescent="0.3">
      <c r="A86" s="17" t="s">
        <v>157</v>
      </c>
      <c r="B86" s="15" t="s">
        <v>141</v>
      </c>
      <c r="C86" s="47"/>
    </row>
    <row r="87" spans="1:6" ht="15.75" thickBot="1" x14ac:dyDescent="0.3">
      <c r="A87" s="91" t="s">
        <v>162</v>
      </c>
      <c r="B87" s="92"/>
      <c r="C87" s="47">
        <v>0</v>
      </c>
    </row>
    <row r="89" spans="1:6" x14ac:dyDescent="0.25">
      <c r="A89" s="94" t="s">
        <v>187</v>
      </c>
      <c r="B89" s="94"/>
      <c r="C89" s="94"/>
    </row>
    <row r="90" spans="1:6" ht="15.75" thickBot="1" x14ac:dyDescent="0.3">
      <c r="A90" s="8"/>
    </row>
    <row r="91" spans="1:6" ht="15.75" thickBot="1" x14ac:dyDescent="0.3">
      <c r="A91" s="11" t="s">
        <v>188</v>
      </c>
      <c r="B91" s="13" t="s">
        <v>189</v>
      </c>
      <c r="C91" s="13" t="s">
        <v>129</v>
      </c>
    </row>
    <row r="92" spans="1:6" ht="15.75" thickBot="1" x14ac:dyDescent="0.3">
      <c r="A92" s="17" t="s">
        <v>130</v>
      </c>
      <c r="B92" s="15" t="s">
        <v>190</v>
      </c>
      <c r="C92" s="47"/>
    </row>
    <row r="93" spans="1:6" ht="15.75" thickBot="1" x14ac:dyDescent="0.3">
      <c r="A93" s="91" t="s">
        <v>7</v>
      </c>
      <c r="B93" s="92"/>
      <c r="C93" s="47">
        <v>0</v>
      </c>
    </row>
    <row r="96" spans="1:6" x14ac:dyDescent="0.25">
      <c r="A96" s="94" t="s">
        <v>191</v>
      </c>
      <c r="B96" s="94"/>
      <c r="C96" s="94"/>
    </row>
    <row r="97" spans="1:3" ht="15.75" thickBot="1" x14ac:dyDescent="0.3">
      <c r="A97" s="8"/>
    </row>
    <row r="98" spans="1:3" ht="15.75" thickBot="1" x14ac:dyDescent="0.3">
      <c r="A98" s="11">
        <v>4</v>
      </c>
      <c r="B98" s="13" t="s">
        <v>192</v>
      </c>
      <c r="C98" s="13" t="s">
        <v>129</v>
      </c>
    </row>
    <row r="99" spans="1:3" ht="15.75" thickBot="1" x14ac:dyDescent="0.3">
      <c r="A99" s="17" t="s">
        <v>181</v>
      </c>
      <c r="B99" s="15" t="s">
        <v>182</v>
      </c>
      <c r="C99" s="47"/>
    </row>
    <row r="100" spans="1:3" ht="15.75" thickBot="1" x14ac:dyDescent="0.3">
      <c r="A100" s="17" t="s">
        <v>188</v>
      </c>
      <c r="B100" s="15" t="s">
        <v>189</v>
      </c>
      <c r="C100" s="47"/>
    </row>
    <row r="101" spans="1:3" ht="15.75" thickBot="1" x14ac:dyDescent="0.3">
      <c r="A101" s="91" t="s">
        <v>7</v>
      </c>
      <c r="B101" s="92"/>
      <c r="C101" s="47">
        <v>0</v>
      </c>
    </row>
    <row r="104" spans="1:3" x14ac:dyDescent="0.25">
      <c r="A104" s="93" t="s">
        <v>193</v>
      </c>
      <c r="B104" s="93"/>
      <c r="C104" s="93"/>
    </row>
    <row r="105" spans="1:3" ht="15.75" thickBot="1" x14ac:dyDescent="0.3"/>
    <row r="106" spans="1:3" ht="15.75" thickBot="1" x14ac:dyDescent="0.3">
      <c r="A106" s="11">
        <v>5</v>
      </c>
      <c r="B106" s="22" t="s">
        <v>194</v>
      </c>
      <c r="C106" s="13" t="s">
        <v>129</v>
      </c>
    </row>
    <row r="107" spans="1:3" ht="15.75" thickBot="1" x14ac:dyDescent="0.3">
      <c r="A107" s="17" t="s">
        <v>130</v>
      </c>
      <c r="B107" s="15" t="s">
        <v>195</v>
      </c>
      <c r="C107" s="47"/>
    </row>
    <row r="108" spans="1:3" ht="15.75" thickBot="1" x14ac:dyDescent="0.3">
      <c r="A108" s="17" t="s">
        <v>132</v>
      </c>
      <c r="B108" s="15" t="s">
        <v>196</v>
      </c>
      <c r="C108" s="47"/>
    </row>
    <row r="109" spans="1:3" ht="15.75" thickBot="1" x14ac:dyDescent="0.3">
      <c r="A109" s="17" t="s">
        <v>134</v>
      </c>
      <c r="B109" s="15" t="s">
        <v>197</v>
      </c>
      <c r="C109" s="47"/>
    </row>
    <row r="110" spans="1:3" ht="15.75" thickBot="1" x14ac:dyDescent="0.3">
      <c r="A110" s="17" t="s">
        <v>136</v>
      </c>
      <c r="B110" s="15" t="s">
        <v>141</v>
      </c>
      <c r="C110" s="47"/>
    </row>
    <row r="111" spans="1:3" ht="15.75" thickBot="1" x14ac:dyDescent="0.3">
      <c r="A111" s="91" t="s">
        <v>162</v>
      </c>
      <c r="B111" s="92"/>
      <c r="C111" s="47">
        <v>0</v>
      </c>
    </row>
    <row r="113" spans="1:5" x14ac:dyDescent="0.25">
      <c r="A113" s="93" t="s">
        <v>198</v>
      </c>
      <c r="B113" s="93"/>
      <c r="C113" s="93"/>
    </row>
    <row r="114" spans="1:5" ht="15.75" thickBot="1" x14ac:dyDescent="0.3"/>
    <row r="115" spans="1:5" ht="15.75" thickBot="1" x14ac:dyDescent="0.3">
      <c r="A115" s="11">
        <v>6</v>
      </c>
      <c r="B115" s="22" t="s">
        <v>199</v>
      </c>
      <c r="C115" s="13" t="s">
        <v>151</v>
      </c>
      <c r="D115" s="13" t="s">
        <v>129</v>
      </c>
      <c r="E115" s="38"/>
    </row>
    <row r="116" spans="1:5" ht="15.75" thickBot="1" x14ac:dyDescent="0.3">
      <c r="A116" s="17" t="s">
        <v>130</v>
      </c>
      <c r="B116" s="15" t="s">
        <v>200</v>
      </c>
      <c r="C116" s="16"/>
      <c r="D116" s="47"/>
      <c r="E116" s="38"/>
    </row>
    <row r="117" spans="1:5" ht="15.75" thickBot="1" x14ac:dyDescent="0.3">
      <c r="A117" s="17" t="s">
        <v>132</v>
      </c>
      <c r="B117" s="15" t="s">
        <v>201</v>
      </c>
      <c r="C117" s="16"/>
      <c r="D117" s="47"/>
      <c r="E117" s="38"/>
    </row>
    <row r="118" spans="1:5" ht="15.75" thickBot="1" x14ac:dyDescent="0.3">
      <c r="A118" s="17" t="s">
        <v>134</v>
      </c>
      <c r="B118" s="15" t="s">
        <v>202</v>
      </c>
      <c r="C118" s="16"/>
      <c r="D118" s="47"/>
      <c r="E118" s="38"/>
    </row>
    <row r="119" spans="1:5" ht="15.75" thickBot="1" x14ac:dyDescent="0.3">
      <c r="A119" s="17"/>
      <c r="B119" s="15" t="s">
        <v>203</v>
      </c>
      <c r="C119" s="16"/>
      <c r="D119" s="47"/>
      <c r="E119" s="38"/>
    </row>
    <row r="120" spans="1:5" ht="15.75" thickBot="1" x14ac:dyDescent="0.3">
      <c r="A120" s="17"/>
      <c r="B120" s="15" t="s">
        <v>204</v>
      </c>
      <c r="C120" s="16"/>
      <c r="D120" s="47"/>
      <c r="E120" s="38"/>
    </row>
    <row r="121" spans="1:5" ht="15.75" thickBot="1" x14ac:dyDescent="0.3">
      <c r="A121" s="17"/>
      <c r="B121" s="15" t="s">
        <v>205</v>
      </c>
      <c r="C121" s="16"/>
      <c r="D121" s="47"/>
      <c r="E121" s="38"/>
    </row>
    <row r="122" spans="1:5" ht="15.75" thickBot="1" x14ac:dyDescent="0.3">
      <c r="A122" s="91" t="s">
        <v>162</v>
      </c>
      <c r="B122" s="92"/>
      <c r="C122" s="16"/>
      <c r="D122" s="47">
        <v>0</v>
      </c>
      <c r="E122" s="38"/>
    </row>
    <row r="124" spans="1:5" x14ac:dyDescent="0.25">
      <c r="A124" s="93" t="s">
        <v>206</v>
      </c>
      <c r="B124" s="93"/>
      <c r="C124" s="93"/>
    </row>
    <row r="125" spans="1:5" ht="15.75" thickBot="1" x14ac:dyDescent="0.3"/>
    <row r="126" spans="1:5" ht="39" thickBot="1" x14ac:dyDescent="0.3">
      <c r="A126" s="11"/>
      <c r="B126" s="23" t="s">
        <v>207</v>
      </c>
      <c r="C126" s="48" t="s">
        <v>129</v>
      </c>
    </row>
    <row r="127" spans="1:5" ht="15.75" thickBot="1" x14ac:dyDescent="0.3">
      <c r="A127" s="14" t="s">
        <v>130</v>
      </c>
      <c r="B127" s="15" t="s">
        <v>127</v>
      </c>
      <c r="C127" s="49">
        <f>C19</f>
        <v>0</v>
      </c>
    </row>
    <row r="128" spans="1:5" ht="26.25" thickBot="1" x14ac:dyDescent="0.3">
      <c r="A128" s="14" t="s">
        <v>132</v>
      </c>
      <c r="B128" s="15" t="s">
        <v>142</v>
      </c>
      <c r="C128" s="49">
        <f>C28</f>
        <v>0</v>
      </c>
    </row>
    <row r="129" spans="1:3" ht="15.75" thickBot="1" x14ac:dyDescent="0.3">
      <c r="A129" s="14" t="s">
        <v>134</v>
      </c>
      <c r="B129" s="15" t="s">
        <v>171</v>
      </c>
      <c r="C129" s="49">
        <f>C72</f>
        <v>0</v>
      </c>
    </row>
    <row r="130" spans="1:3" ht="26.25" thickBot="1" x14ac:dyDescent="0.3">
      <c r="A130" s="14" t="s">
        <v>136</v>
      </c>
      <c r="B130" s="15" t="s">
        <v>179</v>
      </c>
      <c r="C130" s="49">
        <f>C101</f>
        <v>0</v>
      </c>
    </row>
    <row r="131" spans="1:3" ht="15.75" thickBot="1" x14ac:dyDescent="0.3">
      <c r="A131" s="14" t="s">
        <v>138</v>
      </c>
      <c r="B131" s="15" t="s">
        <v>193</v>
      </c>
      <c r="C131" s="49">
        <f>C111</f>
        <v>0</v>
      </c>
    </row>
    <row r="132" spans="1:3" ht="15.75" customHeight="1" thickBot="1" x14ac:dyDescent="0.3">
      <c r="A132" s="91" t="s">
        <v>208</v>
      </c>
      <c r="B132" s="92"/>
      <c r="C132" s="49">
        <f>SUM(C127:C131)</f>
        <v>0</v>
      </c>
    </row>
    <row r="133" spans="1:3" ht="15.75" thickBot="1" x14ac:dyDescent="0.3">
      <c r="A133" s="14" t="s">
        <v>157</v>
      </c>
      <c r="B133" s="15" t="s">
        <v>209</v>
      </c>
      <c r="C133" s="49">
        <f>D122</f>
        <v>0</v>
      </c>
    </row>
    <row r="134" spans="1:3" ht="15.75" customHeight="1" thickBot="1" x14ac:dyDescent="0.3">
      <c r="A134" s="91" t="s">
        <v>210</v>
      </c>
      <c r="B134" s="92"/>
      <c r="C134" s="49">
        <f>ROUNDUP(SUM(C19,C28,D42,C52,C60,C72,C87,C93,C101,C111,D122),2)</f>
        <v>0</v>
      </c>
    </row>
  </sheetData>
  <mergeCells count="30">
    <mergeCell ref="A19:B19"/>
    <mergeCell ref="A21:C21"/>
    <mergeCell ref="A9:C9"/>
    <mergeCell ref="G4:J5"/>
    <mergeCell ref="A42:B42"/>
    <mergeCell ref="A45:C45"/>
    <mergeCell ref="A31:D31"/>
    <mergeCell ref="A23:C23"/>
    <mergeCell ref="A28:B28"/>
    <mergeCell ref="A63:C63"/>
    <mergeCell ref="A60:B60"/>
    <mergeCell ref="A54:C54"/>
    <mergeCell ref="D49:E49"/>
    <mergeCell ref="A52:B52"/>
    <mergeCell ref="A89:C89"/>
    <mergeCell ref="A87:B87"/>
    <mergeCell ref="A78:C78"/>
    <mergeCell ref="A75:C75"/>
    <mergeCell ref="D70:F70"/>
    <mergeCell ref="A72:B72"/>
    <mergeCell ref="A111:B111"/>
    <mergeCell ref="A104:C104"/>
    <mergeCell ref="A101:B101"/>
    <mergeCell ref="A93:B93"/>
    <mergeCell ref="A96:C96"/>
    <mergeCell ref="A134:B134"/>
    <mergeCell ref="A132:B132"/>
    <mergeCell ref="A124:C124"/>
    <mergeCell ref="A122:B122"/>
    <mergeCell ref="A113:C11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C15" sqref="C15"/>
    </sheetView>
  </sheetViews>
  <sheetFormatPr defaultRowHeight="15" x14ac:dyDescent="0.25"/>
  <cols>
    <col min="1" max="1" width="29.7109375" style="25" customWidth="1"/>
    <col min="2" max="2" width="34.28515625" style="26" customWidth="1"/>
    <col min="3" max="3" width="18" style="26" customWidth="1"/>
  </cols>
  <sheetData>
    <row r="1" spans="1:3" x14ac:dyDescent="0.25">
      <c r="A1" s="84" t="s">
        <v>249</v>
      </c>
      <c r="B1" s="84"/>
      <c r="C1" s="84"/>
    </row>
    <row r="2" spans="1:3" ht="15" customHeight="1" x14ac:dyDescent="0.25">
      <c r="A2" s="84" t="s">
        <v>212</v>
      </c>
      <c r="B2" s="84" t="s">
        <v>211</v>
      </c>
      <c r="C2" s="100" t="s">
        <v>250</v>
      </c>
    </row>
    <row r="3" spans="1:3" x14ac:dyDescent="0.25">
      <c r="A3" s="84"/>
      <c r="B3" s="84"/>
      <c r="C3" s="101"/>
    </row>
    <row r="4" spans="1:3" ht="24" x14ac:dyDescent="0.25">
      <c r="A4" s="2" t="s">
        <v>214</v>
      </c>
      <c r="B4" s="35" t="s">
        <v>237</v>
      </c>
      <c r="C4" s="36">
        <v>0</v>
      </c>
    </row>
    <row r="5" spans="1:3" ht="24" x14ac:dyDescent="0.25">
      <c r="A5" s="2" t="s">
        <v>215</v>
      </c>
      <c r="B5" s="35" t="s">
        <v>237</v>
      </c>
      <c r="C5" s="36">
        <v>0</v>
      </c>
    </row>
    <row r="6" spans="1:3" ht="24" x14ac:dyDescent="0.25">
      <c r="A6" s="2" t="s">
        <v>216</v>
      </c>
      <c r="B6" s="35" t="s">
        <v>237</v>
      </c>
      <c r="C6" s="36">
        <v>0</v>
      </c>
    </row>
    <row r="7" spans="1:3" ht="24" x14ac:dyDescent="0.25">
      <c r="A7" s="2" t="s">
        <v>217</v>
      </c>
      <c r="B7" s="35" t="s">
        <v>237</v>
      </c>
      <c r="C7" s="36">
        <v>0</v>
      </c>
    </row>
    <row r="8" spans="1:3" ht="24" x14ac:dyDescent="0.25">
      <c r="A8" s="2" t="s">
        <v>218</v>
      </c>
      <c r="B8" s="35" t="s">
        <v>237</v>
      </c>
      <c r="C8" s="36">
        <v>0</v>
      </c>
    </row>
    <row r="9" spans="1:3" ht="36" x14ac:dyDescent="0.25">
      <c r="A9" s="2" t="s">
        <v>219</v>
      </c>
      <c r="B9" s="35" t="s">
        <v>237</v>
      </c>
      <c r="C9" s="36">
        <v>0</v>
      </c>
    </row>
    <row r="10" spans="1:3" ht="36" x14ac:dyDescent="0.25">
      <c r="A10" s="2" t="s">
        <v>220</v>
      </c>
      <c r="B10" s="35" t="s">
        <v>237</v>
      </c>
      <c r="C10" s="36">
        <v>0</v>
      </c>
    </row>
    <row r="11" spans="1:3" ht="24" x14ac:dyDescent="0.25">
      <c r="A11" s="2" t="s">
        <v>221</v>
      </c>
      <c r="B11" s="35" t="s">
        <v>237</v>
      </c>
      <c r="C11" s="36">
        <v>0</v>
      </c>
    </row>
    <row r="12" spans="1:3" ht="36" x14ac:dyDescent="0.25">
      <c r="A12" s="2" t="s">
        <v>222</v>
      </c>
      <c r="B12" s="35" t="s">
        <v>237</v>
      </c>
      <c r="C12" s="36">
        <v>0</v>
      </c>
    </row>
    <row r="13" spans="1:3" ht="24" x14ac:dyDescent="0.25">
      <c r="A13" s="2" t="s">
        <v>223</v>
      </c>
      <c r="B13" s="35" t="s">
        <v>237</v>
      </c>
      <c r="C13" s="36">
        <v>0</v>
      </c>
    </row>
    <row r="14" spans="1:3" ht="24" x14ac:dyDescent="0.25">
      <c r="A14" s="2" t="s">
        <v>166</v>
      </c>
      <c r="B14" s="35" t="s">
        <v>237</v>
      </c>
      <c r="C14" s="36">
        <v>0</v>
      </c>
    </row>
    <row r="15" spans="1:3" ht="24" x14ac:dyDescent="0.25">
      <c r="A15" s="5" t="s">
        <v>224</v>
      </c>
      <c r="B15" s="5" t="s">
        <v>238</v>
      </c>
      <c r="C15" s="9">
        <f>SUM(C4:C14)</f>
        <v>0</v>
      </c>
    </row>
    <row r="16" spans="1:3" ht="36" x14ac:dyDescent="0.25">
      <c r="A16" s="2" t="s">
        <v>225</v>
      </c>
      <c r="B16" s="35" t="s">
        <v>246</v>
      </c>
      <c r="C16" s="44">
        <f>ROUNDUP(C15*2%,2)</f>
        <v>0</v>
      </c>
    </row>
    <row r="17" spans="1:3" ht="36" x14ac:dyDescent="0.25">
      <c r="A17" s="2" t="s">
        <v>226</v>
      </c>
      <c r="B17" s="35" t="s">
        <v>246</v>
      </c>
      <c r="C17" s="44">
        <f>ROUNDUP(C15*2%,2)</f>
        <v>0</v>
      </c>
    </row>
    <row r="18" spans="1:3" ht="48" x14ac:dyDescent="0.25">
      <c r="A18" s="2" t="s">
        <v>229</v>
      </c>
      <c r="B18" s="5" t="s">
        <v>239</v>
      </c>
      <c r="C18" s="24">
        <f>C15+C16+C17</f>
        <v>0</v>
      </c>
    </row>
    <row r="19" spans="1:3" ht="24" x14ac:dyDescent="0.25">
      <c r="A19" s="5" t="s">
        <v>227</v>
      </c>
      <c r="B19" s="5" t="s">
        <v>213</v>
      </c>
      <c r="C19" s="9">
        <f>'ANEXO IV-D  MAO DE OBRA'!D3</f>
        <v>0</v>
      </c>
    </row>
    <row r="20" spans="1:3" x14ac:dyDescent="0.25">
      <c r="A20" s="99" t="s">
        <v>230</v>
      </c>
      <c r="B20" s="99"/>
      <c r="C20" s="27">
        <f>C18+C19</f>
        <v>0</v>
      </c>
    </row>
    <row r="21" spans="1:3" x14ac:dyDescent="0.25">
      <c r="A21" s="99" t="s">
        <v>244</v>
      </c>
      <c r="B21" s="99"/>
      <c r="C21" s="71">
        <f>C20*12</f>
        <v>0</v>
      </c>
    </row>
  </sheetData>
  <mergeCells count="6">
    <mergeCell ref="A21:B21"/>
    <mergeCell ref="A2:A3"/>
    <mergeCell ref="A1:C1"/>
    <mergeCell ref="B2:B3"/>
    <mergeCell ref="A20:B20"/>
    <mergeCell ref="C2:C3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ANEXO IV</vt:lpstr>
      <vt:lpstr>ANEXO IV-A  ALIM. COMP.</vt:lpstr>
      <vt:lpstr>ANEXO IV-B FORM. INF.</vt:lpstr>
      <vt:lpstr>ANEXO IV-C FORM PREÇOS MARÉ</vt:lpstr>
      <vt:lpstr>ANEXO IV-D  MAO DE OBRA</vt:lpstr>
      <vt:lpstr>ANEXO IV-E PLANILHA ABERTA MO</vt:lpstr>
      <vt:lpstr>ANEXO IV F - RESUMO DE COTAÇÃO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Araujo de Melo</dc:creator>
  <cp:lastModifiedBy>Danielle Araujo de Melo</cp:lastModifiedBy>
  <dcterms:created xsi:type="dcterms:W3CDTF">2023-03-06T15:11:59Z</dcterms:created>
  <dcterms:modified xsi:type="dcterms:W3CDTF">2024-05-23T16:02:25Z</dcterms:modified>
</cp:coreProperties>
</file>