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enezes\Downloads\Nova pasta (2)\"/>
    </mc:Choice>
  </mc:AlternateContent>
  <xr:revisionPtr revIDLastSave="0" documentId="8_{E47CECC1-A3A8-4CCC-9E99-4644589B9E13}" xr6:coauthVersionLast="47" xr6:coauthVersionMax="47" xr10:uidLastSave="{00000000-0000-0000-0000-000000000000}"/>
  <bookViews>
    <workbookView xWindow="-120" yWindow="-120" windowWidth="29040" windowHeight="15720" tabRatio="934" activeTab="2" xr2:uid="{00000000-000D-0000-FFFF-FFFF00000000}"/>
  </bookViews>
  <sheets>
    <sheet name="Copeiragem" sheetId="4" r:id="rId1"/>
    <sheet name="Insumos Copeiragem" sheetId="6" r:id="rId2"/>
    <sheet name="Recepção" sheetId="5" r:id="rId3"/>
    <sheet name="Insumos Recepção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0" i="5" l="1"/>
  <c r="I49" i="5"/>
  <c r="I50" i="4"/>
  <c r="I49" i="4"/>
  <c r="I144" i="5" l="1"/>
  <c r="I138" i="5"/>
  <c r="B127" i="5"/>
  <c r="B125" i="5"/>
  <c r="B124" i="5"/>
  <c r="B123" i="5"/>
  <c r="B122" i="5"/>
  <c r="B121" i="5"/>
  <c r="H110" i="5"/>
  <c r="I98" i="5"/>
  <c r="I125" i="5" s="1"/>
  <c r="H84" i="5"/>
  <c r="H80" i="5"/>
  <c r="H70" i="5"/>
  <c r="H46" i="5"/>
  <c r="H35" i="5"/>
  <c r="I25" i="5"/>
  <c r="I29" i="5" s="1"/>
  <c r="I53" i="5" l="1"/>
  <c r="I59" i="5" s="1"/>
  <c r="I83" i="5"/>
  <c r="I84" i="5" s="1"/>
  <c r="I89" i="5" s="1"/>
  <c r="I69" i="5"/>
  <c r="I68" i="5"/>
  <c r="I67" i="5"/>
  <c r="I34" i="5"/>
  <c r="I66" i="5"/>
  <c r="I33" i="5"/>
  <c r="I35" i="5" s="1"/>
  <c r="I57" i="5" s="1"/>
  <c r="I65" i="5"/>
  <c r="I64" i="5"/>
  <c r="I121" i="5"/>
  <c r="I144" i="4"/>
  <c r="I138" i="4"/>
  <c r="B127" i="4"/>
  <c r="B125" i="4"/>
  <c r="B124" i="4"/>
  <c r="B123" i="4"/>
  <c r="B122" i="4"/>
  <c r="B121" i="4"/>
  <c r="H110" i="4"/>
  <c r="H84" i="4"/>
  <c r="H80" i="4"/>
  <c r="H46" i="4"/>
  <c r="H35" i="4"/>
  <c r="I25" i="4"/>
  <c r="I29" i="4" s="1"/>
  <c r="I70" i="5" l="1"/>
  <c r="I123" i="5" s="1"/>
  <c r="K36" i="5"/>
  <c r="H70" i="4"/>
  <c r="I53" i="4"/>
  <c r="I59" i="4" s="1"/>
  <c r="I69" i="4"/>
  <c r="I33" i="4"/>
  <c r="I65" i="4"/>
  <c r="I34" i="4"/>
  <c r="I64" i="4"/>
  <c r="I67" i="4"/>
  <c r="I83" i="4"/>
  <c r="I84" i="4" s="1"/>
  <c r="I89" i="4" s="1"/>
  <c r="I66" i="4"/>
  <c r="I121" i="4"/>
  <c r="I39" i="5" l="1"/>
  <c r="I38" i="5"/>
  <c r="I45" i="5"/>
  <c r="I44" i="5"/>
  <c r="I43" i="5"/>
  <c r="I42" i="5"/>
  <c r="I41" i="5"/>
  <c r="I40" i="5"/>
  <c r="I68" i="4"/>
  <c r="I70" i="4" s="1"/>
  <c r="I123" i="4" s="1"/>
  <c r="I35" i="4"/>
  <c r="I46" i="5" l="1"/>
  <c r="I58" i="5" s="1"/>
  <c r="I60" i="5" s="1"/>
  <c r="I57" i="4"/>
  <c r="K36" i="4"/>
  <c r="I122" i="5" l="1"/>
  <c r="K72" i="5"/>
  <c r="I98" i="4"/>
  <c r="I125" i="4" s="1"/>
  <c r="I40" i="4"/>
  <c r="I41" i="4"/>
  <c r="I45" i="4"/>
  <c r="I39" i="4"/>
  <c r="I38" i="4"/>
  <c r="I44" i="4"/>
  <c r="I43" i="4"/>
  <c r="I42" i="4"/>
  <c r="I79" i="5" l="1"/>
  <c r="I78" i="5"/>
  <c r="I77" i="5"/>
  <c r="I76" i="5"/>
  <c r="I75" i="5"/>
  <c r="I74" i="5"/>
  <c r="I80" i="5" s="1"/>
  <c r="I88" i="5" s="1"/>
  <c r="I90" i="5" s="1"/>
  <c r="I124" i="5" s="1"/>
  <c r="I126" i="5" s="1"/>
  <c r="I46" i="4"/>
  <c r="I58" i="4" s="1"/>
  <c r="I60" i="4" s="1"/>
  <c r="I102" i="5" l="1"/>
  <c r="I122" i="4"/>
  <c r="K72" i="4"/>
  <c r="I103" i="5" l="1"/>
  <c r="I113" i="5" s="1"/>
  <c r="I115" i="5" s="1"/>
  <c r="I75" i="4"/>
  <c r="I76" i="4"/>
  <c r="I78" i="4"/>
  <c r="I79" i="4"/>
  <c r="I77" i="4"/>
  <c r="I74" i="4"/>
  <c r="I107" i="5" l="1"/>
  <c r="I106" i="5"/>
  <c r="I105" i="5"/>
  <c r="I143" i="5" s="1"/>
  <c r="I146" i="5" s="1"/>
  <c r="I117" i="5"/>
  <c r="I80" i="4"/>
  <c r="I88" i="4" s="1"/>
  <c r="I90" i="4" s="1"/>
  <c r="I124" i="4" s="1"/>
  <c r="I126" i="4" s="1"/>
  <c r="I102" i="4" s="1"/>
  <c r="I103" i="4" s="1"/>
  <c r="I113" i="4" s="1"/>
  <c r="I115" i="4" s="1"/>
  <c r="I106" i="4" s="1"/>
  <c r="I108" i="5" l="1"/>
  <c r="I117" i="4"/>
  <c r="I107" i="4"/>
  <c r="I105" i="4"/>
  <c r="I143" i="4" s="1"/>
  <c r="I146" i="4" s="1"/>
  <c r="I145" i="5" l="1"/>
  <c r="I127" i="5"/>
  <c r="I128" i="5" s="1"/>
  <c r="I108" i="4"/>
  <c r="I127" i="4" s="1"/>
  <c r="I128" i="4" s="1"/>
  <c r="I145" i="4" l="1"/>
</calcChain>
</file>

<file path=xl/sharedStrings.xml><?xml version="1.0" encoding="utf-8"?>
<sst xmlns="http://schemas.openxmlformats.org/spreadsheetml/2006/main" count="604" uniqueCount="223">
  <si>
    <t>Discriminação dos Serviços</t>
  </si>
  <si>
    <t>A</t>
  </si>
  <si>
    <t>Data de apresentação da proposta</t>
  </si>
  <si>
    <t>B</t>
  </si>
  <si>
    <t>Município</t>
  </si>
  <si>
    <t>C</t>
  </si>
  <si>
    <t>Ano do Acordo, Convenção ou Dissídio Coletivo</t>
  </si>
  <si>
    <t>D</t>
  </si>
  <si>
    <t>Nº de meses de execução contratual</t>
  </si>
  <si>
    <t>Identificação do Serviço</t>
  </si>
  <si>
    <t>Tipo de Serviço</t>
  </si>
  <si>
    <t>Unidade de Medida</t>
  </si>
  <si>
    <t>Quantidade total a contratar (em função da unidade de medida)</t>
  </si>
  <si>
    <t>Dados para composição dos custos referentes à mão-de-obra</t>
  </si>
  <si>
    <t>Tipo de serviço (mesmo serviço com características distintas)</t>
  </si>
  <si>
    <t>Classificação Brasileira de Ocupações (CBO)</t>
  </si>
  <si>
    <t>Categoria profissional (vinculada à execução contratual)</t>
  </si>
  <si>
    <t>Data base da categoria (dia/mês/ano)</t>
  </si>
  <si>
    <t>MÓDULO 1 - COMPOSIÇÃO DA REMUNERAÇÃO</t>
  </si>
  <si>
    <t>COMPOSIÇÃO DA REMUNERAÇÃO</t>
  </si>
  <si>
    <t>%</t>
  </si>
  <si>
    <t>VALOR (R$)</t>
  </si>
  <si>
    <t>Salário Base</t>
  </si>
  <si>
    <t xml:space="preserve">Adicional Periculosidade </t>
  </si>
  <si>
    <t>Adicional Insalubridade</t>
  </si>
  <si>
    <t>Adicional Noturno</t>
  </si>
  <si>
    <t>E</t>
  </si>
  <si>
    <t>Adicional de Hora Noturna Reduzida</t>
  </si>
  <si>
    <t>F</t>
  </si>
  <si>
    <t>Outros (especificar)</t>
  </si>
  <si>
    <t>TOTAL DO MÓDULO 1</t>
  </si>
  <si>
    <t>MÓDULO 2 – ENCARGOS E BENEFÍCIOS ANUAIS, MENSAIS E DIÁRIOS</t>
  </si>
  <si>
    <t>Submódulo 2.1 - 13º Salário, Férias e Adicional de Férias</t>
  </si>
  <si>
    <r>
      <rPr>
        <sz val="10"/>
        <rFont val="Arial"/>
        <family val="2"/>
      </rPr>
      <t>13 (Décimo-terceiro) salário</t>
    </r>
    <r>
      <rPr>
        <sz val="10"/>
        <color indexed="10"/>
        <rFont val="Arial"/>
        <family val="2"/>
      </rPr>
      <t xml:space="preserve"> </t>
    </r>
  </si>
  <si>
    <t>Férias e Adicional de Férias</t>
  </si>
  <si>
    <t>TOTAL SUBMÓDULO 2.1</t>
  </si>
  <si>
    <t>base 2.2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</si>
  <si>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</si>
  <si>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</si>
  <si>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</si>
  <si>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</si>
  <si>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</si>
  <si>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</si>
  <si>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</si>
  <si>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>G</t>
  </si>
  <si>
    <t xml:space="preserve">INCRA </t>
  </si>
  <si>
    <t>H</t>
  </si>
  <si>
    <t xml:space="preserve">FGTS </t>
  </si>
  <si>
    <t>TOTAL SUBMÓDULO 2.2</t>
  </si>
  <si>
    <t>Submódulo 2.3 - Benefícios Mensais e Diários</t>
  </si>
  <si>
    <t>-</t>
  </si>
  <si>
    <t xml:space="preserve">Assistência Médica e Familiar 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</si>
  <si>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</si>
  <si>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</si>
  <si>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</si>
  <si>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</si>
  <si>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</si>
  <si>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</si>
  <si>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</si>
  <si>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</si>
  <si>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</si>
  <si>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</si>
  <si>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</si>
  <si>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</si>
  <si>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</si>
  <si>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</si>
  <si>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</si>
  <si>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 xml:space="preserve">Aviso Prévio Trabalhado </t>
  </si>
  <si>
    <t>Incidência de GPS, FGTS e outras contribuições sobre Aviso Prévio Trabalhado</t>
  </si>
  <si>
    <t xml:space="preserve">Multa do FGTS e Contribuição Social sobre o Aviso Prévio Trabalhado. </t>
  </si>
  <si>
    <t>TOTAL DO MÓDULO 3</t>
  </si>
  <si>
    <t>MÓDULO 4 – CUSTO DE REPOSIÇÃO DO PROFISSIONAL AUSENTE</t>
  </si>
  <si>
    <t>Submódulo 4.1 - Substituto nas Ausências Legais</t>
  </si>
  <si>
    <t xml:space="preserve">Substituto na cobertura de Férias </t>
  </si>
  <si>
    <t>Substituto na cobertura de Ausências Legais</t>
  </si>
  <si>
    <t>Substituto na cobertura de Licença Paternidade</t>
  </si>
  <si>
    <r>
      <rPr>
        <sz val="10"/>
        <rFont val="Arial"/>
        <family val="2"/>
      </rPr>
      <t>Substituto na cobertura de Ausência por Acidente de Trabalho</t>
    </r>
    <r>
      <rPr>
        <sz val="10"/>
        <color indexed="10"/>
        <rFont val="Arial"/>
        <family val="2"/>
      </rPr>
      <t xml:space="preserve"> </t>
    </r>
  </si>
  <si>
    <t>Substituto na cobertura de Afastamento Maternidade</t>
  </si>
  <si>
    <t>Substituto na cobertura de Outras Ausências (especificar)</t>
  </si>
  <si>
    <t>TOTAL SUBMÓDULO 4.1</t>
  </si>
  <si>
    <t>Submódulo 4.2 - Substituto na Intrajornada</t>
  </si>
  <si>
    <t>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</si>
  <si>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</si>
  <si>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</si>
  <si>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</si>
  <si>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4.1</t>
  </si>
  <si>
    <t>Substituto nas Ausências Legais</t>
  </si>
  <si>
    <t>4.2</t>
  </si>
  <si>
    <t>Substituto na Intrajornada</t>
  </si>
  <si>
    <t>TOTAL DO MÓDULO 4</t>
  </si>
  <si>
    <t>MÓDULO 5 – INSUMOS DIVERSOS</t>
  </si>
  <si>
    <t>INSUMOS DIVERSOS</t>
  </si>
  <si>
    <t>Materiais</t>
  </si>
  <si>
    <t>Equipamentos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</si>
  <si>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</si>
  <si>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</si>
  <si>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</si>
  <si>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</si>
  <si>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</si>
  <si>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</si>
  <si>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</si>
  <si>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</t>
  </si>
  <si>
    <t>C.2</t>
  </si>
  <si>
    <t>COFINS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</si>
  <si>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</si>
  <si>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</si>
  <si>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</si>
  <si>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</si>
  <si>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</si>
  <si>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</si>
  <si>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</si>
  <si>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</si>
  <si>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</si>
  <si>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</si>
  <si>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</si>
  <si>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</si>
  <si>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</si>
  <si>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</si>
  <si>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Quadro Resumo - VALOR MENSAL DOS SERVIÇOS</t>
  </si>
  <si>
    <t>Tipo de Serviço (A)</t>
  </si>
  <si>
    <t>Valor Por Empregado(B)</t>
  </si>
  <si>
    <t>Qde de Empregados por posto ( C )</t>
  </si>
  <si>
    <t>Valor Proposto por Posto (D) = (B x C)</t>
  </si>
  <si>
    <t>Qde Postos (E)</t>
  </si>
  <si>
    <t>Serviço 1 (indicar)</t>
  </si>
  <si>
    <t>R$</t>
  </si>
  <si>
    <t>Serviço 2 (indicar)</t>
  </si>
  <si>
    <t>Serviço 3 (indicar)</t>
  </si>
  <si>
    <t>Serviço ... (indicar)</t>
  </si>
  <si>
    <t>VALOR MENSAL DOS SERVIÇOS (I + II + III + ...)</t>
  </si>
  <si>
    <t>Anexo III-D</t>
  </si>
  <si>
    <t>Quadro Demonstrativo - VALOR GLOBAL DA PROPOSTA</t>
  </si>
  <si>
    <t>VALOR GLOBAL DA PROPOSTA</t>
  </si>
  <si>
    <t>Descrição</t>
  </si>
  <si>
    <t>Valor proposto por unidade de medida*</t>
  </si>
  <si>
    <t>Valor mensal do serviço</t>
  </si>
  <si>
    <t>Valor Global da Proposta (valor mensal do serviço X nº meses do contrato).</t>
  </si>
  <si>
    <t>TOTAL</t>
  </si>
  <si>
    <t>Nota(1):</t>
  </si>
  <si>
    <t>Informar o valor da unidade de medida por tipo de serviço.</t>
  </si>
  <si>
    <t>Salário Normativo da Categoria Profissional</t>
  </si>
  <si>
    <t>base 4</t>
  </si>
  <si>
    <t xml:space="preserve">Transporte </t>
  </si>
  <si>
    <t xml:space="preserve">Auxílio-Refeição/Alimentação  </t>
  </si>
  <si>
    <t xml:space="preserve">Uniformes </t>
  </si>
  <si>
    <t>Benefício Social Familiar</t>
  </si>
  <si>
    <t>Categoria profissional: Copeiragem</t>
  </si>
  <si>
    <t>Categoria profissional: Recepcionaista</t>
  </si>
  <si>
    <t>ITEM</t>
  </si>
  <si>
    <t>PRODUTO</t>
  </si>
  <si>
    <t>UNIDADE DE FORNECIMENTO</t>
  </si>
  <si>
    <t>PERIODICIDADE</t>
  </si>
  <si>
    <t>DEMANDA MENSAL</t>
  </si>
  <si>
    <t>ESTOQUE MÍNIMO</t>
  </si>
  <si>
    <t>Álcool 70%</t>
  </si>
  <si>
    <t>LITRO</t>
  </si>
  <si>
    <t>MENSAL</t>
  </si>
  <si>
    <t>Balde plástico, capacidade de 10 litros</t>
  </si>
  <si>
    <t>UNID</t>
  </si>
  <si>
    <t>TRIMESTRAL</t>
  </si>
  <si>
    <t>Coador de café compatível com Cafeteira a ser fornecida</t>
  </si>
  <si>
    <t>Copos descartáveis, capacidade de 200 ml / pacote com 100 unidades</t>
  </si>
  <si>
    <t>Detergente líquido, frasco com</t>
  </si>
  <si>
    <t>500 ml, de boa qualidade</t>
  </si>
  <si>
    <t>Esponja de aço</t>
  </si>
  <si>
    <t>Esponja dupla face</t>
  </si>
  <si>
    <t>Flanela laranja</t>
  </si>
  <si>
    <t>Guardanapos de papel, pacote com 50 unidades</t>
  </si>
  <si>
    <t>Limpador multiuso, frasco com 500 ml</t>
  </si>
  <si>
    <t>Luvas de proteção multiuso</t>
  </si>
  <si>
    <t>PAR</t>
  </si>
  <si>
    <t>Pano de chão alvejado, medindo 60 cm x 45 cm</t>
  </si>
  <si>
    <t>Pano de prato</t>
  </si>
  <si>
    <t>Papel toalha interfolhado, folha dupla</t>
  </si>
  <si>
    <t>ROLO</t>
  </si>
  <si>
    <t>Saco de lixo reforçado, capacidade de 15 litros</t>
  </si>
  <si>
    <t>Pá de lixo com cabo</t>
  </si>
  <si>
    <t>Vassoura de piaçava</t>
  </si>
  <si>
    <t>UTENSÍLIOS DE COPA</t>
  </si>
  <si>
    <t>Açucareiro em inox com tampa e pá, capacidade para 250g</t>
  </si>
  <si>
    <t>EM CASO DE QUEBRA / DEFEITO</t>
  </si>
  <si>
    <t>Bandeja retangular em inox, dimensões de 36 cm x 24 cm</t>
  </si>
  <si>
    <t>Bandejas plásticas ou em inox, para transporte e apoio  no</t>
  </si>
  <si>
    <t>serviço de copa</t>
  </si>
  <si>
    <t>Cafeteira elétrica industrial, capacidade de 5 litros (modelo adequado ao espaço de trabalho)</t>
  </si>
  <si>
    <t>Colheres de sobremesa, em aço inox</t>
  </si>
  <si>
    <t>24 (10 P/ POSTO)</t>
  </si>
  <si>
    <t>Colheres para café, em aço inox</t>
  </si>
  <si>
    <t>Copos de vidro, capacidade de 300 ml, modelo long drink, liso e transparente</t>
  </si>
  <si>
    <t>24 (12 P/ POSTO)</t>
  </si>
  <si>
    <t>Garfos de sobremesa, em aço inox</t>
  </si>
  <si>
    <t>Garrafa térmica em inox, capacidade de 1 litro</t>
  </si>
  <si>
    <t>5 EM CIMA</t>
  </si>
  <si>
    <t>Jarras de vidro (capacidade padrão)</t>
  </si>
  <si>
    <t>4 (2 P/ POSTO)</t>
  </si>
  <si>
    <t>Lixeira com tampa de pedal, capacidade de 15 litros</t>
  </si>
  <si>
    <t>ANUAL</t>
  </si>
  <si>
    <t>Porta-copos (descanso para copos), em inox</t>
  </si>
  <si>
    <t>Pratos de sobremesa, em cerâmica branca</t>
  </si>
  <si>
    <t>Xícaras para café com</t>
  </si>
  <si>
    <t>pires, cor branca</t>
  </si>
  <si>
    <t>Xícaras para chá com</t>
  </si>
  <si>
    <t>VALOR UNITÁRIO</t>
  </si>
  <si>
    <t>VALOR GLOBAL</t>
  </si>
  <si>
    <t>QUANTIDADE POR FUNCIONÁRIO</t>
  </si>
  <si>
    <t>COPEIRO (A)</t>
  </si>
  <si>
    <t>INÍCIO</t>
  </si>
  <si>
    <t>SEMESTRAL</t>
  </si>
  <si>
    <t>TIPO DE UNIFORME</t>
  </si>
  <si>
    <t>CONJUNTO COPEIRA (vestido ou calça com blusa): Tecido de boa qualidade, com boa apresentação, em cor padronizada e definida pela empresa, com bolsos dianteiros e traseiros, com logomarca da empresa.</t>
  </si>
  <si>
    <t>AVENTAL: Tecido resistente a manchas, de boa qualidade, com bolsos, cor padronizada e definida pela empresa.</t>
  </si>
  <si>
    <t>TÊNIS: de couro ou material sintético similar, na cor preta ou branca, com forração em tecido sintético.</t>
  </si>
  <si>
    <t>MEIA: Tecido em algodão de boa qualidade, cor padronizada.</t>
  </si>
  <si>
    <t>CAMISA: tecido malha fria, utilizada por baixo do uniforme, cor padronizada e definido pela empresa.</t>
  </si>
  <si>
    <t>TOUCA: Modelo a critério da empresa.</t>
  </si>
  <si>
    <t>CRACHÁ: Com logomarca da empresa, foto colorida 3x4cm recente, contendo identificação completa do funcionário.</t>
  </si>
  <si>
    <t>VALOR</t>
  </si>
  <si>
    <t>UNITÁRIO</t>
  </si>
  <si>
    <t>GLOBAL</t>
  </si>
  <si>
    <t>RECEPCIONISTA</t>
  </si>
  <si>
    <t>CONJUNTO  RECEPCIONISTA:  Blazer,</t>
  </si>
  <si>
    <t>blusa e calça comprida em tecido de boa qualidade, com boa apresentação, em cor padronizada e logotipo da empresa;</t>
  </si>
  <si>
    <t>SAPATO: Sapatos sociais em couro na cor preta;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</si>
</sst>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R$ &quot;#,##0.00_);[Red]\(&quot;R$ &quot;#,##0.00\)"/>
    <numFmt numFmtId="165" formatCode="_(&quot;R$ &quot;* #,##0.00_);_(&quot;R$ &quot;* \(#,##0.00\);_(&quot;R$ &quot;* &quot;-&quot;??_);_(@_)"/>
    <numFmt numFmtId="166" formatCode="0.0%"/>
  </numFmts>
  <fonts count="14">
    <font>
      <sz val="10"/>
      <name val="Arial"/>
      <charset val="134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BABABA"/>
        <bgColor indexed="64"/>
      </patternFill>
    </fill>
    <fill>
      <patternFill patternType="solid">
        <fgColor rgb="FFA9A9A9"/>
        <bgColor indexed="64"/>
      </patternFill>
    </fill>
  </fills>
  <borders count="8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2B2B2B"/>
      </left>
      <right style="medium">
        <color rgb="FF7F7F7F"/>
      </right>
      <top style="medium">
        <color rgb="FF2B2B2B"/>
      </top>
      <bottom/>
      <diagonal/>
    </border>
    <border>
      <left style="medium">
        <color rgb="FF2B2B2B"/>
      </left>
      <right style="medium">
        <color rgb="FF7F7F7F"/>
      </right>
      <top/>
      <bottom style="medium">
        <color rgb="FF7F7F7F"/>
      </bottom>
      <diagonal/>
    </border>
    <border>
      <left/>
      <right style="medium">
        <color rgb="FF7F7F7F"/>
      </right>
      <top style="medium">
        <color rgb="FF2B2B2B"/>
      </top>
      <bottom/>
      <diagonal/>
    </border>
    <border>
      <left/>
      <right style="medium">
        <color rgb="FF7F7F7F"/>
      </right>
      <top/>
      <bottom style="medium">
        <color rgb="FF7F7F7F"/>
      </bottom>
      <diagonal/>
    </border>
    <border>
      <left/>
      <right style="medium">
        <color rgb="FF2B2B2B"/>
      </right>
      <top style="medium">
        <color rgb="FF2B2B2B"/>
      </top>
      <bottom/>
      <diagonal/>
    </border>
    <border>
      <left/>
      <right style="medium">
        <color rgb="FF2B2B2B"/>
      </right>
      <top/>
      <bottom style="medium">
        <color rgb="FF7F7F7F"/>
      </bottom>
      <diagonal/>
    </border>
    <border>
      <left style="medium">
        <color rgb="FF2B2B2B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/>
      <right style="medium">
        <color rgb="FF2B2B2B"/>
      </right>
      <top/>
      <bottom/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/>
      <diagonal/>
    </border>
    <border>
      <left style="medium">
        <color rgb="FF7F7F7F"/>
      </left>
      <right style="medium">
        <color rgb="FF7F7F7F"/>
      </right>
      <top/>
      <bottom/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  <border>
      <left style="medium">
        <color rgb="FF2B2B2B"/>
      </left>
      <right style="medium">
        <color rgb="FF7F7F7F"/>
      </right>
      <top style="medium">
        <color rgb="FF7F7F7F"/>
      </top>
      <bottom/>
      <diagonal/>
    </border>
    <border>
      <left/>
      <right style="medium">
        <color rgb="FF7F7F7F"/>
      </right>
      <top style="medium">
        <color rgb="FF7F7F7F"/>
      </top>
      <bottom/>
      <diagonal/>
    </border>
    <border>
      <left/>
      <right style="medium">
        <color rgb="FF2B2B2B"/>
      </right>
      <top style="medium">
        <color rgb="FF7F7F7F"/>
      </top>
      <bottom/>
      <diagonal/>
    </border>
    <border>
      <left style="medium">
        <color rgb="FF2B2B2B"/>
      </left>
      <right/>
      <top/>
      <bottom style="medium">
        <color rgb="FF7F7F7F"/>
      </bottom>
      <diagonal/>
    </border>
    <border>
      <left/>
      <right/>
      <top/>
      <bottom style="medium">
        <color rgb="FF7F7F7F"/>
      </bottom>
      <diagonal/>
    </border>
    <border>
      <left style="medium">
        <color rgb="FF2B2B2B"/>
      </left>
      <right/>
      <top style="medium">
        <color rgb="FF7F7F7F"/>
      </top>
      <bottom/>
      <diagonal/>
    </border>
    <border>
      <left/>
      <right/>
      <top style="medium">
        <color rgb="FF7F7F7F"/>
      </top>
      <bottom/>
      <diagonal/>
    </border>
    <border>
      <left style="medium">
        <color rgb="FF2B2B2B"/>
      </left>
      <right style="medium">
        <color rgb="FF7F7F7F"/>
      </right>
      <top/>
      <bottom style="medium">
        <color rgb="FF2B2B2B"/>
      </bottom>
      <diagonal/>
    </border>
    <border>
      <left/>
      <right style="medium">
        <color rgb="FF7F7F7F"/>
      </right>
      <top/>
      <bottom style="medium">
        <color rgb="FF2B2B2B"/>
      </bottom>
      <diagonal/>
    </border>
    <border>
      <left/>
      <right style="medium">
        <color rgb="FF2B2B2B"/>
      </right>
      <top/>
      <bottom style="medium">
        <color rgb="FF2B2B2B"/>
      </bottom>
      <diagonal/>
    </border>
    <border>
      <left style="medium">
        <color rgb="FF7F7F7F"/>
      </left>
      <right style="medium">
        <color rgb="FF2B2B2B"/>
      </right>
      <top style="medium">
        <color rgb="FF7F7F7F"/>
      </top>
      <bottom/>
      <diagonal/>
    </border>
    <border>
      <left style="medium">
        <color rgb="FF7F7F7F"/>
      </left>
      <right style="medium">
        <color rgb="FF2B2B2B"/>
      </right>
      <top/>
      <bottom/>
      <diagonal/>
    </border>
    <border>
      <left style="medium">
        <color rgb="FF7F7F7F"/>
      </left>
      <right style="medium">
        <color rgb="FF2B2B2B"/>
      </right>
      <top/>
      <bottom style="medium">
        <color rgb="FF7F7F7F"/>
      </bottom>
      <diagonal/>
    </border>
    <border>
      <left style="medium">
        <color rgb="FF2B2B2B"/>
      </left>
      <right/>
      <top style="medium">
        <color rgb="FF2B2B2B"/>
      </top>
      <bottom/>
      <diagonal/>
    </border>
    <border>
      <left style="medium">
        <color rgb="FF7F7F7F"/>
      </left>
      <right style="medium">
        <color rgb="FF2B2B2B"/>
      </right>
      <top/>
      <bottom style="medium">
        <color rgb="FF2B2B2B"/>
      </bottom>
      <diagonal/>
    </border>
    <border>
      <left style="medium">
        <color indexed="64"/>
      </left>
      <right style="medium">
        <color rgb="FF2B2B2B"/>
      </right>
      <top style="medium">
        <color indexed="64"/>
      </top>
      <bottom/>
      <diagonal/>
    </border>
    <border>
      <left style="medium">
        <color rgb="FF2B2B2B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2B2B2B"/>
      </right>
      <top/>
      <bottom/>
      <diagonal/>
    </border>
    <border>
      <left style="medium">
        <color rgb="FF2B2B2B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2B2B2B"/>
      </right>
      <top/>
      <bottom style="medium">
        <color indexed="64"/>
      </bottom>
      <diagonal/>
    </border>
    <border>
      <left style="medium">
        <color rgb="FF2B2B2B"/>
      </left>
      <right style="medium">
        <color indexed="64"/>
      </right>
      <top/>
      <bottom style="medium">
        <color indexed="64"/>
      </bottom>
      <diagonal/>
    </border>
    <border>
      <left style="medium">
        <color rgb="FF7F7F7F"/>
      </left>
      <right/>
      <top style="medium">
        <color rgb="FF7F7F7F"/>
      </top>
      <bottom/>
      <diagonal/>
    </border>
    <border>
      <left style="medium">
        <color rgb="FF7F7F7F"/>
      </left>
      <right/>
      <top/>
      <bottom style="medium">
        <color rgb="FF7F7F7F"/>
      </bottom>
      <diagonal/>
    </border>
    <border>
      <left style="medium">
        <color rgb="FF7F7F7F"/>
      </left>
      <right/>
      <top/>
      <bottom style="medium">
        <color rgb="FF2B2B2B"/>
      </bottom>
      <diagonal/>
    </border>
  </borders>
  <cellStyleXfs count="3">
    <xf numFmtId="0" fontId="0" fillId="0" borderId="0"/>
    <xf numFmtId="9" fontId="2" fillId="0" borderId="0" applyFill="0" applyBorder="0" applyAlignment="0" applyProtection="0"/>
    <xf numFmtId="165" fontId="2" fillId="0" borderId="0" applyFill="0" applyBorder="0" applyAlignment="0" applyProtection="0"/>
  </cellStyleXfs>
  <cellXfs count="25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0" fontId="0" fillId="4" borderId="1" xfId="0" applyNumberFormat="1" applyFont="1" applyFill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1" xfId="0" applyFont="1" applyBorder="1"/>
    <xf numFmtId="2" fontId="1" fillId="0" borderId="1" xfId="0" applyNumberFormat="1" applyFont="1" applyBorder="1" applyAlignment="1"/>
    <xf numFmtId="2" fontId="1" fillId="0" borderId="0" xfId="0" applyNumberFormat="1" applyFont="1" applyBorder="1" applyAlignment="1"/>
    <xf numFmtId="2" fontId="1" fillId="0" borderId="1" xfId="0" applyNumberFormat="1" applyFont="1" applyBorder="1"/>
    <xf numFmtId="0" fontId="1" fillId="0" borderId="0" xfId="0" applyFont="1" applyBorder="1"/>
    <xf numFmtId="2" fontId="1" fillId="0" borderId="0" xfId="0" applyNumberFormat="1" applyFont="1"/>
    <xf numFmtId="2" fontId="0" fillId="0" borderId="1" xfId="0" applyNumberFormat="1" applyFont="1" applyBorder="1" applyAlignment="1">
      <alignment horizontal="right"/>
    </xf>
    <xf numFmtId="2" fontId="0" fillId="0" borderId="1" xfId="0" applyNumberFormat="1" applyFont="1" applyBorder="1"/>
    <xf numFmtId="2" fontId="0" fillId="0" borderId="1" xfId="0" applyNumberFormat="1" applyFont="1" applyFill="1" applyBorder="1"/>
    <xf numFmtId="2" fontId="1" fillId="0" borderId="1" xfId="0" applyNumberFormat="1" applyFont="1" applyFill="1" applyBorder="1"/>
    <xf numFmtId="10" fontId="0" fillId="0" borderId="1" xfId="0" applyNumberFormat="1" applyFont="1" applyFill="1" applyBorder="1" applyAlignment="1">
      <alignment horizontal="center"/>
    </xf>
    <xf numFmtId="10" fontId="0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0" fontId="4" fillId="0" borderId="3" xfId="1" applyNumberFormat="1" applyFont="1" applyBorder="1" applyAlignment="1"/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10" fontId="4" fillId="0" borderId="0" xfId="1" applyNumberFormat="1" applyFont="1" applyBorder="1" applyAlignment="1"/>
    <xf numFmtId="0" fontId="3" fillId="0" borderId="13" xfId="0" applyFont="1" applyBorder="1"/>
    <xf numFmtId="0" fontId="4" fillId="0" borderId="14" xfId="0" applyFont="1" applyBorder="1" applyAlignment="1">
      <alignment horizontal="center"/>
    </xf>
    <xf numFmtId="10" fontId="4" fillId="0" borderId="12" xfId="1" applyNumberFormat="1" applyFont="1" applyBorder="1" applyAlignment="1"/>
    <xf numFmtId="0" fontId="0" fillId="0" borderId="1" xfId="0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4" fillId="0" borderId="4" xfId="0" applyNumberFormat="1" applyFont="1" applyFill="1" applyBorder="1"/>
    <xf numFmtId="2" fontId="4" fillId="0" borderId="15" xfId="0" applyNumberFormat="1" applyFont="1" applyFill="1" applyBorder="1"/>
    <xf numFmtId="2" fontId="4" fillId="0" borderId="16" xfId="0" applyNumberFormat="1" applyFont="1" applyFill="1" applyBorder="1"/>
    <xf numFmtId="2" fontId="1" fillId="0" borderId="0" xfId="0" applyNumberFormat="1" applyFont="1" applyFill="1" applyBorder="1"/>
    <xf numFmtId="165" fontId="1" fillId="0" borderId="0" xfId="2" applyFont="1"/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0" fillId="0" borderId="24" xfId="0" applyFont="1" applyBorder="1" applyAlignment="1">
      <alignment horizontal="center"/>
    </xf>
    <xf numFmtId="0" fontId="0" fillId="0" borderId="26" xfId="0" applyFont="1" applyBorder="1" applyAlignment="1"/>
    <xf numFmtId="0" fontId="0" fillId="0" borderId="27" xfId="0" applyFont="1" applyBorder="1" applyAlignment="1"/>
    <xf numFmtId="0" fontId="0" fillId="0" borderId="8" xfId="0" applyFont="1" applyBorder="1" applyAlignment="1"/>
    <xf numFmtId="0" fontId="0" fillId="0" borderId="30" xfId="0" applyFont="1" applyBorder="1" applyAlignment="1"/>
    <xf numFmtId="0" fontId="1" fillId="0" borderId="8" xfId="0" applyFont="1" applyBorder="1" applyAlignment="1"/>
    <xf numFmtId="0" fontId="1" fillId="0" borderId="30" xfId="0" applyFont="1" applyBorder="1" applyAlignment="1"/>
    <xf numFmtId="0" fontId="0" fillId="0" borderId="34" xfId="0" applyFont="1" applyBorder="1" applyAlignment="1"/>
    <xf numFmtId="0" fontId="0" fillId="0" borderId="35" xfId="0" applyFont="1" applyBorder="1" applyAlignment="1"/>
    <xf numFmtId="0" fontId="0" fillId="0" borderId="39" xfId="0" applyFont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2" fontId="0" fillId="0" borderId="45" xfId="0" applyNumberFormat="1" applyFont="1" applyBorder="1"/>
    <xf numFmtId="2" fontId="0" fillId="0" borderId="46" xfId="0" applyNumberFormat="1" applyFont="1" applyFill="1" applyBorder="1"/>
    <xf numFmtId="2" fontId="0" fillId="0" borderId="47" xfId="0" applyNumberFormat="1" applyFont="1" applyFill="1" applyBorder="1"/>
    <xf numFmtId="2" fontId="1" fillId="0" borderId="48" xfId="0" applyNumberFormat="1" applyFont="1" applyFill="1" applyBorder="1"/>
    <xf numFmtId="2" fontId="0" fillId="0" borderId="25" xfId="0" applyNumberFormat="1" applyFont="1" applyBorder="1"/>
    <xf numFmtId="2" fontId="0" fillId="0" borderId="29" xfId="0" applyNumberFormat="1" applyFont="1" applyFill="1" applyBorder="1"/>
    <xf numFmtId="0" fontId="0" fillId="0" borderId="0" xfId="0" applyFont="1"/>
    <xf numFmtId="10" fontId="2" fillId="0" borderId="1" xfId="1" applyNumberFormat="1" applyFont="1" applyBorder="1" applyAlignment="1">
      <alignment horizontal="center"/>
    </xf>
    <xf numFmtId="10" fontId="2" fillId="0" borderId="1" xfId="1" applyNumberFormat="1" applyFont="1" applyFill="1" applyBorder="1" applyAlignment="1">
      <alignment horizontal="center"/>
    </xf>
    <xf numFmtId="0" fontId="0" fillId="0" borderId="0" xfId="0" applyFont="1" applyBorder="1"/>
    <xf numFmtId="10" fontId="0" fillId="0" borderId="1" xfId="0" applyNumberFormat="1" applyFont="1" applyBorder="1" applyAlignment="1"/>
    <xf numFmtId="10" fontId="2" fillId="0" borderId="1" xfId="1" applyNumberFormat="1" applyFont="1" applyBorder="1" applyAlignment="1"/>
    <xf numFmtId="166" fontId="2" fillId="0" borderId="1" xfId="1" applyNumberFormat="1" applyFont="1" applyBorder="1" applyAlignment="1"/>
    <xf numFmtId="9" fontId="2" fillId="0" borderId="1" xfId="1" applyFont="1" applyBorder="1" applyAlignment="1"/>
    <xf numFmtId="2" fontId="0" fillId="0" borderId="0" xfId="0" applyNumberFormat="1" applyFont="1"/>
    <xf numFmtId="43" fontId="0" fillId="0" borderId="0" xfId="0" applyNumberFormat="1" applyFont="1"/>
    <xf numFmtId="0" fontId="6" fillId="0" borderId="1" xfId="0" applyFont="1" applyBorder="1" applyAlignment="1">
      <alignment horizontal="center"/>
    </xf>
    <xf numFmtId="0" fontId="6" fillId="0" borderId="0" xfId="0" applyFont="1" applyBorder="1"/>
    <xf numFmtId="2" fontId="6" fillId="0" borderId="0" xfId="0" applyNumberFormat="1" applyFont="1"/>
    <xf numFmtId="10" fontId="7" fillId="4" borderId="1" xfId="0" applyNumberFormat="1" applyFont="1" applyFill="1" applyBorder="1" applyAlignment="1">
      <alignment horizontal="center"/>
    </xf>
    <xf numFmtId="2" fontId="7" fillId="0" borderId="1" xfId="0" applyNumberFormat="1" applyFont="1" applyBorder="1"/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1" xfId="0" applyFont="1" applyBorder="1"/>
    <xf numFmtId="0" fontId="1" fillId="5" borderId="1" xfId="0" applyFont="1" applyFill="1" applyBorder="1" applyAlignment="1">
      <alignment horizontal="center"/>
    </xf>
    <xf numFmtId="165" fontId="2" fillId="0" borderId="0" xfId="2"/>
    <xf numFmtId="0" fontId="9" fillId="7" borderId="49" xfId="0" applyFont="1" applyFill="1" applyBorder="1" applyAlignment="1">
      <alignment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9" fillId="7" borderId="51" xfId="0" applyFont="1" applyFill="1" applyBorder="1" applyAlignment="1">
      <alignment vertical="center" wrapText="1"/>
    </xf>
    <xf numFmtId="0" fontId="10" fillId="7" borderId="52" xfId="0" applyFont="1" applyFill="1" applyBorder="1" applyAlignment="1">
      <alignment horizontal="center" vertical="center" wrapText="1"/>
    </xf>
    <xf numFmtId="0" fontId="10" fillId="7" borderId="52" xfId="0" applyFont="1" applyFill="1" applyBorder="1" applyAlignment="1">
      <alignment vertical="center" wrapText="1"/>
    </xf>
    <xf numFmtId="0" fontId="10" fillId="7" borderId="52" xfId="0" applyFont="1" applyFill="1" applyBorder="1" applyAlignment="1">
      <alignment horizontal="left" vertical="center" wrapText="1" indent="1"/>
    </xf>
    <xf numFmtId="0" fontId="9" fillId="7" borderId="53" xfId="0" applyFont="1" applyFill="1" applyBorder="1" applyAlignment="1">
      <alignment vertical="center" wrapText="1"/>
    </xf>
    <xf numFmtId="0" fontId="10" fillId="7" borderId="54" xfId="0" applyFont="1" applyFill="1" applyBorder="1" applyAlignment="1">
      <alignment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1" fillId="0" borderId="55" xfId="0" applyFont="1" applyBorder="1" applyAlignment="1">
      <alignment vertical="center" wrapText="1"/>
    </xf>
    <xf numFmtId="0" fontId="11" fillId="0" borderId="56" xfId="0" applyFont="1" applyBorder="1" applyAlignment="1">
      <alignment horizontal="left" vertical="center" wrapText="1" indent="1"/>
    </xf>
    <xf numFmtId="0" fontId="12" fillId="0" borderId="56" xfId="0" applyFont="1" applyBorder="1" applyAlignment="1">
      <alignment vertical="center" wrapText="1"/>
    </xf>
    <xf numFmtId="0" fontId="12" fillId="0" borderId="57" xfId="0" applyFont="1" applyBorder="1" applyAlignment="1">
      <alignment vertical="center" wrapText="1"/>
    </xf>
    <xf numFmtId="0" fontId="11" fillId="0" borderId="61" xfId="0" applyFont="1" applyBorder="1" applyAlignment="1">
      <alignment vertical="center" wrapText="1"/>
    </xf>
    <xf numFmtId="0" fontId="11" fillId="0" borderId="55" xfId="0" applyFont="1" applyBorder="1" applyAlignment="1">
      <alignment horizontal="center" vertical="center" wrapText="1"/>
    </xf>
    <xf numFmtId="0" fontId="0" fillId="0" borderId="50" xfId="0" applyBorder="1" applyAlignment="1">
      <alignment vertical="top" wrapText="1"/>
    </xf>
    <xf numFmtId="0" fontId="11" fillId="0" borderId="62" xfId="0" applyFont="1" applyBorder="1" applyAlignment="1">
      <alignment horizontal="left" vertical="center" wrapText="1" indent="1"/>
    </xf>
    <xf numFmtId="0" fontId="0" fillId="0" borderId="56" xfId="0" applyBorder="1" applyAlignment="1">
      <alignment vertical="top" wrapText="1"/>
    </xf>
    <xf numFmtId="0" fontId="0" fillId="0" borderId="52" xfId="0" applyBorder="1" applyAlignment="1">
      <alignment vertical="top" wrapText="1"/>
    </xf>
    <xf numFmtId="0" fontId="12" fillId="0" borderId="62" xfId="0" applyFont="1" applyBorder="1" applyAlignment="1">
      <alignment vertical="center" wrapText="1"/>
    </xf>
    <xf numFmtId="0" fontId="12" fillId="0" borderId="63" xfId="0" applyFont="1" applyBorder="1" applyAlignment="1">
      <alignment vertical="center" wrapText="1"/>
    </xf>
    <xf numFmtId="0" fontId="12" fillId="0" borderId="52" xfId="0" applyFont="1" applyBorder="1" applyAlignment="1">
      <alignment horizontal="left" vertical="center" wrapText="1" indent="2"/>
    </xf>
    <xf numFmtId="0" fontId="12" fillId="0" borderId="56" xfId="0" applyFont="1" applyBorder="1" applyAlignment="1">
      <alignment horizontal="left" vertical="center" wrapText="1" indent="1"/>
    </xf>
    <xf numFmtId="0" fontId="12" fillId="0" borderId="52" xfId="0" applyFont="1" applyBorder="1" applyAlignment="1">
      <alignment horizontal="left" vertical="center" wrapText="1" indent="1"/>
    </xf>
    <xf numFmtId="0" fontId="12" fillId="0" borderId="56" xfId="0" applyFont="1" applyBorder="1" applyAlignment="1">
      <alignment horizontal="left" vertical="center" wrapText="1" indent="2"/>
    </xf>
    <xf numFmtId="0" fontId="12" fillId="0" borderId="52" xfId="0" applyFont="1" applyBorder="1" applyAlignment="1">
      <alignment horizontal="left" vertical="center" wrapText="1" indent="4"/>
    </xf>
    <xf numFmtId="0" fontId="11" fillId="0" borderId="68" xfId="0" applyFont="1" applyBorder="1" applyAlignment="1">
      <alignment horizontal="center" vertical="center" wrapText="1"/>
    </xf>
    <xf numFmtId="0" fontId="0" fillId="0" borderId="69" xfId="0" applyBorder="1" applyAlignment="1">
      <alignment vertical="top" wrapText="1"/>
    </xf>
    <xf numFmtId="0" fontId="12" fillId="0" borderId="69" xfId="0" applyFont="1" applyBorder="1" applyAlignment="1">
      <alignment horizontal="center" vertical="center" wrapText="1"/>
    </xf>
    <xf numFmtId="0" fontId="12" fillId="0" borderId="69" xfId="0" applyFont="1" applyBorder="1" applyAlignment="1">
      <alignment horizontal="left" vertical="center" wrapText="1" indent="1"/>
    </xf>
    <xf numFmtId="0" fontId="12" fillId="0" borderId="69" xfId="0" applyFont="1" applyBorder="1" applyAlignment="1">
      <alignment horizontal="left" vertical="center" wrapText="1" indent="2"/>
    </xf>
    <xf numFmtId="0" fontId="12" fillId="0" borderId="70" xfId="0" applyFont="1" applyBorder="1" applyAlignment="1">
      <alignment horizontal="center" vertical="center" wrapText="1"/>
    </xf>
    <xf numFmtId="0" fontId="9" fillId="8" borderId="53" xfId="0" applyFont="1" applyFill="1" applyBorder="1" applyAlignment="1">
      <alignment vertical="center" wrapText="1"/>
    </xf>
    <xf numFmtId="0" fontId="10" fillId="8" borderId="54" xfId="0" applyFont="1" applyFill="1" applyBorder="1" applyAlignment="1">
      <alignment horizontal="left" vertical="center" wrapText="1" indent="8"/>
    </xf>
    <xf numFmtId="0" fontId="9" fillId="0" borderId="55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6" xfId="0" applyFont="1" applyBorder="1" applyAlignment="1">
      <alignment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7" xfId="0" applyFont="1" applyBorder="1" applyAlignment="1">
      <alignment vertical="center" wrapText="1"/>
    </xf>
    <xf numFmtId="0" fontId="9" fillId="0" borderId="54" xfId="0" applyFont="1" applyBorder="1" applyAlignment="1">
      <alignment horizontal="left" vertical="center" wrapText="1" indent="6"/>
    </xf>
    <xf numFmtId="0" fontId="12" fillId="0" borderId="55" xfId="0" applyFont="1" applyBorder="1" applyAlignment="1">
      <alignment vertical="center" wrapText="1"/>
    </xf>
    <xf numFmtId="0" fontId="12" fillId="0" borderId="50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left" vertical="center" wrapText="1" indent="1"/>
    </xf>
    <xf numFmtId="0" fontId="12" fillId="0" borderId="68" xfId="0" applyFont="1" applyBorder="1" applyAlignment="1">
      <alignment horizontal="center" vertical="center" wrapText="1"/>
    </xf>
    <xf numFmtId="0" fontId="10" fillId="8" borderId="53" xfId="0" applyFont="1" applyFill="1" applyBorder="1" applyAlignment="1">
      <alignment vertical="center" wrapText="1"/>
    </xf>
    <xf numFmtId="0" fontId="10" fillId="8" borderId="54" xfId="0" applyFont="1" applyFill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13" fillId="0" borderId="55" xfId="0" applyFont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1" fillId="0" borderId="0" xfId="0" applyFont="1" applyBorder="1" applyAlignment="1">
      <alignment horizontal="justify" vertical="center" wrapText="1"/>
    </xf>
    <xf numFmtId="0" fontId="0" fillId="0" borderId="65" xfId="0" applyBorder="1" applyAlignment="1">
      <alignment vertical="top" wrapText="1"/>
    </xf>
    <xf numFmtId="0" fontId="9" fillId="0" borderId="57" xfId="0" applyFont="1" applyBorder="1" applyAlignment="1">
      <alignment horizontal="left" vertical="center" wrapText="1" indent="6"/>
    </xf>
    <xf numFmtId="0" fontId="11" fillId="0" borderId="0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1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0" fillId="0" borderId="1" xfId="0" applyFont="1" applyBorder="1"/>
    <xf numFmtId="0" fontId="1" fillId="6" borderId="1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5" borderId="10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" fillId="0" borderId="17" xfId="0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  <xf numFmtId="0" fontId="0" fillId="0" borderId="2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2" xfId="0" applyFont="1" applyBorder="1" applyAlignment="1">
      <alignment horizontal="left"/>
    </xf>
    <xf numFmtId="0" fontId="0" fillId="0" borderId="23" xfId="0" applyFont="1" applyBorder="1" applyAlignment="1">
      <alignment horizontal="left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24" xfId="0" applyFont="1" applyBorder="1" applyAlignment="1">
      <alignment horizontal="left"/>
    </xf>
    <xf numFmtId="0" fontId="0" fillId="0" borderId="25" xfId="0" applyFont="1" applyBorder="1" applyAlignment="1">
      <alignment horizontal="left"/>
    </xf>
    <xf numFmtId="0" fontId="0" fillId="0" borderId="28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32" xfId="0" applyFont="1" applyBorder="1" applyAlignment="1">
      <alignment horizontal="left"/>
    </xf>
    <xf numFmtId="0" fontId="0" fillId="0" borderId="34" xfId="0" applyFont="1" applyBorder="1" applyAlignment="1">
      <alignment horizontal="left"/>
    </xf>
    <xf numFmtId="0" fontId="0" fillId="0" borderId="43" xfId="0" applyFont="1" applyBorder="1" applyAlignment="1">
      <alignment horizontal="left"/>
    </xf>
    <xf numFmtId="0" fontId="0" fillId="0" borderId="17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44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4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0" fillId="0" borderId="41" xfId="0" applyFont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0" fillId="0" borderId="42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11" fillId="0" borderId="71" xfId="0" applyFont="1" applyBorder="1" applyAlignment="1">
      <alignment horizontal="justify" vertical="center" wrapText="1"/>
    </xf>
    <xf numFmtId="0" fontId="11" fillId="0" borderId="75" xfId="0" applyFont="1" applyBorder="1" applyAlignment="1">
      <alignment horizontal="justify" vertical="center" wrapText="1"/>
    </xf>
    <xf numFmtId="0" fontId="11" fillId="0" borderId="72" xfId="0" applyFont="1" applyBorder="1" applyAlignment="1">
      <alignment horizontal="justify" vertical="center" wrapText="1"/>
    </xf>
    <xf numFmtId="0" fontId="11" fillId="0" borderId="73" xfId="0" applyFont="1" applyBorder="1" applyAlignment="1">
      <alignment horizontal="justify" vertical="center" wrapText="1"/>
    </xf>
    <xf numFmtId="0" fontId="11" fillId="0" borderId="71" xfId="0" applyFont="1" applyBorder="1" applyAlignment="1">
      <alignment horizontal="left" vertical="center" wrapText="1" indent="1"/>
    </xf>
    <xf numFmtId="0" fontId="11" fillId="0" borderId="73" xfId="0" applyFont="1" applyBorder="1" applyAlignment="1">
      <alignment horizontal="left" vertical="center" wrapText="1" indent="1"/>
    </xf>
    <xf numFmtId="0" fontId="8" fillId="0" borderId="71" xfId="0" applyFont="1" applyBorder="1" applyAlignment="1">
      <alignment vertical="center" wrapText="1"/>
    </xf>
    <xf numFmtId="0" fontId="8" fillId="0" borderId="72" xfId="0" applyFont="1" applyBorder="1" applyAlignment="1">
      <alignment vertical="center" wrapText="1"/>
    </xf>
    <xf numFmtId="0" fontId="8" fillId="0" borderId="73" xfId="0" applyFont="1" applyBorder="1" applyAlignment="1">
      <alignment vertical="center" wrapText="1"/>
    </xf>
    <xf numFmtId="0" fontId="11" fillId="0" borderId="58" xfId="0" applyFont="1" applyBorder="1" applyAlignment="1">
      <alignment horizontal="left" vertical="center" wrapText="1" indent="1"/>
    </xf>
    <xf numFmtId="0" fontId="11" fillId="0" borderId="59" xfId="0" applyFont="1" applyBorder="1" applyAlignment="1">
      <alignment horizontal="left" vertical="center" wrapText="1" indent="1"/>
    </xf>
    <xf numFmtId="0" fontId="11" fillId="0" borderId="60" xfId="0" applyFont="1" applyBorder="1" applyAlignment="1">
      <alignment horizontal="left" vertical="center" wrapText="1" indent="1"/>
    </xf>
    <xf numFmtId="0" fontId="9" fillId="8" borderId="74" xfId="0" applyFont="1" applyFill="1" applyBorder="1" applyAlignment="1">
      <alignment vertical="center" wrapText="1"/>
    </xf>
    <xf numFmtId="0" fontId="9" fillId="8" borderId="51" xfId="0" applyFont="1" applyFill="1" applyBorder="1" applyAlignment="1">
      <alignment vertical="center" wrapText="1"/>
    </xf>
    <xf numFmtId="0" fontId="10" fillId="8" borderId="64" xfId="0" applyFont="1" applyFill="1" applyBorder="1" applyAlignment="1">
      <alignment horizontal="left" vertical="center" wrapText="1" indent="3"/>
    </xf>
    <xf numFmtId="0" fontId="10" fillId="8" borderId="52" xfId="0" applyFont="1" applyFill="1" applyBorder="1" applyAlignment="1">
      <alignment horizontal="left" vertical="center" wrapText="1" indent="3"/>
    </xf>
    <xf numFmtId="0" fontId="9" fillId="0" borderId="66" xfId="0" applyFont="1" applyBorder="1" applyAlignment="1">
      <alignment vertical="center" wrapText="1"/>
    </xf>
    <xf numFmtId="0" fontId="9" fillId="0" borderId="67" xfId="0" applyFont="1" applyBorder="1" applyAlignment="1">
      <alignment vertical="center" wrapText="1"/>
    </xf>
    <xf numFmtId="0" fontId="9" fillId="0" borderId="63" xfId="0" applyFont="1" applyBorder="1" applyAlignment="1">
      <alignment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6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justify" vertical="center" wrapText="1"/>
    </xf>
    <xf numFmtId="0" fontId="11" fillId="0" borderId="59" xfId="0" applyFont="1" applyBorder="1" applyAlignment="1">
      <alignment horizontal="justify" vertical="center" wrapText="1"/>
    </xf>
    <xf numFmtId="0" fontId="11" fillId="0" borderId="60" xfId="0" applyFont="1" applyBorder="1" applyAlignment="1">
      <alignment horizontal="justify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79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10" fillId="8" borderId="74" xfId="0" applyFont="1" applyFill="1" applyBorder="1" applyAlignment="1">
      <alignment vertical="center" wrapText="1"/>
    </xf>
    <xf numFmtId="0" fontId="10" fillId="8" borderId="51" xfId="0" applyFont="1" applyFill="1" applyBorder="1" applyAlignment="1">
      <alignment vertical="center" wrapText="1"/>
    </xf>
    <xf numFmtId="0" fontId="10" fillId="8" borderId="64" xfId="0" applyFont="1" applyFill="1" applyBorder="1" applyAlignment="1">
      <alignment horizontal="left" vertical="center" wrapText="1" indent="2"/>
    </xf>
    <xf numFmtId="0" fontId="10" fillId="8" borderId="52" xfId="0" applyFont="1" applyFill="1" applyBorder="1" applyAlignment="1">
      <alignment horizontal="left" vertical="center" wrapText="1" indent="2"/>
    </xf>
    <xf numFmtId="0" fontId="11" fillId="0" borderId="82" xfId="0" applyFont="1" applyBorder="1" applyAlignment="1">
      <alignment horizontal="left" vertical="center" wrapText="1" indent="1"/>
    </xf>
    <xf numFmtId="0" fontId="11" fillId="0" borderId="83" xfId="0" applyFont="1" applyBorder="1" applyAlignment="1">
      <alignment horizontal="left" vertical="center" wrapText="1" indent="1"/>
    </xf>
    <xf numFmtId="0" fontId="11" fillId="0" borderId="82" xfId="0" applyFont="1" applyBorder="1" applyAlignment="1">
      <alignment horizontal="justify" vertical="center" wrapText="1"/>
    </xf>
    <xf numFmtId="0" fontId="11" fillId="0" borderId="84" xfId="0" applyFont="1" applyBorder="1" applyAlignment="1">
      <alignment horizontal="justify" vertical="center" wrapText="1"/>
    </xf>
    <xf numFmtId="0" fontId="11" fillId="0" borderId="78" xfId="0" applyFont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K151"/>
  <sheetViews>
    <sheetView zoomScale="110" zoomScaleNormal="110" workbookViewId="0">
      <selection activeCell="R9" sqref="R9"/>
    </sheetView>
  </sheetViews>
  <sheetFormatPr defaultColWidth="9.140625" defaultRowHeight="12.75"/>
  <cols>
    <col min="1" max="1" width="10" style="59" customWidth="1"/>
    <col min="2" max="2" width="9.140625" style="59"/>
    <col min="3" max="3" width="15" style="59" customWidth="1"/>
    <col min="4" max="4" width="9.140625" style="59"/>
    <col min="5" max="5" width="10.85546875" style="59" customWidth="1"/>
    <col min="6" max="6" width="9.140625" style="59"/>
    <col min="7" max="7" width="19.140625" style="59" customWidth="1"/>
    <col min="8" max="8" width="11" style="59" bestFit="1" customWidth="1"/>
    <col min="9" max="9" width="12.42578125" style="59" bestFit="1" customWidth="1"/>
    <col min="10" max="10" width="14.140625" style="59" customWidth="1"/>
    <col min="11" max="11" width="9.140625" style="59" customWidth="1"/>
    <col min="12" max="12" width="9.140625" style="59"/>
    <col min="13" max="13" width="9.5703125" style="59" customWidth="1"/>
    <col min="14" max="16384" width="9.140625" style="59"/>
  </cols>
  <sheetData>
    <row r="1" spans="1:9">
      <c r="A1" s="139"/>
      <c r="B1" s="139"/>
      <c r="C1" s="139"/>
      <c r="D1" s="139"/>
      <c r="E1" s="139"/>
      <c r="F1" s="139"/>
      <c r="G1" s="139"/>
      <c r="H1" s="139"/>
      <c r="I1" s="139"/>
    </row>
    <row r="2" spans="1:9">
      <c r="A2" s="140" t="s">
        <v>146</v>
      </c>
      <c r="B2" s="141"/>
      <c r="C2" s="141"/>
      <c r="D2" s="141"/>
      <c r="E2" s="141"/>
      <c r="F2" s="141"/>
      <c r="G2" s="141"/>
      <c r="H2" s="141"/>
      <c r="I2" s="141"/>
    </row>
    <row r="3" spans="1:9">
      <c r="A3" s="3"/>
      <c r="B3" s="3"/>
      <c r="C3" s="3"/>
      <c r="D3" s="3"/>
      <c r="E3" s="3"/>
      <c r="F3" s="3"/>
      <c r="G3" s="3"/>
      <c r="H3" s="3"/>
      <c r="I3" s="3"/>
    </row>
    <row r="4" spans="1:9">
      <c r="A4" s="142" t="s">
        <v>0</v>
      </c>
      <c r="B4" s="142"/>
      <c r="C4" s="142"/>
      <c r="D4" s="142"/>
      <c r="E4" s="142"/>
      <c r="F4" s="142"/>
      <c r="G4" s="142"/>
      <c r="H4" s="142"/>
      <c r="I4" s="142"/>
    </row>
    <row r="5" spans="1:9">
      <c r="A5" s="4" t="s">
        <v>1</v>
      </c>
      <c r="B5" s="143" t="s">
        <v>2</v>
      </c>
      <c r="C5" s="143"/>
      <c r="D5" s="143"/>
      <c r="E5" s="143"/>
      <c r="F5" s="143"/>
      <c r="G5" s="143"/>
      <c r="H5" s="144"/>
      <c r="I5" s="145"/>
    </row>
    <row r="6" spans="1:9">
      <c r="A6" s="4" t="s">
        <v>3</v>
      </c>
      <c r="B6" s="143" t="s">
        <v>4</v>
      </c>
      <c r="C6" s="143"/>
      <c r="D6" s="143"/>
      <c r="E6" s="143"/>
      <c r="F6" s="143"/>
      <c r="G6" s="143"/>
      <c r="H6" s="145"/>
      <c r="I6" s="145"/>
    </row>
    <row r="7" spans="1:9">
      <c r="A7" s="4" t="s">
        <v>5</v>
      </c>
      <c r="B7" s="143" t="s">
        <v>6</v>
      </c>
      <c r="C7" s="143"/>
      <c r="D7" s="143"/>
      <c r="E7" s="143"/>
      <c r="F7" s="143"/>
      <c r="G7" s="143"/>
      <c r="H7" s="145"/>
      <c r="I7" s="145"/>
    </row>
    <row r="8" spans="1:9">
      <c r="A8" s="4" t="s">
        <v>7</v>
      </c>
      <c r="B8" s="143" t="s">
        <v>8</v>
      </c>
      <c r="C8" s="143"/>
      <c r="D8" s="143"/>
      <c r="E8" s="143"/>
      <c r="F8" s="143"/>
      <c r="G8" s="143"/>
      <c r="H8" s="145"/>
      <c r="I8" s="145"/>
    </row>
    <row r="9" spans="1:9">
      <c r="A9" s="5"/>
      <c r="B9" s="6"/>
      <c r="C9" s="6"/>
      <c r="D9" s="6"/>
      <c r="E9" s="6"/>
      <c r="F9" s="6"/>
      <c r="G9" s="6"/>
      <c r="H9" s="5"/>
      <c r="I9" s="5"/>
    </row>
    <row r="10" spans="1:9">
      <c r="A10" s="142" t="s">
        <v>9</v>
      </c>
      <c r="B10" s="142"/>
      <c r="C10" s="142"/>
      <c r="D10" s="142"/>
      <c r="E10" s="142"/>
      <c r="F10" s="142"/>
      <c r="G10" s="142"/>
      <c r="H10" s="142"/>
      <c r="I10" s="142"/>
    </row>
    <row r="11" spans="1:9">
      <c r="A11" s="145" t="s">
        <v>10</v>
      </c>
      <c r="B11" s="145"/>
      <c r="C11" s="145" t="s">
        <v>11</v>
      </c>
      <c r="D11" s="145"/>
      <c r="E11" s="145" t="s">
        <v>12</v>
      </c>
      <c r="F11" s="145"/>
      <c r="G11" s="145"/>
      <c r="H11" s="145"/>
      <c r="I11" s="145"/>
    </row>
    <row r="12" spans="1:9">
      <c r="A12" s="145"/>
      <c r="B12" s="145"/>
      <c r="C12" s="145"/>
      <c r="D12" s="145"/>
      <c r="E12" s="145"/>
      <c r="F12" s="145"/>
      <c r="G12" s="145"/>
      <c r="H12" s="145"/>
      <c r="I12" s="145"/>
    </row>
    <row r="13" spans="1:9">
      <c r="A13" s="5"/>
      <c r="B13" s="6"/>
      <c r="C13" s="6"/>
      <c r="D13" s="6"/>
      <c r="E13" s="6"/>
      <c r="F13" s="6"/>
      <c r="G13" s="6"/>
      <c r="H13" s="5"/>
      <c r="I13" s="5"/>
    </row>
    <row r="14" spans="1:9">
      <c r="A14" s="142" t="s">
        <v>13</v>
      </c>
      <c r="B14" s="142"/>
      <c r="C14" s="142"/>
      <c r="D14" s="142"/>
      <c r="E14" s="142"/>
      <c r="F14" s="142"/>
      <c r="G14" s="142"/>
      <c r="H14" s="142"/>
      <c r="I14" s="142"/>
    </row>
    <row r="15" spans="1:9">
      <c r="A15" s="4">
        <v>1</v>
      </c>
      <c r="B15" s="143" t="s">
        <v>14</v>
      </c>
      <c r="C15" s="143"/>
      <c r="D15" s="143"/>
      <c r="E15" s="143"/>
      <c r="F15" s="143"/>
      <c r="G15" s="143"/>
      <c r="H15" s="145"/>
      <c r="I15" s="145"/>
    </row>
    <row r="16" spans="1:9">
      <c r="A16" s="4">
        <v>2</v>
      </c>
      <c r="B16" s="143" t="s">
        <v>15</v>
      </c>
      <c r="C16" s="143"/>
      <c r="D16" s="143"/>
      <c r="E16" s="143"/>
      <c r="F16" s="143"/>
      <c r="G16" s="143"/>
      <c r="H16" s="145"/>
      <c r="I16" s="145"/>
    </row>
    <row r="17" spans="1:10">
      <c r="A17" s="4">
        <v>3</v>
      </c>
      <c r="B17" s="143" t="s">
        <v>140</v>
      </c>
      <c r="C17" s="143"/>
      <c r="D17" s="143"/>
      <c r="E17" s="143"/>
      <c r="F17" s="143"/>
      <c r="G17" s="143"/>
      <c r="H17" s="146"/>
      <c r="I17" s="145"/>
    </row>
    <row r="18" spans="1:10">
      <c r="A18" s="4">
        <v>4</v>
      </c>
      <c r="B18" s="143" t="s">
        <v>16</v>
      </c>
      <c r="C18" s="143"/>
      <c r="D18" s="143"/>
      <c r="E18" s="143"/>
      <c r="F18" s="143"/>
      <c r="G18" s="143"/>
      <c r="H18" s="145"/>
      <c r="I18" s="145"/>
    </row>
    <row r="19" spans="1:10">
      <c r="A19" s="4">
        <v>5</v>
      </c>
      <c r="B19" s="143" t="s">
        <v>17</v>
      </c>
      <c r="C19" s="143"/>
      <c r="D19" s="143"/>
      <c r="E19" s="143"/>
      <c r="F19" s="143"/>
      <c r="G19" s="143"/>
      <c r="H19" s="144"/>
      <c r="I19" s="145"/>
    </row>
    <row r="20" spans="1:10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10">
      <c r="A21" s="148" t="s">
        <v>18</v>
      </c>
      <c r="B21" s="148"/>
      <c r="C21" s="148"/>
      <c r="D21" s="148"/>
      <c r="E21" s="148"/>
      <c r="F21" s="148"/>
      <c r="G21" s="148"/>
      <c r="H21" s="148"/>
      <c r="I21" s="148"/>
    </row>
    <row r="22" spans="1:10">
      <c r="A22" s="1">
        <v>1</v>
      </c>
      <c r="B22" s="149" t="s">
        <v>19</v>
      </c>
      <c r="C22" s="149"/>
      <c r="D22" s="149"/>
      <c r="E22" s="149"/>
      <c r="F22" s="149"/>
      <c r="G22" s="149"/>
      <c r="H22" s="1" t="s">
        <v>20</v>
      </c>
      <c r="I22" s="1" t="s">
        <v>21</v>
      </c>
    </row>
    <row r="23" spans="1:10">
      <c r="A23" s="1" t="s">
        <v>1</v>
      </c>
      <c r="B23" s="143" t="s">
        <v>22</v>
      </c>
      <c r="C23" s="143"/>
      <c r="D23" s="143"/>
      <c r="E23" s="143"/>
      <c r="F23" s="143"/>
      <c r="G23" s="143"/>
      <c r="H23" s="11"/>
      <c r="I23" s="18">
        <v>0</v>
      </c>
    </row>
    <row r="24" spans="1:10">
      <c r="A24" s="1" t="s">
        <v>3</v>
      </c>
      <c r="B24" s="143" t="s">
        <v>23</v>
      </c>
      <c r="C24" s="143"/>
      <c r="D24" s="143"/>
      <c r="E24" s="143"/>
      <c r="F24" s="143"/>
      <c r="G24" s="143"/>
      <c r="H24" s="60"/>
      <c r="I24" s="18">
        <v>0</v>
      </c>
    </row>
    <row r="25" spans="1:10">
      <c r="A25" s="1" t="s">
        <v>5</v>
      </c>
      <c r="B25" s="143" t="s">
        <v>24</v>
      </c>
      <c r="C25" s="143"/>
      <c r="D25" s="143"/>
      <c r="E25" s="143"/>
      <c r="F25" s="143"/>
      <c r="G25" s="143"/>
      <c r="H25" s="60"/>
      <c r="I25" s="18">
        <f>H25*I23</f>
        <v>0</v>
      </c>
    </row>
    <row r="26" spans="1:10">
      <c r="A26" s="1" t="s">
        <v>7</v>
      </c>
      <c r="B26" s="143" t="s">
        <v>25</v>
      </c>
      <c r="C26" s="143"/>
      <c r="D26" s="143"/>
      <c r="E26" s="143"/>
      <c r="F26" s="143"/>
      <c r="G26" s="143"/>
      <c r="H26" s="60"/>
      <c r="I26" s="18">
        <v>0</v>
      </c>
    </row>
    <row r="27" spans="1:10">
      <c r="A27" s="2" t="s">
        <v>26</v>
      </c>
      <c r="B27" s="143" t="s">
        <v>27</v>
      </c>
      <c r="C27" s="143"/>
      <c r="D27" s="143"/>
      <c r="E27" s="143"/>
      <c r="F27" s="143"/>
      <c r="G27" s="143"/>
      <c r="H27" s="61"/>
      <c r="I27" s="18">
        <v>0</v>
      </c>
    </row>
    <row r="28" spans="1:10">
      <c r="A28" s="2" t="s">
        <v>28</v>
      </c>
      <c r="B28" s="143" t="s">
        <v>29</v>
      </c>
      <c r="C28" s="143"/>
      <c r="D28" s="143"/>
      <c r="E28" s="143"/>
      <c r="F28" s="143"/>
      <c r="G28" s="143"/>
      <c r="H28" s="60"/>
      <c r="I28" s="18">
        <v>0</v>
      </c>
    </row>
    <row r="29" spans="1:10">
      <c r="A29" s="149" t="s">
        <v>30</v>
      </c>
      <c r="B29" s="149"/>
      <c r="C29" s="149"/>
      <c r="D29" s="149"/>
      <c r="E29" s="149"/>
      <c r="F29" s="149"/>
      <c r="G29" s="149"/>
      <c r="H29" s="149"/>
      <c r="I29" s="12">
        <f>TRUNC(SUM(I23:I28),2)</f>
        <v>0</v>
      </c>
    </row>
    <row r="30" spans="1:10">
      <c r="A30" s="7"/>
      <c r="B30" s="7"/>
      <c r="C30" s="7"/>
      <c r="D30" s="7"/>
      <c r="E30" s="7"/>
      <c r="F30" s="7"/>
      <c r="G30" s="7"/>
      <c r="H30" s="7"/>
      <c r="I30" s="13"/>
      <c r="J30" s="62"/>
    </row>
    <row r="31" spans="1:10">
      <c r="A31" s="148" t="s">
        <v>31</v>
      </c>
      <c r="B31" s="148"/>
      <c r="C31" s="148"/>
      <c r="D31" s="148"/>
      <c r="E31" s="148"/>
      <c r="F31" s="148"/>
      <c r="G31" s="148"/>
      <c r="H31" s="148"/>
      <c r="I31" s="148"/>
      <c r="J31" s="62"/>
    </row>
    <row r="32" spans="1:10">
      <c r="A32" s="149" t="s">
        <v>32</v>
      </c>
      <c r="B32" s="149"/>
      <c r="C32" s="149"/>
      <c r="D32" s="149"/>
      <c r="E32" s="149"/>
      <c r="F32" s="149"/>
      <c r="G32" s="149"/>
      <c r="H32" s="1" t="s">
        <v>20</v>
      </c>
      <c r="I32" s="1" t="s">
        <v>21</v>
      </c>
      <c r="J32" s="62"/>
    </row>
    <row r="33" spans="1:11">
      <c r="A33" s="1" t="s">
        <v>1</v>
      </c>
      <c r="B33" s="143" t="s">
        <v>33</v>
      </c>
      <c r="C33" s="143"/>
      <c r="D33" s="143"/>
      <c r="E33" s="143"/>
      <c r="F33" s="143"/>
      <c r="G33" s="143"/>
      <c r="H33" s="22">
        <v>8.3299999999999999E-2</v>
      </c>
      <c r="I33" s="18">
        <f>TRUNC($I$29*H33,2)</f>
        <v>0</v>
      </c>
      <c r="J33" s="62"/>
    </row>
    <row r="34" spans="1:11">
      <c r="A34" s="1" t="s">
        <v>3</v>
      </c>
      <c r="B34" s="143" t="s">
        <v>34</v>
      </c>
      <c r="C34" s="143"/>
      <c r="D34" s="143"/>
      <c r="E34" s="143"/>
      <c r="F34" s="143"/>
      <c r="G34" s="143"/>
      <c r="H34" s="8">
        <v>0</v>
      </c>
      <c r="I34" s="18">
        <f>TRUNC(H34*I29,2)</f>
        <v>0</v>
      </c>
      <c r="J34" s="62"/>
    </row>
    <row r="35" spans="1:11">
      <c r="A35" s="149" t="s">
        <v>35</v>
      </c>
      <c r="B35" s="149"/>
      <c r="C35" s="149"/>
      <c r="D35" s="149"/>
      <c r="E35" s="149"/>
      <c r="F35" s="149"/>
      <c r="G35" s="149"/>
      <c r="H35" s="9">
        <f>TRUNC(SUM(H33:H34),4)</f>
        <v>8.3299999999999999E-2</v>
      </c>
      <c r="I35" s="14">
        <f>TRUNC(SUM(I33:I34),2)</f>
        <v>0</v>
      </c>
      <c r="J35" s="62"/>
    </row>
    <row r="36" spans="1:11">
      <c r="A36" s="150"/>
      <c r="B36" s="151"/>
      <c r="C36" s="151"/>
      <c r="D36" s="151"/>
      <c r="E36" s="151"/>
      <c r="F36" s="151"/>
      <c r="G36" s="151"/>
      <c r="H36" s="151"/>
      <c r="I36" s="151"/>
      <c r="J36" s="15" t="s">
        <v>36</v>
      </c>
      <c r="K36" s="16">
        <f>I29+I35</f>
        <v>0</v>
      </c>
    </row>
    <row r="37" spans="1:11">
      <c r="A37" s="149" t="s">
        <v>37</v>
      </c>
      <c r="B37" s="149"/>
      <c r="C37" s="149"/>
      <c r="D37" s="149"/>
      <c r="E37" s="149"/>
      <c r="F37" s="149"/>
      <c r="G37" s="149"/>
      <c r="H37" s="1" t="s">
        <v>20</v>
      </c>
      <c r="I37" s="1" t="s">
        <v>21</v>
      </c>
      <c r="J37" s="62"/>
    </row>
    <row r="38" spans="1:11">
      <c r="A38" s="1" t="s">
        <v>1</v>
      </c>
      <c r="B38" s="143" t="s">
        <v>38</v>
      </c>
      <c r="C38" s="143"/>
      <c r="D38" s="143"/>
      <c r="E38" s="143"/>
      <c r="F38" s="143"/>
      <c r="G38" s="143"/>
      <c r="H38" s="22">
        <v>0.2</v>
      </c>
      <c r="I38" s="18">
        <f>H38*$K$36</f>
        <v>0</v>
      </c>
      <c r="J38" s="62"/>
    </row>
    <row r="39" spans="1:11">
      <c r="A39" s="1" t="s">
        <v>3</v>
      </c>
      <c r="B39" s="143" t="s">
        <v>39</v>
      </c>
      <c r="C39" s="143"/>
      <c r="D39" s="143"/>
      <c r="E39" s="143"/>
      <c r="F39" s="143"/>
      <c r="G39" s="143"/>
      <c r="H39" s="22">
        <v>2.5000000000000001E-2</v>
      </c>
      <c r="I39" s="18">
        <f t="shared" ref="I39:I45" si="0">H39*$K$36</f>
        <v>0</v>
      </c>
      <c r="J39" s="62"/>
    </row>
    <row r="40" spans="1:11">
      <c r="A40" s="1" t="s">
        <v>5</v>
      </c>
      <c r="B40" s="143" t="s">
        <v>40</v>
      </c>
      <c r="C40" s="143"/>
      <c r="D40" s="143"/>
      <c r="E40" s="143"/>
      <c r="F40" s="143"/>
      <c r="G40" s="143"/>
      <c r="H40" s="22">
        <v>0</v>
      </c>
      <c r="I40" s="18">
        <f t="shared" si="0"/>
        <v>0</v>
      </c>
      <c r="J40" s="62"/>
    </row>
    <row r="41" spans="1:11">
      <c r="A41" s="1" t="s">
        <v>7</v>
      </c>
      <c r="B41" s="143" t="s">
        <v>41</v>
      </c>
      <c r="C41" s="143"/>
      <c r="D41" s="143"/>
      <c r="E41" s="143"/>
      <c r="F41" s="143"/>
      <c r="G41" s="143"/>
      <c r="H41" s="22">
        <v>1.4999999999999999E-2</v>
      </c>
      <c r="I41" s="18">
        <f t="shared" si="0"/>
        <v>0</v>
      </c>
      <c r="J41" s="62"/>
    </row>
    <row r="42" spans="1:11">
      <c r="A42" s="1" t="s">
        <v>26</v>
      </c>
      <c r="B42" s="143" t="s">
        <v>42</v>
      </c>
      <c r="C42" s="143"/>
      <c r="D42" s="143"/>
      <c r="E42" s="143"/>
      <c r="F42" s="143"/>
      <c r="G42" s="143"/>
      <c r="H42" s="22">
        <v>0.01</v>
      </c>
      <c r="I42" s="18">
        <f t="shared" si="0"/>
        <v>0</v>
      </c>
      <c r="J42" s="62"/>
    </row>
    <row r="43" spans="1:11">
      <c r="A43" s="1" t="s">
        <v>28</v>
      </c>
      <c r="B43" s="143" t="s">
        <v>43</v>
      </c>
      <c r="C43" s="143"/>
      <c r="D43" s="143"/>
      <c r="E43" s="143"/>
      <c r="F43" s="143"/>
      <c r="G43" s="143"/>
      <c r="H43" s="22">
        <v>6.0000000000000001E-3</v>
      </c>
      <c r="I43" s="18">
        <f t="shared" si="0"/>
        <v>0</v>
      </c>
      <c r="J43" s="62"/>
    </row>
    <row r="44" spans="1:11">
      <c r="A44" s="1" t="s">
        <v>44</v>
      </c>
      <c r="B44" s="143" t="s">
        <v>45</v>
      </c>
      <c r="C44" s="143"/>
      <c r="D44" s="143"/>
      <c r="E44" s="143"/>
      <c r="F44" s="143"/>
      <c r="G44" s="143"/>
      <c r="H44" s="22">
        <v>2E-3</v>
      </c>
      <c r="I44" s="18">
        <f t="shared" si="0"/>
        <v>0</v>
      </c>
      <c r="J44" s="62"/>
    </row>
    <row r="45" spans="1:11">
      <c r="A45" s="1" t="s">
        <v>46</v>
      </c>
      <c r="B45" s="143" t="s">
        <v>47</v>
      </c>
      <c r="C45" s="143"/>
      <c r="D45" s="143"/>
      <c r="E45" s="143"/>
      <c r="F45" s="143"/>
      <c r="G45" s="143"/>
      <c r="H45" s="22">
        <v>0.08</v>
      </c>
      <c r="I45" s="18">
        <f t="shared" si="0"/>
        <v>0</v>
      </c>
      <c r="J45" s="62"/>
    </row>
    <row r="46" spans="1:11">
      <c r="A46" s="149" t="s">
        <v>48</v>
      </c>
      <c r="B46" s="149"/>
      <c r="C46" s="149"/>
      <c r="D46" s="149"/>
      <c r="E46" s="149"/>
      <c r="F46" s="149"/>
      <c r="G46" s="149"/>
      <c r="H46" s="9">
        <f>SUM(H38:H45)</f>
        <v>0.33800000000000002</v>
      </c>
      <c r="I46" s="14">
        <f>TRUNC(SUM(I38:I45),2)</f>
        <v>0</v>
      </c>
      <c r="J46" s="62"/>
    </row>
    <row r="47" spans="1:11">
      <c r="A47" s="152"/>
      <c r="B47" s="152"/>
      <c r="C47" s="152"/>
      <c r="D47" s="152"/>
      <c r="E47" s="152"/>
      <c r="F47" s="152"/>
      <c r="G47" s="152"/>
      <c r="H47" s="152"/>
      <c r="I47" s="153"/>
      <c r="J47" s="62"/>
    </row>
    <row r="48" spans="1:11">
      <c r="A48" s="149" t="s">
        <v>49</v>
      </c>
      <c r="B48" s="149"/>
      <c r="C48" s="149"/>
      <c r="D48" s="149"/>
      <c r="E48" s="149"/>
      <c r="F48" s="149"/>
      <c r="G48" s="149"/>
      <c r="H48" s="9"/>
      <c r="I48" s="1" t="s">
        <v>21</v>
      </c>
      <c r="J48" s="62"/>
    </row>
    <row r="49" spans="1:10">
      <c r="A49" s="1" t="s">
        <v>1</v>
      </c>
      <c r="B49" s="154" t="s">
        <v>142</v>
      </c>
      <c r="C49" s="154"/>
      <c r="D49" s="154"/>
      <c r="E49" s="154"/>
      <c r="F49" s="154"/>
      <c r="G49" s="154"/>
      <c r="H49" s="4" t="s">
        <v>50</v>
      </c>
      <c r="I49" s="17">
        <f>(0*22*2)-I23*6%</f>
        <v>0</v>
      </c>
      <c r="J49" s="62"/>
    </row>
    <row r="50" spans="1:10">
      <c r="A50" s="1" t="s">
        <v>3</v>
      </c>
      <c r="B50" s="154" t="s">
        <v>143</v>
      </c>
      <c r="C50" s="154"/>
      <c r="D50" s="154"/>
      <c r="E50" s="154"/>
      <c r="F50" s="154"/>
      <c r="G50" s="154"/>
      <c r="H50" s="4" t="s">
        <v>50</v>
      </c>
      <c r="I50" s="17">
        <f>(0*22)-((0*22)*10%)</f>
        <v>0</v>
      </c>
      <c r="J50" s="62"/>
    </row>
    <row r="51" spans="1:10">
      <c r="A51" s="1" t="s">
        <v>5</v>
      </c>
      <c r="B51" s="154" t="s">
        <v>51</v>
      </c>
      <c r="C51" s="154"/>
      <c r="D51" s="154"/>
      <c r="E51" s="154"/>
      <c r="F51" s="154"/>
      <c r="G51" s="154"/>
      <c r="H51" s="4" t="s">
        <v>50</v>
      </c>
      <c r="I51" s="17">
        <v>0</v>
      </c>
      <c r="J51" s="62"/>
    </row>
    <row r="52" spans="1:10">
      <c r="A52" s="1" t="s">
        <v>7</v>
      </c>
      <c r="B52" s="154" t="s">
        <v>145</v>
      </c>
      <c r="C52" s="154"/>
      <c r="D52" s="154"/>
      <c r="E52" s="154"/>
      <c r="F52" s="154"/>
      <c r="G52" s="154"/>
      <c r="H52" s="4" t="s">
        <v>50</v>
      </c>
      <c r="I52" s="17">
        <v>0</v>
      </c>
      <c r="J52" s="62"/>
    </row>
    <row r="53" spans="1:10">
      <c r="A53" s="149" t="s">
        <v>52</v>
      </c>
      <c r="B53" s="149"/>
      <c r="C53" s="149"/>
      <c r="D53" s="149"/>
      <c r="E53" s="149"/>
      <c r="F53" s="149"/>
      <c r="G53" s="149"/>
      <c r="H53" s="149"/>
      <c r="I53" s="14">
        <f>SUM(I49:I52)</f>
        <v>0</v>
      </c>
      <c r="J53" s="62"/>
    </row>
    <row r="54" spans="1:10">
      <c r="A54" s="152"/>
      <c r="B54" s="152"/>
      <c r="C54" s="152"/>
      <c r="D54" s="152"/>
      <c r="E54" s="152"/>
      <c r="F54" s="152"/>
      <c r="G54" s="152"/>
      <c r="H54" s="152"/>
      <c r="I54" s="153"/>
      <c r="J54" s="62"/>
    </row>
    <row r="55" spans="1:10">
      <c r="A55" s="155" t="s">
        <v>53</v>
      </c>
      <c r="B55" s="155"/>
      <c r="C55" s="155"/>
      <c r="D55" s="155"/>
      <c r="E55" s="155"/>
      <c r="F55" s="155"/>
      <c r="G55" s="155"/>
      <c r="H55" s="155"/>
      <c r="I55" s="155"/>
      <c r="J55" s="62"/>
    </row>
    <row r="56" spans="1:10">
      <c r="A56" s="149" t="s">
        <v>54</v>
      </c>
      <c r="B56" s="149"/>
      <c r="C56" s="149"/>
      <c r="D56" s="149"/>
      <c r="E56" s="149"/>
      <c r="F56" s="149"/>
      <c r="G56" s="149"/>
      <c r="H56" s="149"/>
      <c r="I56" s="1" t="s">
        <v>21</v>
      </c>
      <c r="J56" s="62"/>
    </row>
    <row r="57" spans="1:10">
      <c r="A57" s="1" t="s">
        <v>55</v>
      </c>
      <c r="B57" s="145" t="s">
        <v>56</v>
      </c>
      <c r="C57" s="145"/>
      <c r="D57" s="145"/>
      <c r="E57" s="145"/>
      <c r="F57" s="145"/>
      <c r="G57" s="145"/>
      <c r="H57" s="145"/>
      <c r="I57" s="18">
        <f>I35</f>
        <v>0</v>
      </c>
      <c r="J57" s="62"/>
    </row>
    <row r="58" spans="1:10">
      <c r="A58" s="2" t="s">
        <v>57</v>
      </c>
      <c r="B58" s="145" t="s">
        <v>58</v>
      </c>
      <c r="C58" s="145"/>
      <c r="D58" s="145"/>
      <c r="E58" s="145"/>
      <c r="F58" s="145"/>
      <c r="G58" s="145"/>
      <c r="H58" s="145"/>
      <c r="I58" s="19">
        <f>I46</f>
        <v>0</v>
      </c>
      <c r="J58" s="62"/>
    </row>
    <row r="59" spans="1:10">
      <c r="A59" s="2" t="s">
        <v>59</v>
      </c>
      <c r="B59" s="145" t="s">
        <v>60</v>
      </c>
      <c r="C59" s="145"/>
      <c r="D59" s="145"/>
      <c r="E59" s="145"/>
      <c r="F59" s="145"/>
      <c r="G59" s="145"/>
      <c r="H59" s="145"/>
      <c r="I59" s="19">
        <f>I53</f>
        <v>0</v>
      </c>
      <c r="J59" s="62"/>
    </row>
    <row r="60" spans="1:10">
      <c r="A60" s="149" t="s">
        <v>61</v>
      </c>
      <c r="B60" s="149"/>
      <c r="C60" s="149"/>
      <c r="D60" s="149"/>
      <c r="E60" s="149"/>
      <c r="F60" s="149"/>
      <c r="G60" s="149"/>
      <c r="H60" s="149"/>
      <c r="I60" s="20">
        <f>TRUNC(SUM(I57:I59),2)</f>
        <v>0</v>
      </c>
      <c r="J60" s="62"/>
    </row>
    <row r="61" spans="1:10">
      <c r="A61" s="156"/>
      <c r="B61" s="157"/>
      <c r="C61" s="157"/>
      <c r="D61" s="157"/>
      <c r="E61" s="157"/>
      <c r="F61" s="157"/>
      <c r="G61" s="157"/>
      <c r="H61" s="157"/>
      <c r="I61" s="157"/>
      <c r="J61" s="62"/>
    </row>
    <row r="62" spans="1:10">
      <c r="A62" s="148" t="s">
        <v>62</v>
      </c>
      <c r="B62" s="148"/>
      <c r="C62" s="148"/>
      <c r="D62" s="148"/>
      <c r="E62" s="148"/>
      <c r="F62" s="148"/>
      <c r="G62" s="148"/>
      <c r="H62" s="148"/>
      <c r="I62" s="148"/>
      <c r="J62" s="62"/>
    </row>
    <row r="63" spans="1:10">
      <c r="A63" s="1">
        <v>3</v>
      </c>
      <c r="B63" s="149" t="s">
        <v>63</v>
      </c>
      <c r="C63" s="149"/>
      <c r="D63" s="149"/>
      <c r="E63" s="149"/>
      <c r="F63" s="149"/>
      <c r="G63" s="149"/>
      <c r="H63" s="1" t="s">
        <v>20</v>
      </c>
      <c r="I63" s="1" t="s">
        <v>21</v>
      </c>
      <c r="J63" s="62"/>
    </row>
    <row r="64" spans="1:10">
      <c r="A64" s="1" t="s">
        <v>1</v>
      </c>
      <c r="B64" s="158" t="s">
        <v>64</v>
      </c>
      <c r="C64" s="158"/>
      <c r="D64" s="158"/>
      <c r="E64" s="158"/>
      <c r="F64" s="158"/>
      <c r="G64" s="158"/>
      <c r="H64" s="21">
        <v>4.1999999999999997E-3</v>
      </c>
      <c r="I64" s="19">
        <f>$I$29*H64</f>
        <v>0</v>
      </c>
      <c r="J64" s="62"/>
    </row>
    <row r="65" spans="1:11">
      <c r="A65" s="1" t="s">
        <v>3</v>
      </c>
      <c r="B65" s="143" t="s">
        <v>65</v>
      </c>
      <c r="C65" s="143"/>
      <c r="D65" s="143"/>
      <c r="E65" s="143"/>
      <c r="F65" s="143"/>
      <c r="G65" s="143"/>
      <c r="H65" s="21">
        <v>2.9999999999999997E-4</v>
      </c>
      <c r="I65" s="18">
        <f>H65*I29</f>
        <v>0</v>
      </c>
      <c r="J65" s="62"/>
    </row>
    <row r="66" spans="1:11">
      <c r="A66" s="1" t="s">
        <v>5</v>
      </c>
      <c r="B66" s="158" t="s">
        <v>66</v>
      </c>
      <c r="C66" s="158"/>
      <c r="D66" s="158"/>
      <c r="E66" s="158"/>
      <c r="F66" s="158"/>
      <c r="G66" s="158"/>
      <c r="H66" s="21">
        <v>1.9E-3</v>
      </c>
      <c r="I66" s="18">
        <f>$I$29*H66</f>
        <v>0</v>
      </c>
      <c r="J66" s="62"/>
    </row>
    <row r="67" spans="1:11">
      <c r="A67" s="1" t="s">
        <v>7</v>
      </c>
      <c r="B67" s="143" t="s">
        <v>67</v>
      </c>
      <c r="C67" s="143"/>
      <c r="D67" s="143"/>
      <c r="E67" s="143"/>
      <c r="F67" s="143"/>
      <c r="G67" s="143"/>
      <c r="H67" s="22">
        <v>1.9400000000000001E-2</v>
      </c>
      <c r="I67" s="18">
        <f>$I$29*H67</f>
        <v>0</v>
      </c>
      <c r="J67" s="62"/>
    </row>
    <row r="68" spans="1:11">
      <c r="A68" s="69" t="s">
        <v>26</v>
      </c>
      <c r="B68" s="159" t="s">
        <v>68</v>
      </c>
      <c r="C68" s="159"/>
      <c r="D68" s="159"/>
      <c r="E68" s="159"/>
      <c r="F68" s="159"/>
      <c r="G68" s="159"/>
      <c r="H68" s="72">
        <v>7.1000000000000004E-3</v>
      </c>
      <c r="I68" s="73">
        <f t="shared" ref="I68:I69" si="1">$I$29*H68</f>
        <v>0</v>
      </c>
      <c r="J68" s="62"/>
    </row>
    <row r="69" spans="1:11">
      <c r="A69" s="1" t="s">
        <v>28</v>
      </c>
      <c r="B69" s="158" t="s">
        <v>69</v>
      </c>
      <c r="C69" s="158"/>
      <c r="D69" s="158"/>
      <c r="E69" s="158"/>
      <c r="F69" s="158"/>
      <c r="G69" s="158"/>
      <c r="H69" s="21">
        <v>3.8199999999999998E-2</v>
      </c>
      <c r="I69" s="18">
        <f t="shared" si="1"/>
        <v>0</v>
      </c>
      <c r="J69" s="62"/>
    </row>
    <row r="70" spans="1:11">
      <c r="A70" s="149" t="s">
        <v>70</v>
      </c>
      <c r="B70" s="149"/>
      <c r="C70" s="149"/>
      <c r="D70" s="149"/>
      <c r="E70" s="149"/>
      <c r="F70" s="149"/>
      <c r="G70" s="149"/>
      <c r="H70" s="9">
        <f>TRUNC(SUM(H64:H69),4)</f>
        <v>7.1099999999999997E-2</v>
      </c>
      <c r="I70" s="14">
        <f>TRUNC(SUM(I64:I69),2)</f>
        <v>0</v>
      </c>
      <c r="J70" s="62"/>
    </row>
    <row r="71" spans="1:11">
      <c r="A71" s="160"/>
      <c r="B71" s="161"/>
      <c r="C71" s="161"/>
      <c r="D71" s="161"/>
      <c r="E71" s="161"/>
      <c r="F71" s="161"/>
      <c r="G71" s="161"/>
      <c r="H71" s="161"/>
      <c r="I71" s="161"/>
      <c r="J71" s="62"/>
    </row>
    <row r="72" spans="1:11">
      <c r="A72" s="148" t="s">
        <v>71</v>
      </c>
      <c r="B72" s="148"/>
      <c r="C72" s="148"/>
      <c r="D72" s="148"/>
      <c r="E72" s="148"/>
      <c r="F72" s="148"/>
      <c r="G72" s="148"/>
      <c r="H72" s="148"/>
      <c r="I72" s="148"/>
      <c r="J72" s="70" t="s">
        <v>141</v>
      </c>
      <c r="K72" s="71">
        <f>I29+I60+I70</f>
        <v>0</v>
      </c>
    </row>
    <row r="73" spans="1:11">
      <c r="A73" s="149" t="s">
        <v>72</v>
      </c>
      <c r="B73" s="149"/>
      <c r="C73" s="149"/>
      <c r="D73" s="149"/>
      <c r="E73" s="149"/>
      <c r="F73" s="149"/>
      <c r="G73" s="149"/>
      <c r="H73" s="1" t="s">
        <v>20</v>
      </c>
      <c r="I73" s="1" t="s">
        <v>21</v>
      </c>
      <c r="J73" s="62"/>
    </row>
    <row r="74" spans="1:11">
      <c r="A74" s="1" t="s">
        <v>1</v>
      </c>
      <c r="B74" s="143" t="s">
        <v>73</v>
      </c>
      <c r="C74" s="143"/>
      <c r="D74" s="143"/>
      <c r="E74" s="143"/>
      <c r="F74" s="143"/>
      <c r="G74" s="143"/>
      <c r="H74" s="22">
        <v>8.3299999999999999E-2</v>
      </c>
      <c r="I74" s="18">
        <f>$K$72*H74</f>
        <v>0</v>
      </c>
      <c r="J74" s="62"/>
    </row>
    <row r="75" spans="1:11">
      <c r="A75" s="2" t="s">
        <v>3</v>
      </c>
      <c r="B75" s="162" t="s">
        <v>74</v>
      </c>
      <c r="C75" s="158"/>
      <c r="D75" s="158"/>
      <c r="E75" s="158"/>
      <c r="F75" s="158"/>
      <c r="G75" s="158"/>
      <c r="H75" s="21">
        <v>8.2000000000000007E-3</v>
      </c>
      <c r="I75" s="18">
        <f t="shared" ref="I75:I79" si="2">$K$72*H75</f>
        <v>0</v>
      </c>
      <c r="J75" s="62"/>
    </row>
    <row r="76" spans="1:11">
      <c r="A76" s="2" t="s">
        <v>5</v>
      </c>
      <c r="B76" s="158" t="s">
        <v>75</v>
      </c>
      <c r="C76" s="158"/>
      <c r="D76" s="158"/>
      <c r="E76" s="158"/>
      <c r="F76" s="158"/>
      <c r="G76" s="158"/>
      <c r="H76" s="21">
        <v>2.0000000000000001E-4</v>
      </c>
      <c r="I76" s="18">
        <f t="shared" si="2"/>
        <v>0</v>
      </c>
      <c r="J76" s="62"/>
    </row>
    <row r="77" spans="1:11">
      <c r="A77" s="2" t="s">
        <v>7</v>
      </c>
      <c r="B77" s="162" t="s">
        <v>76</v>
      </c>
      <c r="C77" s="158"/>
      <c r="D77" s="158"/>
      <c r="E77" s="158"/>
      <c r="F77" s="158"/>
      <c r="G77" s="158"/>
      <c r="H77" s="21">
        <v>2.9999999999999997E-4</v>
      </c>
      <c r="I77" s="18">
        <f t="shared" si="2"/>
        <v>0</v>
      </c>
      <c r="J77" s="62"/>
    </row>
    <row r="78" spans="1:11">
      <c r="A78" s="2" t="s">
        <v>26</v>
      </c>
      <c r="B78" s="163" t="s">
        <v>77</v>
      </c>
      <c r="C78" s="163"/>
      <c r="D78" s="163"/>
      <c r="E78" s="163"/>
      <c r="F78" s="163"/>
      <c r="G78" s="163"/>
      <c r="H78" s="21">
        <v>6.1999999999999998E-3</v>
      </c>
      <c r="I78" s="18">
        <f t="shared" si="2"/>
        <v>0</v>
      </c>
      <c r="J78" s="62"/>
      <c r="K78" s="67"/>
    </row>
    <row r="79" spans="1:11">
      <c r="A79" s="1" t="s">
        <v>28</v>
      </c>
      <c r="B79" s="158" t="s">
        <v>78</v>
      </c>
      <c r="C79" s="158"/>
      <c r="D79" s="158"/>
      <c r="E79" s="158"/>
      <c r="F79" s="158"/>
      <c r="G79" s="158"/>
      <c r="H79" s="21">
        <v>0</v>
      </c>
      <c r="I79" s="18">
        <f t="shared" si="2"/>
        <v>0</v>
      </c>
      <c r="J79" s="62"/>
    </row>
    <row r="80" spans="1:11">
      <c r="A80" s="149" t="s">
        <v>79</v>
      </c>
      <c r="B80" s="149"/>
      <c r="C80" s="149"/>
      <c r="D80" s="149"/>
      <c r="E80" s="149"/>
      <c r="F80" s="149"/>
      <c r="G80" s="149"/>
      <c r="H80" s="9">
        <f>TRUNC(SUM(H74:H79),4)</f>
        <v>9.8199999999999996E-2</v>
      </c>
      <c r="I80" s="14">
        <f>TRUNC(SUM(I74:I79),2)</f>
        <v>0</v>
      </c>
      <c r="J80" s="62"/>
    </row>
    <row r="81" spans="1:10">
      <c r="A81" s="164"/>
      <c r="B81" s="165"/>
      <c r="C81" s="165"/>
      <c r="D81" s="165"/>
      <c r="E81" s="165"/>
      <c r="F81" s="165"/>
      <c r="G81" s="165"/>
      <c r="H81" s="165"/>
      <c r="I81" s="165"/>
      <c r="J81" s="62"/>
    </row>
    <row r="82" spans="1:10">
      <c r="A82" s="149" t="s">
        <v>80</v>
      </c>
      <c r="B82" s="149"/>
      <c r="C82" s="149"/>
      <c r="D82" s="149"/>
      <c r="E82" s="149"/>
      <c r="F82" s="149"/>
      <c r="G82" s="149"/>
      <c r="H82" s="1" t="s">
        <v>20</v>
      </c>
      <c r="I82" s="1" t="s">
        <v>21</v>
      </c>
      <c r="J82" s="62"/>
    </row>
    <row r="83" spans="1:10">
      <c r="A83" s="1" t="s">
        <v>1</v>
      </c>
      <c r="B83" s="143" t="s">
        <v>81</v>
      </c>
      <c r="C83" s="143"/>
      <c r="D83" s="143"/>
      <c r="E83" s="143"/>
      <c r="F83" s="143"/>
      <c r="G83" s="143"/>
      <c r="H83" s="22">
        <v>0</v>
      </c>
      <c r="I83" s="18">
        <f t="shared" ref="I83" si="3">$I$29*H83</f>
        <v>0</v>
      </c>
      <c r="J83" s="62"/>
    </row>
    <row r="84" spans="1:10">
      <c r="A84" s="149" t="s">
        <v>82</v>
      </c>
      <c r="B84" s="149"/>
      <c r="C84" s="149"/>
      <c r="D84" s="149"/>
      <c r="E84" s="149"/>
      <c r="F84" s="149"/>
      <c r="G84" s="149"/>
      <c r="H84" s="9">
        <f>TRUNC(SUM(H83),4)</f>
        <v>0</v>
      </c>
      <c r="I84" s="14">
        <f>TRUNC(SUM(I83),2)</f>
        <v>0</v>
      </c>
      <c r="J84" s="62"/>
    </row>
    <row r="85" spans="1:10">
      <c r="A85" s="166"/>
      <c r="B85" s="167"/>
      <c r="C85" s="167"/>
      <c r="D85" s="167"/>
      <c r="E85" s="167"/>
      <c r="F85" s="167"/>
      <c r="G85" s="167"/>
      <c r="H85" s="167"/>
      <c r="I85" s="167"/>
      <c r="J85" s="62"/>
    </row>
    <row r="86" spans="1:10">
      <c r="A86" s="155" t="s">
        <v>83</v>
      </c>
      <c r="B86" s="155"/>
      <c r="C86" s="155"/>
      <c r="D86" s="155"/>
      <c r="E86" s="155"/>
      <c r="F86" s="155"/>
      <c r="G86" s="155"/>
      <c r="H86" s="155"/>
      <c r="I86" s="155"/>
      <c r="J86" s="62"/>
    </row>
    <row r="87" spans="1:10">
      <c r="A87" s="149" t="s">
        <v>84</v>
      </c>
      <c r="B87" s="149"/>
      <c r="C87" s="149"/>
      <c r="D87" s="149"/>
      <c r="E87" s="149"/>
      <c r="F87" s="149"/>
      <c r="G87" s="149"/>
      <c r="H87" s="149"/>
      <c r="I87" s="1" t="s">
        <v>21</v>
      </c>
      <c r="J87" s="62"/>
    </row>
    <row r="88" spans="1:10">
      <c r="A88" s="1" t="s">
        <v>85</v>
      </c>
      <c r="B88" s="168" t="s">
        <v>86</v>
      </c>
      <c r="C88" s="168"/>
      <c r="D88" s="168"/>
      <c r="E88" s="168"/>
      <c r="F88" s="168"/>
      <c r="G88" s="168"/>
      <c r="H88" s="168"/>
      <c r="I88" s="18">
        <f>I80</f>
        <v>0</v>
      </c>
      <c r="J88" s="62"/>
    </row>
    <row r="89" spans="1:10">
      <c r="A89" s="2" t="s">
        <v>87</v>
      </c>
      <c r="B89" s="168" t="s">
        <v>88</v>
      </c>
      <c r="C89" s="168"/>
      <c r="D89" s="168"/>
      <c r="E89" s="168"/>
      <c r="F89" s="168"/>
      <c r="G89" s="168"/>
      <c r="H89" s="168"/>
      <c r="I89" s="19">
        <f>I84</f>
        <v>0</v>
      </c>
      <c r="J89" s="62"/>
    </row>
    <row r="90" spans="1:10">
      <c r="A90" s="149" t="s">
        <v>89</v>
      </c>
      <c r="B90" s="149"/>
      <c r="C90" s="149"/>
      <c r="D90" s="149"/>
      <c r="E90" s="149"/>
      <c r="F90" s="149"/>
      <c r="G90" s="149"/>
      <c r="H90" s="149"/>
      <c r="I90" s="20">
        <f>TRUNC(SUM(I88:I89),2)</f>
        <v>0</v>
      </c>
      <c r="J90" s="62"/>
    </row>
    <row r="91" spans="1:10">
      <c r="A91" s="156"/>
      <c r="B91" s="157"/>
      <c r="C91" s="157"/>
      <c r="D91" s="157"/>
      <c r="E91" s="157"/>
      <c r="F91" s="157"/>
      <c r="G91" s="157"/>
      <c r="H91" s="157"/>
      <c r="I91" s="157"/>
      <c r="J91" s="62"/>
    </row>
    <row r="92" spans="1:10">
      <c r="A92" s="148" t="s">
        <v>90</v>
      </c>
      <c r="B92" s="148"/>
      <c r="C92" s="148"/>
      <c r="D92" s="148"/>
      <c r="E92" s="148"/>
      <c r="F92" s="148"/>
      <c r="G92" s="148"/>
      <c r="H92" s="148"/>
      <c r="I92" s="148"/>
      <c r="J92" s="62"/>
    </row>
    <row r="93" spans="1:10">
      <c r="A93" s="1">
        <v>5</v>
      </c>
      <c r="B93" s="149" t="s">
        <v>91</v>
      </c>
      <c r="C93" s="149"/>
      <c r="D93" s="149"/>
      <c r="E93" s="149"/>
      <c r="F93" s="149"/>
      <c r="G93" s="149"/>
      <c r="H93" s="1"/>
      <c r="I93" s="1" t="s">
        <v>21</v>
      </c>
      <c r="J93" s="62"/>
    </row>
    <row r="94" spans="1:10">
      <c r="A94" s="1" t="s">
        <v>1</v>
      </c>
      <c r="B94" s="169" t="s">
        <v>144</v>
      </c>
      <c r="C94" s="154"/>
      <c r="D94" s="154"/>
      <c r="E94" s="154"/>
      <c r="F94" s="154"/>
      <c r="G94" s="154"/>
      <c r="H94" s="4" t="s">
        <v>50</v>
      </c>
      <c r="I94" s="18">
        <v>0</v>
      </c>
      <c r="J94" s="62"/>
    </row>
    <row r="95" spans="1:10">
      <c r="A95" s="1" t="s">
        <v>3</v>
      </c>
      <c r="B95" s="154" t="s">
        <v>92</v>
      </c>
      <c r="C95" s="154"/>
      <c r="D95" s="154"/>
      <c r="E95" s="154"/>
      <c r="F95" s="154"/>
      <c r="G95" s="154"/>
      <c r="H95" s="4" t="s">
        <v>50</v>
      </c>
      <c r="I95" s="18">
        <v>0</v>
      </c>
      <c r="J95" s="62"/>
    </row>
    <row r="96" spans="1:10">
      <c r="A96" s="10" t="s">
        <v>5</v>
      </c>
      <c r="B96" s="154" t="s">
        <v>93</v>
      </c>
      <c r="C96" s="154"/>
      <c r="D96" s="154"/>
      <c r="E96" s="154"/>
      <c r="F96" s="154"/>
      <c r="G96" s="154"/>
      <c r="H96" s="4" t="s">
        <v>50</v>
      </c>
      <c r="I96" s="18">
        <v>0</v>
      </c>
      <c r="J96" s="62"/>
    </row>
    <row r="97" spans="1:10">
      <c r="A97" s="10" t="s">
        <v>7</v>
      </c>
      <c r="B97" s="154" t="s">
        <v>29</v>
      </c>
      <c r="C97" s="154"/>
      <c r="D97" s="154"/>
      <c r="E97" s="154"/>
      <c r="F97" s="154"/>
      <c r="G97" s="154"/>
      <c r="H97" s="4" t="s">
        <v>50</v>
      </c>
      <c r="I97" s="18">
        <v>0</v>
      </c>
      <c r="J97" s="62"/>
    </row>
    <row r="98" spans="1:10">
      <c r="A98" s="149" t="s">
        <v>94</v>
      </c>
      <c r="B98" s="149"/>
      <c r="C98" s="149"/>
      <c r="D98" s="149"/>
      <c r="E98" s="149"/>
      <c r="F98" s="149"/>
      <c r="G98" s="149"/>
      <c r="H98" s="9" t="s">
        <v>50</v>
      </c>
      <c r="I98" s="14">
        <f>TRUNC(SUM(I94:I97),2)</f>
        <v>0</v>
      </c>
      <c r="J98" s="62"/>
    </row>
    <row r="99" spans="1:10">
      <c r="A99" s="156"/>
      <c r="B99" s="157"/>
      <c r="C99" s="157"/>
      <c r="D99" s="157"/>
      <c r="E99" s="157"/>
      <c r="F99" s="157"/>
      <c r="G99" s="157"/>
      <c r="H99" s="157"/>
      <c r="I99" s="157"/>
      <c r="J99" s="62"/>
    </row>
    <row r="100" spans="1:10">
      <c r="A100" s="148" t="s">
        <v>95</v>
      </c>
      <c r="B100" s="148"/>
      <c r="C100" s="148"/>
      <c r="D100" s="148"/>
      <c r="E100" s="148"/>
      <c r="F100" s="148"/>
      <c r="G100" s="148"/>
      <c r="H100" s="148"/>
      <c r="I100" s="148"/>
      <c r="J100" s="62"/>
    </row>
    <row r="101" spans="1:10">
      <c r="A101" s="1">
        <v>6</v>
      </c>
      <c r="B101" s="149" t="s">
        <v>96</v>
      </c>
      <c r="C101" s="149"/>
      <c r="D101" s="149"/>
      <c r="E101" s="149"/>
      <c r="F101" s="149"/>
      <c r="G101" s="149"/>
      <c r="H101" s="1" t="s">
        <v>20</v>
      </c>
      <c r="I101" s="1" t="s">
        <v>21</v>
      </c>
      <c r="J101" s="62"/>
    </row>
    <row r="102" spans="1:10">
      <c r="A102" s="1" t="s">
        <v>1</v>
      </c>
      <c r="B102" s="143" t="s">
        <v>97</v>
      </c>
      <c r="C102" s="143"/>
      <c r="D102" s="143"/>
      <c r="E102" s="143"/>
      <c r="F102" s="143"/>
      <c r="G102" s="143"/>
      <c r="H102" s="63">
        <v>0</v>
      </c>
      <c r="I102" s="18">
        <f>TRUNC(H102*I126,2)</f>
        <v>0</v>
      </c>
      <c r="J102" s="62"/>
    </row>
    <row r="103" spans="1:10">
      <c r="A103" s="2" t="s">
        <v>3</v>
      </c>
      <c r="B103" s="143" t="s">
        <v>98</v>
      </c>
      <c r="C103" s="143"/>
      <c r="D103" s="143"/>
      <c r="E103" s="143"/>
      <c r="F103" s="143"/>
      <c r="G103" s="143"/>
      <c r="H103" s="63">
        <v>0</v>
      </c>
      <c r="I103" s="18">
        <f>TRUNC(H103*(I102+I126),2)</f>
        <v>0</v>
      </c>
      <c r="J103" s="62"/>
    </row>
    <row r="104" spans="1:10">
      <c r="A104" s="1" t="s">
        <v>5</v>
      </c>
      <c r="B104" s="170" t="s">
        <v>99</v>
      </c>
      <c r="C104" s="170"/>
      <c r="D104" s="170"/>
      <c r="E104" s="170"/>
      <c r="F104" s="170"/>
      <c r="G104" s="170"/>
      <c r="H104" s="60"/>
      <c r="I104" s="32"/>
      <c r="J104" s="62"/>
    </row>
    <row r="105" spans="1:10">
      <c r="A105" s="2" t="s">
        <v>100</v>
      </c>
      <c r="B105" s="143" t="s">
        <v>101</v>
      </c>
      <c r="C105" s="143"/>
      <c r="D105" s="143"/>
      <c r="E105" s="143"/>
      <c r="F105" s="143"/>
      <c r="G105" s="143"/>
      <c r="H105" s="64">
        <v>0</v>
      </c>
      <c r="I105" s="19">
        <f>H105*I115</f>
        <v>0</v>
      </c>
      <c r="J105" s="62"/>
    </row>
    <row r="106" spans="1:10">
      <c r="A106" s="2" t="s">
        <v>102</v>
      </c>
      <c r="B106" s="143" t="s">
        <v>103</v>
      </c>
      <c r="C106" s="143"/>
      <c r="D106" s="143"/>
      <c r="E106" s="143"/>
      <c r="F106" s="143"/>
      <c r="G106" s="143"/>
      <c r="H106" s="65">
        <v>0</v>
      </c>
      <c r="I106" s="19">
        <f>H106*I115</f>
        <v>0</v>
      </c>
      <c r="J106" s="62"/>
    </row>
    <row r="107" spans="1:10">
      <c r="A107" s="2" t="s">
        <v>104</v>
      </c>
      <c r="B107" s="143" t="s">
        <v>105</v>
      </c>
      <c r="C107" s="143"/>
      <c r="D107" s="143"/>
      <c r="E107" s="143"/>
      <c r="F107" s="143"/>
      <c r="G107" s="143"/>
      <c r="H107" s="66">
        <v>0</v>
      </c>
      <c r="I107" s="19">
        <f>H107*I115</f>
        <v>0</v>
      </c>
      <c r="J107" s="62"/>
    </row>
    <row r="108" spans="1:10">
      <c r="A108" s="149" t="s">
        <v>106</v>
      </c>
      <c r="B108" s="149"/>
      <c r="C108" s="149"/>
      <c r="D108" s="149"/>
      <c r="E108" s="149"/>
      <c r="F108" s="149"/>
      <c r="G108" s="149"/>
      <c r="H108" s="64"/>
      <c r="I108" s="20">
        <f>TRUNC(SUM(I102:I107),2)</f>
        <v>0</v>
      </c>
      <c r="J108" s="62"/>
    </row>
    <row r="109" spans="1:10">
      <c r="A109" s="5"/>
      <c r="B109" s="171"/>
      <c r="C109" s="171"/>
      <c r="D109" s="171"/>
      <c r="E109" s="171"/>
      <c r="F109" s="171"/>
      <c r="G109" s="171"/>
      <c r="H109" s="171"/>
      <c r="I109" s="171"/>
    </row>
    <row r="110" spans="1:10">
      <c r="A110" s="23" t="s">
        <v>107</v>
      </c>
      <c r="B110" s="172" t="s">
        <v>108</v>
      </c>
      <c r="C110" s="172"/>
      <c r="D110" s="172"/>
      <c r="E110" s="172"/>
      <c r="F110" s="172"/>
      <c r="G110" s="172"/>
      <c r="H110" s="24">
        <f>TRUNC(H105+H106+H107,4)</f>
        <v>0</v>
      </c>
      <c r="I110" s="33"/>
    </row>
    <row r="111" spans="1:10">
      <c r="A111" s="25"/>
      <c r="B111" s="173">
        <v>100</v>
      </c>
      <c r="C111" s="174"/>
      <c r="D111" s="174"/>
      <c r="E111" s="174"/>
      <c r="F111" s="174"/>
      <c r="G111" s="174"/>
      <c r="H111" s="27"/>
      <c r="I111" s="34"/>
    </row>
    <row r="112" spans="1:10">
      <c r="A112" s="28"/>
      <c r="B112" s="26"/>
      <c r="C112" s="26"/>
      <c r="D112" s="26"/>
      <c r="E112" s="26"/>
      <c r="F112" s="26"/>
      <c r="G112" s="26"/>
      <c r="H112" s="27"/>
      <c r="I112" s="34"/>
    </row>
    <row r="113" spans="1:11">
      <c r="A113" s="25" t="s">
        <v>109</v>
      </c>
      <c r="B113" s="174" t="s">
        <v>110</v>
      </c>
      <c r="C113" s="174"/>
      <c r="D113" s="174"/>
      <c r="E113" s="174"/>
      <c r="F113" s="174"/>
      <c r="G113" s="174"/>
      <c r="H113" s="27"/>
      <c r="I113" s="34">
        <f>TRUNC(I126+I102+I103,2)</f>
        <v>0</v>
      </c>
    </row>
    <row r="114" spans="1:11">
      <c r="A114" s="25"/>
      <c r="B114" s="26"/>
      <c r="C114" s="26"/>
      <c r="D114" s="26"/>
      <c r="E114" s="26"/>
      <c r="F114" s="26"/>
      <c r="G114" s="26"/>
      <c r="H114" s="27"/>
      <c r="I114" s="34"/>
    </row>
    <row r="115" spans="1:11">
      <c r="A115" s="25" t="s">
        <v>111</v>
      </c>
      <c r="B115" s="174" t="s">
        <v>112</v>
      </c>
      <c r="C115" s="174"/>
      <c r="D115" s="174"/>
      <c r="E115" s="174"/>
      <c r="F115" s="174"/>
      <c r="G115" s="174"/>
      <c r="H115" s="27"/>
      <c r="I115" s="34">
        <f>TRUNC(I113/(1-H110),2)</f>
        <v>0</v>
      </c>
    </row>
    <row r="116" spans="1:11">
      <c r="A116" s="25"/>
      <c r="B116" s="26"/>
      <c r="C116" s="26"/>
      <c r="D116" s="26"/>
      <c r="E116" s="26"/>
      <c r="F116" s="26"/>
      <c r="G116" s="26"/>
      <c r="H116" s="27"/>
      <c r="I116" s="34"/>
    </row>
    <row r="117" spans="1:11">
      <c r="A117" s="29"/>
      <c r="B117" s="175" t="s">
        <v>113</v>
      </c>
      <c r="C117" s="175"/>
      <c r="D117" s="175"/>
      <c r="E117" s="175"/>
      <c r="F117" s="175"/>
      <c r="G117" s="175"/>
      <c r="H117" s="30"/>
      <c r="I117" s="35">
        <f>TRUNC(I115-I113,2)</f>
        <v>0</v>
      </c>
      <c r="K117" s="67"/>
    </row>
    <row r="118" spans="1:11">
      <c r="A118" s="5"/>
      <c r="B118" s="5"/>
      <c r="C118" s="5"/>
      <c r="D118" s="5"/>
      <c r="E118" s="5"/>
      <c r="F118" s="5"/>
      <c r="G118" s="5"/>
      <c r="H118" s="5"/>
      <c r="I118" s="36"/>
    </row>
    <row r="119" spans="1:11">
      <c r="A119" s="155" t="s">
        <v>114</v>
      </c>
      <c r="B119" s="155"/>
      <c r="C119" s="155"/>
      <c r="D119" s="155"/>
      <c r="E119" s="155"/>
      <c r="F119" s="155"/>
      <c r="G119" s="155"/>
      <c r="H119" s="155"/>
      <c r="I119" s="155"/>
      <c r="K119" s="37"/>
    </row>
    <row r="120" spans="1:11">
      <c r="A120" s="149" t="s">
        <v>115</v>
      </c>
      <c r="B120" s="149"/>
      <c r="C120" s="149"/>
      <c r="D120" s="149"/>
      <c r="E120" s="149"/>
      <c r="F120" s="149"/>
      <c r="G120" s="149"/>
      <c r="H120" s="149"/>
      <c r="I120" s="1" t="s">
        <v>21</v>
      </c>
    </row>
    <row r="121" spans="1:11">
      <c r="A121" s="4" t="s">
        <v>1</v>
      </c>
      <c r="B121" s="143" t="str">
        <f>A21</f>
        <v>MÓDULO 1 - COMPOSIÇÃO DA REMUNERAÇÃO</v>
      </c>
      <c r="C121" s="143"/>
      <c r="D121" s="143"/>
      <c r="E121" s="143"/>
      <c r="F121" s="143"/>
      <c r="G121" s="143"/>
      <c r="H121" s="143"/>
      <c r="I121" s="18">
        <f>I29</f>
        <v>0</v>
      </c>
    </row>
    <row r="122" spans="1:11">
      <c r="A122" s="31" t="s">
        <v>3</v>
      </c>
      <c r="B122" s="143" t="str">
        <f>A31</f>
        <v>MÓDULO 2 – ENCARGOS E BENEFÍCIOS ANUAIS, MENSAIS E DIÁRIOS</v>
      </c>
      <c r="C122" s="143"/>
      <c r="D122" s="143"/>
      <c r="E122" s="143"/>
      <c r="F122" s="143"/>
      <c r="G122" s="143"/>
      <c r="H122" s="143"/>
      <c r="I122" s="19">
        <f>I60</f>
        <v>0</v>
      </c>
    </row>
    <row r="123" spans="1:11">
      <c r="A123" s="31" t="s">
        <v>5</v>
      </c>
      <c r="B123" s="143" t="str">
        <f>A62</f>
        <v>MÓDULO 3 – PROVISÃO PARA RESCISÃO</v>
      </c>
      <c r="C123" s="143"/>
      <c r="D123" s="143"/>
      <c r="E123" s="143"/>
      <c r="F123" s="143"/>
      <c r="G123" s="143"/>
      <c r="H123" s="143"/>
      <c r="I123" s="19">
        <f>I70</f>
        <v>0</v>
      </c>
      <c r="K123" s="37"/>
    </row>
    <row r="124" spans="1:11">
      <c r="A124" s="4" t="s">
        <v>7</v>
      </c>
      <c r="B124" s="143" t="str">
        <f>A72</f>
        <v>MÓDULO 4 – CUSTO DE REPOSIÇÃO DO PROFISSIONAL AUSENTE</v>
      </c>
      <c r="C124" s="143"/>
      <c r="D124" s="143"/>
      <c r="E124" s="143"/>
      <c r="F124" s="143"/>
      <c r="G124" s="143"/>
      <c r="H124" s="143"/>
      <c r="I124" s="19">
        <f>I90</f>
        <v>0</v>
      </c>
      <c r="K124" s="37"/>
    </row>
    <row r="125" spans="1:11">
      <c r="A125" s="31" t="s">
        <v>26</v>
      </c>
      <c r="B125" s="143" t="str">
        <f>A92</f>
        <v>MÓDULO 5 – INSUMOS DIVERSOS</v>
      </c>
      <c r="C125" s="143"/>
      <c r="D125" s="143"/>
      <c r="E125" s="143"/>
      <c r="F125" s="143"/>
      <c r="G125" s="143"/>
      <c r="H125" s="143"/>
      <c r="I125" s="19">
        <f>I98</f>
        <v>0</v>
      </c>
    </row>
    <row r="126" spans="1:11">
      <c r="A126" s="2"/>
      <c r="B126" s="149" t="s">
        <v>116</v>
      </c>
      <c r="C126" s="149"/>
      <c r="D126" s="149"/>
      <c r="E126" s="149"/>
      <c r="F126" s="149"/>
      <c r="G126" s="149"/>
      <c r="H126" s="149"/>
      <c r="I126" s="20">
        <f>TRUNC(SUM(I121:I125),2)</f>
        <v>0</v>
      </c>
      <c r="K126" s="67"/>
    </row>
    <row r="127" spans="1:11">
      <c r="A127" s="4" t="s">
        <v>28</v>
      </c>
      <c r="B127" s="143" t="str">
        <f>A100</f>
        <v>MÓDULO 6 – CUSTOS INDIRETOS, TRIBUTOS E LUCRO</v>
      </c>
      <c r="C127" s="143"/>
      <c r="D127" s="143"/>
      <c r="E127" s="143"/>
      <c r="F127" s="143"/>
      <c r="G127" s="143"/>
      <c r="H127" s="143"/>
      <c r="I127" s="18">
        <f>I108</f>
        <v>0</v>
      </c>
    </row>
    <row r="128" spans="1:11">
      <c r="A128" s="149" t="s">
        <v>117</v>
      </c>
      <c r="B128" s="149"/>
      <c r="C128" s="149"/>
      <c r="D128" s="149"/>
      <c r="E128" s="149"/>
      <c r="F128" s="149"/>
      <c r="G128" s="149"/>
      <c r="H128" s="149"/>
      <c r="I128" s="20">
        <f>TRUNC(SUM(I126:I127),2)</f>
        <v>0</v>
      </c>
    </row>
    <row r="129" spans="1:9">
      <c r="I129" s="67"/>
    </row>
    <row r="130" spans="1:9" hidden="1">
      <c r="A130" s="5"/>
      <c r="B130" s="147" t="s">
        <v>118</v>
      </c>
      <c r="C130" s="147"/>
      <c r="D130" s="147"/>
      <c r="E130" s="147"/>
      <c r="F130" s="147"/>
      <c r="G130" s="147"/>
      <c r="H130" s="7"/>
      <c r="I130" s="7"/>
    </row>
    <row r="131" spans="1:9" ht="40.5" hidden="1" customHeight="1">
      <c r="A131" s="176" t="s">
        <v>119</v>
      </c>
      <c r="B131" s="177"/>
      <c r="C131" s="176" t="s">
        <v>120</v>
      </c>
      <c r="D131" s="177"/>
      <c r="E131" s="176" t="s">
        <v>121</v>
      </c>
      <c r="F131" s="177"/>
      <c r="G131" s="38" t="s">
        <v>122</v>
      </c>
      <c r="H131" s="39" t="s">
        <v>123</v>
      </c>
      <c r="I131" s="52" t="s">
        <v>21</v>
      </c>
    </row>
    <row r="132" spans="1:9" hidden="1">
      <c r="A132" s="178" t="s">
        <v>124</v>
      </c>
      <c r="B132" s="179"/>
      <c r="C132" s="180" t="s">
        <v>125</v>
      </c>
      <c r="D132" s="181"/>
      <c r="E132" s="182"/>
      <c r="F132" s="183"/>
      <c r="G132" s="41" t="s">
        <v>125</v>
      </c>
      <c r="H132" s="42"/>
      <c r="I132" s="53">
        <v>0</v>
      </c>
    </row>
    <row r="133" spans="1:9" hidden="1">
      <c r="A133" s="145" t="s">
        <v>126</v>
      </c>
      <c r="B133" s="184"/>
      <c r="C133" s="185" t="s">
        <v>125</v>
      </c>
      <c r="D133" s="186"/>
      <c r="E133" s="187"/>
      <c r="F133" s="188"/>
      <c r="G133" s="43" t="s">
        <v>125</v>
      </c>
      <c r="H133" s="44"/>
      <c r="I133" s="54">
        <v>0</v>
      </c>
    </row>
    <row r="134" spans="1:9" hidden="1">
      <c r="A134" s="145" t="s">
        <v>127</v>
      </c>
      <c r="B134" s="184"/>
      <c r="C134" s="185" t="s">
        <v>125</v>
      </c>
      <c r="D134" s="186"/>
      <c r="E134" s="187"/>
      <c r="F134" s="188"/>
      <c r="G134" s="43" t="s">
        <v>125</v>
      </c>
      <c r="H134" s="44"/>
      <c r="I134" s="54">
        <v>0</v>
      </c>
    </row>
    <row r="135" spans="1:9" hidden="1">
      <c r="A135" s="145" t="s">
        <v>128</v>
      </c>
      <c r="B135" s="184"/>
      <c r="C135" s="185" t="s">
        <v>125</v>
      </c>
      <c r="D135" s="186"/>
      <c r="E135" s="187"/>
      <c r="F135" s="188"/>
      <c r="G135" s="43" t="s">
        <v>125</v>
      </c>
      <c r="H135" s="44"/>
      <c r="I135" s="54">
        <v>0</v>
      </c>
    </row>
    <row r="136" spans="1:9" hidden="1">
      <c r="A136" s="189"/>
      <c r="B136" s="160"/>
      <c r="C136" s="187"/>
      <c r="D136" s="188"/>
      <c r="E136" s="187"/>
      <c r="F136" s="188"/>
      <c r="G136" s="45"/>
      <c r="H136" s="46"/>
      <c r="I136" s="54"/>
    </row>
    <row r="137" spans="1:9" hidden="1">
      <c r="A137" s="196"/>
      <c r="B137" s="197"/>
      <c r="C137" s="198"/>
      <c r="D137" s="199"/>
      <c r="E137" s="198"/>
      <c r="F137" s="199"/>
      <c r="G137" s="47"/>
      <c r="H137" s="48"/>
      <c r="I137" s="55"/>
    </row>
    <row r="138" spans="1:9" hidden="1">
      <c r="A138" s="200" t="s">
        <v>129</v>
      </c>
      <c r="B138" s="201"/>
      <c r="C138" s="201"/>
      <c r="D138" s="201"/>
      <c r="E138" s="201"/>
      <c r="F138" s="201"/>
      <c r="G138" s="201"/>
      <c r="H138" s="202"/>
      <c r="I138" s="56">
        <f>SUM(I136:I137)</f>
        <v>0</v>
      </c>
    </row>
    <row r="139" spans="1:9" hidden="1"/>
    <row r="140" spans="1:9" hidden="1">
      <c r="A140" s="5" t="s">
        <v>130</v>
      </c>
      <c r="B140" s="147" t="s">
        <v>131</v>
      </c>
      <c r="C140" s="147"/>
      <c r="D140" s="147"/>
      <c r="E140" s="147"/>
      <c r="F140" s="147"/>
      <c r="G140" s="147"/>
      <c r="H140" s="7"/>
      <c r="I140" s="7"/>
    </row>
    <row r="141" spans="1:9" hidden="1">
      <c r="A141" s="203" t="s">
        <v>132</v>
      </c>
      <c r="B141" s="204"/>
      <c r="C141" s="204"/>
      <c r="D141" s="204"/>
      <c r="E141" s="204"/>
      <c r="F141" s="204"/>
      <c r="G141" s="204"/>
      <c r="H141" s="204"/>
      <c r="I141" s="205"/>
    </row>
    <row r="142" spans="1:9" hidden="1">
      <c r="A142" s="49"/>
      <c r="B142" s="206" t="s">
        <v>133</v>
      </c>
      <c r="C142" s="207"/>
      <c r="D142" s="207"/>
      <c r="E142" s="207"/>
      <c r="F142" s="207"/>
      <c r="G142" s="207"/>
      <c r="H142" s="208"/>
      <c r="I142" s="52" t="s">
        <v>21</v>
      </c>
    </row>
    <row r="143" spans="1:9" hidden="1">
      <c r="A143" s="40" t="s">
        <v>1</v>
      </c>
      <c r="B143" s="209" t="s">
        <v>134</v>
      </c>
      <c r="C143" s="210"/>
      <c r="D143" s="210"/>
      <c r="E143" s="210"/>
      <c r="F143" s="210"/>
      <c r="G143" s="210"/>
      <c r="H143" s="211"/>
      <c r="I143" s="57">
        <f>I105</f>
        <v>0</v>
      </c>
    </row>
    <row r="144" spans="1:9" hidden="1">
      <c r="A144" s="50" t="s">
        <v>3</v>
      </c>
      <c r="B144" s="212" t="s">
        <v>135</v>
      </c>
      <c r="C144" s="213"/>
      <c r="D144" s="213"/>
      <c r="E144" s="213"/>
      <c r="F144" s="213"/>
      <c r="G144" s="213"/>
      <c r="H144" s="214"/>
      <c r="I144" s="58" t="e">
        <f>#REF!</f>
        <v>#REF!</v>
      </c>
    </row>
    <row r="145" spans="1:9" hidden="1">
      <c r="A145" s="50" t="s">
        <v>5</v>
      </c>
      <c r="B145" s="190" t="s">
        <v>136</v>
      </c>
      <c r="C145" s="191"/>
      <c r="D145" s="191"/>
      <c r="E145" s="191"/>
      <c r="F145" s="191"/>
      <c r="G145" s="191"/>
      <c r="H145" s="192"/>
      <c r="I145" s="58">
        <f>I108</f>
        <v>0</v>
      </c>
    </row>
    <row r="146" spans="1:9" hidden="1">
      <c r="A146" s="193" t="s">
        <v>137</v>
      </c>
      <c r="B146" s="194"/>
      <c r="C146" s="194"/>
      <c r="D146" s="194"/>
      <c r="E146" s="194"/>
      <c r="F146" s="194"/>
      <c r="G146" s="194"/>
      <c r="H146" s="195"/>
      <c r="I146" s="56" t="e">
        <f>SUM(I143:I145)</f>
        <v>#REF!</v>
      </c>
    </row>
    <row r="147" spans="1:9" hidden="1">
      <c r="A147" s="51" t="s">
        <v>138</v>
      </c>
      <c r="B147" s="59" t="s">
        <v>139</v>
      </c>
    </row>
    <row r="148" spans="1:9" hidden="1"/>
    <row r="149" spans="1:9" hidden="1"/>
    <row r="150" spans="1:9">
      <c r="A150" s="68"/>
      <c r="I150" s="82"/>
    </row>
    <row r="151" spans="1:9">
      <c r="A151" s="68"/>
    </row>
  </sheetData>
  <mergeCells count="163">
    <mergeCell ref="B145:H145"/>
    <mergeCell ref="A146:H146"/>
    <mergeCell ref="A137:B137"/>
    <mergeCell ref="C137:D137"/>
    <mergeCell ref="E137:F137"/>
    <mergeCell ref="A138:H138"/>
    <mergeCell ref="B140:G140"/>
    <mergeCell ref="A141:I141"/>
    <mergeCell ref="B142:H142"/>
    <mergeCell ref="B143:H143"/>
    <mergeCell ref="B144:H144"/>
    <mergeCell ref="A134:B134"/>
    <mergeCell ref="C134:D134"/>
    <mergeCell ref="E134:F134"/>
    <mergeCell ref="A135:B135"/>
    <mergeCell ref="C135:D135"/>
    <mergeCell ref="E135:F135"/>
    <mergeCell ref="A136:B136"/>
    <mergeCell ref="C136:D136"/>
    <mergeCell ref="E136:F136"/>
    <mergeCell ref="A128:H128"/>
    <mergeCell ref="B130:G130"/>
    <mergeCell ref="A131:B131"/>
    <mergeCell ref="C131:D131"/>
    <mergeCell ref="E131:F131"/>
    <mergeCell ref="A132:B132"/>
    <mergeCell ref="C132:D132"/>
    <mergeCell ref="E132:F132"/>
    <mergeCell ref="A133:B133"/>
    <mergeCell ref="C133:D133"/>
    <mergeCell ref="E133:F133"/>
    <mergeCell ref="A119:I119"/>
    <mergeCell ref="A120:H120"/>
    <mergeCell ref="B121:H121"/>
    <mergeCell ref="B122:H122"/>
    <mergeCell ref="B123:H123"/>
    <mergeCell ref="B124:H124"/>
    <mergeCell ref="B125:H125"/>
    <mergeCell ref="B126:H126"/>
    <mergeCell ref="B127:H127"/>
    <mergeCell ref="B106:G106"/>
    <mergeCell ref="B107:G107"/>
    <mergeCell ref="A108:G108"/>
    <mergeCell ref="B109:I109"/>
    <mergeCell ref="B110:G110"/>
    <mergeCell ref="B111:G111"/>
    <mergeCell ref="B113:G113"/>
    <mergeCell ref="B115:G115"/>
    <mergeCell ref="B117:G117"/>
    <mergeCell ref="B97:G97"/>
    <mergeCell ref="A98:G98"/>
    <mergeCell ref="A99:I99"/>
    <mergeCell ref="A100:I100"/>
    <mergeCell ref="B101:G101"/>
    <mergeCell ref="B102:G102"/>
    <mergeCell ref="B103:G103"/>
    <mergeCell ref="B104:G104"/>
    <mergeCell ref="B105:G105"/>
    <mergeCell ref="B88:H88"/>
    <mergeCell ref="B89:H89"/>
    <mergeCell ref="A90:H90"/>
    <mergeCell ref="A91:I91"/>
    <mergeCell ref="A92:I92"/>
    <mergeCell ref="B93:G93"/>
    <mergeCell ref="B94:G94"/>
    <mergeCell ref="B95:G95"/>
    <mergeCell ref="B96:G96"/>
    <mergeCell ref="B79:G79"/>
    <mergeCell ref="A80:G80"/>
    <mergeCell ref="A81:I81"/>
    <mergeCell ref="A82:G82"/>
    <mergeCell ref="B83:G83"/>
    <mergeCell ref="A84:G84"/>
    <mergeCell ref="A85:I85"/>
    <mergeCell ref="A86:I86"/>
    <mergeCell ref="A87:H87"/>
    <mergeCell ref="A70:G70"/>
    <mergeCell ref="A71:I71"/>
    <mergeCell ref="A72:I72"/>
    <mergeCell ref="A73:G73"/>
    <mergeCell ref="B74:G74"/>
    <mergeCell ref="B75:G75"/>
    <mergeCell ref="B76:G76"/>
    <mergeCell ref="B77:G77"/>
    <mergeCell ref="B78:G78"/>
    <mergeCell ref="A61:I61"/>
    <mergeCell ref="A62:I62"/>
    <mergeCell ref="B63:G63"/>
    <mergeCell ref="B64:G64"/>
    <mergeCell ref="B65:G65"/>
    <mergeCell ref="B66:G66"/>
    <mergeCell ref="B67:G67"/>
    <mergeCell ref="B68:G68"/>
    <mergeCell ref="B69:G69"/>
    <mergeCell ref="B52:G52"/>
    <mergeCell ref="A53:H53"/>
    <mergeCell ref="A54:I54"/>
    <mergeCell ref="A55:I55"/>
    <mergeCell ref="A56:H56"/>
    <mergeCell ref="B57:H57"/>
    <mergeCell ref="B58:H58"/>
    <mergeCell ref="B59:H59"/>
    <mergeCell ref="A60:H60"/>
    <mergeCell ref="A46:G46"/>
    <mergeCell ref="A47:I47"/>
    <mergeCell ref="A48:G48"/>
    <mergeCell ref="B49:G49"/>
    <mergeCell ref="B50:G50"/>
    <mergeCell ref="B51:G51"/>
    <mergeCell ref="A37:G37"/>
    <mergeCell ref="B38:G38"/>
    <mergeCell ref="B39:G39"/>
    <mergeCell ref="B40:G40"/>
    <mergeCell ref="B41:G41"/>
    <mergeCell ref="B42:G42"/>
    <mergeCell ref="B43:G43"/>
    <mergeCell ref="B44:G44"/>
    <mergeCell ref="B45:G45"/>
    <mergeCell ref="B27:G27"/>
    <mergeCell ref="B28:G28"/>
    <mergeCell ref="A29:H29"/>
    <mergeCell ref="A31:I31"/>
    <mergeCell ref="A32:G32"/>
    <mergeCell ref="B33:G33"/>
    <mergeCell ref="B34:G34"/>
    <mergeCell ref="A35:G35"/>
    <mergeCell ref="A36:I36"/>
    <mergeCell ref="B19:G19"/>
    <mergeCell ref="H19:I19"/>
    <mergeCell ref="A20:I20"/>
    <mergeCell ref="A21:I21"/>
    <mergeCell ref="B22:G22"/>
    <mergeCell ref="B23:G23"/>
    <mergeCell ref="B24:G24"/>
    <mergeCell ref="B25:G25"/>
    <mergeCell ref="B26:G26"/>
    <mergeCell ref="A14:I14"/>
    <mergeCell ref="B15:G15"/>
    <mergeCell ref="H15:I15"/>
    <mergeCell ref="B16:G16"/>
    <mergeCell ref="H16:I16"/>
    <mergeCell ref="B17:G17"/>
    <mergeCell ref="H17:I17"/>
    <mergeCell ref="B18:G18"/>
    <mergeCell ref="H18:I18"/>
    <mergeCell ref="B8:G8"/>
    <mergeCell ref="H8:I8"/>
    <mergeCell ref="A10:I10"/>
    <mergeCell ref="A11:B11"/>
    <mergeCell ref="C11:D11"/>
    <mergeCell ref="E11:I11"/>
    <mergeCell ref="A12:B12"/>
    <mergeCell ref="C12:D12"/>
    <mergeCell ref="E12:I12"/>
    <mergeCell ref="A1:I1"/>
    <mergeCell ref="A2:I2"/>
    <mergeCell ref="A4:I4"/>
    <mergeCell ref="B5:G5"/>
    <mergeCell ref="H5:I5"/>
    <mergeCell ref="B6:G6"/>
    <mergeCell ref="H6:I6"/>
    <mergeCell ref="B7:G7"/>
    <mergeCell ref="H7:I7"/>
  </mergeCells>
  <pageMargins left="0.39305555555555599" right="0.196527777777778" top="0.59027777777777801" bottom="0.39305555555555599" header="0.156944444444444" footer="0.156944444444444"/>
  <pageSetup paperSize="9" scale="80" firstPageNumber="0" orientation="portrait" useFirstPageNumber="1" horizontalDpi="300" verticalDpi="300" r:id="rId1"/>
  <headerFooter alignWithMargins="0"/>
  <ignoredErrors>
    <ignoredError sqref="I6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3"/>
  </sheetPr>
  <dimension ref="A1:N124"/>
  <sheetViews>
    <sheetView topLeftCell="A101" workbookViewId="0">
      <selection activeCell="L103" sqref="L103"/>
    </sheetView>
  </sheetViews>
  <sheetFormatPr defaultRowHeight="12.75"/>
  <cols>
    <col min="10" max="10" width="23.5703125" customWidth="1"/>
    <col min="11" max="11" width="24" customWidth="1"/>
    <col min="12" max="12" width="42.85546875" customWidth="1"/>
    <col min="13" max="13" width="17.5703125" bestFit="1" customWidth="1"/>
    <col min="14" max="14" width="16.140625" customWidth="1"/>
  </cols>
  <sheetData>
    <row r="1" spans="1:8" ht="16.5">
      <c r="A1" s="83"/>
      <c r="B1" s="85"/>
      <c r="C1" s="85"/>
      <c r="D1" s="85"/>
      <c r="E1" s="85"/>
      <c r="F1" s="89"/>
      <c r="G1" s="89"/>
      <c r="H1" s="89"/>
    </row>
    <row r="2" spans="1:8" ht="83.25" thickBot="1">
      <c r="A2" s="84" t="s">
        <v>148</v>
      </c>
      <c r="B2" s="86" t="s">
        <v>149</v>
      </c>
      <c r="C2" s="87" t="s">
        <v>150</v>
      </c>
      <c r="D2" s="86" t="s">
        <v>151</v>
      </c>
      <c r="E2" s="88" t="s">
        <v>152</v>
      </c>
      <c r="F2" s="90" t="s">
        <v>153</v>
      </c>
      <c r="G2" s="90" t="s">
        <v>202</v>
      </c>
      <c r="H2" s="90" t="s">
        <v>203</v>
      </c>
    </row>
    <row r="3" spans="1:8" ht="32.25" thickBot="1">
      <c r="A3" s="91">
        <v>1</v>
      </c>
      <c r="B3" s="92" t="s">
        <v>154</v>
      </c>
      <c r="C3" s="93" t="s">
        <v>155</v>
      </c>
      <c r="D3" s="93" t="s">
        <v>156</v>
      </c>
      <c r="E3" s="93">
        <v>4</v>
      </c>
      <c r="F3" s="94">
        <v>2</v>
      </c>
      <c r="G3" s="94"/>
      <c r="H3" s="94"/>
    </row>
    <row r="4" spans="1:8" ht="35.25" customHeight="1">
      <c r="A4" s="95"/>
      <c r="B4" s="224" t="s">
        <v>157</v>
      </c>
      <c r="C4" s="97"/>
      <c r="D4" s="97"/>
      <c r="E4" s="97"/>
      <c r="F4" s="98"/>
      <c r="G4" s="98"/>
      <c r="H4" s="98"/>
    </row>
    <row r="5" spans="1:8" ht="15.75">
      <c r="A5" s="95"/>
      <c r="B5" s="225"/>
      <c r="C5" s="97"/>
      <c r="D5" s="97"/>
      <c r="E5" s="97"/>
      <c r="F5" s="98"/>
      <c r="G5" s="98"/>
      <c r="H5" s="98"/>
    </row>
    <row r="6" spans="1:8" ht="27.75" thickBot="1">
      <c r="A6" s="91">
        <v>2</v>
      </c>
      <c r="B6" s="226"/>
      <c r="C6" s="93" t="s">
        <v>158</v>
      </c>
      <c r="D6" s="93" t="s">
        <v>159</v>
      </c>
      <c r="E6" s="93">
        <v>2</v>
      </c>
      <c r="F6" s="94">
        <v>1</v>
      </c>
      <c r="G6" s="94"/>
      <c r="H6" s="94"/>
    </row>
    <row r="7" spans="1:8" ht="51" customHeight="1">
      <c r="A7" s="95"/>
      <c r="B7" s="224" t="s">
        <v>160</v>
      </c>
      <c r="C7" s="97"/>
      <c r="D7" s="97"/>
      <c r="E7" s="97"/>
      <c r="F7" s="98"/>
      <c r="G7" s="98"/>
      <c r="H7" s="98"/>
    </row>
    <row r="8" spans="1:8" ht="15.75">
      <c r="A8" s="95"/>
      <c r="B8" s="225"/>
      <c r="C8" s="97"/>
      <c r="D8" s="97"/>
      <c r="E8" s="97"/>
      <c r="F8" s="98"/>
      <c r="G8" s="98"/>
      <c r="H8" s="98"/>
    </row>
    <row r="9" spans="1:8" ht="15.75">
      <c r="A9" s="95"/>
      <c r="B9" s="225"/>
      <c r="C9" s="97"/>
      <c r="D9" s="97"/>
      <c r="E9" s="97"/>
      <c r="F9" s="98"/>
      <c r="G9" s="98"/>
      <c r="H9" s="98"/>
    </row>
    <row r="10" spans="1:8" ht="27.75" thickBot="1">
      <c r="A10" s="91">
        <v>3</v>
      </c>
      <c r="B10" s="226"/>
      <c r="C10" s="93" t="s">
        <v>158</v>
      </c>
      <c r="D10" s="93" t="s">
        <v>159</v>
      </c>
      <c r="E10" s="93">
        <v>4</v>
      </c>
      <c r="F10" s="94">
        <v>2</v>
      </c>
      <c r="G10" s="94"/>
      <c r="H10" s="94"/>
    </row>
    <row r="11" spans="1:8" ht="93.75" customHeight="1">
      <c r="A11" s="95"/>
      <c r="B11" s="224" t="s">
        <v>161</v>
      </c>
      <c r="C11" s="97"/>
      <c r="D11" s="97"/>
      <c r="E11" s="97"/>
      <c r="F11" s="98"/>
      <c r="G11" s="98"/>
      <c r="H11" s="98"/>
    </row>
    <row r="12" spans="1:8" ht="15.75">
      <c r="A12" s="95"/>
      <c r="B12" s="225"/>
      <c r="C12" s="97"/>
      <c r="D12" s="97"/>
      <c r="E12" s="97"/>
      <c r="F12" s="98"/>
      <c r="G12" s="98"/>
      <c r="H12" s="98"/>
    </row>
    <row r="13" spans="1:8" ht="15.75">
      <c r="A13" s="95"/>
      <c r="B13" s="225"/>
      <c r="C13" s="97"/>
      <c r="D13" s="97"/>
      <c r="E13" s="97"/>
      <c r="F13" s="98"/>
      <c r="G13" s="98"/>
      <c r="H13" s="98"/>
    </row>
    <row r="14" spans="1:8" ht="16.5" thickBot="1">
      <c r="A14" s="91">
        <v>4</v>
      </c>
      <c r="B14" s="226"/>
      <c r="C14" s="93" t="s">
        <v>158</v>
      </c>
      <c r="D14" s="93" t="s">
        <v>156</v>
      </c>
      <c r="E14" s="93">
        <v>4</v>
      </c>
      <c r="F14" s="94">
        <v>2</v>
      </c>
      <c r="G14" s="94"/>
      <c r="H14" s="94"/>
    </row>
    <row r="15" spans="1:8" ht="78.75">
      <c r="A15" s="99"/>
      <c r="B15" s="102" t="s">
        <v>162</v>
      </c>
      <c r="C15" s="105"/>
      <c r="D15" s="105"/>
      <c r="E15" s="105"/>
      <c r="F15" s="106"/>
      <c r="G15" s="106"/>
      <c r="H15" s="106"/>
    </row>
    <row r="16" spans="1:8" ht="78.75">
      <c r="A16" s="95"/>
      <c r="B16" s="96" t="s">
        <v>163</v>
      </c>
      <c r="C16" s="97"/>
      <c r="D16" s="97"/>
      <c r="E16" s="97"/>
      <c r="F16" s="98"/>
      <c r="G16" s="98"/>
      <c r="H16" s="98"/>
    </row>
    <row r="17" spans="1:8" ht="15.75">
      <c r="A17" s="95"/>
      <c r="B17" s="103"/>
      <c r="C17" s="97"/>
      <c r="D17" s="97"/>
      <c r="E17" s="97"/>
      <c r="F17" s="98"/>
      <c r="G17" s="98"/>
      <c r="H17" s="98"/>
    </row>
    <row r="18" spans="1:8" ht="15.75">
      <c r="A18" s="100">
        <v>5</v>
      </c>
      <c r="B18" s="103"/>
      <c r="C18" s="97"/>
      <c r="D18" s="97"/>
      <c r="E18" s="97"/>
      <c r="F18" s="98"/>
      <c r="G18" s="98"/>
      <c r="H18" s="98"/>
    </row>
    <row r="19" spans="1:8" ht="14.25" thickBot="1">
      <c r="A19" s="101"/>
      <c r="B19" s="104"/>
      <c r="C19" s="93" t="s">
        <v>158</v>
      </c>
      <c r="D19" s="93" t="s">
        <v>156</v>
      </c>
      <c r="E19" s="93">
        <v>8</v>
      </c>
      <c r="F19" s="94">
        <v>2</v>
      </c>
      <c r="G19" s="94"/>
      <c r="H19" s="94"/>
    </row>
    <row r="20" spans="1:8" ht="15.75">
      <c r="A20" s="95"/>
      <c r="B20" s="224" t="s">
        <v>164</v>
      </c>
      <c r="C20" s="97"/>
      <c r="D20" s="97"/>
      <c r="E20" s="97"/>
      <c r="F20" s="98"/>
      <c r="G20" s="98"/>
      <c r="H20" s="98"/>
    </row>
    <row r="21" spans="1:8" ht="16.5" thickBot="1">
      <c r="A21" s="91">
        <v>6</v>
      </c>
      <c r="B21" s="226"/>
      <c r="C21" s="93" t="s">
        <v>158</v>
      </c>
      <c r="D21" s="93" t="s">
        <v>156</v>
      </c>
      <c r="E21" s="93">
        <v>4</v>
      </c>
      <c r="F21" s="94">
        <v>2</v>
      </c>
      <c r="G21" s="94"/>
      <c r="H21" s="94"/>
    </row>
    <row r="22" spans="1:8" ht="30.75" customHeight="1">
      <c r="A22" s="95"/>
      <c r="B22" s="224" t="s">
        <v>165</v>
      </c>
      <c r="C22" s="97"/>
      <c r="D22" s="97"/>
      <c r="E22" s="97"/>
      <c r="F22" s="98"/>
      <c r="G22" s="98"/>
      <c r="H22" s="98"/>
    </row>
    <row r="23" spans="1:8" ht="16.5" thickBot="1">
      <c r="A23" s="91">
        <v>7</v>
      </c>
      <c r="B23" s="226"/>
      <c r="C23" s="93" t="s">
        <v>158</v>
      </c>
      <c r="D23" s="93" t="s">
        <v>156</v>
      </c>
      <c r="E23" s="93">
        <v>8</v>
      </c>
      <c r="F23" s="94">
        <v>4</v>
      </c>
      <c r="G23" s="94"/>
      <c r="H23" s="94"/>
    </row>
    <row r="24" spans="1:8" ht="15.75">
      <c r="A24" s="95"/>
      <c r="B24" s="224" t="s">
        <v>166</v>
      </c>
      <c r="C24" s="97"/>
      <c r="D24" s="97"/>
      <c r="E24" s="97"/>
      <c r="F24" s="98"/>
      <c r="G24" s="98"/>
      <c r="H24" s="98"/>
    </row>
    <row r="25" spans="1:8" ht="16.5" thickBot="1">
      <c r="A25" s="91">
        <v>8</v>
      </c>
      <c r="B25" s="226"/>
      <c r="C25" s="93" t="s">
        <v>158</v>
      </c>
      <c r="D25" s="93" t="s">
        <v>156</v>
      </c>
      <c r="E25" s="93">
        <v>4</v>
      </c>
      <c r="F25" s="94">
        <v>1</v>
      </c>
      <c r="G25" s="94"/>
      <c r="H25" s="94"/>
    </row>
    <row r="26" spans="1:8" ht="62.25" customHeight="1">
      <c r="A26" s="95"/>
      <c r="B26" s="237" t="s">
        <v>167</v>
      </c>
      <c r="C26" s="97"/>
      <c r="D26" s="97"/>
      <c r="E26" s="97"/>
      <c r="F26" s="98"/>
      <c r="G26" s="98"/>
      <c r="H26" s="98"/>
    </row>
    <row r="27" spans="1:8" ht="15.75">
      <c r="A27" s="95"/>
      <c r="B27" s="238"/>
      <c r="C27" s="97"/>
      <c r="D27" s="97"/>
      <c r="E27" s="97"/>
      <c r="F27" s="98"/>
      <c r="G27" s="98"/>
      <c r="H27" s="98"/>
    </row>
    <row r="28" spans="1:8" ht="16.5" thickBot="1">
      <c r="A28" s="91">
        <v>9</v>
      </c>
      <c r="B28" s="239"/>
      <c r="C28" s="93" t="s">
        <v>158</v>
      </c>
      <c r="D28" s="93" t="s">
        <v>156</v>
      </c>
      <c r="E28" s="93">
        <v>25</v>
      </c>
      <c r="F28" s="94">
        <v>10</v>
      </c>
      <c r="G28" s="94"/>
      <c r="H28" s="94"/>
    </row>
    <row r="29" spans="1:8" ht="46.5" customHeight="1">
      <c r="A29" s="95"/>
      <c r="B29" s="224" t="s">
        <v>168</v>
      </c>
      <c r="C29" s="97"/>
      <c r="D29" s="97"/>
      <c r="E29" s="97"/>
      <c r="F29" s="98"/>
      <c r="G29" s="98"/>
      <c r="H29" s="98"/>
    </row>
    <row r="30" spans="1:8" ht="15.75">
      <c r="A30" s="95"/>
      <c r="B30" s="225"/>
      <c r="C30" s="97"/>
      <c r="D30" s="97"/>
      <c r="E30" s="97"/>
      <c r="F30" s="98"/>
      <c r="G30" s="98"/>
      <c r="H30" s="98"/>
    </row>
    <row r="31" spans="1:8" ht="16.5" thickBot="1">
      <c r="A31" s="91">
        <v>10</v>
      </c>
      <c r="B31" s="226"/>
      <c r="C31" s="93" t="s">
        <v>158</v>
      </c>
      <c r="D31" s="93" t="s">
        <v>156</v>
      </c>
      <c r="E31" s="93">
        <v>8</v>
      </c>
      <c r="F31" s="94">
        <v>2</v>
      </c>
      <c r="G31" s="94"/>
      <c r="H31" s="94"/>
    </row>
    <row r="32" spans="1:8" ht="19.5" customHeight="1">
      <c r="A32" s="95"/>
      <c r="B32" s="224" t="s">
        <v>169</v>
      </c>
      <c r="C32" s="97"/>
      <c r="D32" s="97"/>
      <c r="E32" s="97"/>
      <c r="F32" s="98"/>
      <c r="G32" s="98"/>
      <c r="H32" s="98"/>
    </row>
    <row r="33" spans="1:8" ht="27.75" thickBot="1">
      <c r="A33" s="91">
        <v>11</v>
      </c>
      <c r="B33" s="226"/>
      <c r="C33" s="93" t="s">
        <v>170</v>
      </c>
      <c r="D33" s="93" t="s">
        <v>159</v>
      </c>
      <c r="E33" s="93">
        <v>8</v>
      </c>
      <c r="F33" s="94">
        <v>4</v>
      </c>
      <c r="G33" s="94"/>
      <c r="H33" s="94"/>
    </row>
    <row r="34" spans="1:8" ht="48.75" customHeight="1">
      <c r="A34" s="95"/>
      <c r="B34" s="224" t="s">
        <v>171</v>
      </c>
      <c r="C34" s="97"/>
      <c r="D34" s="97"/>
      <c r="E34" s="97"/>
      <c r="F34" s="98"/>
      <c r="G34" s="98"/>
      <c r="H34" s="98"/>
    </row>
    <row r="35" spans="1:8" ht="15.75">
      <c r="A35" s="95"/>
      <c r="B35" s="225"/>
      <c r="C35" s="97"/>
      <c r="D35" s="97"/>
      <c r="E35" s="97"/>
      <c r="F35" s="98"/>
      <c r="G35" s="98"/>
      <c r="H35" s="98"/>
    </row>
    <row r="36" spans="1:8" ht="15.75">
      <c r="A36" s="100">
        <v>12</v>
      </c>
      <c r="B36" s="225"/>
      <c r="C36" s="97"/>
      <c r="D36" s="97"/>
      <c r="E36" s="97"/>
      <c r="F36" s="98"/>
      <c r="G36" s="98"/>
      <c r="H36" s="98"/>
    </row>
    <row r="37" spans="1:8" ht="14.25" thickBot="1">
      <c r="A37" s="101"/>
      <c r="B37" s="226"/>
      <c r="C37" s="93" t="s">
        <v>158</v>
      </c>
      <c r="D37" s="93" t="s">
        <v>156</v>
      </c>
      <c r="E37" s="93">
        <v>10</v>
      </c>
      <c r="F37" s="94">
        <v>5</v>
      </c>
      <c r="G37" s="94"/>
      <c r="H37" s="94"/>
    </row>
    <row r="38" spans="1:8" ht="15.75">
      <c r="A38" s="95"/>
      <c r="B38" s="224" t="s">
        <v>172</v>
      </c>
      <c r="C38" s="97"/>
      <c r="D38" s="97"/>
      <c r="E38" s="97"/>
      <c r="F38" s="98"/>
      <c r="G38" s="98"/>
      <c r="H38" s="98"/>
    </row>
    <row r="39" spans="1:8" ht="16.5" thickBot="1">
      <c r="A39" s="91">
        <v>13</v>
      </c>
      <c r="B39" s="226"/>
      <c r="C39" s="93" t="s">
        <v>158</v>
      </c>
      <c r="D39" s="93" t="s">
        <v>156</v>
      </c>
      <c r="E39" s="93">
        <v>16</v>
      </c>
      <c r="F39" s="94">
        <v>8</v>
      </c>
      <c r="G39" s="94"/>
      <c r="H39" s="94"/>
    </row>
    <row r="40" spans="1:8" ht="62.25" customHeight="1">
      <c r="A40" s="95"/>
      <c r="B40" s="237" t="s">
        <v>173</v>
      </c>
      <c r="C40" s="97"/>
      <c r="D40" s="97"/>
      <c r="E40" s="97"/>
      <c r="F40" s="98"/>
      <c r="G40" s="98"/>
      <c r="H40" s="98"/>
    </row>
    <row r="41" spans="1:8" ht="16.5" thickBot="1">
      <c r="A41" s="91">
        <v>14</v>
      </c>
      <c r="B41" s="239"/>
      <c r="C41" s="93" t="s">
        <v>174</v>
      </c>
      <c r="D41" s="93" t="s">
        <v>156</v>
      </c>
      <c r="E41" s="93">
        <v>12</v>
      </c>
      <c r="F41" s="94">
        <v>6</v>
      </c>
      <c r="G41" s="94"/>
      <c r="H41" s="94"/>
    </row>
    <row r="42" spans="1:8" ht="78" customHeight="1">
      <c r="A42" s="95"/>
      <c r="B42" s="224" t="s">
        <v>175</v>
      </c>
      <c r="C42" s="97"/>
      <c r="D42" s="97"/>
      <c r="E42" s="97"/>
      <c r="F42" s="98"/>
      <c r="G42" s="98"/>
      <c r="H42" s="98"/>
    </row>
    <row r="43" spans="1:8" ht="15.75">
      <c r="A43" s="95"/>
      <c r="B43" s="225"/>
      <c r="C43" s="97"/>
      <c r="D43" s="97"/>
      <c r="E43" s="97"/>
      <c r="F43" s="98"/>
      <c r="G43" s="98"/>
      <c r="H43" s="98"/>
    </row>
    <row r="44" spans="1:8" ht="16.5" thickBot="1">
      <c r="A44" s="91">
        <v>15</v>
      </c>
      <c r="B44" s="226"/>
      <c r="C44" s="93" t="s">
        <v>158</v>
      </c>
      <c r="D44" s="93" t="s">
        <v>156</v>
      </c>
      <c r="E44" s="93">
        <v>40</v>
      </c>
      <c r="F44" s="94">
        <v>20</v>
      </c>
      <c r="G44" s="94"/>
      <c r="H44" s="94"/>
    </row>
    <row r="45" spans="1:8" ht="19.5" customHeight="1">
      <c r="A45" s="95"/>
      <c r="B45" s="224" t="s">
        <v>176</v>
      </c>
      <c r="C45" s="97"/>
      <c r="D45" s="97"/>
      <c r="E45" s="97"/>
      <c r="F45" s="98"/>
      <c r="G45" s="98"/>
      <c r="H45" s="98"/>
    </row>
    <row r="46" spans="1:8" ht="27.75" thickBot="1">
      <c r="A46" s="91">
        <v>16</v>
      </c>
      <c r="B46" s="226"/>
      <c r="C46" s="93" t="s">
        <v>158</v>
      </c>
      <c r="D46" s="93" t="s">
        <v>159</v>
      </c>
      <c r="E46" s="93">
        <v>2</v>
      </c>
      <c r="F46" s="94">
        <v>1</v>
      </c>
      <c r="G46" s="94"/>
      <c r="H46" s="94"/>
    </row>
    <row r="47" spans="1:8" ht="15.75">
      <c r="A47" s="99"/>
      <c r="B47" s="224" t="s">
        <v>177</v>
      </c>
      <c r="C47" s="105"/>
      <c r="D47" s="105"/>
      <c r="E47" s="105"/>
      <c r="F47" s="106"/>
      <c r="G47" s="106"/>
      <c r="H47" s="106"/>
    </row>
    <row r="48" spans="1:8" ht="54.75" thickBot="1">
      <c r="A48" s="91">
        <v>17</v>
      </c>
      <c r="B48" s="226"/>
      <c r="C48" s="93" t="s">
        <v>158</v>
      </c>
      <c r="D48" s="107" t="s">
        <v>159</v>
      </c>
      <c r="E48" s="93">
        <v>2</v>
      </c>
      <c r="F48" s="94">
        <v>1</v>
      </c>
      <c r="G48" s="94"/>
      <c r="H48" s="94"/>
    </row>
    <row r="49" spans="1:8" ht="16.5">
      <c r="A49" s="231"/>
      <c r="B49" s="232"/>
      <c r="C49" s="232"/>
      <c r="D49" s="232"/>
      <c r="E49" s="232"/>
      <c r="F49" s="233"/>
    </row>
    <row r="50" spans="1:8" ht="17.25" thickBot="1">
      <c r="A50" s="234" t="s">
        <v>178</v>
      </c>
      <c r="B50" s="235"/>
      <c r="C50" s="235"/>
      <c r="D50" s="235"/>
      <c r="E50" s="235"/>
      <c r="F50" s="236"/>
    </row>
    <row r="51" spans="1:8" ht="15.75">
      <c r="A51" s="95"/>
      <c r="B51" s="224" t="s">
        <v>179</v>
      </c>
      <c r="C51" s="97"/>
      <c r="D51" s="97"/>
      <c r="E51" s="97"/>
      <c r="F51" s="98"/>
      <c r="G51" s="98"/>
      <c r="H51" s="98"/>
    </row>
    <row r="52" spans="1:8" ht="15.75">
      <c r="A52" s="95"/>
      <c r="B52" s="225"/>
      <c r="C52" s="97"/>
      <c r="D52" s="97"/>
      <c r="E52" s="97"/>
      <c r="F52" s="98"/>
      <c r="G52" s="98"/>
      <c r="H52" s="98"/>
    </row>
    <row r="53" spans="1:8" ht="94.5">
      <c r="A53" s="100">
        <v>18</v>
      </c>
      <c r="B53" s="225"/>
      <c r="C53" s="97"/>
      <c r="D53" s="108" t="s">
        <v>180</v>
      </c>
      <c r="E53" s="97"/>
      <c r="F53" s="98"/>
      <c r="G53" s="98"/>
      <c r="H53" s="98"/>
    </row>
    <row r="54" spans="1:8" ht="14.25" thickBot="1">
      <c r="A54" s="101"/>
      <c r="B54" s="226"/>
      <c r="C54" s="93" t="s">
        <v>158</v>
      </c>
      <c r="D54" s="104"/>
      <c r="E54" s="93">
        <v>3</v>
      </c>
      <c r="F54" s="94">
        <v>3</v>
      </c>
      <c r="G54" s="94"/>
      <c r="H54" s="94"/>
    </row>
    <row r="55" spans="1:8" ht="15.75">
      <c r="A55" s="95"/>
      <c r="B55" s="224" t="s">
        <v>181</v>
      </c>
      <c r="C55" s="97"/>
      <c r="D55" s="97"/>
      <c r="E55" s="97"/>
      <c r="F55" s="98"/>
      <c r="G55" s="98"/>
      <c r="H55" s="98"/>
    </row>
    <row r="56" spans="1:8" ht="15.75">
      <c r="A56" s="95"/>
      <c r="B56" s="225"/>
      <c r="C56" s="97"/>
      <c r="D56" s="97"/>
      <c r="E56" s="97"/>
      <c r="F56" s="98"/>
      <c r="G56" s="98"/>
      <c r="H56" s="98"/>
    </row>
    <row r="57" spans="1:8" ht="15.75">
      <c r="A57" s="95"/>
      <c r="B57" s="225"/>
      <c r="C57" s="97"/>
      <c r="D57" s="97"/>
      <c r="E57" s="97"/>
      <c r="F57" s="98"/>
      <c r="G57" s="98"/>
      <c r="H57" s="98"/>
    </row>
    <row r="58" spans="1:8" ht="95.25" thickBot="1">
      <c r="A58" s="91">
        <v>19</v>
      </c>
      <c r="B58" s="226"/>
      <c r="C58" s="93" t="s">
        <v>158</v>
      </c>
      <c r="D58" s="109" t="s">
        <v>180</v>
      </c>
      <c r="E58" s="93">
        <v>4</v>
      </c>
      <c r="F58" s="94">
        <v>4</v>
      </c>
      <c r="G58" s="94"/>
      <c r="H58" s="94"/>
    </row>
    <row r="59" spans="1:8" ht="173.25">
      <c r="A59" s="95"/>
      <c r="B59" s="96" t="s">
        <v>182</v>
      </c>
      <c r="C59" s="97"/>
      <c r="D59" s="97"/>
      <c r="E59" s="97"/>
      <c r="F59" s="98"/>
      <c r="G59" s="98"/>
      <c r="H59" s="98"/>
    </row>
    <row r="60" spans="1:8" ht="47.25">
      <c r="A60" s="95"/>
      <c r="B60" s="96" t="s">
        <v>183</v>
      </c>
      <c r="C60" s="97"/>
      <c r="D60" s="97"/>
      <c r="E60" s="97"/>
      <c r="F60" s="98"/>
      <c r="G60" s="98"/>
      <c r="H60" s="98"/>
    </row>
    <row r="61" spans="1:8" ht="15.75">
      <c r="A61" s="95"/>
      <c r="B61" s="103"/>
      <c r="C61" s="97"/>
      <c r="D61" s="97"/>
      <c r="E61" s="97"/>
      <c r="F61" s="98"/>
      <c r="G61" s="98"/>
      <c r="H61" s="98"/>
    </row>
    <row r="62" spans="1:8" ht="15.75">
      <c r="A62" s="95"/>
      <c r="B62" s="103"/>
      <c r="C62" s="97"/>
      <c r="D62" s="97"/>
      <c r="E62" s="97"/>
      <c r="F62" s="98"/>
      <c r="G62" s="98"/>
      <c r="H62" s="98"/>
    </row>
    <row r="63" spans="1:8" ht="95.25" thickBot="1">
      <c r="A63" s="91">
        <v>20</v>
      </c>
      <c r="B63" s="104"/>
      <c r="C63" s="93" t="s">
        <v>158</v>
      </c>
      <c r="D63" s="109" t="s">
        <v>180</v>
      </c>
      <c r="E63" s="93">
        <v>4</v>
      </c>
      <c r="F63" s="94">
        <v>2</v>
      </c>
      <c r="G63" s="94"/>
      <c r="H63" s="94"/>
    </row>
    <row r="64" spans="1:8" ht="33" customHeight="1">
      <c r="A64" s="95"/>
      <c r="B64" s="224" t="s">
        <v>184</v>
      </c>
      <c r="C64" s="97"/>
      <c r="D64" s="97"/>
      <c r="E64" s="97"/>
      <c r="F64" s="98"/>
      <c r="G64" s="98"/>
      <c r="H64" s="98"/>
    </row>
    <row r="65" spans="1:8" ht="15.75">
      <c r="A65" s="95"/>
      <c r="B65" s="225"/>
      <c r="C65" s="97"/>
      <c r="D65" s="97"/>
      <c r="E65" s="97"/>
      <c r="F65" s="98"/>
      <c r="G65" s="98"/>
      <c r="H65" s="98"/>
    </row>
    <row r="66" spans="1:8" ht="15.75">
      <c r="A66" s="95"/>
      <c r="B66" s="225"/>
      <c r="C66" s="97"/>
      <c r="D66" s="97"/>
      <c r="E66" s="97"/>
      <c r="F66" s="98"/>
      <c r="G66" s="98"/>
      <c r="H66" s="98"/>
    </row>
    <row r="67" spans="1:8" ht="15.75">
      <c r="A67" s="95"/>
      <c r="B67" s="225"/>
      <c r="C67" s="97"/>
      <c r="D67" s="97"/>
      <c r="E67" s="97"/>
      <c r="F67" s="98"/>
      <c r="G67" s="98"/>
      <c r="H67" s="98"/>
    </row>
    <row r="68" spans="1:8" ht="94.5">
      <c r="A68" s="100">
        <v>21</v>
      </c>
      <c r="B68" s="225"/>
      <c r="C68" s="97"/>
      <c r="D68" s="108" t="s">
        <v>180</v>
      </c>
      <c r="E68" s="97"/>
      <c r="F68" s="98"/>
      <c r="G68" s="98"/>
      <c r="H68" s="98"/>
    </row>
    <row r="69" spans="1:8" ht="14.25" thickBot="1">
      <c r="A69" s="101"/>
      <c r="B69" s="226"/>
      <c r="C69" s="93" t="s">
        <v>158</v>
      </c>
      <c r="D69" s="104"/>
      <c r="E69" s="93">
        <v>2</v>
      </c>
      <c r="F69" s="94">
        <v>2</v>
      </c>
      <c r="G69" s="94"/>
      <c r="H69" s="94"/>
    </row>
    <row r="70" spans="1:8" ht="15.75">
      <c r="A70" s="95"/>
      <c r="B70" s="224" t="s">
        <v>185</v>
      </c>
      <c r="C70" s="97"/>
      <c r="D70" s="97"/>
      <c r="E70" s="97"/>
      <c r="F70" s="98"/>
      <c r="G70" s="98"/>
      <c r="H70" s="98"/>
    </row>
    <row r="71" spans="1:8" ht="95.25" thickBot="1">
      <c r="A71" s="91">
        <v>22</v>
      </c>
      <c r="B71" s="226"/>
      <c r="C71" s="93" t="s">
        <v>158</v>
      </c>
      <c r="D71" s="109" t="s">
        <v>180</v>
      </c>
      <c r="E71" s="107" t="s">
        <v>186</v>
      </c>
      <c r="F71" s="94">
        <v>12</v>
      </c>
      <c r="G71" s="94"/>
      <c r="H71" s="94"/>
    </row>
    <row r="72" spans="1:8" ht="15.75">
      <c r="A72" s="95"/>
      <c r="B72" s="224" t="s">
        <v>187</v>
      </c>
      <c r="C72" s="97"/>
      <c r="D72" s="97"/>
      <c r="E72" s="97"/>
      <c r="F72" s="98"/>
      <c r="G72" s="98"/>
      <c r="H72" s="98"/>
    </row>
    <row r="73" spans="1:8" ht="95.25" thickBot="1">
      <c r="A73" s="91">
        <v>23</v>
      </c>
      <c r="B73" s="226"/>
      <c r="C73" s="93" t="s">
        <v>158</v>
      </c>
      <c r="D73" s="109" t="s">
        <v>180</v>
      </c>
      <c r="E73" s="107" t="s">
        <v>186</v>
      </c>
      <c r="F73" s="94">
        <v>12</v>
      </c>
      <c r="G73" s="94"/>
      <c r="H73" s="94"/>
    </row>
    <row r="74" spans="1:8" ht="33" customHeight="1">
      <c r="A74" s="99"/>
      <c r="B74" s="224" t="s">
        <v>188</v>
      </c>
      <c r="C74" s="105"/>
      <c r="D74" s="105"/>
      <c r="E74" s="105"/>
      <c r="F74" s="106"/>
      <c r="G74" s="106"/>
      <c r="H74" s="106"/>
    </row>
    <row r="75" spans="1:8" ht="15.75">
      <c r="A75" s="95"/>
      <c r="B75" s="225"/>
      <c r="C75" s="97"/>
      <c r="D75" s="97"/>
      <c r="E75" s="97"/>
      <c r="F75" s="98"/>
      <c r="G75" s="98"/>
      <c r="H75" s="98"/>
    </row>
    <row r="76" spans="1:8" ht="15.75">
      <c r="A76" s="95"/>
      <c r="B76" s="225"/>
      <c r="C76" s="97"/>
      <c r="D76" s="97"/>
      <c r="E76" s="97"/>
      <c r="F76" s="98"/>
      <c r="G76" s="98"/>
      <c r="H76" s="98"/>
    </row>
    <row r="77" spans="1:8" ht="94.5">
      <c r="A77" s="100">
        <v>24</v>
      </c>
      <c r="B77" s="225"/>
      <c r="C77" s="97"/>
      <c r="D77" s="108" t="s">
        <v>180</v>
      </c>
      <c r="E77" s="110" t="s">
        <v>189</v>
      </c>
      <c r="F77" s="98"/>
      <c r="G77" s="98"/>
      <c r="H77" s="98"/>
    </row>
    <row r="78" spans="1:8" ht="14.25" thickBot="1">
      <c r="A78" s="101"/>
      <c r="B78" s="226"/>
      <c r="C78" s="93" t="s">
        <v>158</v>
      </c>
      <c r="D78" s="104"/>
      <c r="E78" s="104"/>
      <c r="F78" s="94">
        <v>12</v>
      </c>
      <c r="G78" s="94"/>
      <c r="H78" s="94"/>
    </row>
    <row r="79" spans="1:8" ht="15.75">
      <c r="A79" s="95"/>
      <c r="B79" s="224" t="s">
        <v>190</v>
      </c>
      <c r="C79" s="97"/>
      <c r="D79" s="97"/>
      <c r="E79" s="97"/>
      <c r="F79" s="98"/>
      <c r="G79" s="98"/>
      <c r="H79" s="98"/>
    </row>
    <row r="80" spans="1:8" ht="95.25" thickBot="1">
      <c r="A80" s="91">
        <v>25</v>
      </c>
      <c r="B80" s="226"/>
      <c r="C80" s="93" t="s">
        <v>158</v>
      </c>
      <c r="D80" s="109" t="s">
        <v>180</v>
      </c>
      <c r="E80" s="107" t="s">
        <v>186</v>
      </c>
      <c r="F80" s="94">
        <v>12</v>
      </c>
      <c r="G80" s="94"/>
      <c r="H80" s="94"/>
    </row>
    <row r="81" spans="1:8" ht="15.75">
      <c r="A81" s="95"/>
      <c r="B81" s="224" t="s">
        <v>191</v>
      </c>
      <c r="C81" s="97"/>
      <c r="D81" s="97"/>
      <c r="E81" s="97"/>
      <c r="F81" s="221"/>
      <c r="G81" s="221"/>
      <c r="H81" s="221"/>
    </row>
    <row r="82" spans="1:8" ht="15.75">
      <c r="A82" s="95"/>
      <c r="B82" s="225"/>
      <c r="C82" s="97"/>
      <c r="D82" s="97"/>
      <c r="E82" s="97"/>
      <c r="F82" s="222"/>
      <c r="G82" s="222"/>
      <c r="H82" s="222"/>
    </row>
    <row r="83" spans="1:8" ht="94.5">
      <c r="A83" s="100">
        <v>26</v>
      </c>
      <c r="B83" s="225"/>
      <c r="C83" s="97"/>
      <c r="D83" s="108" t="s">
        <v>180</v>
      </c>
      <c r="E83" s="97"/>
      <c r="F83" s="222"/>
      <c r="G83" s="222"/>
      <c r="H83" s="222"/>
    </row>
    <row r="84" spans="1:8" ht="27.75" thickBot="1">
      <c r="A84" s="101"/>
      <c r="B84" s="226"/>
      <c r="C84" s="93" t="s">
        <v>158</v>
      </c>
      <c r="D84" s="104"/>
      <c r="E84" s="93" t="s">
        <v>192</v>
      </c>
      <c r="F84" s="223"/>
      <c r="G84" s="223"/>
      <c r="H84" s="223"/>
    </row>
    <row r="85" spans="1:8" ht="15.75">
      <c r="A85" s="95"/>
      <c r="B85" s="224" t="s">
        <v>193</v>
      </c>
      <c r="C85" s="97"/>
      <c r="D85" s="97"/>
      <c r="E85" s="97"/>
      <c r="F85" s="98"/>
      <c r="G85" s="98"/>
      <c r="H85" s="98"/>
    </row>
    <row r="86" spans="1:8" ht="15.75">
      <c r="A86" s="95"/>
      <c r="B86" s="225"/>
      <c r="C86" s="97"/>
      <c r="D86" s="97"/>
      <c r="E86" s="97"/>
      <c r="F86" s="98"/>
      <c r="G86" s="98"/>
      <c r="H86" s="98"/>
    </row>
    <row r="87" spans="1:8" ht="95.25" thickBot="1">
      <c r="A87" s="91">
        <v>27</v>
      </c>
      <c r="B87" s="226"/>
      <c r="C87" s="93" t="s">
        <v>158</v>
      </c>
      <c r="D87" s="109" t="s">
        <v>180</v>
      </c>
      <c r="E87" s="107" t="s">
        <v>194</v>
      </c>
      <c r="F87" s="94">
        <v>2</v>
      </c>
      <c r="G87" s="94"/>
      <c r="H87" s="94"/>
    </row>
    <row r="88" spans="1:8" ht="15.75">
      <c r="A88" s="95"/>
      <c r="B88" s="224" t="s">
        <v>195</v>
      </c>
      <c r="C88" s="97"/>
      <c r="D88" s="97"/>
      <c r="E88" s="97"/>
      <c r="F88" s="98"/>
      <c r="G88" s="98"/>
      <c r="H88" s="98"/>
    </row>
    <row r="89" spans="1:8" ht="15.75">
      <c r="A89" s="95"/>
      <c r="B89" s="225"/>
      <c r="C89" s="97"/>
      <c r="D89" s="97"/>
      <c r="E89" s="97"/>
      <c r="F89" s="98"/>
      <c r="G89" s="98"/>
      <c r="H89" s="98"/>
    </row>
    <row r="90" spans="1:8" ht="15.75">
      <c r="A90" s="100">
        <v>28</v>
      </c>
      <c r="B90" s="225"/>
      <c r="C90" s="97"/>
      <c r="D90" s="97"/>
      <c r="E90" s="97"/>
      <c r="F90" s="98"/>
      <c r="G90" s="98"/>
      <c r="H90" s="98"/>
    </row>
    <row r="91" spans="1:8" ht="68.25" thickBot="1">
      <c r="A91" s="101"/>
      <c r="B91" s="226"/>
      <c r="C91" s="93" t="s">
        <v>158</v>
      </c>
      <c r="D91" s="111" t="s">
        <v>196</v>
      </c>
      <c r="E91" s="93">
        <v>2</v>
      </c>
      <c r="F91" s="94">
        <v>2</v>
      </c>
      <c r="G91" s="94"/>
      <c r="H91" s="94"/>
    </row>
    <row r="92" spans="1:8" ht="15.75">
      <c r="A92" s="95"/>
      <c r="B92" s="224" t="s">
        <v>197</v>
      </c>
      <c r="C92" s="97"/>
      <c r="D92" s="97"/>
      <c r="E92" s="97"/>
      <c r="F92" s="98"/>
      <c r="G92" s="98"/>
      <c r="H92" s="98"/>
    </row>
    <row r="93" spans="1:8" ht="15.75">
      <c r="A93" s="95"/>
      <c r="B93" s="225"/>
      <c r="C93" s="97"/>
      <c r="D93" s="97"/>
      <c r="E93" s="97"/>
      <c r="F93" s="98"/>
      <c r="G93" s="98"/>
      <c r="H93" s="98"/>
    </row>
    <row r="94" spans="1:8" ht="95.25" thickBot="1">
      <c r="A94" s="91">
        <v>29</v>
      </c>
      <c r="B94" s="226"/>
      <c r="C94" s="93" t="s">
        <v>158</v>
      </c>
      <c r="D94" s="109" t="s">
        <v>180</v>
      </c>
      <c r="E94" s="107" t="s">
        <v>189</v>
      </c>
      <c r="F94" s="94">
        <v>12</v>
      </c>
      <c r="G94" s="94"/>
      <c r="H94" s="94"/>
    </row>
    <row r="95" spans="1:8" ht="15.75">
      <c r="A95" s="95"/>
      <c r="B95" s="224" t="s">
        <v>198</v>
      </c>
      <c r="C95" s="97"/>
      <c r="D95" s="97"/>
      <c r="E95" s="97"/>
      <c r="F95" s="98"/>
      <c r="G95" s="98"/>
      <c r="H95" s="98"/>
    </row>
    <row r="96" spans="1:8" ht="15.75">
      <c r="A96" s="95"/>
      <c r="B96" s="225"/>
      <c r="C96" s="97"/>
      <c r="D96" s="97"/>
      <c r="E96" s="97"/>
      <c r="F96" s="98"/>
      <c r="G96" s="98"/>
      <c r="H96" s="98"/>
    </row>
    <row r="97" spans="1:14" ht="95.25" thickBot="1">
      <c r="A97" s="91">
        <v>30</v>
      </c>
      <c r="B97" s="226"/>
      <c r="C97" s="93" t="s">
        <v>158</v>
      </c>
      <c r="D97" s="109" t="s">
        <v>180</v>
      </c>
      <c r="E97" s="107" t="s">
        <v>189</v>
      </c>
      <c r="F97" s="94">
        <v>12</v>
      </c>
      <c r="G97" s="94"/>
      <c r="H97" s="94"/>
    </row>
    <row r="98" spans="1:14" ht="63">
      <c r="A98" s="95"/>
      <c r="B98" s="96" t="s">
        <v>199</v>
      </c>
      <c r="C98" s="97"/>
      <c r="D98" s="97"/>
      <c r="E98" s="97"/>
      <c r="F98" s="98"/>
      <c r="G98" s="98"/>
      <c r="H98" s="98"/>
    </row>
    <row r="99" spans="1:14" ht="47.25">
      <c r="A99" s="95"/>
      <c r="B99" s="96" t="s">
        <v>200</v>
      </c>
      <c r="C99" s="97"/>
      <c r="D99" s="97"/>
      <c r="E99" s="97"/>
      <c r="F99" s="98"/>
      <c r="G99" s="98"/>
      <c r="H99" s="98"/>
    </row>
    <row r="100" spans="1:14" ht="95.25" thickBot="1">
      <c r="A100" s="91">
        <v>31</v>
      </c>
      <c r="B100" s="104"/>
      <c r="C100" s="93" t="s">
        <v>158</v>
      </c>
      <c r="D100" s="109" t="s">
        <v>180</v>
      </c>
      <c r="E100" s="107" t="s">
        <v>189</v>
      </c>
      <c r="F100" s="94">
        <v>12</v>
      </c>
      <c r="G100" s="94"/>
      <c r="H100" s="94"/>
    </row>
    <row r="101" spans="1:14" ht="63">
      <c r="A101" s="95"/>
      <c r="B101" s="96" t="s">
        <v>201</v>
      </c>
      <c r="C101" s="97"/>
      <c r="D101" s="97"/>
      <c r="E101" s="97"/>
      <c r="F101" s="98"/>
      <c r="G101" s="98"/>
      <c r="H101" s="98"/>
    </row>
    <row r="102" spans="1:14" ht="47.25">
      <c r="A102" s="95"/>
      <c r="B102" s="96" t="s">
        <v>200</v>
      </c>
      <c r="C102" s="97"/>
      <c r="D102" s="97"/>
      <c r="E102" s="97"/>
      <c r="F102" s="98"/>
      <c r="G102" s="98"/>
      <c r="H102" s="98"/>
    </row>
    <row r="103" spans="1:14" ht="95.25" thickBot="1">
      <c r="A103" s="112">
        <v>32</v>
      </c>
      <c r="B103" s="113"/>
      <c r="C103" s="114" t="s">
        <v>158</v>
      </c>
      <c r="D103" s="115" t="s">
        <v>180</v>
      </c>
      <c r="E103" s="116" t="s">
        <v>189</v>
      </c>
      <c r="F103" s="117">
        <v>12</v>
      </c>
      <c r="G103" s="117"/>
      <c r="H103" s="117"/>
    </row>
    <row r="105" spans="1:14" ht="13.5" thickBot="1"/>
    <row r="106" spans="1:14" ht="17.25" thickBot="1">
      <c r="J106" s="227"/>
      <c r="K106" s="228"/>
      <c r="L106" s="118"/>
      <c r="M106" s="130" t="s">
        <v>216</v>
      </c>
      <c r="N106" s="130" t="s">
        <v>216</v>
      </c>
    </row>
    <row r="107" spans="1:14" ht="17.25" thickBot="1">
      <c r="J107" s="229" t="s">
        <v>204</v>
      </c>
      <c r="K107" s="230"/>
      <c r="L107" s="119" t="s">
        <v>205</v>
      </c>
      <c r="M107" s="130" t="s">
        <v>217</v>
      </c>
      <c r="N107" s="130" t="s">
        <v>218</v>
      </c>
    </row>
    <row r="108" spans="1:14" ht="16.5">
      <c r="J108" s="120"/>
      <c r="K108" s="122"/>
      <c r="L108" s="124"/>
      <c r="M108" s="124"/>
      <c r="N108" s="124"/>
    </row>
    <row r="109" spans="1:14" ht="17.25" thickBot="1">
      <c r="J109" s="121" t="s">
        <v>206</v>
      </c>
      <c r="K109" s="123" t="s">
        <v>207</v>
      </c>
      <c r="L109" s="125" t="s">
        <v>208</v>
      </c>
      <c r="M109" s="125"/>
      <c r="N109" s="125"/>
    </row>
    <row r="110" spans="1:14" ht="13.5">
      <c r="J110" s="126"/>
      <c r="K110" s="97"/>
      <c r="L110" s="215" t="s">
        <v>209</v>
      </c>
      <c r="M110" s="215"/>
      <c r="N110" s="215"/>
    </row>
    <row r="111" spans="1:14" ht="13.5">
      <c r="J111" s="126"/>
      <c r="K111" s="97"/>
      <c r="L111" s="217"/>
      <c r="M111" s="217"/>
      <c r="N111" s="217"/>
    </row>
    <row r="112" spans="1:14" ht="13.5">
      <c r="J112" s="126"/>
      <c r="K112" s="97"/>
      <c r="L112" s="217"/>
      <c r="M112" s="217"/>
      <c r="N112" s="217"/>
    </row>
    <row r="113" spans="10:14" ht="14.25" thickBot="1">
      <c r="J113" s="127">
        <v>3</v>
      </c>
      <c r="K113" s="93">
        <v>2</v>
      </c>
      <c r="L113" s="218"/>
      <c r="M113" s="218"/>
      <c r="N113" s="218"/>
    </row>
    <row r="114" spans="10:14" ht="13.5">
      <c r="J114" s="126"/>
      <c r="K114" s="97"/>
      <c r="L114" s="219" t="s">
        <v>210</v>
      </c>
      <c r="M114" s="219"/>
      <c r="N114" s="219"/>
    </row>
    <row r="115" spans="10:14" ht="14.25" thickBot="1">
      <c r="J115" s="127">
        <v>3</v>
      </c>
      <c r="K115" s="93">
        <v>2</v>
      </c>
      <c r="L115" s="220"/>
      <c r="M115" s="220"/>
      <c r="N115" s="220"/>
    </row>
    <row r="116" spans="10:14" ht="13.5">
      <c r="J116" s="126"/>
      <c r="K116" s="97"/>
      <c r="L116" s="215" t="s">
        <v>211</v>
      </c>
      <c r="M116" s="215"/>
      <c r="N116" s="215"/>
    </row>
    <row r="117" spans="10:14" ht="14.25" thickBot="1">
      <c r="J117" s="127">
        <v>2</v>
      </c>
      <c r="K117" s="93">
        <v>1</v>
      </c>
      <c r="L117" s="218"/>
      <c r="M117" s="218"/>
      <c r="N117" s="218"/>
    </row>
    <row r="118" spans="10:14" ht="13.5">
      <c r="J118" s="126"/>
      <c r="K118" s="97"/>
      <c r="L118" s="219" t="s">
        <v>212</v>
      </c>
      <c r="M118" s="219"/>
      <c r="N118" s="219"/>
    </row>
    <row r="119" spans="10:14" ht="14.25" thickBot="1">
      <c r="J119" s="127">
        <v>5</v>
      </c>
      <c r="K119" s="93">
        <v>5</v>
      </c>
      <c r="L119" s="220"/>
      <c r="M119" s="220"/>
      <c r="N119" s="220"/>
    </row>
    <row r="120" spans="10:14" ht="13.5">
      <c r="J120" s="126"/>
      <c r="K120" s="97"/>
      <c r="L120" s="215" t="s">
        <v>213</v>
      </c>
      <c r="M120" s="215"/>
      <c r="N120" s="215"/>
    </row>
    <row r="121" spans="10:14" ht="14.25" thickBot="1">
      <c r="J121" s="127">
        <v>3</v>
      </c>
      <c r="K121" s="93">
        <v>3</v>
      </c>
      <c r="L121" s="218"/>
      <c r="M121" s="218"/>
      <c r="N121" s="218"/>
    </row>
    <row r="122" spans="10:14" ht="16.5" thickBot="1">
      <c r="J122" s="127">
        <v>3</v>
      </c>
      <c r="K122" s="93">
        <v>3</v>
      </c>
      <c r="L122" s="128" t="s">
        <v>214</v>
      </c>
      <c r="M122" s="128"/>
      <c r="N122" s="128"/>
    </row>
    <row r="123" spans="10:14" ht="13.5">
      <c r="J123" s="126"/>
      <c r="K123" s="97"/>
      <c r="L123" s="215" t="s">
        <v>215</v>
      </c>
      <c r="M123" s="215"/>
      <c r="N123" s="215"/>
    </row>
    <row r="124" spans="10:14" ht="14.25" thickBot="1">
      <c r="J124" s="129">
        <v>1</v>
      </c>
      <c r="K124" s="114" t="s">
        <v>50</v>
      </c>
      <c r="L124" s="216"/>
      <c r="M124" s="216"/>
      <c r="N124" s="216"/>
    </row>
  </sheetData>
  <mergeCells count="52">
    <mergeCell ref="B40:B41"/>
    <mergeCell ref="B42:B44"/>
    <mergeCell ref="B26:B28"/>
    <mergeCell ref="B29:B31"/>
    <mergeCell ref="B32:B33"/>
    <mergeCell ref="B34:B37"/>
    <mergeCell ref="B38:B39"/>
    <mergeCell ref="B24:B25"/>
    <mergeCell ref="B4:B6"/>
    <mergeCell ref="B7:B10"/>
    <mergeCell ref="B11:B14"/>
    <mergeCell ref="B20:B21"/>
    <mergeCell ref="B22:B23"/>
    <mergeCell ref="B45:B46"/>
    <mergeCell ref="B47:B48"/>
    <mergeCell ref="A49:F49"/>
    <mergeCell ref="A50:F50"/>
    <mergeCell ref="B70:B71"/>
    <mergeCell ref="B55:B58"/>
    <mergeCell ref="B64:B69"/>
    <mergeCell ref="B51:B54"/>
    <mergeCell ref="B72:B73"/>
    <mergeCell ref="B74:B78"/>
    <mergeCell ref="F81:F84"/>
    <mergeCell ref="B85:B87"/>
    <mergeCell ref="B79:B80"/>
    <mergeCell ref="B81:B84"/>
    <mergeCell ref="B88:B91"/>
    <mergeCell ref="B92:B94"/>
    <mergeCell ref="L123:L124"/>
    <mergeCell ref="J106:K106"/>
    <mergeCell ref="J107:K107"/>
    <mergeCell ref="L118:L119"/>
    <mergeCell ref="L120:L121"/>
    <mergeCell ref="B95:B97"/>
    <mergeCell ref="G81:G84"/>
    <mergeCell ref="H81:H84"/>
    <mergeCell ref="L110:L113"/>
    <mergeCell ref="L114:L115"/>
    <mergeCell ref="L116:L117"/>
    <mergeCell ref="N123:N124"/>
    <mergeCell ref="M110:M113"/>
    <mergeCell ref="M114:M115"/>
    <mergeCell ref="M116:M117"/>
    <mergeCell ref="M118:M119"/>
    <mergeCell ref="M120:M121"/>
    <mergeCell ref="M123:M124"/>
    <mergeCell ref="N110:N113"/>
    <mergeCell ref="N114:N115"/>
    <mergeCell ref="N116:N117"/>
    <mergeCell ref="N118:N119"/>
    <mergeCell ref="N120:N12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3"/>
  </sheetPr>
  <dimension ref="A1:K151"/>
  <sheetViews>
    <sheetView tabSelected="1" topLeftCell="A13" zoomScale="110" zoomScaleNormal="110" workbookViewId="0">
      <selection activeCell="J21" sqref="J21"/>
    </sheetView>
  </sheetViews>
  <sheetFormatPr defaultColWidth="9.140625" defaultRowHeight="12.75"/>
  <cols>
    <col min="1" max="1" width="10" style="59" customWidth="1"/>
    <col min="2" max="2" width="9.140625" style="59"/>
    <col min="3" max="3" width="15" style="59" customWidth="1"/>
    <col min="4" max="4" width="9.140625" style="59"/>
    <col min="5" max="5" width="10.85546875" style="59" customWidth="1"/>
    <col min="6" max="6" width="9.140625" style="59"/>
    <col min="7" max="7" width="19.140625" style="59" customWidth="1"/>
    <col min="8" max="8" width="11" style="59" bestFit="1" customWidth="1"/>
    <col min="9" max="9" width="12.42578125" style="59" bestFit="1" customWidth="1"/>
    <col min="10" max="10" width="14.140625" style="59" customWidth="1"/>
    <col min="11" max="11" width="9.140625" style="59" customWidth="1"/>
    <col min="12" max="12" width="9.140625" style="59"/>
    <col min="13" max="13" width="9.5703125" style="59" customWidth="1"/>
    <col min="14" max="16384" width="9.140625" style="59"/>
  </cols>
  <sheetData>
    <row r="1" spans="1:9">
      <c r="A1" s="139"/>
      <c r="B1" s="139"/>
      <c r="C1" s="139"/>
      <c r="D1" s="139"/>
      <c r="E1" s="139"/>
      <c r="F1" s="139"/>
      <c r="G1" s="139"/>
      <c r="H1" s="139"/>
      <c r="I1" s="139"/>
    </row>
    <row r="2" spans="1:9">
      <c r="A2" s="140" t="s">
        <v>147</v>
      </c>
      <c r="B2" s="141"/>
      <c r="C2" s="141"/>
      <c r="D2" s="141"/>
      <c r="E2" s="141"/>
      <c r="F2" s="141"/>
      <c r="G2" s="141"/>
      <c r="H2" s="141"/>
      <c r="I2" s="141"/>
    </row>
    <row r="3" spans="1:9">
      <c r="A3" s="3"/>
      <c r="B3" s="3"/>
      <c r="C3" s="3"/>
      <c r="D3" s="3"/>
      <c r="E3" s="3"/>
      <c r="F3" s="3"/>
      <c r="G3" s="3"/>
      <c r="H3" s="3"/>
      <c r="I3" s="3"/>
    </row>
    <row r="4" spans="1:9">
      <c r="A4" s="142" t="s">
        <v>0</v>
      </c>
      <c r="B4" s="142"/>
      <c r="C4" s="142"/>
      <c r="D4" s="142"/>
      <c r="E4" s="142"/>
      <c r="F4" s="142"/>
      <c r="G4" s="142"/>
      <c r="H4" s="142"/>
      <c r="I4" s="142"/>
    </row>
    <row r="5" spans="1:9">
      <c r="A5" s="75" t="s">
        <v>1</v>
      </c>
      <c r="B5" s="143" t="s">
        <v>2</v>
      </c>
      <c r="C5" s="143"/>
      <c r="D5" s="143"/>
      <c r="E5" s="143"/>
      <c r="F5" s="143"/>
      <c r="G5" s="143"/>
      <c r="H5" s="144"/>
      <c r="I5" s="145"/>
    </row>
    <row r="6" spans="1:9">
      <c r="A6" s="75" t="s">
        <v>3</v>
      </c>
      <c r="B6" s="143" t="s">
        <v>4</v>
      </c>
      <c r="C6" s="143"/>
      <c r="D6" s="143"/>
      <c r="E6" s="143"/>
      <c r="F6" s="143"/>
      <c r="G6" s="143"/>
      <c r="H6" s="145"/>
      <c r="I6" s="145"/>
    </row>
    <row r="7" spans="1:9">
      <c r="A7" s="75" t="s">
        <v>5</v>
      </c>
      <c r="B7" s="143" t="s">
        <v>6</v>
      </c>
      <c r="C7" s="143"/>
      <c r="D7" s="143"/>
      <c r="E7" s="143"/>
      <c r="F7" s="143"/>
      <c r="G7" s="143"/>
      <c r="H7" s="145"/>
      <c r="I7" s="145"/>
    </row>
    <row r="8" spans="1:9">
      <c r="A8" s="75" t="s">
        <v>7</v>
      </c>
      <c r="B8" s="143" t="s">
        <v>8</v>
      </c>
      <c r="C8" s="143"/>
      <c r="D8" s="143"/>
      <c r="E8" s="143"/>
      <c r="F8" s="143"/>
      <c r="G8" s="143"/>
      <c r="H8" s="145"/>
      <c r="I8" s="145"/>
    </row>
    <row r="9" spans="1:9">
      <c r="A9" s="74"/>
      <c r="B9" s="78"/>
      <c r="C9" s="78"/>
      <c r="D9" s="78"/>
      <c r="E9" s="78"/>
      <c r="F9" s="78"/>
      <c r="G9" s="78"/>
      <c r="H9" s="74"/>
      <c r="I9" s="74"/>
    </row>
    <row r="10" spans="1:9">
      <c r="A10" s="142" t="s">
        <v>9</v>
      </c>
      <c r="B10" s="142"/>
      <c r="C10" s="142"/>
      <c r="D10" s="142"/>
      <c r="E10" s="142"/>
      <c r="F10" s="142"/>
      <c r="G10" s="142"/>
      <c r="H10" s="142"/>
      <c r="I10" s="142"/>
    </row>
    <row r="11" spans="1:9">
      <c r="A11" s="145" t="s">
        <v>10</v>
      </c>
      <c r="B11" s="145"/>
      <c r="C11" s="145" t="s">
        <v>11</v>
      </c>
      <c r="D11" s="145"/>
      <c r="E11" s="145" t="s">
        <v>12</v>
      </c>
      <c r="F11" s="145"/>
      <c r="G11" s="145"/>
      <c r="H11" s="145"/>
      <c r="I11" s="145"/>
    </row>
    <row r="12" spans="1:9">
      <c r="A12" s="145"/>
      <c r="B12" s="145"/>
      <c r="C12" s="145"/>
      <c r="D12" s="145"/>
      <c r="E12" s="145"/>
      <c r="F12" s="145"/>
      <c r="G12" s="145"/>
      <c r="H12" s="145"/>
      <c r="I12" s="145"/>
    </row>
    <row r="13" spans="1:9">
      <c r="A13" s="74"/>
      <c r="B13" s="78"/>
      <c r="C13" s="78"/>
      <c r="D13" s="78"/>
      <c r="E13" s="78"/>
      <c r="F13" s="78"/>
      <c r="G13" s="78"/>
      <c r="H13" s="74"/>
      <c r="I13" s="74"/>
    </row>
    <row r="14" spans="1:9">
      <c r="A14" s="142" t="s">
        <v>13</v>
      </c>
      <c r="B14" s="142"/>
      <c r="C14" s="142"/>
      <c r="D14" s="142"/>
      <c r="E14" s="142"/>
      <c r="F14" s="142"/>
      <c r="G14" s="142"/>
      <c r="H14" s="142"/>
      <c r="I14" s="142"/>
    </row>
    <row r="15" spans="1:9">
      <c r="A15" s="75">
        <v>1</v>
      </c>
      <c r="B15" s="143" t="s">
        <v>14</v>
      </c>
      <c r="C15" s="143"/>
      <c r="D15" s="143"/>
      <c r="E15" s="143"/>
      <c r="F15" s="143"/>
      <c r="G15" s="143"/>
      <c r="H15" s="145"/>
      <c r="I15" s="145"/>
    </row>
    <row r="16" spans="1:9">
      <c r="A16" s="75">
        <v>2</v>
      </c>
      <c r="B16" s="143" t="s">
        <v>15</v>
      </c>
      <c r="C16" s="143"/>
      <c r="D16" s="143"/>
      <c r="E16" s="143"/>
      <c r="F16" s="143"/>
      <c r="G16" s="143"/>
      <c r="H16" s="145"/>
      <c r="I16" s="145"/>
    </row>
    <row r="17" spans="1:10">
      <c r="A17" s="75">
        <v>3</v>
      </c>
      <c r="B17" s="143" t="s">
        <v>140</v>
      </c>
      <c r="C17" s="143"/>
      <c r="D17" s="143"/>
      <c r="E17" s="143"/>
      <c r="F17" s="143"/>
      <c r="G17" s="143"/>
      <c r="H17" s="146"/>
      <c r="I17" s="145"/>
    </row>
    <row r="18" spans="1:10">
      <c r="A18" s="75">
        <v>4</v>
      </c>
      <c r="B18" s="143" t="s">
        <v>16</v>
      </c>
      <c r="C18" s="143"/>
      <c r="D18" s="143"/>
      <c r="E18" s="143"/>
      <c r="F18" s="143"/>
      <c r="G18" s="143"/>
      <c r="H18" s="145"/>
      <c r="I18" s="145"/>
    </row>
    <row r="19" spans="1:10">
      <c r="A19" s="75">
        <v>5</v>
      </c>
      <c r="B19" s="143" t="s">
        <v>17</v>
      </c>
      <c r="C19" s="143"/>
      <c r="D19" s="143"/>
      <c r="E19" s="143"/>
      <c r="F19" s="143"/>
      <c r="G19" s="143"/>
      <c r="H19" s="144"/>
      <c r="I19" s="145"/>
    </row>
    <row r="20" spans="1:10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10">
      <c r="A21" s="148" t="s">
        <v>18</v>
      </c>
      <c r="B21" s="148"/>
      <c r="C21" s="148"/>
      <c r="D21" s="148"/>
      <c r="E21" s="148"/>
      <c r="F21" s="148"/>
      <c r="G21" s="148"/>
      <c r="H21" s="148"/>
      <c r="I21" s="148"/>
    </row>
    <row r="22" spans="1:10">
      <c r="A22" s="76">
        <v>1</v>
      </c>
      <c r="B22" s="149" t="s">
        <v>19</v>
      </c>
      <c r="C22" s="149"/>
      <c r="D22" s="149"/>
      <c r="E22" s="149"/>
      <c r="F22" s="149"/>
      <c r="G22" s="149"/>
      <c r="H22" s="76" t="s">
        <v>20</v>
      </c>
      <c r="I22" s="76" t="s">
        <v>21</v>
      </c>
    </row>
    <row r="23" spans="1:10">
      <c r="A23" s="76" t="s">
        <v>1</v>
      </c>
      <c r="B23" s="143" t="s">
        <v>22</v>
      </c>
      <c r="C23" s="143"/>
      <c r="D23" s="143"/>
      <c r="E23" s="143"/>
      <c r="F23" s="143"/>
      <c r="G23" s="143"/>
      <c r="H23" s="80"/>
      <c r="I23" s="18">
        <v>0</v>
      </c>
    </row>
    <row r="24" spans="1:10">
      <c r="A24" s="76" t="s">
        <v>3</v>
      </c>
      <c r="B24" s="143" t="s">
        <v>23</v>
      </c>
      <c r="C24" s="143"/>
      <c r="D24" s="143"/>
      <c r="E24" s="143"/>
      <c r="F24" s="143"/>
      <c r="G24" s="143"/>
      <c r="H24" s="60"/>
      <c r="I24" s="18">
        <v>0</v>
      </c>
    </row>
    <row r="25" spans="1:10">
      <c r="A25" s="76" t="s">
        <v>5</v>
      </c>
      <c r="B25" s="143" t="s">
        <v>24</v>
      </c>
      <c r="C25" s="143"/>
      <c r="D25" s="143"/>
      <c r="E25" s="143"/>
      <c r="F25" s="143"/>
      <c r="G25" s="143"/>
      <c r="H25" s="60"/>
      <c r="I25" s="18">
        <f>H25*I23</f>
        <v>0</v>
      </c>
    </row>
    <row r="26" spans="1:10">
      <c r="A26" s="76" t="s">
        <v>7</v>
      </c>
      <c r="B26" s="143" t="s">
        <v>25</v>
      </c>
      <c r="C26" s="143"/>
      <c r="D26" s="143"/>
      <c r="E26" s="143"/>
      <c r="F26" s="143"/>
      <c r="G26" s="143"/>
      <c r="H26" s="60"/>
      <c r="I26" s="18">
        <v>0</v>
      </c>
    </row>
    <row r="27" spans="1:10">
      <c r="A27" s="2" t="s">
        <v>26</v>
      </c>
      <c r="B27" s="143" t="s">
        <v>27</v>
      </c>
      <c r="C27" s="143"/>
      <c r="D27" s="143"/>
      <c r="E27" s="143"/>
      <c r="F27" s="143"/>
      <c r="G27" s="143"/>
      <c r="H27" s="61"/>
      <c r="I27" s="18">
        <v>0</v>
      </c>
    </row>
    <row r="28" spans="1:10">
      <c r="A28" s="2" t="s">
        <v>28</v>
      </c>
      <c r="B28" s="143" t="s">
        <v>29</v>
      </c>
      <c r="C28" s="143"/>
      <c r="D28" s="143"/>
      <c r="E28" s="143"/>
      <c r="F28" s="143"/>
      <c r="G28" s="143"/>
      <c r="H28" s="60"/>
      <c r="I28" s="18">
        <v>0</v>
      </c>
    </row>
    <row r="29" spans="1:10">
      <c r="A29" s="149" t="s">
        <v>30</v>
      </c>
      <c r="B29" s="149"/>
      <c r="C29" s="149"/>
      <c r="D29" s="149"/>
      <c r="E29" s="149"/>
      <c r="F29" s="149"/>
      <c r="G29" s="149"/>
      <c r="H29" s="149"/>
      <c r="I29" s="12">
        <f>TRUNC(SUM(I23:I28),2)</f>
        <v>0</v>
      </c>
    </row>
    <row r="30" spans="1:10">
      <c r="A30" s="7"/>
      <c r="B30" s="7"/>
      <c r="C30" s="7"/>
      <c r="D30" s="7"/>
      <c r="E30" s="7"/>
      <c r="F30" s="7"/>
      <c r="G30" s="7"/>
      <c r="H30" s="7"/>
      <c r="I30" s="13"/>
      <c r="J30" s="62"/>
    </row>
    <row r="31" spans="1:10">
      <c r="A31" s="148" t="s">
        <v>31</v>
      </c>
      <c r="B31" s="148"/>
      <c r="C31" s="148"/>
      <c r="D31" s="148"/>
      <c r="E31" s="148"/>
      <c r="F31" s="148"/>
      <c r="G31" s="148"/>
      <c r="H31" s="148"/>
      <c r="I31" s="148"/>
      <c r="J31" s="62"/>
    </row>
    <row r="32" spans="1:10">
      <c r="A32" s="149" t="s">
        <v>32</v>
      </c>
      <c r="B32" s="149"/>
      <c r="C32" s="149"/>
      <c r="D32" s="149"/>
      <c r="E32" s="149"/>
      <c r="F32" s="149"/>
      <c r="G32" s="149"/>
      <c r="H32" s="76" t="s">
        <v>20</v>
      </c>
      <c r="I32" s="76" t="s">
        <v>21</v>
      </c>
      <c r="J32" s="62"/>
    </row>
    <row r="33" spans="1:11">
      <c r="A33" s="76" t="s">
        <v>1</v>
      </c>
      <c r="B33" s="143" t="s">
        <v>33</v>
      </c>
      <c r="C33" s="143"/>
      <c r="D33" s="143"/>
      <c r="E33" s="143"/>
      <c r="F33" s="143"/>
      <c r="G33" s="143"/>
      <c r="H33" s="22">
        <v>8.3299999999999999E-2</v>
      </c>
      <c r="I33" s="18">
        <f>TRUNC($I$29*H33,2)</f>
        <v>0</v>
      </c>
      <c r="J33" s="62"/>
    </row>
    <row r="34" spans="1:11">
      <c r="A34" s="76" t="s">
        <v>3</v>
      </c>
      <c r="B34" s="143" t="s">
        <v>34</v>
      </c>
      <c r="C34" s="143"/>
      <c r="D34" s="143"/>
      <c r="E34" s="143"/>
      <c r="F34" s="143"/>
      <c r="G34" s="143"/>
      <c r="H34" s="8">
        <v>0</v>
      </c>
      <c r="I34" s="18">
        <f>TRUNC(H34*I29,2)</f>
        <v>0</v>
      </c>
      <c r="J34" s="62"/>
    </row>
    <row r="35" spans="1:11">
      <c r="A35" s="149" t="s">
        <v>35</v>
      </c>
      <c r="B35" s="149"/>
      <c r="C35" s="149"/>
      <c r="D35" s="149"/>
      <c r="E35" s="149"/>
      <c r="F35" s="149"/>
      <c r="G35" s="149"/>
      <c r="H35" s="9">
        <f>TRUNC(SUM(H33:H34),4)</f>
        <v>8.3299999999999999E-2</v>
      </c>
      <c r="I35" s="14">
        <f>TRUNC(SUM(I33:I34),2)</f>
        <v>0</v>
      </c>
      <c r="J35" s="62"/>
    </row>
    <row r="36" spans="1:11">
      <c r="A36" s="150"/>
      <c r="B36" s="151"/>
      <c r="C36" s="151"/>
      <c r="D36" s="151"/>
      <c r="E36" s="151"/>
      <c r="F36" s="151"/>
      <c r="G36" s="151"/>
      <c r="H36" s="151"/>
      <c r="I36" s="151"/>
      <c r="J36" s="15" t="s">
        <v>36</v>
      </c>
      <c r="K36" s="16">
        <f>I29+I35</f>
        <v>0</v>
      </c>
    </row>
    <row r="37" spans="1:11">
      <c r="A37" s="149" t="s">
        <v>37</v>
      </c>
      <c r="B37" s="149"/>
      <c r="C37" s="149"/>
      <c r="D37" s="149"/>
      <c r="E37" s="149"/>
      <c r="F37" s="149"/>
      <c r="G37" s="149"/>
      <c r="H37" s="76" t="s">
        <v>20</v>
      </c>
      <c r="I37" s="76" t="s">
        <v>21</v>
      </c>
      <c r="J37" s="62"/>
    </row>
    <row r="38" spans="1:11">
      <c r="A38" s="76" t="s">
        <v>1</v>
      </c>
      <c r="B38" s="143" t="s">
        <v>38</v>
      </c>
      <c r="C38" s="143"/>
      <c r="D38" s="143"/>
      <c r="E38" s="143"/>
      <c r="F38" s="143"/>
      <c r="G38" s="143"/>
      <c r="H38" s="22">
        <v>0.2</v>
      </c>
      <c r="I38" s="18">
        <f>H38*$K$36</f>
        <v>0</v>
      </c>
      <c r="J38" s="62"/>
    </row>
    <row r="39" spans="1:11">
      <c r="A39" s="76" t="s">
        <v>3</v>
      </c>
      <c r="B39" s="143" t="s">
        <v>39</v>
      </c>
      <c r="C39" s="143"/>
      <c r="D39" s="143"/>
      <c r="E39" s="143"/>
      <c r="F39" s="143"/>
      <c r="G39" s="143"/>
      <c r="H39" s="22">
        <v>2.5000000000000001E-2</v>
      </c>
      <c r="I39" s="18">
        <f t="shared" ref="I39:I45" si="0">H39*$K$36</f>
        <v>0</v>
      </c>
      <c r="J39" s="62"/>
    </row>
    <row r="40" spans="1:11">
      <c r="A40" s="76" t="s">
        <v>5</v>
      </c>
      <c r="B40" s="143" t="s">
        <v>40</v>
      </c>
      <c r="C40" s="143"/>
      <c r="D40" s="143"/>
      <c r="E40" s="143"/>
      <c r="F40" s="143"/>
      <c r="G40" s="143"/>
      <c r="H40" s="22">
        <v>0</v>
      </c>
      <c r="I40" s="18">
        <f t="shared" si="0"/>
        <v>0</v>
      </c>
      <c r="J40" s="62"/>
    </row>
    <row r="41" spans="1:11">
      <c r="A41" s="76" t="s">
        <v>7</v>
      </c>
      <c r="B41" s="143" t="s">
        <v>41</v>
      </c>
      <c r="C41" s="143"/>
      <c r="D41" s="143"/>
      <c r="E41" s="143"/>
      <c r="F41" s="143"/>
      <c r="G41" s="143"/>
      <c r="H41" s="22">
        <v>1.4999999999999999E-2</v>
      </c>
      <c r="I41" s="18">
        <f t="shared" si="0"/>
        <v>0</v>
      </c>
      <c r="J41" s="62"/>
    </row>
    <row r="42" spans="1:11">
      <c r="A42" s="76" t="s">
        <v>26</v>
      </c>
      <c r="B42" s="143" t="s">
        <v>42</v>
      </c>
      <c r="C42" s="143"/>
      <c r="D42" s="143"/>
      <c r="E42" s="143"/>
      <c r="F42" s="143"/>
      <c r="G42" s="143"/>
      <c r="H42" s="22">
        <v>0.01</v>
      </c>
      <c r="I42" s="18">
        <f t="shared" si="0"/>
        <v>0</v>
      </c>
      <c r="J42" s="62"/>
    </row>
    <row r="43" spans="1:11">
      <c r="A43" s="76" t="s">
        <v>28</v>
      </c>
      <c r="B43" s="143" t="s">
        <v>43</v>
      </c>
      <c r="C43" s="143"/>
      <c r="D43" s="143"/>
      <c r="E43" s="143"/>
      <c r="F43" s="143"/>
      <c r="G43" s="143"/>
      <c r="H43" s="22">
        <v>6.0000000000000001E-3</v>
      </c>
      <c r="I43" s="18">
        <f t="shared" si="0"/>
        <v>0</v>
      </c>
      <c r="J43" s="62"/>
    </row>
    <row r="44" spans="1:11">
      <c r="A44" s="76" t="s">
        <v>44</v>
      </c>
      <c r="B44" s="143" t="s">
        <v>45</v>
      </c>
      <c r="C44" s="143"/>
      <c r="D44" s="143"/>
      <c r="E44" s="143"/>
      <c r="F44" s="143"/>
      <c r="G44" s="143"/>
      <c r="H44" s="22">
        <v>2E-3</v>
      </c>
      <c r="I44" s="18">
        <f t="shared" si="0"/>
        <v>0</v>
      </c>
      <c r="J44" s="62"/>
    </row>
    <row r="45" spans="1:11">
      <c r="A45" s="76" t="s">
        <v>46</v>
      </c>
      <c r="B45" s="143" t="s">
        <v>47</v>
      </c>
      <c r="C45" s="143"/>
      <c r="D45" s="143"/>
      <c r="E45" s="143"/>
      <c r="F45" s="143"/>
      <c r="G45" s="143"/>
      <c r="H45" s="22">
        <v>0.08</v>
      </c>
      <c r="I45" s="18">
        <f t="shared" si="0"/>
        <v>0</v>
      </c>
      <c r="J45" s="62"/>
    </row>
    <row r="46" spans="1:11">
      <c r="A46" s="149" t="s">
        <v>48</v>
      </c>
      <c r="B46" s="149"/>
      <c r="C46" s="149"/>
      <c r="D46" s="149"/>
      <c r="E46" s="149"/>
      <c r="F46" s="149"/>
      <c r="G46" s="149"/>
      <c r="H46" s="9">
        <f>SUM(H38:H45)</f>
        <v>0.33800000000000002</v>
      </c>
      <c r="I46" s="14">
        <f>TRUNC(SUM(I38:I45),2)</f>
        <v>0</v>
      </c>
      <c r="J46" s="62"/>
    </row>
    <row r="47" spans="1:11">
      <c r="A47" s="152"/>
      <c r="B47" s="152"/>
      <c r="C47" s="152"/>
      <c r="D47" s="152"/>
      <c r="E47" s="152"/>
      <c r="F47" s="152"/>
      <c r="G47" s="152"/>
      <c r="H47" s="152"/>
      <c r="I47" s="153"/>
      <c r="J47" s="62"/>
    </row>
    <row r="48" spans="1:11">
      <c r="A48" s="149" t="s">
        <v>49</v>
      </c>
      <c r="B48" s="149"/>
      <c r="C48" s="149"/>
      <c r="D48" s="149"/>
      <c r="E48" s="149"/>
      <c r="F48" s="149"/>
      <c r="G48" s="149"/>
      <c r="H48" s="9"/>
      <c r="I48" s="76" t="s">
        <v>21</v>
      </c>
      <c r="J48" s="62"/>
    </row>
    <row r="49" spans="1:10">
      <c r="A49" s="76" t="s">
        <v>1</v>
      </c>
      <c r="B49" s="154" t="s">
        <v>142</v>
      </c>
      <c r="C49" s="154"/>
      <c r="D49" s="154"/>
      <c r="E49" s="154"/>
      <c r="F49" s="154"/>
      <c r="G49" s="154"/>
      <c r="H49" s="75" t="s">
        <v>50</v>
      </c>
      <c r="I49" s="17">
        <f>(0*22*2)-I23*6%</f>
        <v>0</v>
      </c>
      <c r="J49" s="62"/>
    </row>
    <row r="50" spans="1:10">
      <c r="A50" s="76" t="s">
        <v>3</v>
      </c>
      <c r="B50" s="154" t="s">
        <v>143</v>
      </c>
      <c r="C50" s="154"/>
      <c r="D50" s="154"/>
      <c r="E50" s="154"/>
      <c r="F50" s="154"/>
      <c r="G50" s="154"/>
      <c r="H50" s="75" t="s">
        <v>50</v>
      </c>
      <c r="I50" s="17">
        <f>(0*22)-((0*22)*10%)</f>
        <v>0</v>
      </c>
      <c r="J50" s="62"/>
    </row>
    <row r="51" spans="1:10">
      <c r="A51" s="76" t="s">
        <v>5</v>
      </c>
      <c r="B51" s="154" t="s">
        <v>51</v>
      </c>
      <c r="C51" s="154"/>
      <c r="D51" s="154"/>
      <c r="E51" s="154"/>
      <c r="F51" s="154"/>
      <c r="G51" s="154"/>
      <c r="H51" s="75" t="s">
        <v>50</v>
      </c>
      <c r="I51" s="17">
        <v>0</v>
      </c>
      <c r="J51" s="62"/>
    </row>
    <row r="52" spans="1:10">
      <c r="A52" s="76" t="s">
        <v>7</v>
      </c>
      <c r="B52" s="154" t="s">
        <v>145</v>
      </c>
      <c r="C52" s="154"/>
      <c r="D52" s="154"/>
      <c r="E52" s="154"/>
      <c r="F52" s="154"/>
      <c r="G52" s="154"/>
      <c r="H52" s="75" t="s">
        <v>50</v>
      </c>
      <c r="I52" s="17">
        <v>0</v>
      </c>
      <c r="J52" s="62"/>
    </row>
    <row r="53" spans="1:10">
      <c r="A53" s="149" t="s">
        <v>52</v>
      </c>
      <c r="B53" s="149"/>
      <c r="C53" s="149"/>
      <c r="D53" s="149"/>
      <c r="E53" s="149"/>
      <c r="F53" s="149"/>
      <c r="G53" s="149"/>
      <c r="H53" s="149"/>
      <c r="I53" s="14">
        <f>SUM(I49:I52)</f>
        <v>0</v>
      </c>
      <c r="J53" s="62"/>
    </row>
    <row r="54" spans="1:10">
      <c r="A54" s="152"/>
      <c r="B54" s="152"/>
      <c r="C54" s="152"/>
      <c r="D54" s="152"/>
      <c r="E54" s="152"/>
      <c r="F54" s="152"/>
      <c r="G54" s="152"/>
      <c r="H54" s="152"/>
      <c r="I54" s="153"/>
      <c r="J54" s="62"/>
    </row>
    <row r="55" spans="1:10">
      <c r="A55" s="155" t="s">
        <v>53</v>
      </c>
      <c r="B55" s="155"/>
      <c r="C55" s="155"/>
      <c r="D55" s="155"/>
      <c r="E55" s="155"/>
      <c r="F55" s="155"/>
      <c r="G55" s="155"/>
      <c r="H55" s="155"/>
      <c r="I55" s="155"/>
      <c r="J55" s="62"/>
    </row>
    <row r="56" spans="1:10">
      <c r="A56" s="149" t="s">
        <v>54</v>
      </c>
      <c r="B56" s="149"/>
      <c r="C56" s="149"/>
      <c r="D56" s="149"/>
      <c r="E56" s="149"/>
      <c r="F56" s="149"/>
      <c r="G56" s="149"/>
      <c r="H56" s="149"/>
      <c r="I56" s="76" t="s">
        <v>21</v>
      </c>
      <c r="J56" s="62"/>
    </row>
    <row r="57" spans="1:10">
      <c r="A57" s="76" t="s">
        <v>55</v>
      </c>
      <c r="B57" s="145" t="s">
        <v>56</v>
      </c>
      <c r="C57" s="145"/>
      <c r="D57" s="145"/>
      <c r="E57" s="145"/>
      <c r="F57" s="145"/>
      <c r="G57" s="145"/>
      <c r="H57" s="145"/>
      <c r="I57" s="18">
        <f>I35</f>
        <v>0</v>
      </c>
      <c r="J57" s="62"/>
    </row>
    <row r="58" spans="1:10">
      <c r="A58" s="2" t="s">
        <v>57</v>
      </c>
      <c r="B58" s="145" t="s">
        <v>58</v>
      </c>
      <c r="C58" s="145"/>
      <c r="D58" s="145"/>
      <c r="E58" s="145"/>
      <c r="F58" s="145"/>
      <c r="G58" s="145"/>
      <c r="H58" s="145"/>
      <c r="I58" s="19">
        <f>I46</f>
        <v>0</v>
      </c>
      <c r="J58" s="62"/>
    </row>
    <row r="59" spans="1:10">
      <c r="A59" s="2" t="s">
        <v>59</v>
      </c>
      <c r="B59" s="145" t="s">
        <v>60</v>
      </c>
      <c r="C59" s="145"/>
      <c r="D59" s="145"/>
      <c r="E59" s="145"/>
      <c r="F59" s="145"/>
      <c r="G59" s="145"/>
      <c r="H59" s="145"/>
      <c r="I59" s="19">
        <f>I53</f>
        <v>0</v>
      </c>
      <c r="J59" s="62"/>
    </row>
    <row r="60" spans="1:10">
      <c r="A60" s="149" t="s">
        <v>61</v>
      </c>
      <c r="B60" s="149"/>
      <c r="C60" s="149"/>
      <c r="D60" s="149"/>
      <c r="E60" s="149"/>
      <c r="F60" s="149"/>
      <c r="G60" s="149"/>
      <c r="H60" s="149"/>
      <c r="I60" s="20">
        <f>TRUNC(SUM(I57:I59),2)</f>
        <v>0</v>
      </c>
      <c r="J60" s="62"/>
    </row>
    <row r="61" spans="1:10">
      <c r="A61" s="156"/>
      <c r="B61" s="157"/>
      <c r="C61" s="157"/>
      <c r="D61" s="157"/>
      <c r="E61" s="157"/>
      <c r="F61" s="157"/>
      <c r="G61" s="157"/>
      <c r="H61" s="157"/>
      <c r="I61" s="157"/>
      <c r="J61" s="62"/>
    </row>
    <row r="62" spans="1:10">
      <c r="A62" s="148" t="s">
        <v>62</v>
      </c>
      <c r="B62" s="148"/>
      <c r="C62" s="148"/>
      <c r="D62" s="148"/>
      <c r="E62" s="148"/>
      <c r="F62" s="148"/>
      <c r="G62" s="148"/>
      <c r="H62" s="148"/>
      <c r="I62" s="148"/>
      <c r="J62" s="62"/>
    </row>
    <row r="63" spans="1:10">
      <c r="A63" s="76">
        <v>3</v>
      </c>
      <c r="B63" s="149" t="s">
        <v>63</v>
      </c>
      <c r="C63" s="149"/>
      <c r="D63" s="149"/>
      <c r="E63" s="149"/>
      <c r="F63" s="149"/>
      <c r="G63" s="149"/>
      <c r="H63" s="76" t="s">
        <v>20</v>
      </c>
      <c r="I63" s="76" t="s">
        <v>21</v>
      </c>
      <c r="J63" s="62"/>
    </row>
    <row r="64" spans="1:10">
      <c r="A64" s="76" t="s">
        <v>1</v>
      </c>
      <c r="B64" s="158" t="s">
        <v>64</v>
      </c>
      <c r="C64" s="158"/>
      <c r="D64" s="158"/>
      <c r="E64" s="158"/>
      <c r="F64" s="158"/>
      <c r="G64" s="158"/>
      <c r="H64" s="21">
        <v>4.1999999999999997E-3</v>
      </c>
      <c r="I64" s="19">
        <f>$I$29*H64</f>
        <v>0</v>
      </c>
      <c r="J64" s="62"/>
    </row>
    <row r="65" spans="1:11">
      <c r="A65" s="76" t="s">
        <v>3</v>
      </c>
      <c r="B65" s="143" t="s">
        <v>65</v>
      </c>
      <c r="C65" s="143"/>
      <c r="D65" s="143"/>
      <c r="E65" s="143"/>
      <c r="F65" s="143"/>
      <c r="G65" s="143"/>
      <c r="H65" s="21">
        <v>2.9999999999999997E-4</v>
      </c>
      <c r="I65" s="18">
        <f>H65*I29</f>
        <v>0</v>
      </c>
      <c r="J65" s="62"/>
    </row>
    <row r="66" spans="1:11">
      <c r="A66" s="76" t="s">
        <v>5</v>
      </c>
      <c r="B66" s="158" t="s">
        <v>66</v>
      </c>
      <c r="C66" s="158"/>
      <c r="D66" s="158"/>
      <c r="E66" s="158"/>
      <c r="F66" s="158"/>
      <c r="G66" s="158"/>
      <c r="H66" s="21">
        <v>1.9E-3</v>
      </c>
      <c r="I66" s="18">
        <f>$I$29*H66</f>
        <v>0</v>
      </c>
      <c r="J66" s="62"/>
    </row>
    <row r="67" spans="1:11">
      <c r="A67" s="76" t="s">
        <v>7</v>
      </c>
      <c r="B67" s="143" t="s">
        <v>67</v>
      </c>
      <c r="C67" s="143"/>
      <c r="D67" s="143"/>
      <c r="E67" s="143"/>
      <c r="F67" s="143"/>
      <c r="G67" s="143"/>
      <c r="H67" s="22">
        <v>1.9400000000000001E-2</v>
      </c>
      <c r="I67" s="18">
        <f>$I$29*H67</f>
        <v>0</v>
      </c>
      <c r="J67" s="62"/>
    </row>
    <row r="68" spans="1:11">
      <c r="A68" s="69" t="s">
        <v>26</v>
      </c>
      <c r="B68" s="159" t="s">
        <v>68</v>
      </c>
      <c r="C68" s="159"/>
      <c r="D68" s="159"/>
      <c r="E68" s="159"/>
      <c r="F68" s="159"/>
      <c r="G68" s="159"/>
      <c r="H68" s="72">
        <v>7.1000000000000004E-3</v>
      </c>
      <c r="I68" s="73">
        <f t="shared" ref="I68:I69" si="1">$I$29*H68</f>
        <v>0</v>
      </c>
      <c r="J68" s="62"/>
    </row>
    <row r="69" spans="1:11">
      <c r="A69" s="76" t="s">
        <v>28</v>
      </c>
      <c r="B69" s="158" t="s">
        <v>69</v>
      </c>
      <c r="C69" s="158"/>
      <c r="D69" s="158"/>
      <c r="E69" s="158"/>
      <c r="F69" s="158"/>
      <c r="G69" s="158"/>
      <c r="H69" s="21">
        <v>3.8199999999999998E-2</v>
      </c>
      <c r="I69" s="18">
        <f t="shared" si="1"/>
        <v>0</v>
      </c>
      <c r="J69" s="62"/>
    </row>
    <row r="70" spans="1:11">
      <c r="A70" s="149" t="s">
        <v>70</v>
      </c>
      <c r="B70" s="149"/>
      <c r="C70" s="149"/>
      <c r="D70" s="149"/>
      <c r="E70" s="149"/>
      <c r="F70" s="149"/>
      <c r="G70" s="149"/>
      <c r="H70" s="9">
        <f>TRUNC(SUM(H64:H69),4)</f>
        <v>7.1099999999999997E-2</v>
      </c>
      <c r="I70" s="14">
        <f>TRUNC(SUM(I64:I69),2)</f>
        <v>0</v>
      </c>
      <c r="J70" s="62"/>
    </row>
    <row r="71" spans="1:11">
      <c r="A71" s="160"/>
      <c r="B71" s="161"/>
      <c r="C71" s="161"/>
      <c r="D71" s="161"/>
      <c r="E71" s="161"/>
      <c r="F71" s="161"/>
      <c r="G71" s="161"/>
      <c r="H71" s="161"/>
      <c r="I71" s="161"/>
      <c r="J71" s="62"/>
    </row>
    <row r="72" spans="1:11">
      <c r="A72" s="148" t="s">
        <v>71</v>
      </c>
      <c r="B72" s="148"/>
      <c r="C72" s="148"/>
      <c r="D72" s="148"/>
      <c r="E72" s="148"/>
      <c r="F72" s="148"/>
      <c r="G72" s="148"/>
      <c r="H72" s="148"/>
      <c r="I72" s="148"/>
      <c r="J72" s="70" t="s">
        <v>141</v>
      </c>
      <c r="K72" s="71">
        <f>I29+I60+I70</f>
        <v>0</v>
      </c>
    </row>
    <row r="73" spans="1:11">
      <c r="A73" s="149" t="s">
        <v>72</v>
      </c>
      <c r="B73" s="149"/>
      <c r="C73" s="149"/>
      <c r="D73" s="149"/>
      <c r="E73" s="149"/>
      <c r="F73" s="149"/>
      <c r="G73" s="149"/>
      <c r="H73" s="76" t="s">
        <v>20</v>
      </c>
      <c r="I73" s="76" t="s">
        <v>21</v>
      </c>
      <c r="J73" s="62"/>
    </row>
    <row r="74" spans="1:11">
      <c r="A74" s="76" t="s">
        <v>1</v>
      </c>
      <c r="B74" s="143" t="s">
        <v>73</v>
      </c>
      <c r="C74" s="143"/>
      <c r="D74" s="143"/>
      <c r="E74" s="143"/>
      <c r="F74" s="143"/>
      <c r="G74" s="143"/>
      <c r="H74" s="22">
        <v>8.3299999999999999E-2</v>
      </c>
      <c r="I74" s="18">
        <f>$K$72*H74</f>
        <v>0</v>
      </c>
      <c r="J74" s="62"/>
    </row>
    <row r="75" spans="1:11">
      <c r="A75" s="2" t="s">
        <v>3</v>
      </c>
      <c r="B75" s="162" t="s">
        <v>74</v>
      </c>
      <c r="C75" s="158"/>
      <c r="D75" s="158"/>
      <c r="E75" s="158"/>
      <c r="F75" s="158"/>
      <c r="G75" s="158"/>
      <c r="H75" s="21">
        <v>8.2000000000000007E-3</v>
      </c>
      <c r="I75" s="18">
        <f t="shared" ref="I75:I79" si="2">$K$72*H75</f>
        <v>0</v>
      </c>
      <c r="J75" s="62"/>
    </row>
    <row r="76" spans="1:11">
      <c r="A76" s="2" t="s">
        <v>5</v>
      </c>
      <c r="B76" s="158" t="s">
        <v>75</v>
      </c>
      <c r="C76" s="158"/>
      <c r="D76" s="158"/>
      <c r="E76" s="158"/>
      <c r="F76" s="158"/>
      <c r="G76" s="158"/>
      <c r="H76" s="21">
        <v>2.0000000000000001E-4</v>
      </c>
      <c r="I76" s="18">
        <f t="shared" si="2"/>
        <v>0</v>
      </c>
      <c r="J76" s="62"/>
    </row>
    <row r="77" spans="1:11">
      <c r="A77" s="2" t="s">
        <v>7</v>
      </c>
      <c r="B77" s="162" t="s">
        <v>76</v>
      </c>
      <c r="C77" s="158"/>
      <c r="D77" s="158"/>
      <c r="E77" s="158"/>
      <c r="F77" s="158"/>
      <c r="G77" s="158"/>
      <c r="H77" s="21">
        <v>2.9999999999999997E-4</v>
      </c>
      <c r="I77" s="18">
        <f t="shared" si="2"/>
        <v>0</v>
      </c>
      <c r="J77" s="62"/>
    </row>
    <row r="78" spans="1:11">
      <c r="A78" s="2" t="s">
        <v>26</v>
      </c>
      <c r="B78" s="163" t="s">
        <v>77</v>
      </c>
      <c r="C78" s="163"/>
      <c r="D78" s="163"/>
      <c r="E78" s="163"/>
      <c r="F78" s="163"/>
      <c r="G78" s="163"/>
      <c r="H78" s="21">
        <v>6.1999999999999998E-3</v>
      </c>
      <c r="I78" s="18">
        <f t="shared" si="2"/>
        <v>0</v>
      </c>
      <c r="J78" s="62"/>
      <c r="K78" s="67"/>
    </row>
    <row r="79" spans="1:11">
      <c r="A79" s="76" t="s">
        <v>28</v>
      </c>
      <c r="B79" s="158" t="s">
        <v>78</v>
      </c>
      <c r="C79" s="158"/>
      <c r="D79" s="158"/>
      <c r="E79" s="158"/>
      <c r="F79" s="158"/>
      <c r="G79" s="158"/>
      <c r="H79" s="21">
        <v>0</v>
      </c>
      <c r="I79" s="18">
        <f t="shared" si="2"/>
        <v>0</v>
      </c>
      <c r="J79" s="62"/>
    </row>
    <row r="80" spans="1:11">
      <c r="A80" s="149" t="s">
        <v>79</v>
      </c>
      <c r="B80" s="149"/>
      <c r="C80" s="149"/>
      <c r="D80" s="149"/>
      <c r="E80" s="149"/>
      <c r="F80" s="149"/>
      <c r="G80" s="149"/>
      <c r="H80" s="9">
        <f>TRUNC(SUM(H74:H79),4)</f>
        <v>9.8199999999999996E-2</v>
      </c>
      <c r="I80" s="14">
        <f>TRUNC(SUM(I74:I79),2)</f>
        <v>0</v>
      </c>
      <c r="J80" s="62"/>
    </row>
    <row r="81" spans="1:10">
      <c r="A81" s="164"/>
      <c r="B81" s="165"/>
      <c r="C81" s="165"/>
      <c r="D81" s="165"/>
      <c r="E81" s="165"/>
      <c r="F81" s="165"/>
      <c r="G81" s="165"/>
      <c r="H81" s="165"/>
      <c r="I81" s="165"/>
      <c r="J81" s="62"/>
    </row>
    <row r="82" spans="1:10">
      <c r="A82" s="149" t="s">
        <v>80</v>
      </c>
      <c r="B82" s="149"/>
      <c r="C82" s="149"/>
      <c r="D82" s="149"/>
      <c r="E82" s="149"/>
      <c r="F82" s="149"/>
      <c r="G82" s="149"/>
      <c r="H82" s="76" t="s">
        <v>20</v>
      </c>
      <c r="I82" s="76" t="s">
        <v>21</v>
      </c>
      <c r="J82" s="62"/>
    </row>
    <row r="83" spans="1:10">
      <c r="A83" s="76" t="s">
        <v>1</v>
      </c>
      <c r="B83" s="143" t="s">
        <v>81</v>
      </c>
      <c r="C83" s="143"/>
      <c r="D83" s="143"/>
      <c r="E83" s="143"/>
      <c r="F83" s="143"/>
      <c r="G83" s="143"/>
      <c r="H83" s="22">
        <v>0</v>
      </c>
      <c r="I83" s="18">
        <f t="shared" ref="I83" si="3">$I$29*H83</f>
        <v>0</v>
      </c>
      <c r="J83" s="62"/>
    </row>
    <row r="84" spans="1:10">
      <c r="A84" s="149" t="s">
        <v>82</v>
      </c>
      <c r="B84" s="149"/>
      <c r="C84" s="149"/>
      <c r="D84" s="149"/>
      <c r="E84" s="149"/>
      <c r="F84" s="149"/>
      <c r="G84" s="149"/>
      <c r="H84" s="9">
        <f>TRUNC(SUM(H83),4)</f>
        <v>0</v>
      </c>
      <c r="I84" s="14">
        <f>TRUNC(SUM(I83),2)</f>
        <v>0</v>
      </c>
      <c r="J84" s="62"/>
    </row>
    <row r="85" spans="1:10">
      <c r="A85" s="166"/>
      <c r="B85" s="167"/>
      <c r="C85" s="167"/>
      <c r="D85" s="167"/>
      <c r="E85" s="167"/>
      <c r="F85" s="167"/>
      <c r="G85" s="167"/>
      <c r="H85" s="167"/>
      <c r="I85" s="167"/>
      <c r="J85" s="62"/>
    </row>
    <row r="86" spans="1:10">
      <c r="A86" s="155" t="s">
        <v>83</v>
      </c>
      <c r="B86" s="155"/>
      <c r="C86" s="155"/>
      <c r="D86" s="155"/>
      <c r="E86" s="155"/>
      <c r="F86" s="155"/>
      <c r="G86" s="155"/>
      <c r="H86" s="155"/>
      <c r="I86" s="155"/>
      <c r="J86" s="62"/>
    </row>
    <row r="87" spans="1:10">
      <c r="A87" s="149" t="s">
        <v>84</v>
      </c>
      <c r="B87" s="149"/>
      <c r="C87" s="149"/>
      <c r="D87" s="149"/>
      <c r="E87" s="149"/>
      <c r="F87" s="149"/>
      <c r="G87" s="149"/>
      <c r="H87" s="149"/>
      <c r="I87" s="76" t="s">
        <v>21</v>
      </c>
      <c r="J87" s="62"/>
    </row>
    <row r="88" spans="1:10">
      <c r="A88" s="76" t="s">
        <v>85</v>
      </c>
      <c r="B88" s="168" t="s">
        <v>86</v>
      </c>
      <c r="C88" s="168"/>
      <c r="D88" s="168"/>
      <c r="E88" s="168"/>
      <c r="F88" s="168"/>
      <c r="G88" s="168"/>
      <c r="H88" s="168"/>
      <c r="I88" s="18">
        <f>I80</f>
        <v>0</v>
      </c>
      <c r="J88" s="62"/>
    </row>
    <row r="89" spans="1:10">
      <c r="A89" s="2" t="s">
        <v>87</v>
      </c>
      <c r="B89" s="168" t="s">
        <v>88</v>
      </c>
      <c r="C89" s="168"/>
      <c r="D89" s="168"/>
      <c r="E89" s="168"/>
      <c r="F89" s="168"/>
      <c r="G89" s="168"/>
      <c r="H89" s="168"/>
      <c r="I89" s="19">
        <f>I84</f>
        <v>0</v>
      </c>
      <c r="J89" s="62"/>
    </row>
    <row r="90" spans="1:10">
      <c r="A90" s="149" t="s">
        <v>89</v>
      </c>
      <c r="B90" s="149"/>
      <c r="C90" s="149"/>
      <c r="D90" s="149"/>
      <c r="E90" s="149"/>
      <c r="F90" s="149"/>
      <c r="G90" s="149"/>
      <c r="H90" s="149"/>
      <c r="I90" s="20">
        <f>TRUNC(SUM(I88:I89),2)</f>
        <v>0</v>
      </c>
      <c r="J90" s="62"/>
    </row>
    <row r="91" spans="1:10">
      <c r="A91" s="156"/>
      <c r="B91" s="157"/>
      <c r="C91" s="157"/>
      <c r="D91" s="157"/>
      <c r="E91" s="157"/>
      <c r="F91" s="157"/>
      <c r="G91" s="157"/>
      <c r="H91" s="157"/>
      <c r="I91" s="157"/>
      <c r="J91" s="62"/>
    </row>
    <row r="92" spans="1:10">
      <c r="A92" s="148" t="s">
        <v>90</v>
      </c>
      <c r="B92" s="148"/>
      <c r="C92" s="148"/>
      <c r="D92" s="148"/>
      <c r="E92" s="148"/>
      <c r="F92" s="148"/>
      <c r="G92" s="148"/>
      <c r="H92" s="148"/>
      <c r="I92" s="148"/>
      <c r="J92" s="62"/>
    </row>
    <row r="93" spans="1:10">
      <c r="A93" s="76">
        <v>5</v>
      </c>
      <c r="B93" s="149" t="s">
        <v>91</v>
      </c>
      <c r="C93" s="149"/>
      <c r="D93" s="149"/>
      <c r="E93" s="149"/>
      <c r="F93" s="149"/>
      <c r="G93" s="149"/>
      <c r="H93" s="76"/>
      <c r="I93" s="76" t="s">
        <v>21</v>
      </c>
      <c r="J93" s="62"/>
    </row>
    <row r="94" spans="1:10">
      <c r="A94" s="76" t="s">
        <v>1</v>
      </c>
      <c r="B94" s="169" t="s">
        <v>144</v>
      </c>
      <c r="C94" s="154"/>
      <c r="D94" s="154"/>
      <c r="E94" s="154"/>
      <c r="F94" s="154"/>
      <c r="G94" s="154"/>
      <c r="H94" s="75" t="s">
        <v>50</v>
      </c>
      <c r="I94" s="18">
        <v>0</v>
      </c>
      <c r="J94" s="62"/>
    </row>
    <row r="95" spans="1:10">
      <c r="A95" s="76" t="s">
        <v>3</v>
      </c>
      <c r="B95" s="154" t="s">
        <v>92</v>
      </c>
      <c r="C95" s="154"/>
      <c r="D95" s="154"/>
      <c r="E95" s="154"/>
      <c r="F95" s="154"/>
      <c r="G95" s="154"/>
      <c r="H95" s="75" t="s">
        <v>50</v>
      </c>
      <c r="I95" s="18">
        <v>0</v>
      </c>
      <c r="J95" s="62"/>
    </row>
    <row r="96" spans="1:10">
      <c r="A96" s="81" t="s">
        <v>5</v>
      </c>
      <c r="B96" s="154" t="s">
        <v>93</v>
      </c>
      <c r="C96" s="154"/>
      <c r="D96" s="154"/>
      <c r="E96" s="154"/>
      <c r="F96" s="154"/>
      <c r="G96" s="154"/>
      <c r="H96" s="75" t="s">
        <v>50</v>
      </c>
      <c r="I96" s="18">
        <v>0</v>
      </c>
      <c r="J96" s="62"/>
    </row>
    <row r="97" spans="1:10">
      <c r="A97" s="81" t="s">
        <v>7</v>
      </c>
      <c r="B97" s="154" t="s">
        <v>29</v>
      </c>
      <c r="C97" s="154"/>
      <c r="D97" s="154"/>
      <c r="E97" s="154"/>
      <c r="F97" s="154"/>
      <c r="G97" s="154"/>
      <c r="H97" s="75" t="s">
        <v>50</v>
      </c>
      <c r="I97" s="18">
        <v>0</v>
      </c>
      <c r="J97" s="62"/>
    </row>
    <row r="98" spans="1:10">
      <c r="A98" s="149" t="s">
        <v>94</v>
      </c>
      <c r="B98" s="149"/>
      <c r="C98" s="149"/>
      <c r="D98" s="149"/>
      <c r="E98" s="149"/>
      <c r="F98" s="149"/>
      <c r="G98" s="149"/>
      <c r="H98" s="9" t="s">
        <v>50</v>
      </c>
      <c r="I98" s="14">
        <f>TRUNC(SUM(I94:I97),2)</f>
        <v>0</v>
      </c>
      <c r="J98" s="62"/>
    </row>
    <row r="99" spans="1:10">
      <c r="A99" s="156"/>
      <c r="B99" s="157"/>
      <c r="C99" s="157"/>
      <c r="D99" s="157"/>
      <c r="E99" s="157"/>
      <c r="F99" s="157"/>
      <c r="G99" s="157"/>
      <c r="H99" s="157"/>
      <c r="I99" s="157"/>
      <c r="J99" s="62"/>
    </row>
    <row r="100" spans="1:10">
      <c r="A100" s="148" t="s">
        <v>95</v>
      </c>
      <c r="B100" s="148"/>
      <c r="C100" s="148"/>
      <c r="D100" s="148"/>
      <c r="E100" s="148"/>
      <c r="F100" s="148"/>
      <c r="G100" s="148"/>
      <c r="H100" s="148"/>
      <c r="I100" s="148"/>
      <c r="J100" s="62"/>
    </row>
    <row r="101" spans="1:10">
      <c r="A101" s="76">
        <v>6</v>
      </c>
      <c r="B101" s="149" t="s">
        <v>96</v>
      </c>
      <c r="C101" s="149"/>
      <c r="D101" s="149"/>
      <c r="E101" s="149"/>
      <c r="F101" s="149"/>
      <c r="G101" s="149"/>
      <c r="H101" s="76" t="s">
        <v>20</v>
      </c>
      <c r="I101" s="76" t="s">
        <v>21</v>
      </c>
      <c r="J101" s="62"/>
    </row>
    <row r="102" spans="1:10">
      <c r="A102" s="76" t="s">
        <v>1</v>
      </c>
      <c r="B102" s="143" t="s">
        <v>97</v>
      </c>
      <c r="C102" s="143"/>
      <c r="D102" s="143"/>
      <c r="E102" s="143"/>
      <c r="F102" s="143"/>
      <c r="G102" s="143"/>
      <c r="H102" s="63">
        <v>0</v>
      </c>
      <c r="I102" s="18">
        <f>TRUNC(H102*I126,2)</f>
        <v>0</v>
      </c>
      <c r="J102" s="62"/>
    </row>
    <row r="103" spans="1:10">
      <c r="A103" s="2" t="s">
        <v>3</v>
      </c>
      <c r="B103" s="143" t="s">
        <v>98</v>
      </c>
      <c r="C103" s="143"/>
      <c r="D103" s="143"/>
      <c r="E103" s="143"/>
      <c r="F103" s="143"/>
      <c r="G103" s="143"/>
      <c r="H103" s="63">
        <v>0</v>
      </c>
      <c r="I103" s="18">
        <f>TRUNC(H103*(I102+I126),2)</f>
        <v>0</v>
      </c>
      <c r="J103" s="62"/>
    </row>
    <row r="104" spans="1:10">
      <c r="A104" s="76" t="s">
        <v>5</v>
      </c>
      <c r="B104" s="170" t="s">
        <v>99</v>
      </c>
      <c r="C104" s="170"/>
      <c r="D104" s="170"/>
      <c r="E104" s="170"/>
      <c r="F104" s="170"/>
      <c r="G104" s="170"/>
      <c r="H104" s="60"/>
      <c r="I104" s="32"/>
      <c r="J104" s="62"/>
    </row>
    <row r="105" spans="1:10">
      <c r="A105" s="2" t="s">
        <v>100</v>
      </c>
      <c r="B105" s="143" t="s">
        <v>101</v>
      </c>
      <c r="C105" s="143"/>
      <c r="D105" s="143"/>
      <c r="E105" s="143"/>
      <c r="F105" s="143"/>
      <c r="G105" s="143"/>
      <c r="H105" s="64">
        <v>0</v>
      </c>
      <c r="I105" s="19">
        <f>H105*I115</f>
        <v>0</v>
      </c>
      <c r="J105" s="62"/>
    </row>
    <row r="106" spans="1:10">
      <c r="A106" s="2" t="s">
        <v>102</v>
      </c>
      <c r="B106" s="143" t="s">
        <v>103</v>
      </c>
      <c r="C106" s="143"/>
      <c r="D106" s="143"/>
      <c r="E106" s="143"/>
      <c r="F106" s="143"/>
      <c r="G106" s="143"/>
      <c r="H106" s="65">
        <v>0</v>
      </c>
      <c r="I106" s="19">
        <f>H106*I115</f>
        <v>0</v>
      </c>
      <c r="J106" s="62"/>
    </row>
    <row r="107" spans="1:10">
      <c r="A107" s="2" t="s">
        <v>104</v>
      </c>
      <c r="B107" s="143" t="s">
        <v>105</v>
      </c>
      <c r="C107" s="143"/>
      <c r="D107" s="143"/>
      <c r="E107" s="143"/>
      <c r="F107" s="143"/>
      <c r="G107" s="143"/>
      <c r="H107" s="66">
        <v>0</v>
      </c>
      <c r="I107" s="19">
        <f>H107*I115</f>
        <v>0</v>
      </c>
      <c r="J107" s="62"/>
    </row>
    <row r="108" spans="1:10">
      <c r="A108" s="149" t="s">
        <v>106</v>
      </c>
      <c r="B108" s="149"/>
      <c r="C108" s="149"/>
      <c r="D108" s="149"/>
      <c r="E108" s="149"/>
      <c r="F108" s="149"/>
      <c r="G108" s="149"/>
      <c r="H108" s="64"/>
      <c r="I108" s="20">
        <f>TRUNC(SUM(I102:I107),2)</f>
        <v>0</v>
      </c>
      <c r="J108" s="62"/>
    </row>
    <row r="109" spans="1:10">
      <c r="A109" s="74"/>
      <c r="B109" s="171"/>
      <c r="C109" s="171"/>
      <c r="D109" s="171"/>
      <c r="E109" s="171"/>
      <c r="F109" s="171"/>
      <c r="G109" s="171"/>
      <c r="H109" s="171"/>
      <c r="I109" s="171"/>
    </row>
    <row r="110" spans="1:10">
      <c r="A110" s="23" t="s">
        <v>107</v>
      </c>
      <c r="B110" s="172" t="s">
        <v>108</v>
      </c>
      <c r="C110" s="172"/>
      <c r="D110" s="172"/>
      <c r="E110" s="172"/>
      <c r="F110" s="172"/>
      <c r="G110" s="172"/>
      <c r="H110" s="24">
        <f>TRUNC(H105+H106+H107,4)</f>
        <v>0</v>
      </c>
      <c r="I110" s="33"/>
    </row>
    <row r="111" spans="1:10">
      <c r="A111" s="25"/>
      <c r="B111" s="173">
        <v>100</v>
      </c>
      <c r="C111" s="174"/>
      <c r="D111" s="174"/>
      <c r="E111" s="174"/>
      <c r="F111" s="174"/>
      <c r="G111" s="174"/>
      <c r="H111" s="27"/>
      <c r="I111" s="34"/>
    </row>
    <row r="112" spans="1:10">
      <c r="A112" s="28"/>
      <c r="B112" s="79"/>
      <c r="C112" s="79"/>
      <c r="D112" s="79"/>
      <c r="E112" s="79"/>
      <c r="F112" s="79"/>
      <c r="G112" s="79"/>
      <c r="H112" s="27"/>
      <c r="I112" s="34"/>
    </row>
    <row r="113" spans="1:11">
      <c r="A113" s="25" t="s">
        <v>109</v>
      </c>
      <c r="B113" s="174" t="s">
        <v>110</v>
      </c>
      <c r="C113" s="174"/>
      <c r="D113" s="174"/>
      <c r="E113" s="174"/>
      <c r="F113" s="174"/>
      <c r="G113" s="174"/>
      <c r="H113" s="27"/>
      <c r="I113" s="34">
        <f>TRUNC(I126+I102+I103,2)</f>
        <v>0</v>
      </c>
    </row>
    <row r="114" spans="1:11">
      <c r="A114" s="25"/>
      <c r="B114" s="79"/>
      <c r="C114" s="79"/>
      <c r="D114" s="79"/>
      <c r="E114" s="79"/>
      <c r="F114" s="79"/>
      <c r="G114" s="79"/>
      <c r="H114" s="27"/>
      <c r="I114" s="34"/>
    </row>
    <row r="115" spans="1:11">
      <c r="A115" s="25" t="s">
        <v>111</v>
      </c>
      <c r="B115" s="174" t="s">
        <v>112</v>
      </c>
      <c r="C115" s="174"/>
      <c r="D115" s="174"/>
      <c r="E115" s="174"/>
      <c r="F115" s="174"/>
      <c r="G115" s="174"/>
      <c r="H115" s="27"/>
      <c r="I115" s="34">
        <f>TRUNC(I113/(1-H110),2)</f>
        <v>0</v>
      </c>
    </row>
    <row r="116" spans="1:11">
      <c r="A116" s="25"/>
      <c r="B116" s="79"/>
      <c r="C116" s="79"/>
      <c r="D116" s="79"/>
      <c r="E116" s="79"/>
      <c r="F116" s="79"/>
      <c r="G116" s="79"/>
      <c r="H116" s="27"/>
      <c r="I116" s="34"/>
    </row>
    <row r="117" spans="1:11">
      <c r="A117" s="29"/>
      <c r="B117" s="175" t="s">
        <v>113</v>
      </c>
      <c r="C117" s="175"/>
      <c r="D117" s="175"/>
      <c r="E117" s="175"/>
      <c r="F117" s="175"/>
      <c r="G117" s="175"/>
      <c r="H117" s="30"/>
      <c r="I117" s="35">
        <f>TRUNC(I115-I113,2)</f>
        <v>0</v>
      </c>
      <c r="K117" s="67"/>
    </row>
    <row r="118" spans="1:11">
      <c r="A118" s="74"/>
      <c r="B118" s="74"/>
      <c r="C118" s="74"/>
      <c r="D118" s="74"/>
      <c r="E118" s="74"/>
      <c r="F118" s="74"/>
      <c r="G118" s="74"/>
      <c r="H118" s="74"/>
      <c r="I118" s="36"/>
    </row>
    <row r="119" spans="1:11">
      <c r="A119" s="155" t="s">
        <v>114</v>
      </c>
      <c r="B119" s="155"/>
      <c r="C119" s="155"/>
      <c r="D119" s="155"/>
      <c r="E119" s="155"/>
      <c r="F119" s="155"/>
      <c r="G119" s="155"/>
      <c r="H119" s="155"/>
      <c r="I119" s="155"/>
      <c r="K119" s="37"/>
    </row>
    <row r="120" spans="1:11">
      <c r="A120" s="149" t="s">
        <v>115</v>
      </c>
      <c r="B120" s="149"/>
      <c r="C120" s="149"/>
      <c r="D120" s="149"/>
      <c r="E120" s="149"/>
      <c r="F120" s="149"/>
      <c r="G120" s="149"/>
      <c r="H120" s="149"/>
      <c r="I120" s="76" t="s">
        <v>21</v>
      </c>
    </row>
    <row r="121" spans="1:11">
      <c r="A121" s="75" t="s">
        <v>1</v>
      </c>
      <c r="B121" s="143" t="str">
        <f>A21</f>
        <v>MÓDULO 1 - COMPOSIÇÃO DA REMUNERAÇÃO</v>
      </c>
      <c r="C121" s="143"/>
      <c r="D121" s="143"/>
      <c r="E121" s="143"/>
      <c r="F121" s="143"/>
      <c r="G121" s="143"/>
      <c r="H121" s="143"/>
      <c r="I121" s="18">
        <f>I29</f>
        <v>0</v>
      </c>
    </row>
    <row r="122" spans="1:11">
      <c r="A122" s="31" t="s">
        <v>3</v>
      </c>
      <c r="B122" s="143" t="str">
        <f>A31</f>
        <v>MÓDULO 2 – ENCARGOS E BENEFÍCIOS ANUAIS, MENSAIS E DIÁRIOS</v>
      </c>
      <c r="C122" s="143"/>
      <c r="D122" s="143"/>
      <c r="E122" s="143"/>
      <c r="F122" s="143"/>
      <c r="G122" s="143"/>
      <c r="H122" s="143"/>
      <c r="I122" s="19">
        <f>I60</f>
        <v>0</v>
      </c>
    </row>
    <row r="123" spans="1:11">
      <c r="A123" s="31" t="s">
        <v>5</v>
      </c>
      <c r="B123" s="143" t="str">
        <f>A62</f>
        <v>MÓDULO 3 – PROVISÃO PARA RESCISÃO</v>
      </c>
      <c r="C123" s="143"/>
      <c r="D123" s="143"/>
      <c r="E123" s="143"/>
      <c r="F123" s="143"/>
      <c r="G123" s="143"/>
      <c r="H123" s="143"/>
      <c r="I123" s="19">
        <f>I70</f>
        <v>0</v>
      </c>
      <c r="K123" s="37"/>
    </row>
    <row r="124" spans="1:11">
      <c r="A124" s="75" t="s">
        <v>7</v>
      </c>
      <c r="B124" s="143" t="str">
        <f>A72</f>
        <v>MÓDULO 4 – CUSTO DE REPOSIÇÃO DO PROFISSIONAL AUSENTE</v>
      </c>
      <c r="C124" s="143"/>
      <c r="D124" s="143"/>
      <c r="E124" s="143"/>
      <c r="F124" s="143"/>
      <c r="G124" s="143"/>
      <c r="H124" s="143"/>
      <c r="I124" s="19">
        <f>I90</f>
        <v>0</v>
      </c>
      <c r="K124" s="37"/>
    </row>
    <row r="125" spans="1:11">
      <c r="A125" s="31" t="s">
        <v>26</v>
      </c>
      <c r="B125" s="143" t="str">
        <f>A92</f>
        <v>MÓDULO 5 – INSUMOS DIVERSOS</v>
      </c>
      <c r="C125" s="143"/>
      <c r="D125" s="143"/>
      <c r="E125" s="143"/>
      <c r="F125" s="143"/>
      <c r="G125" s="143"/>
      <c r="H125" s="143"/>
      <c r="I125" s="19">
        <f>I98</f>
        <v>0</v>
      </c>
    </row>
    <row r="126" spans="1:11">
      <c r="A126" s="2"/>
      <c r="B126" s="149" t="s">
        <v>116</v>
      </c>
      <c r="C126" s="149"/>
      <c r="D126" s="149"/>
      <c r="E126" s="149"/>
      <c r="F126" s="149"/>
      <c r="G126" s="149"/>
      <c r="H126" s="149"/>
      <c r="I126" s="20">
        <f>TRUNC(SUM(I121:I125),2)</f>
        <v>0</v>
      </c>
      <c r="K126" s="67"/>
    </row>
    <row r="127" spans="1:11">
      <c r="A127" s="75" t="s">
        <v>28</v>
      </c>
      <c r="B127" s="143" t="str">
        <f>A100</f>
        <v>MÓDULO 6 – CUSTOS INDIRETOS, TRIBUTOS E LUCRO</v>
      </c>
      <c r="C127" s="143"/>
      <c r="D127" s="143"/>
      <c r="E127" s="143"/>
      <c r="F127" s="143"/>
      <c r="G127" s="143"/>
      <c r="H127" s="143"/>
      <c r="I127" s="18">
        <f>I108</f>
        <v>0</v>
      </c>
    </row>
    <row r="128" spans="1:11">
      <c r="A128" s="149" t="s">
        <v>117</v>
      </c>
      <c r="B128" s="149"/>
      <c r="C128" s="149"/>
      <c r="D128" s="149"/>
      <c r="E128" s="149"/>
      <c r="F128" s="149"/>
      <c r="G128" s="149"/>
      <c r="H128" s="149"/>
      <c r="I128" s="20">
        <f>TRUNC(SUM(I126:I127),2)</f>
        <v>0</v>
      </c>
    </row>
    <row r="129" spans="1:9">
      <c r="I129" s="67"/>
    </row>
    <row r="130" spans="1:9" hidden="1">
      <c r="A130" s="74"/>
      <c r="B130" s="147" t="s">
        <v>118</v>
      </c>
      <c r="C130" s="147"/>
      <c r="D130" s="147"/>
      <c r="E130" s="147"/>
      <c r="F130" s="147"/>
      <c r="G130" s="147"/>
      <c r="H130" s="7"/>
      <c r="I130" s="7"/>
    </row>
    <row r="131" spans="1:9" ht="40.5" hidden="1" customHeight="1">
      <c r="A131" s="176" t="s">
        <v>119</v>
      </c>
      <c r="B131" s="177"/>
      <c r="C131" s="176" t="s">
        <v>120</v>
      </c>
      <c r="D131" s="177"/>
      <c r="E131" s="176" t="s">
        <v>121</v>
      </c>
      <c r="F131" s="177"/>
      <c r="G131" s="38" t="s">
        <v>122</v>
      </c>
      <c r="H131" s="39" t="s">
        <v>123</v>
      </c>
      <c r="I131" s="52" t="s">
        <v>21</v>
      </c>
    </row>
    <row r="132" spans="1:9" hidden="1">
      <c r="A132" s="178" t="s">
        <v>124</v>
      </c>
      <c r="B132" s="179"/>
      <c r="C132" s="180" t="s">
        <v>125</v>
      </c>
      <c r="D132" s="181"/>
      <c r="E132" s="182"/>
      <c r="F132" s="183"/>
      <c r="G132" s="41" t="s">
        <v>125</v>
      </c>
      <c r="H132" s="42"/>
      <c r="I132" s="53">
        <v>0</v>
      </c>
    </row>
    <row r="133" spans="1:9" hidden="1">
      <c r="A133" s="145" t="s">
        <v>126</v>
      </c>
      <c r="B133" s="184"/>
      <c r="C133" s="185" t="s">
        <v>125</v>
      </c>
      <c r="D133" s="186"/>
      <c r="E133" s="187"/>
      <c r="F133" s="188"/>
      <c r="G133" s="43" t="s">
        <v>125</v>
      </c>
      <c r="H133" s="44"/>
      <c r="I133" s="54">
        <v>0</v>
      </c>
    </row>
    <row r="134" spans="1:9" hidden="1">
      <c r="A134" s="145" t="s">
        <v>127</v>
      </c>
      <c r="B134" s="184"/>
      <c r="C134" s="185" t="s">
        <v>125</v>
      </c>
      <c r="D134" s="186"/>
      <c r="E134" s="187"/>
      <c r="F134" s="188"/>
      <c r="G134" s="43" t="s">
        <v>125</v>
      </c>
      <c r="H134" s="44"/>
      <c r="I134" s="54">
        <v>0</v>
      </c>
    </row>
    <row r="135" spans="1:9" hidden="1">
      <c r="A135" s="145" t="s">
        <v>128</v>
      </c>
      <c r="B135" s="184"/>
      <c r="C135" s="185" t="s">
        <v>125</v>
      </c>
      <c r="D135" s="186"/>
      <c r="E135" s="187"/>
      <c r="F135" s="188"/>
      <c r="G135" s="43" t="s">
        <v>125</v>
      </c>
      <c r="H135" s="44"/>
      <c r="I135" s="54">
        <v>0</v>
      </c>
    </row>
    <row r="136" spans="1:9" hidden="1">
      <c r="A136" s="189"/>
      <c r="B136" s="160"/>
      <c r="C136" s="187"/>
      <c r="D136" s="188"/>
      <c r="E136" s="187"/>
      <c r="F136" s="188"/>
      <c r="G136" s="45"/>
      <c r="H136" s="46"/>
      <c r="I136" s="54"/>
    </row>
    <row r="137" spans="1:9" ht="13.5" hidden="1" thickBot="1">
      <c r="A137" s="196"/>
      <c r="B137" s="197"/>
      <c r="C137" s="198"/>
      <c r="D137" s="199"/>
      <c r="E137" s="198"/>
      <c r="F137" s="199"/>
      <c r="G137" s="47"/>
      <c r="H137" s="48"/>
      <c r="I137" s="55"/>
    </row>
    <row r="138" spans="1:9" ht="13.5" hidden="1" thickBot="1">
      <c r="A138" s="200" t="s">
        <v>129</v>
      </c>
      <c r="B138" s="201"/>
      <c r="C138" s="201"/>
      <c r="D138" s="201"/>
      <c r="E138" s="201"/>
      <c r="F138" s="201"/>
      <c r="G138" s="201"/>
      <c r="H138" s="202"/>
      <c r="I138" s="56">
        <f>SUM(I136:I137)</f>
        <v>0</v>
      </c>
    </row>
    <row r="139" spans="1:9" hidden="1"/>
    <row r="140" spans="1:9" hidden="1">
      <c r="A140" s="74" t="s">
        <v>130</v>
      </c>
      <c r="B140" s="147" t="s">
        <v>131</v>
      </c>
      <c r="C140" s="147"/>
      <c r="D140" s="147"/>
      <c r="E140" s="147"/>
      <c r="F140" s="147"/>
      <c r="G140" s="147"/>
      <c r="H140" s="7"/>
      <c r="I140" s="7"/>
    </row>
    <row r="141" spans="1:9" ht="13.5" hidden="1" thickBot="1">
      <c r="A141" s="203" t="s">
        <v>132</v>
      </c>
      <c r="B141" s="204"/>
      <c r="C141" s="204"/>
      <c r="D141" s="204"/>
      <c r="E141" s="204"/>
      <c r="F141" s="204"/>
      <c r="G141" s="204"/>
      <c r="H141" s="204"/>
      <c r="I141" s="205"/>
    </row>
    <row r="142" spans="1:9" ht="13.5" hidden="1" thickBot="1">
      <c r="A142" s="49"/>
      <c r="B142" s="206" t="s">
        <v>133</v>
      </c>
      <c r="C142" s="207"/>
      <c r="D142" s="207"/>
      <c r="E142" s="207"/>
      <c r="F142" s="207"/>
      <c r="G142" s="207"/>
      <c r="H142" s="208"/>
      <c r="I142" s="52" t="s">
        <v>21</v>
      </c>
    </row>
    <row r="143" spans="1:9" hidden="1">
      <c r="A143" s="77" t="s">
        <v>1</v>
      </c>
      <c r="B143" s="209" t="s">
        <v>134</v>
      </c>
      <c r="C143" s="210"/>
      <c r="D143" s="210"/>
      <c r="E143" s="210"/>
      <c r="F143" s="210"/>
      <c r="G143" s="210"/>
      <c r="H143" s="211"/>
      <c r="I143" s="57">
        <f>I105</f>
        <v>0</v>
      </c>
    </row>
    <row r="144" spans="1:9" hidden="1">
      <c r="A144" s="50" t="s">
        <v>3</v>
      </c>
      <c r="B144" s="212" t="s">
        <v>135</v>
      </c>
      <c r="C144" s="213"/>
      <c r="D144" s="213"/>
      <c r="E144" s="213"/>
      <c r="F144" s="213"/>
      <c r="G144" s="213"/>
      <c r="H144" s="214"/>
      <c r="I144" s="58" t="e">
        <f>#REF!</f>
        <v>#REF!</v>
      </c>
    </row>
    <row r="145" spans="1:9" ht="13.5" hidden="1" thickBot="1">
      <c r="A145" s="50" t="s">
        <v>5</v>
      </c>
      <c r="B145" s="190" t="s">
        <v>136</v>
      </c>
      <c r="C145" s="191"/>
      <c r="D145" s="191"/>
      <c r="E145" s="191"/>
      <c r="F145" s="191"/>
      <c r="G145" s="191"/>
      <c r="H145" s="192"/>
      <c r="I145" s="58">
        <f>I108</f>
        <v>0</v>
      </c>
    </row>
    <row r="146" spans="1:9" ht="13.5" hidden="1" thickBot="1">
      <c r="A146" s="193" t="s">
        <v>137</v>
      </c>
      <c r="B146" s="194"/>
      <c r="C146" s="194"/>
      <c r="D146" s="194"/>
      <c r="E146" s="194"/>
      <c r="F146" s="194"/>
      <c r="G146" s="194"/>
      <c r="H146" s="195"/>
      <c r="I146" s="56" t="e">
        <f>SUM(I143:I145)</f>
        <v>#REF!</v>
      </c>
    </row>
    <row r="147" spans="1:9" hidden="1">
      <c r="A147" s="51" t="s">
        <v>138</v>
      </c>
      <c r="B147" s="59" t="s">
        <v>139</v>
      </c>
    </row>
    <row r="148" spans="1:9" hidden="1"/>
    <row r="149" spans="1:9" hidden="1"/>
    <row r="150" spans="1:9">
      <c r="A150" s="68"/>
      <c r="I150" s="82"/>
    </row>
    <row r="151" spans="1:9">
      <c r="A151" s="68"/>
    </row>
  </sheetData>
  <mergeCells count="163">
    <mergeCell ref="B145:H145"/>
    <mergeCell ref="A146:H146"/>
    <mergeCell ref="A138:H138"/>
    <mergeCell ref="B140:G140"/>
    <mergeCell ref="A141:I141"/>
    <mergeCell ref="B142:H142"/>
    <mergeCell ref="B143:H143"/>
    <mergeCell ref="B144:H144"/>
    <mergeCell ref="A136:B136"/>
    <mergeCell ref="C136:D136"/>
    <mergeCell ref="E136:F136"/>
    <mergeCell ref="A137:B137"/>
    <mergeCell ref="C137:D137"/>
    <mergeCell ref="E137:F137"/>
    <mergeCell ref="A134:B134"/>
    <mergeCell ref="C134:D134"/>
    <mergeCell ref="E134:F134"/>
    <mergeCell ref="A135:B135"/>
    <mergeCell ref="C135:D135"/>
    <mergeCell ref="E135:F135"/>
    <mergeCell ref="A132:B132"/>
    <mergeCell ref="C132:D132"/>
    <mergeCell ref="E132:F132"/>
    <mergeCell ref="A133:B133"/>
    <mergeCell ref="C133:D133"/>
    <mergeCell ref="E133:F133"/>
    <mergeCell ref="B125:H125"/>
    <mergeCell ref="B126:H126"/>
    <mergeCell ref="B127:H127"/>
    <mergeCell ref="A128:H128"/>
    <mergeCell ref="B130:G130"/>
    <mergeCell ref="A131:B131"/>
    <mergeCell ref="C131:D131"/>
    <mergeCell ref="E131:F131"/>
    <mergeCell ref="A119:I119"/>
    <mergeCell ref="A120:H120"/>
    <mergeCell ref="B121:H121"/>
    <mergeCell ref="B122:H122"/>
    <mergeCell ref="B123:H123"/>
    <mergeCell ref="B124:H124"/>
    <mergeCell ref="B109:I109"/>
    <mergeCell ref="B110:G110"/>
    <mergeCell ref="B111:G111"/>
    <mergeCell ref="B113:G113"/>
    <mergeCell ref="B115:G115"/>
    <mergeCell ref="B117:G117"/>
    <mergeCell ref="B103:G103"/>
    <mergeCell ref="B104:G104"/>
    <mergeCell ref="B105:G105"/>
    <mergeCell ref="B106:G106"/>
    <mergeCell ref="B107:G107"/>
    <mergeCell ref="A108:G108"/>
    <mergeCell ref="B97:G97"/>
    <mergeCell ref="A98:G98"/>
    <mergeCell ref="A99:I99"/>
    <mergeCell ref="A100:I100"/>
    <mergeCell ref="B101:G101"/>
    <mergeCell ref="B102:G102"/>
    <mergeCell ref="A91:I91"/>
    <mergeCell ref="A92:I92"/>
    <mergeCell ref="B93:G93"/>
    <mergeCell ref="B94:G94"/>
    <mergeCell ref="B95:G95"/>
    <mergeCell ref="B96:G96"/>
    <mergeCell ref="A85:I85"/>
    <mergeCell ref="A86:I86"/>
    <mergeCell ref="A87:H87"/>
    <mergeCell ref="B88:H88"/>
    <mergeCell ref="B89:H89"/>
    <mergeCell ref="A90:H90"/>
    <mergeCell ref="B79:G79"/>
    <mergeCell ref="A80:G80"/>
    <mergeCell ref="A81:I81"/>
    <mergeCell ref="A82:G82"/>
    <mergeCell ref="B83:G83"/>
    <mergeCell ref="A84:G84"/>
    <mergeCell ref="A73:G73"/>
    <mergeCell ref="B74:G74"/>
    <mergeCell ref="B75:G75"/>
    <mergeCell ref="B76:G76"/>
    <mergeCell ref="B77:G77"/>
    <mergeCell ref="B78:G78"/>
    <mergeCell ref="B67:G67"/>
    <mergeCell ref="B68:G68"/>
    <mergeCell ref="B69:G69"/>
    <mergeCell ref="A70:G70"/>
    <mergeCell ref="A71:I71"/>
    <mergeCell ref="A72:I72"/>
    <mergeCell ref="A61:I61"/>
    <mergeCell ref="A62:I62"/>
    <mergeCell ref="B63:G63"/>
    <mergeCell ref="B64:G64"/>
    <mergeCell ref="B65:G65"/>
    <mergeCell ref="B66:G66"/>
    <mergeCell ref="A55:I55"/>
    <mergeCell ref="A56:H56"/>
    <mergeCell ref="B57:H57"/>
    <mergeCell ref="B58:H58"/>
    <mergeCell ref="B59:H59"/>
    <mergeCell ref="A60:H60"/>
    <mergeCell ref="B49:G49"/>
    <mergeCell ref="B50:G50"/>
    <mergeCell ref="B51:G51"/>
    <mergeCell ref="B52:G52"/>
    <mergeCell ref="A53:H53"/>
    <mergeCell ref="A54:I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2:B12"/>
    <mergeCell ref="C12:D12"/>
    <mergeCell ref="E12:I12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</mergeCells>
  <pageMargins left="0.39305555555555599" right="0.196527777777778" top="0.59027777777777801" bottom="0.39305555555555599" header="0.156944444444444" footer="0.156944444444444"/>
  <pageSetup paperSize="9" scale="80" firstPageNumber="0" orientation="portrait" useFirstPageNumber="1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L8" sqref="L8"/>
    </sheetView>
  </sheetViews>
  <sheetFormatPr defaultRowHeight="12.75"/>
  <cols>
    <col min="1" max="1" width="31.28515625" customWidth="1"/>
    <col min="2" max="2" width="35" customWidth="1"/>
    <col min="3" max="3" width="40.28515625" customWidth="1"/>
  </cols>
  <sheetData>
    <row r="1" spans="1:5" ht="33.75" thickBot="1">
      <c r="A1" s="247"/>
      <c r="B1" s="248"/>
      <c r="C1" s="130"/>
      <c r="D1" s="130" t="s">
        <v>216</v>
      </c>
      <c r="E1" s="130" t="s">
        <v>216</v>
      </c>
    </row>
    <row r="2" spans="1:5" ht="33.75" thickBot="1">
      <c r="A2" s="249" t="s">
        <v>204</v>
      </c>
      <c r="B2" s="250"/>
      <c r="C2" s="131" t="s">
        <v>219</v>
      </c>
      <c r="D2" s="130" t="s">
        <v>217</v>
      </c>
      <c r="E2" s="130" t="s">
        <v>218</v>
      </c>
    </row>
    <row r="3" spans="1:5" ht="17.25" thickBot="1">
      <c r="A3" s="121" t="s">
        <v>206</v>
      </c>
      <c r="B3" s="123" t="s">
        <v>207</v>
      </c>
      <c r="C3" s="132" t="s">
        <v>208</v>
      </c>
      <c r="D3" s="137"/>
      <c r="E3" s="137"/>
    </row>
    <row r="4" spans="1:5" ht="15.75">
      <c r="A4" s="133"/>
      <c r="B4" s="134"/>
      <c r="C4" s="135" t="s">
        <v>220</v>
      </c>
      <c r="D4" s="243"/>
      <c r="E4" s="240"/>
    </row>
    <row r="5" spans="1:5" ht="47.25">
      <c r="A5" s="133"/>
      <c r="B5" s="134"/>
      <c r="C5" s="135" t="s">
        <v>221</v>
      </c>
      <c r="D5" s="255"/>
      <c r="E5" s="241"/>
    </row>
    <row r="6" spans="1:5" ht="14.25" customHeight="1" thickBot="1">
      <c r="A6" s="127">
        <v>3</v>
      </c>
      <c r="B6" s="93">
        <v>2</v>
      </c>
      <c r="C6" s="136"/>
      <c r="D6" s="244"/>
      <c r="E6" s="242"/>
    </row>
    <row r="7" spans="1:5" ht="14.25" customHeight="1">
      <c r="A7" s="133"/>
      <c r="B7" s="134"/>
      <c r="C7" s="251" t="s">
        <v>222</v>
      </c>
      <c r="D7" s="243"/>
      <c r="E7" s="245"/>
    </row>
    <row r="8" spans="1:5" ht="14.25" customHeight="1" thickBot="1">
      <c r="A8" s="127">
        <v>3</v>
      </c>
      <c r="B8" s="93">
        <v>2</v>
      </c>
      <c r="C8" s="252"/>
      <c r="D8" s="244"/>
      <c r="E8" s="246"/>
    </row>
    <row r="9" spans="1:5" ht="14.25" customHeight="1">
      <c r="A9" s="133"/>
      <c r="B9" s="134"/>
      <c r="C9" s="253" t="s">
        <v>215</v>
      </c>
      <c r="D9" s="243"/>
      <c r="E9" s="240"/>
    </row>
    <row r="10" spans="1:5" ht="14.25" customHeight="1" thickBot="1">
      <c r="A10" s="129">
        <v>1</v>
      </c>
      <c r="B10" s="114" t="s">
        <v>50</v>
      </c>
      <c r="C10" s="254"/>
      <c r="D10" s="244"/>
      <c r="E10" s="242"/>
    </row>
    <row r="11" spans="1:5" ht="13.5" customHeight="1">
      <c r="D11" s="138"/>
      <c r="E11" s="138"/>
    </row>
    <row r="12" spans="1:5" ht="12.75" customHeight="1">
      <c r="D12" s="138"/>
      <c r="E12" s="138"/>
    </row>
    <row r="13" spans="1:5" ht="13.5" customHeight="1">
      <c r="D13" s="138"/>
      <c r="E13" s="138"/>
    </row>
  </sheetData>
  <mergeCells count="10">
    <mergeCell ref="A1:B1"/>
    <mergeCell ref="A2:B2"/>
    <mergeCell ref="C7:C8"/>
    <mergeCell ref="C9:C10"/>
    <mergeCell ref="D4:D6"/>
    <mergeCell ref="E4:E6"/>
    <mergeCell ref="D7:D8"/>
    <mergeCell ref="E7:E8"/>
    <mergeCell ref="D9:D10"/>
    <mergeCell ref="E9:E10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Copeiragem</vt:lpstr>
      <vt:lpstr>Insumos Copeiragem</vt:lpstr>
      <vt:lpstr>Recepção</vt:lpstr>
      <vt:lpstr>Insumos Recepção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Deborah Menezes</cp:lastModifiedBy>
  <cp:lastPrinted>2017-05-27T18:29:00Z</cp:lastPrinted>
  <dcterms:created xsi:type="dcterms:W3CDTF">2010-12-08T17:56:00Z</dcterms:created>
  <dcterms:modified xsi:type="dcterms:W3CDTF">2026-10-26T18:46:32Z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1046-10.2.0.7516</vt:lpwstr>
  </property>
</Properties>
</file>